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my/Desktop/假期资料/"/>
    </mc:Choice>
  </mc:AlternateContent>
  <bookViews>
    <workbookView xWindow="0" yWindow="460" windowWidth="25600" windowHeight="14040" firstSheet="1" activeTab="8"/>
  </bookViews>
  <sheets>
    <sheet name="Sheet1" sheetId="1" r:id="rId1"/>
    <sheet name="audris" sheetId="17" r:id="rId2"/>
    <sheet name="Sheet2" sheetId="2" r:id="rId3"/>
    <sheet name="last graph" sheetId="16" r:id="rId4"/>
    <sheet name="Sheet3" sheetId="3" r:id="rId5"/>
    <sheet name="Sheet4" sheetId="4" r:id="rId6"/>
    <sheet name="model2" sheetId="11" r:id="rId7"/>
    <sheet name="CI" sheetId="12" r:id="rId8"/>
    <sheet name="CI_graph" sheetId="13" r:id="rId9"/>
    <sheet name="CE" sheetId="14" r:id="rId10"/>
    <sheet name="CE_graph" sheetId="15" r:id="rId11"/>
    <sheet name="industry" sheetId="8" r:id="rId12"/>
    <sheet name="Sheet5" sheetId="5" r:id="rId13"/>
    <sheet name="Sheet6" sheetId="6" r:id="rId14"/>
    <sheet name="Sheet7" sheetId="7" r:id="rId15"/>
    <sheet name="Sheet9" sheetId="9" r:id="rId16"/>
    <sheet name="Sheet10" sheetId="10" r:id="rId17"/>
  </sheets>
  <externalReferences>
    <externalReference r:id="rId1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0" i="16" l="1"/>
  <c r="G117" i="17"/>
  <c r="H117" i="17"/>
  <c r="G118" i="17"/>
  <c r="H118" i="17"/>
  <c r="G119" i="17"/>
  <c r="H119" i="17"/>
  <c r="G120" i="17"/>
  <c r="H120" i="17"/>
  <c r="G121" i="17"/>
  <c r="H121" i="17"/>
  <c r="G122" i="17"/>
  <c r="H122" i="17"/>
  <c r="G123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G116" i="17"/>
  <c r="H116" i="17"/>
  <c r="D82" i="17"/>
  <c r="F82" i="17"/>
  <c r="E116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1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1" i="17"/>
  <c r="F130" i="17"/>
  <c r="E130" i="17"/>
  <c r="D83" i="17"/>
  <c r="F83" i="17"/>
  <c r="D84" i="17"/>
  <c r="F84" i="17"/>
  <c r="D85" i="17"/>
  <c r="F85" i="17"/>
  <c r="D86" i="17"/>
  <c r="F86" i="17"/>
  <c r="D87" i="17"/>
  <c r="F87" i="17"/>
  <c r="D88" i="17"/>
  <c r="F88" i="17"/>
  <c r="D89" i="17"/>
  <c r="F89" i="17"/>
  <c r="D90" i="17"/>
  <c r="F90" i="17"/>
  <c r="D91" i="17"/>
  <c r="F91" i="17"/>
  <c r="D92" i="17"/>
  <c r="F92" i="17"/>
  <c r="D93" i="17"/>
  <c r="F93" i="17"/>
  <c r="D94" i="17"/>
  <c r="F94" i="17"/>
  <c r="D95" i="17"/>
  <c r="F95" i="17"/>
  <c r="C53" i="17"/>
  <c r="H31" i="17"/>
  <c r="D53" i="17"/>
  <c r="H37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2" i="17"/>
  <c r="H36" i="17"/>
  <c r="D58" i="17"/>
  <c r="D59" i="17"/>
  <c r="H38" i="17"/>
  <c r="D60" i="17"/>
  <c r="H39" i="17"/>
  <c r="D61" i="17"/>
  <c r="H40" i="17"/>
  <c r="D62" i="17"/>
  <c r="H41" i="17"/>
  <c r="D63" i="17"/>
  <c r="H42" i="17"/>
  <c r="D64" i="17"/>
  <c r="H43" i="17"/>
  <c r="D65" i="17"/>
  <c r="H44" i="17"/>
  <c r="D66" i="17"/>
  <c r="H32" i="17"/>
  <c r="D54" i="17"/>
  <c r="H33" i="17"/>
  <c r="D55" i="17"/>
  <c r="H34" i="17"/>
  <c r="D56" i="17"/>
  <c r="H35" i="17"/>
  <c r="D57" i="17"/>
  <c r="C65" i="17"/>
  <c r="C63" i="17"/>
  <c r="C61" i="17"/>
  <c r="C60" i="17"/>
  <c r="C58" i="17"/>
  <c r="C56" i="17"/>
  <c r="C54" i="17"/>
  <c r="C55" i="17"/>
  <c r="C57" i="17"/>
  <c r="C59" i="17"/>
  <c r="C62" i="17"/>
  <c r="C64" i="17"/>
  <c r="C66" i="17"/>
  <c r="E38" i="14"/>
  <c r="D38" i="14"/>
  <c r="C38" i="14"/>
  <c r="B38" i="14"/>
  <c r="E37" i="14"/>
  <c r="D37" i="14"/>
  <c r="C37" i="14"/>
  <c r="B37" i="14"/>
  <c r="E73" i="14"/>
  <c r="D73" i="14"/>
  <c r="C73" i="14"/>
  <c r="B73" i="14"/>
  <c r="E72" i="14"/>
  <c r="D72" i="14"/>
  <c r="C72" i="14"/>
  <c r="B72" i="14"/>
  <c r="E92" i="14"/>
  <c r="D92" i="14"/>
  <c r="C92" i="14"/>
  <c r="B92" i="14"/>
  <c r="E91" i="14"/>
  <c r="D91" i="14"/>
  <c r="C91" i="14"/>
  <c r="B91" i="14"/>
  <c r="E97" i="14"/>
  <c r="D97" i="14"/>
  <c r="C97" i="14"/>
  <c r="B97" i="14"/>
  <c r="E96" i="14"/>
  <c r="D96" i="14"/>
  <c r="C96" i="14"/>
  <c r="B96" i="14"/>
  <c r="E103" i="14"/>
  <c r="D103" i="14"/>
  <c r="C103" i="14"/>
  <c r="B103" i="14"/>
  <c r="E102" i="14"/>
  <c r="D102" i="14"/>
  <c r="C102" i="14"/>
  <c r="B102" i="14"/>
  <c r="E112" i="14"/>
  <c r="D112" i="14"/>
  <c r="E111" i="14"/>
  <c r="D111" i="14"/>
  <c r="C112" i="14"/>
  <c r="C111" i="14"/>
  <c r="B112" i="14"/>
  <c r="B111" i="14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G107" i="11"/>
  <c r="H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G98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N49" i="6"/>
  <c r="O49" i="6"/>
  <c r="N75" i="6"/>
  <c r="O75" i="6"/>
  <c r="N69" i="6"/>
  <c r="O69" i="6"/>
  <c r="N68" i="6"/>
  <c r="O68" i="6"/>
  <c r="N64" i="6"/>
  <c r="O64" i="6"/>
  <c r="N63" i="6"/>
  <c r="O63" i="6"/>
  <c r="E75" i="6"/>
  <c r="F75" i="6"/>
  <c r="G75" i="6"/>
  <c r="H75" i="6"/>
  <c r="I75" i="6"/>
  <c r="J75" i="6"/>
  <c r="K75" i="6"/>
  <c r="L75" i="6"/>
  <c r="M75" i="6"/>
  <c r="D75" i="6"/>
  <c r="E74" i="6"/>
  <c r="F74" i="6"/>
  <c r="G74" i="6"/>
  <c r="H74" i="6"/>
  <c r="I74" i="6"/>
  <c r="J74" i="6"/>
  <c r="K74" i="6"/>
  <c r="L74" i="6"/>
  <c r="M74" i="6"/>
  <c r="N74" i="6"/>
  <c r="O74" i="6"/>
  <c r="D74" i="6"/>
  <c r="E69" i="6"/>
  <c r="F69" i="6"/>
  <c r="G69" i="6"/>
  <c r="H69" i="6"/>
  <c r="I69" i="6"/>
  <c r="J69" i="6"/>
  <c r="K69" i="6"/>
  <c r="L69" i="6"/>
  <c r="M69" i="6"/>
  <c r="D69" i="6"/>
  <c r="E68" i="6"/>
  <c r="F68" i="6"/>
  <c r="G68" i="6"/>
  <c r="H68" i="6"/>
  <c r="I68" i="6"/>
  <c r="J68" i="6"/>
  <c r="K68" i="6"/>
  <c r="L68" i="6"/>
  <c r="M68" i="6"/>
  <c r="D68" i="6"/>
  <c r="E64" i="6"/>
  <c r="F64" i="6"/>
  <c r="G64" i="6"/>
  <c r="H64" i="6"/>
  <c r="I64" i="6"/>
  <c r="J64" i="6"/>
  <c r="K64" i="6"/>
  <c r="L64" i="6"/>
  <c r="M64" i="6"/>
  <c r="D64" i="6"/>
  <c r="E63" i="6"/>
  <c r="F63" i="6"/>
  <c r="G63" i="6"/>
  <c r="H63" i="6"/>
  <c r="I63" i="6"/>
  <c r="J63" i="6"/>
  <c r="K63" i="6"/>
  <c r="L63" i="6"/>
  <c r="M63" i="6"/>
  <c r="D63" i="6"/>
  <c r="E49" i="6"/>
  <c r="F49" i="6"/>
  <c r="G49" i="6"/>
  <c r="H49" i="6"/>
  <c r="I49" i="6"/>
  <c r="J49" i="6"/>
  <c r="K49" i="6"/>
  <c r="L49" i="6"/>
  <c r="M49" i="6"/>
  <c r="D49" i="6"/>
  <c r="E48" i="6"/>
  <c r="F48" i="6"/>
  <c r="G48" i="6"/>
  <c r="H48" i="6"/>
  <c r="I48" i="6"/>
  <c r="J48" i="6"/>
  <c r="K48" i="6"/>
  <c r="L48" i="6"/>
  <c r="M48" i="6"/>
  <c r="N48" i="6"/>
  <c r="O48" i="6"/>
  <c r="D48" i="6"/>
  <c r="E22" i="6"/>
  <c r="F22" i="6"/>
  <c r="G22" i="6"/>
  <c r="H22" i="6"/>
  <c r="I22" i="6"/>
  <c r="J22" i="6"/>
  <c r="K22" i="6"/>
  <c r="L22" i="6"/>
  <c r="M22" i="6"/>
  <c r="N22" i="6"/>
  <c r="O22" i="6"/>
  <c r="D22" i="6"/>
  <c r="E21" i="6"/>
  <c r="F21" i="6"/>
  <c r="G21" i="6"/>
  <c r="H21" i="6"/>
  <c r="I21" i="6"/>
  <c r="J21" i="6"/>
  <c r="K21" i="6"/>
  <c r="L21" i="6"/>
  <c r="M21" i="6"/>
  <c r="N21" i="6"/>
  <c r="O21" i="6"/>
  <c r="D21" i="6"/>
  <c r="R65" i="4"/>
  <c r="H65" i="4"/>
  <c r="I65" i="4"/>
  <c r="J65" i="4"/>
  <c r="K65" i="4"/>
  <c r="L65" i="4"/>
  <c r="M65" i="4"/>
  <c r="N65" i="4"/>
  <c r="O65" i="4"/>
  <c r="P65" i="4"/>
  <c r="Q65" i="4"/>
  <c r="S65" i="4"/>
  <c r="T65" i="4"/>
  <c r="U65" i="4"/>
  <c r="V65" i="4"/>
  <c r="W65" i="4"/>
  <c r="X65" i="4"/>
  <c r="Y65" i="4"/>
  <c r="G65" i="4"/>
  <c r="H61" i="4"/>
  <c r="G61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G47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G21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G70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F70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F58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F56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F52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F47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F30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F24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H8" i="3"/>
  <c r="G8" i="3"/>
  <c r="F8" i="3"/>
</calcChain>
</file>

<file path=xl/sharedStrings.xml><?xml version="1.0" encoding="utf-8"?>
<sst xmlns="http://schemas.openxmlformats.org/spreadsheetml/2006/main" count="4789" uniqueCount="974">
  <si>
    <t>Mirantis</t>
  </si>
  <si>
    <t>Red Hat</t>
  </si>
  <si>
    <t>Rackspace</t>
  </si>
  <si>
    <t>IBM</t>
  </si>
  <si>
    <t>independent</t>
  </si>
  <si>
    <t>HP</t>
  </si>
  <si>
    <t>HPE</t>
  </si>
  <si>
    <t>VMware</t>
  </si>
  <si>
    <t>OpenStack Foundation</t>
  </si>
  <si>
    <t>Google</t>
  </si>
  <si>
    <t>Cisco Systems</t>
  </si>
  <si>
    <t>SUSE</t>
  </si>
  <si>
    <t>Intel</t>
  </si>
  <si>
    <t>NEC</t>
  </si>
  <si>
    <t>Huawei</t>
  </si>
  <si>
    <t>Nebula</t>
  </si>
  <si>
    <t>Fujitsu</t>
  </si>
  <si>
    <t>eNovance</t>
  </si>
  <si>
    <t>Sony Mobile Communications</t>
  </si>
  <si>
    <t>DreamHost</t>
  </si>
  <si>
    <t>99cloud</t>
  </si>
  <si>
    <t>SAP</t>
  </si>
  <si>
    <t>VA Linux</t>
  </si>
  <si>
    <t>NTT</t>
  </si>
  <si>
    <t>Big Switch Networks</t>
  </si>
  <si>
    <t>Ericsson</t>
  </si>
  <si>
    <t>Canonical</t>
  </si>
  <si>
    <t>Yahoo!</t>
  </si>
  <si>
    <t>Comcast</t>
  </si>
  <si>
    <t>AT&amp;T</t>
  </si>
  <si>
    <t>EasyStack</t>
  </si>
  <si>
    <t>ZTE Corporation</t>
  </si>
  <si>
    <t>B1 Systems GmbH</t>
  </si>
  <si>
    <t>Cloudbase Solutions</t>
  </si>
  <si>
    <t>UnitedStack</t>
  </si>
  <si>
    <t>Objectif Libre</t>
  </si>
  <si>
    <t>Tesora</t>
  </si>
  <si>
    <t>SwiftStack</t>
  </si>
  <si>
    <t>Bodeco</t>
  </si>
  <si>
    <t>Grid Dynamics</t>
  </si>
  <si>
    <t>Citrix</t>
  </si>
  <si>
    <t>Thales</t>
  </si>
  <si>
    <t>NetApp</t>
  </si>
  <si>
    <t>Dell</t>
  </si>
  <si>
    <t>Cloudscaling</t>
  </si>
  <si>
    <t>Cloudwatt</t>
  </si>
  <si>
    <t>Midokura</t>
  </si>
  <si>
    <t>iWeb</t>
  </si>
  <si>
    <t>Mellanox</t>
  </si>
  <si>
    <t>SolidFire</t>
  </si>
  <si>
    <t>Samsung</t>
  </si>
  <si>
    <t>Puppet Labs</t>
  </si>
  <si>
    <t>EMC</t>
  </si>
  <si>
    <t>CollabNet</t>
  </si>
  <si>
    <t>Juniper</t>
  </si>
  <si>
    <t>Dark Secret Software Inc.</t>
  </si>
  <si>
    <t>Piston Cloud</t>
  </si>
  <si>
    <t>Akanda</t>
  </si>
  <si>
    <t>Brocade</t>
  </si>
  <si>
    <t>Metacloud</t>
  </si>
  <si>
    <t>PLUMgrid</t>
  </si>
  <si>
    <t>Nimbis Services</t>
  </si>
  <si>
    <t>Walmart</t>
  </si>
  <si>
    <t>Wikimedia Foundation</t>
  </si>
  <si>
    <t>ThoughtWorks</t>
  </si>
  <si>
    <t>Orange</t>
  </si>
  <si>
    <t>Time Warner Cable</t>
  </si>
  <si>
    <t>Awcloud</t>
  </si>
  <si>
    <t>Codethink</t>
  </si>
  <si>
    <t>LSD UFCG</t>
  </si>
  <si>
    <t>CirrusMio</t>
  </si>
  <si>
    <t>Bitergia</t>
  </si>
  <si>
    <t>Nokia</t>
  </si>
  <si>
    <t>kylin cloud</t>
  </si>
  <si>
    <t>NeCTAR</t>
  </si>
  <si>
    <t>Hitachi</t>
  </si>
  <si>
    <t>Deutsche Telekom</t>
  </si>
  <si>
    <t>Tipit</t>
  </si>
  <si>
    <t>x-ion</t>
  </si>
  <si>
    <t>Futurewei Technologies Inc.</t>
  </si>
  <si>
    <t>Portland State University</t>
  </si>
  <si>
    <t>GoDaddy</t>
  </si>
  <si>
    <t>CERN</t>
  </si>
  <si>
    <t>FathomDB</t>
  </si>
  <si>
    <t>Workday</t>
  </si>
  <si>
    <t>eBay</t>
  </si>
  <si>
    <t>Limestone Networks</t>
  </si>
  <si>
    <t>Blue Box</t>
  </si>
  <si>
    <t>A10 Networks</t>
  </si>
  <si>
    <t>inwinSTACK</t>
  </si>
  <si>
    <t>Universidade Federal de Campina Grande</t>
  </si>
  <si>
    <t>Radware</t>
  </si>
  <si>
    <t>StackOps</t>
  </si>
  <si>
    <t>Alcatel Lucent</t>
  </si>
  <si>
    <t>Scality</t>
  </si>
  <si>
    <t>Cloudbau</t>
  </si>
  <si>
    <t>Arista Networks</t>
  </si>
  <si>
    <t>Seznam.cz</t>
  </si>
  <si>
    <t>Charter</t>
  </si>
  <si>
    <t>The University of Melbourne</t>
  </si>
  <si>
    <t>Oracle</t>
  </si>
  <si>
    <t>MapR</t>
  </si>
  <si>
    <t>Chef</t>
  </si>
  <si>
    <t>Infoblox</t>
  </si>
  <si>
    <t>Betacloud Solutions GmbH</t>
  </si>
  <si>
    <t>StackStorm</t>
  </si>
  <si>
    <t>Virtualtech</t>
  </si>
  <si>
    <t>Inspur</t>
  </si>
  <si>
    <t>NetEase</t>
  </si>
  <si>
    <t>Symantec</t>
  </si>
  <si>
    <t>EverBread Inc</t>
  </si>
  <si>
    <t>Pure Storage</t>
  </si>
  <si>
    <t>SINA</t>
  </si>
  <si>
    <t>Parallels</t>
  </si>
  <si>
    <t>Styra</t>
  </si>
  <si>
    <t>Catalyst IT</t>
  </si>
  <si>
    <t>Numergy</t>
  </si>
  <si>
    <t>H3C</t>
  </si>
  <si>
    <t>Spanish National Research Council</t>
  </si>
  <si>
    <t>EPAM</t>
  </si>
  <si>
    <t>Johns Hopkins University Applied Physics Laboratory</t>
  </si>
  <si>
    <t>GohighSec</t>
  </si>
  <si>
    <t>Internap</t>
  </si>
  <si>
    <t>Opscode</t>
  </si>
  <si>
    <t>Izel Technologies</t>
  </si>
  <si>
    <t>China Mobile</t>
  </si>
  <si>
    <t>Belnet</t>
  </si>
  <si>
    <t>Beijing DtDream Technology Co.Ltd</t>
  </si>
  <si>
    <t>Persistent Systems</t>
  </si>
  <si>
    <t>Cybera</t>
  </si>
  <si>
    <t>Reliance</t>
  </si>
  <si>
    <t>Datera</t>
  </si>
  <si>
    <t>ParElastic Corp</t>
  </si>
  <si>
    <t>PNNL</t>
  </si>
  <si>
    <t>Tata</t>
  </si>
  <si>
    <t>Imaginea Technologies Inc.</t>
  </si>
  <si>
    <t>MIT</t>
  </si>
  <si>
    <t>Hortonworks</t>
  </si>
  <si>
    <t>Locaweb</t>
  </si>
  <si>
    <t>Nexenta</t>
  </si>
  <si>
    <t>Overstock.com</t>
  </si>
  <si>
    <t>CYASOFT</t>
  </si>
  <si>
    <t>Metaswitch</t>
  </si>
  <si>
    <t>Debian</t>
  </si>
  <si>
    <t>Fortinet</t>
  </si>
  <si>
    <t>Cirrax GmbH</t>
  </si>
  <si>
    <t>FIT</t>
  </si>
  <si>
    <t>Gridcentric</t>
  </si>
  <si>
    <t>KVH</t>
  </si>
  <si>
    <t>Aptira</t>
  </si>
  <si>
    <t>OVH</t>
  </si>
  <si>
    <t>XLAB</t>
  </si>
  <si>
    <t>Cray</t>
  </si>
  <si>
    <t>T2Cloud</t>
  </si>
  <si>
    <t>Zadara Storage</t>
  </si>
  <si>
    <t>Noiro Networks</t>
  </si>
  <si>
    <t>Iron.io</t>
  </si>
  <si>
    <t>Bull</t>
  </si>
  <si>
    <t>Tigera</t>
  </si>
  <si>
    <t>In August</t>
  </si>
  <si>
    <t>CloudDC</t>
  </si>
  <si>
    <t>Embrane</t>
  </si>
  <si>
    <t>PolyBeacon</t>
  </si>
  <si>
    <t>JHU/APL</t>
  </si>
  <si>
    <t>Huray Positive</t>
  </si>
  <si>
    <t>The Guardian</t>
  </si>
  <si>
    <t>ARRIS</t>
  </si>
  <si>
    <t>LETV</t>
  </si>
  <si>
    <t>Hastexo</t>
  </si>
  <si>
    <t>B&lt;&gt;COM</t>
  </si>
  <si>
    <t>Microsoft</t>
  </si>
  <si>
    <t>ThomsonReuters</t>
  </si>
  <si>
    <t>HubSpot</t>
  </si>
  <si>
    <t>Osones</t>
  </si>
  <si>
    <t>UTi Worldwide</t>
  </si>
  <si>
    <t>Telefonica I+D</t>
  </si>
  <si>
    <t>UMCloud</t>
  </si>
  <si>
    <t>Freescale</t>
  </si>
  <si>
    <t>MontaVista Software</t>
  </si>
  <si>
    <t>The Linux Foundation</t>
  </si>
  <si>
    <t>One Convergence</t>
  </si>
  <si>
    <t>Internet Solutions</t>
  </si>
  <si>
    <t>NuNet Systems LLC.</t>
  </si>
  <si>
    <t>WindRiver System</t>
  </si>
  <si>
    <t>Universidade Federal de S_o Carlos</t>
  </si>
  <si>
    <t>SWITCH</t>
  </si>
  <si>
    <t>Inktank</t>
  </si>
  <si>
    <t>Wind River</t>
  </si>
  <si>
    <t>Linaro</t>
  </si>
  <si>
    <t>HCL</t>
  </si>
  <si>
    <t>Askbot</t>
  </si>
  <si>
    <t>University of Melbourne</t>
  </si>
  <si>
    <t>USC-ISI</t>
  </si>
  <si>
    <t>Kakaroto</t>
  </si>
  <si>
    <t>Tintri</t>
  </si>
  <si>
    <t>Quobyte Inc.</t>
  </si>
  <si>
    <t>Maplelabs</t>
  </si>
  <si>
    <t>INRIA</t>
  </si>
  <si>
    <t>Pluribus Networks</t>
  </si>
  <si>
    <t>VEXXHOST Inc.</t>
  </si>
  <si>
    <t>Space Telescope Science Institute</t>
  </si>
  <si>
    <t>Shanghai Thinry Information Technology Co. Ltd</t>
  </si>
  <si>
    <t>Sentinel Technologies Inc.</t>
  </si>
  <si>
    <t>Kumulus Technologies</t>
  </si>
  <si>
    <t>CloudVPS</t>
  </si>
  <si>
    <t>XSky</t>
  </si>
  <si>
    <t>LINBIT</t>
  </si>
  <si>
    <t>Anchor</t>
  </si>
  <si>
    <t>GlobalLogic</t>
  </si>
  <si>
    <t>The New Stack</t>
  </si>
  <si>
    <t>Virtuozzo</t>
  </si>
  <si>
    <t>Snabb</t>
  </si>
  <si>
    <t>PoleX</t>
  </si>
  <si>
    <t>nan</t>
  </si>
  <si>
    <t>Fermilab</t>
  </si>
  <si>
    <t>Bacoosta IT Services</t>
  </si>
  <si>
    <t>TUBITAK</t>
  </si>
  <si>
    <t>Oregon State University</t>
  </si>
  <si>
    <t>HERE.com</t>
  </si>
  <si>
    <t>PowerTech Information Systems AS</t>
  </si>
  <si>
    <t>Cloudigo Ltd</t>
  </si>
  <si>
    <t>Siltech Telecom</t>
  </si>
  <si>
    <t>ProphetStor</t>
  </si>
  <si>
    <t>Information Sciences Institute</t>
  </si>
  <si>
    <t>Chelsio Communications</t>
  </si>
  <si>
    <t>JHUAPL</t>
  </si>
  <si>
    <t>Nimble Storage</t>
  </si>
  <si>
    <t>Kickstarter</t>
  </si>
  <si>
    <t>ZHAW ICCLab</t>
  </si>
  <si>
    <t>GIGABYTE</t>
  </si>
  <si>
    <t>Avi Networks</t>
  </si>
  <si>
    <t>International Business Machines Corporation</t>
  </si>
  <si>
    <t>Swisscom</t>
  </si>
  <si>
    <t>Sohonet Ltd.</t>
  </si>
  <si>
    <t>Massachusetts Open Cloud</t>
  </si>
  <si>
    <t>Oniva Online Group AB</t>
  </si>
  <si>
    <t>CRS4</t>
  </si>
  <si>
    <t>SysEleven GmbH</t>
  </si>
  <si>
    <t>DataCentred</t>
  </si>
  <si>
    <t>Dt Dream</t>
  </si>
  <si>
    <t>SBERBANK</t>
  </si>
  <si>
    <t>Fiberhome</t>
  </si>
  <si>
    <t>CSC</t>
  </si>
  <si>
    <t>Emulex</t>
  </si>
  <si>
    <t>Alyseo</t>
  </si>
  <si>
    <t>Nippon Telegraph and Telephone Corporation</t>
  </si>
  <si>
    <t>Cloudscale AG</t>
  </si>
  <si>
    <t>nuage networks</t>
  </si>
  <si>
    <t>Coho Data</t>
  </si>
  <si>
    <t>Odin</t>
  </si>
  <si>
    <t>Rakuten</t>
  </si>
  <si>
    <t>Bhabha Atomic Research Centre</t>
  </si>
  <si>
    <t>Huron</t>
  </si>
  <si>
    <t>Dassault Syst猫mes</t>
  </si>
  <si>
    <t>CGHackspace</t>
  </si>
  <si>
    <t>Easter-eggs</t>
  </si>
  <si>
    <t>Keio University</t>
  </si>
  <si>
    <t>Plexxi</t>
  </si>
  <si>
    <t>OnX Enterprise Solutions</t>
  </si>
  <si>
    <t>KDDI</t>
  </si>
  <si>
    <t>Freelancer</t>
  </si>
  <si>
    <t>ZTE</t>
  </si>
  <si>
    <t>Create-Net</t>
  </si>
  <si>
    <t>Allegro</t>
  </si>
  <si>
    <t>company</t>
  </si>
  <si>
    <t>Servosity</t>
  </si>
  <si>
    <t>cPanel</t>
  </si>
  <si>
    <t>CertusNet</t>
  </si>
  <si>
    <t>Chinac</t>
  </si>
  <si>
    <t>Stackinsider</t>
  </si>
  <si>
    <t>Magentoebay</t>
  </si>
  <si>
    <t>Intracom Telecom</t>
  </si>
  <si>
    <t>GoodData</t>
  </si>
  <si>
    <t>Apalia</t>
  </si>
  <si>
    <t>The Apache Software Foundation</t>
  </si>
  <si>
    <t>2GIS</t>
  </si>
  <si>
    <t>StackMasters</t>
  </si>
  <si>
    <t>Verilume</t>
  </si>
  <si>
    <t>La Honda Research</t>
  </si>
  <si>
    <t>CIeNET Technologies</t>
  </si>
  <si>
    <t>ISP RAS</t>
  </si>
  <si>
    <t>X-IO</t>
  </si>
  <si>
    <t>AVID</t>
  </si>
  <si>
    <t>University of Essex School of Computer Science and Electronic Engineering</t>
  </si>
  <si>
    <t>INFN National Institute for Nuclear Physics</t>
  </si>
  <si>
    <t>Internet Initiative Japan Inc.</t>
  </si>
  <si>
    <t>CYSO</t>
  </si>
  <si>
    <t>DEK Technologies</t>
  </si>
  <si>
    <t>Servionica</t>
  </si>
  <si>
    <t>Cavium Networks Montavista Group</t>
  </si>
  <si>
    <t>Tunnel Vision Laboratories</t>
  </si>
  <si>
    <t>University of Chicago</t>
  </si>
  <si>
    <t>University of Szeged</t>
  </si>
  <si>
    <t>SoftLayer</t>
  </si>
  <si>
    <t>University of Ljubljana Faculty of Computer and Information Science</t>
  </si>
  <si>
    <t>Topmanage</t>
  </si>
  <si>
    <t>OCF plc</t>
  </si>
  <si>
    <t>Ericpol Sp. z o.o</t>
  </si>
  <si>
    <t>Kakao Corp.</t>
  </si>
  <si>
    <t>Earthllink Telecommunication</t>
  </si>
  <si>
    <t>Adobe</t>
  </si>
  <si>
    <t>Ammeon</t>
  </si>
  <si>
    <t>GigaSpaces</t>
  </si>
  <si>
    <t>StackHPC</t>
  </si>
  <si>
    <t>Cloudin</t>
  </si>
  <si>
    <t>Mail.Ru</t>
  </si>
  <si>
    <t>Memset</t>
  </si>
  <si>
    <t>Business Connexion</t>
  </si>
  <si>
    <t>Rightscale</t>
  </si>
  <si>
    <t>Solinea</t>
  </si>
  <si>
    <t>V3 Innovations</t>
  </si>
  <si>
    <t>Bluehost</t>
  </si>
  <si>
    <t>Redpill Linpro</t>
  </si>
  <si>
    <t>ITKey</t>
  </si>
  <si>
    <t>Bit-isle</t>
  </si>
  <si>
    <t>Siaras</t>
  </si>
  <si>
    <t>TCP Cloud</t>
  </si>
  <si>
    <t>Wanclouds</t>
  </si>
  <si>
    <t>iomart</t>
  </si>
  <si>
    <t>NJTECH</t>
  </si>
  <si>
    <t>Hitach Ltd.</t>
  </si>
  <si>
    <t>CSIC</t>
  </si>
  <si>
    <t>6WIND</t>
  </si>
  <si>
    <t>Adva Optical Networking</t>
  </si>
  <si>
    <t>Argonne National Laboratory</t>
  </si>
  <si>
    <t>KT Corporation</t>
  </si>
  <si>
    <t>BioMarin Pharmaceutical</t>
  </si>
  <si>
    <t>SaltStack Inc</t>
  </si>
  <si>
    <t>VirtualBridges</t>
  </si>
  <si>
    <t>Collabora Ltd</t>
  </si>
  <si>
    <t>Python Software Foundation</t>
  </si>
  <si>
    <t>Stratoscale</t>
  </si>
  <si>
    <t>Ubisoft Entertainment</t>
  </si>
  <si>
    <t>Noris Network AG</t>
  </si>
  <si>
    <t>dotCloud Inc</t>
  </si>
  <si>
    <t>F5 Networks</t>
  </si>
  <si>
    <t>Marist College</t>
  </si>
  <si>
    <t>Bloomberg</t>
  </si>
  <si>
    <t>Flextronics</t>
  </si>
  <si>
    <t>VMTurbo</t>
  </si>
  <si>
    <t>Tegile Systems</t>
  </si>
  <si>
    <t>BMW Car IT GmbH</t>
  </si>
  <si>
    <t>Salesforce</t>
  </si>
  <si>
    <t>Industrial Technology Research Institute</t>
  </si>
  <si>
    <t>CollabNet Inc</t>
  </si>
  <si>
    <t>San Diego Supercomputer Center</t>
  </si>
  <si>
    <t>myown</t>
  </si>
  <si>
    <t>Invenio Business Solutions</t>
  </si>
  <si>
    <t>Deutsches Klimarechenzentrum GmbH</t>
  </si>
  <si>
    <t>SIA Hostnet</t>
  </si>
  <si>
    <t>Verisign Inc</t>
  </si>
  <si>
    <t>Webzilla</t>
  </si>
  <si>
    <t>Ysance</t>
  </si>
  <si>
    <t>Clustree</t>
  </si>
  <si>
    <t>Lavabit</t>
  </si>
  <si>
    <t>Congruity</t>
  </si>
  <si>
    <t>Yandex</t>
  </si>
  <si>
    <t>InterhostAS</t>
  </si>
  <si>
    <t>Veritas Technologies LLC</t>
  </si>
  <si>
    <t>IPnett AB</t>
  </si>
  <si>
    <t>Stripes</t>
  </si>
  <si>
    <t>BBVA</t>
  </si>
  <si>
    <t>gaoyang</t>
  </si>
  <si>
    <t>Zetta.IO</t>
  </si>
  <si>
    <t>BinaryFlows</t>
  </si>
  <si>
    <t>Cumulus Networks</t>
  </si>
  <si>
    <t>Logilab</t>
  </si>
  <si>
    <t>University of Zurich</t>
  </si>
  <si>
    <t>Cybercom</t>
  </si>
  <si>
    <t>Platform9 Systems</t>
  </si>
  <si>
    <t>Rage.Net</t>
  </si>
  <si>
    <t>Globo TV Networks</t>
  </si>
  <si>
    <t>Clemson University</t>
  </si>
  <si>
    <t>Nope</t>
  </si>
  <si>
    <t>RMS</t>
  </si>
  <si>
    <t>SJTU</t>
  </si>
  <si>
    <t>AMD</t>
  </si>
  <si>
    <t>Violin Memory</t>
  </si>
  <si>
    <t>Interdynamix</t>
  </si>
  <si>
    <t>StorPool</t>
  </si>
  <si>
    <t>Axilera Inc.</t>
  </si>
  <si>
    <t>Universit袚漏 de Sherbrooke</t>
  </si>
  <si>
    <t>Kili.io Inc</t>
  </si>
  <si>
    <t>TBM</t>
  </si>
  <si>
    <t>Blizzard Entertainment</t>
  </si>
  <si>
    <t>Calsoft</t>
  </si>
  <si>
    <t>AddThis</t>
  </si>
  <si>
    <t>Net One Systems Co.Ltd</t>
  </si>
  <si>
    <t>Visa</t>
  </si>
  <si>
    <t>AeroFS</t>
  </si>
  <si>
    <t>BCT-LLC</t>
  </si>
  <si>
    <t>National Computational Infrastructure</t>
  </si>
  <si>
    <t>Target</t>
  </si>
  <si>
    <t>Research Center for Cloud Computing North China University of Technology</t>
  </si>
  <si>
    <t>MomentumSI</t>
  </si>
  <si>
    <t>KyungHee University</t>
  </si>
  <si>
    <t>Calxeda</t>
  </si>
  <si>
    <t>Digital Garden AS</t>
  </si>
  <si>
    <t>Atomia</t>
  </si>
  <si>
    <t>Iskratel</t>
  </si>
  <si>
    <t>Lenovo</t>
  </si>
  <si>
    <t>Ultimum Technologies</t>
  </si>
  <si>
    <t>Eayun</t>
  </si>
  <si>
    <t>National Security Agency</t>
  </si>
  <si>
    <t>University of Kent</t>
  </si>
  <si>
    <t>Monash University</t>
  </si>
  <si>
    <t>First Data</t>
  </si>
  <si>
    <t>Biarca</t>
  </si>
  <si>
    <t>British Telecom</t>
  </si>
  <si>
    <t>Nimbula</t>
  </si>
  <si>
    <t>CyVerse</t>
  </si>
  <si>
    <t>Dot Hill Systems Corp.</t>
  </si>
  <si>
    <t>vArmour</t>
  </si>
  <si>
    <t>ExpressHosting.net</t>
  </si>
  <si>
    <t>Wistron</t>
  </si>
  <si>
    <t>Hasso Plattner Institute</t>
  </si>
  <si>
    <t>Spil Games</t>
  </si>
  <si>
    <t>Beijing GuoDianTong Network Technology</t>
  </si>
  <si>
    <t>Linagora</t>
  </si>
  <si>
    <t>eResearch SA</t>
  </si>
  <si>
    <t>IPHC - CNRS - University of Strasbourg</t>
  </si>
  <si>
    <t>Bounce Storage</t>
  </si>
  <si>
    <t>Cloudenablers</t>
  </si>
  <si>
    <t>Cybershield</t>
  </si>
  <si>
    <t>DiamantiInc</t>
  </si>
  <si>
    <t>eSapiens Internet Ltda</t>
  </si>
  <si>
    <t>Glow Networks Inc</t>
  </si>
  <si>
    <t>InfoCamere SCpA</t>
  </si>
  <si>
    <t>Kattare Inc.</t>
  </si>
  <si>
    <t>TCS</t>
  </si>
  <si>
    <t>Ciklum</t>
  </si>
  <si>
    <t>Cloudbase</t>
  </si>
  <si>
    <t>CloudRunner.IO</t>
  </si>
  <si>
    <t>OStorage</t>
  </si>
  <si>
    <t>Percona</t>
  </si>
  <si>
    <t>Enea Software</t>
  </si>
  <si>
    <t>RTSoft</t>
  </si>
  <si>
    <t>Sberbank Technology</t>
  </si>
  <si>
    <t>Aricent</t>
  </si>
  <si>
    <t>MERA NN</t>
  </si>
  <si>
    <t>Vault Systems</t>
  </si>
  <si>
    <t>Wolf Den Associates</t>
  </si>
  <si>
    <t>Zmanda</t>
  </si>
  <si>
    <t>Boston Limited</t>
  </si>
  <si>
    <t>CloudByte Technologies India Pvt. Ltd.</t>
  </si>
  <si>
    <t>NJK Corporation</t>
  </si>
  <si>
    <t>NubeliU</t>
  </si>
  <si>
    <t>Pacific Northwest National Laboratory</t>
  </si>
  <si>
    <t>Acelio</t>
  </si>
  <si>
    <t>ASD Tech</t>
  </si>
  <si>
    <t>Method Park Engineering GmbH</t>
  </si>
  <si>
    <t>Huaxin Hospital First Hospital of Tsinghua University</t>
  </si>
  <si>
    <t>Clearleap Inc.</t>
  </si>
  <si>
    <t>Nworks Management inc.</t>
  </si>
  <si>
    <t>SipWise</t>
  </si>
  <si>
    <t>Linux Foundation</t>
  </si>
  <si>
    <t>Middle East Technical University</t>
  </si>
  <si>
    <t>myNET</t>
  </si>
  <si>
    <t>University of Alaska</t>
  </si>
  <si>
    <t>Information &amp; Communication laboratories - Industrial Technology Research Institute</t>
  </si>
  <si>
    <t>Cognizant Technology Solution</t>
  </si>
  <si>
    <t>Coraid</t>
  </si>
  <si>
    <t>AFour Technologies</t>
  </si>
  <si>
    <t>Yineng multi-media</t>
  </si>
  <si>
    <t>Hystax</t>
  </si>
  <si>
    <t>JVIT LLC</t>
  </si>
  <si>
    <t>Boston University</t>
  </si>
  <si>
    <t>CACI International</t>
  </si>
  <si>
    <t>OneCloud Inc</t>
  </si>
  <si>
    <t>Pyladies Bangalore</t>
  </si>
  <si>
    <t>ActiveState</t>
  </si>
  <si>
    <t>type</t>
    <phoneticPr fontId="1" type="noConversion"/>
  </si>
  <si>
    <t>type</t>
    <phoneticPr fontId="1" type="noConversion"/>
  </si>
  <si>
    <t>product and community oriented</t>
    <phoneticPr fontId="1" type="noConversion"/>
  </si>
  <si>
    <t>specific business need</t>
    <phoneticPr fontId="1" type="noConversion"/>
  </si>
  <si>
    <t>User</t>
    <phoneticPr fontId="1" type="noConversion"/>
  </si>
  <si>
    <t>other</t>
    <phoneticPr fontId="1" type="noConversion"/>
  </si>
  <si>
    <t>companies</t>
    <phoneticPr fontId="1" type="noConversion"/>
  </si>
  <si>
    <t>avg_Ptype</t>
    <phoneticPr fontId="1" type="noConversion"/>
  </si>
  <si>
    <t>avg_commit</t>
    <phoneticPr fontId="1" type="noConversion"/>
  </si>
  <si>
    <t>avg_devp</t>
    <phoneticPr fontId="1" type="noConversion"/>
  </si>
  <si>
    <t>mid_project</t>
    <phoneticPr fontId="1" type="noConversion"/>
  </si>
  <si>
    <t>mid_Ptype</t>
    <phoneticPr fontId="1" type="noConversion"/>
  </si>
  <si>
    <t>mid_commit</t>
    <phoneticPr fontId="1" type="noConversion"/>
  </si>
  <si>
    <t>mid_devp</t>
    <phoneticPr fontId="1" type="noConversion"/>
  </si>
  <si>
    <t>all_Ptype</t>
    <phoneticPr fontId="1" type="noConversion"/>
  </si>
  <si>
    <t>all_commit</t>
    <phoneticPr fontId="1" type="noConversion"/>
  </si>
  <si>
    <t>community oriented</t>
    <phoneticPr fontId="1" type="noConversion"/>
  </si>
  <si>
    <t>strong</t>
    <phoneticPr fontId="1" type="noConversion"/>
  </si>
  <si>
    <t>midum</t>
    <phoneticPr fontId="1" type="noConversion"/>
  </si>
  <si>
    <t>motivation</t>
    <phoneticPr fontId="1" type="noConversion"/>
  </si>
  <si>
    <t>private, public and hybrid clouds</t>
    <phoneticPr fontId="1" type="noConversion"/>
  </si>
  <si>
    <t>1.private, public and hybrid clouds 2. operates key parts of own business on OpenStack</t>
    <phoneticPr fontId="1" type="noConversion"/>
  </si>
  <si>
    <t>all_num_repo</t>
    <phoneticPr fontId="1" type="noConversion"/>
  </si>
  <si>
    <t>avg_repo</t>
    <phoneticPr fontId="1" type="noConversion"/>
  </si>
  <si>
    <t>Intensity of participation</t>
    <phoneticPr fontId="1" type="noConversion"/>
  </si>
  <si>
    <t>Tesora</t>
    <phoneticPr fontId="1" type="noConversion"/>
  </si>
  <si>
    <t>company</t>
    <phoneticPr fontId="1" type="noConversion"/>
  </si>
  <si>
    <t>#all_repoT</t>
  </si>
  <si>
    <t>#all_repoT</t>
    <phoneticPr fontId="1" type="noConversion"/>
  </si>
  <si>
    <t>#all_repo</t>
  </si>
  <si>
    <t>#all_repo</t>
    <phoneticPr fontId="1" type="noConversion"/>
  </si>
  <si>
    <t>#all_commit</t>
  </si>
  <si>
    <t>#all_commit</t>
    <phoneticPr fontId="1" type="noConversion"/>
  </si>
  <si>
    <t>#avg_repo</t>
  </si>
  <si>
    <t>#avg_repo</t>
    <phoneticPr fontId="1" type="noConversion"/>
  </si>
  <si>
    <t>#avg_repoT</t>
  </si>
  <si>
    <t>ratio</t>
  </si>
  <si>
    <t>ratio</t>
    <phoneticPr fontId="1" type="noConversion"/>
  </si>
  <si>
    <t>#avg_repoT</t>
    <phoneticPr fontId="1" type="noConversion"/>
  </si>
  <si>
    <t>ratio</t>
    <phoneticPr fontId="1" type="noConversion"/>
  </si>
  <si>
    <t>#avg_commit</t>
  </si>
  <si>
    <t>#avg_commit</t>
    <phoneticPr fontId="1" type="noConversion"/>
  </si>
  <si>
    <t>ratio</t>
    <phoneticPr fontId="1" type="noConversion"/>
  </si>
  <si>
    <t>#avg_dvp</t>
  </si>
  <si>
    <t>#avg_dvp</t>
    <phoneticPr fontId="1" type="noConversion"/>
  </si>
  <si>
    <t>#mid_repo</t>
  </si>
  <si>
    <t>#mid_repo</t>
    <phoneticPr fontId="1" type="noConversion"/>
  </si>
  <si>
    <t>#mid_repoT</t>
  </si>
  <si>
    <t>#mid_repoT</t>
    <phoneticPr fontId="1" type="noConversion"/>
  </si>
  <si>
    <t>#mid_commit</t>
  </si>
  <si>
    <t>#mid_commit</t>
    <phoneticPr fontId="1" type="noConversion"/>
  </si>
  <si>
    <t>#mid_dvp</t>
  </si>
  <si>
    <t>#mid_dvp</t>
    <phoneticPr fontId="1" type="noConversion"/>
  </si>
  <si>
    <t>development infrastructure vendor</t>
    <phoneticPr fontId="1" type="noConversion"/>
  </si>
  <si>
    <t>development infrastructure vendors</t>
  </si>
  <si>
    <t>development infrastructure vendors</t>
    <phoneticPr fontId="1" type="noConversion"/>
  </si>
  <si>
    <t>private, public and hybrid clouds</t>
    <phoneticPr fontId="1" type="noConversion"/>
  </si>
  <si>
    <t>strong</t>
    <phoneticPr fontId="1" type="noConversion"/>
  </si>
  <si>
    <t>medium</t>
    <phoneticPr fontId="1" type="noConversion"/>
  </si>
  <si>
    <t>private cloud: SUSE portfolio + OpenStack</t>
    <phoneticPr fontId="1" type="noConversion"/>
  </si>
  <si>
    <t>NEC</t>
    <phoneticPr fontId="1" type="noConversion"/>
  </si>
  <si>
    <t>market</t>
    <phoneticPr fontId="1" type="noConversion"/>
  </si>
  <si>
    <t>openstack + hardware</t>
    <phoneticPr fontId="1" type="noConversion"/>
  </si>
  <si>
    <t>Fujitsu</t>
    <phoneticPr fontId="1" type="noConversion"/>
  </si>
  <si>
    <t>virtual network</t>
    <phoneticPr fontId="1" type="noConversion"/>
  </si>
  <si>
    <t>object storage</t>
    <phoneticPr fontId="1" type="noConversion"/>
  </si>
  <si>
    <t>hardware + deploy service</t>
    <phoneticPr fontId="1" type="noConversion"/>
  </si>
  <si>
    <t>eNovance</t>
    <phoneticPr fontId="1" type="noConversion"/>
  </si>
  <si>
    <t>telecom</t>
    <phoneticPr fontId="1" type="noConversion"/>
  </si>
  <si>
    <t>DreamHost</t>
    <phoneticPr fontId="1" type="noConversion"/>
  </si>
  <si>
    <t>Inria</t>
  </si>
  <si>
    <t>Puppet Labs</t>
    <phoneticPr fontId="1" type="noConversion"/>
  </si>
  <si>
    <t>medium</t>
    <phoneticPr fontId="1" type="noConversion"/>
  </si>
  <si>
    <t>hardware + deploy service</t>
    <phoneticPr fontId="1" type="noConversion"/>
  </si>
  <si>
    <t>Puppet Labs</t>
    <phoneticPr fontId="1" type="noConversion"/>
  </si>
  <si>
    <t>processor</t>
    <phoneticPr fontId="1" type="noConversion"/>
  </si>
  <si>
    <t>telecom</t>
    <phoneticPr fontId="1" type="noConversion"/>
  </si>
  <si>
    <t>motivation</t>
    <phoneticPr fontId="1" type="noConversion"/>
  </si>
  <si>
    <t>Deutsche Telekom</t>
    <phoneticPr fontId="1" type="noConversion"/>
  </si>
  <si>
    <t>leverage OpenStack on the IaaS layer of the SAP HANA Cloud Platform</t>
    <phoneticPr fontId="1" type="noConversion"/>
  </si>
  <si>
    <t>link</t>
    <phoneticPr fontId="1" type="noConversion"/>
  </si>
  <si>
    <t>https://blogs.sap.com/2015/09/17/continuous-evolution-on-sap-hana-cloud-platform-with-cloud-foundry-and-openstack/</t>
    <phoneticPr fontId="1" type="noConversion"/>
  </si>
  <si>
    <t>VA Linux</t>
    <phoneticPr fontId="1" type="noConversion"/>
  </si>
  <si>
    <t>Big Switch Networks</t>
    <phoneticPr fontId="1" type="noConversion"/>
  </si>
  <si>
    <t>network</t>
    <phoneticPr fontId="1" type="noConversion"/>
  </si>
  <si>
    <t>Comcast</t>
    <phoneticPr fontId="1" type="noConversion"/>
  </si>
  <si>
    <t>Canonical</t>
    <phoneticPr fontId="1" type="noConversion"/>
  </si>
  <si>
    <t>Ericsson</t>
    <phoneticPr fontId="1" type="noConversion"/>
  </si>
  <si>
    <t>EasyStack</t>
    <phoneticPr fontId="1" type="noConversion"/>
  </si>
  <si>
    <t>Hyper-V Driver microsoft</t>
    <phoneticPr fontId="1" type="noConversion"/>
  </si>
  <si>
    <t>cloudkitty</t>
    <phoneticPr fontId="1" type="noConversion"/>
  </si>
  <si>
    <t>Bodeco</t>
    <phoneticPr fontId="1" type="noConversion"/>
  </si>
  <si>
    <t>xensever</t>
    <phoneticPr fontId="1" type="noConversion"/>
  </si>
  <si>
    <t>Thales</t>
    <phoneticPr fontId="1" type="noConversion"/>
  </si>
  <si>
    <t>other</t>
  </si>
  <si>
    <t>EMC</t>
    <phoneticPr fontId="1" type="noConversion"/>
  </si>
  <si>
    <t>CollabNet</t>
    <phoneticPr fontId="1" type="noConversion"/>
  </si>
  <si>
    <t xml:space="preserve">research </t>
    <phoneticPr fontId="1" type="noConversion"/>
  </si>
  <si>
    <t>Juniper</t>
    <phoneticPr fontId="1" type="noConversion"/>
  </si>
  <si>
    <t>database</t>
    <phoneticPr fontId="1" type="noConversion"/>
  </si>
  <si>
    <t>trove database</t>
  </si>
  <si>
    <t>trove database</t>
    <phoneticPr fontId="1" type="noConversion"/>
  </si>
  <si>
    <t>community oriented</t>
    <phoneticPr fontId="1" type="noConversion"/>
  </si>
  <si>
    <t>average</t>
    <phoneticPr fontId="1" type="noConversion"/>
  </si>
  <si>
    <t>product oriented</t>
    <phoneticPr fontId="1" type="noConversion"/>
  </si>
  <si>
    <t>model</t>
    <phoneticPr fontId="1" type="noConversion"/>
  </si>
  <si>
    <t>domain</t>
    <phoneticPr fontId="1" type="noConversion"/>
  </si>
  <si>
    <t>cloud computing</t>
    <phoneticPr fontId="1" type="noConversion"/>
  </si>
  <si>
    <t>Computer software</t>
  </si>
  <si>
    <t>Managed cloud computing</t>
  </si>
  <si>
    <t>Cloud computing, Cognitive computing</t>
    <phoneticPr fontId="1" type="noConversion"/>
  </si>
  <si>
    <t>Computer hardware
Computer software
IT services
IT consulting</t>
    <phoneticPr fontId="1" type="noConversion"/>
  </si>
  <si>
    <t>Information technology</t>
  </si>
  <si>
    <t>Computer software</t>
    <phoneticPr fontId="1" type="noConversion"/>
  </si>
  <si>
    <t>Networking hardware</t>
  </si>
  <si>
    <t>Networking hardware</t>
    <phoneticPr fontId="1" type="noConversion"/>
  </si>
  <si>
    <t>Telecommunications equipment
Networking equipment
Semiconductor</t>
    <phoneticPr fontId="1" type="noConversion"/>
  </si>
  <si>
    <t>Cloud Computing</t>
  </si>
  <si>
    <t>Information technology, Electronics</t>
    <phoneticPr fontId="1" type="noConversion"/>
  </si>
  <si>
    <t>Telecommunications equipment
Networking equipment</t>
    <phoneticPr fontId="1" type="noConversion"/>
  </si>
  <si>
    <t>full solution oriented</t>
  </si>
  <si>
    <t>full solution oriented</t>
    <phoneticPr fontId="1" type="noConversion"/>
  </si>
  <si>
    <t>object storage software</t>
  </si>
  <si>
    <t>block storage</t>
  </si>
  <si>
    <t>database</t>
    <phoneticPr fontId="1" type="noConversion"/>
  </si>
  <si>
    <t>all-flash storage systems</t>
    <phoneticPr fontId="1" type="noConversion"/>
  </si>
  <si>
    <t>Telecommunications equipment, Networking equipment</t>
    <phoneticPr fontId="1" type="noConversion"/>
  </si>
  <si>
    <t>Web hosting service, Cloud computing service, Cloud storage service, Domain name registrar</t>
    <phoneticPr fontId="1" type="noConversion"/>
  </si>
  <si>
    <t>networking technology</t>
    <phoneticPr fontId="1" type="noConversion"/>
  </si>
  <si>
    <t xml:space="preserve"> Enterprise software</t>
    <phoneticPr fontId="1" type="noConversion"/>
  </si>
  <si>
    <t>Information Technology and Services</t>
  </si>
  <si>
    <t>Computer Software </t>
  </si>
  <si>
    <t>Storage device</t>
  </si>
  <si>
    <t>Communication Equipment</t>
  </si>
  <si>
    <t>Specific sub-function solution oriented</t>
  </si>
  <si>
    <t>Self-business integrated</t>
  </si>
  <si>
    <t>Self-business integrated</t>
    <phoneticPr fontId="1" type="noConversion"/>
  </si>
  <si>
    <t>https://www.vmware.com/files/pdf/openstack/VMware-Integrated-OpenStack-Datasheet.pdf</t>
  </si>
  <si>
    <t>processor</t>
    <phoneticPr fontId="1" type="noConversion"/>
  </si>
  <si>
    <t>hardware + deploy service</t>
    <phoneticPr fontId="1" type="noConversion"/>
  </si>
  <si>
    <t>compute</t>
    <phoneticPr fontId="1" type="noConversion"/>
  </si>
  <si>
    <t>http://superuser.openstack.org/articles/refining-a-cloud-compute-service-why-we-replaced-vmware-nsx-with-astara-s-open-source-solution/</t>
  </si>
  <si>
    <t>Specific services provided</t>
  </si>
  <si>
    <t>Specific services provided</t>
    <phoneticPr fontId="1" type="noConversion"/>
  </si>
  <si>
    <t>consulting and training services</t>
    <phoneticPr fontId="1" type="noConversion"/>
  </si>
  <si>
    <t>server, application and desktop virtualization, networking, software as a service (SaaS), and cloud computing technologies</t>
    <phoneticPr fontId="1" type="noConversion"/>
  </si>
  <si>
    <t>http://www.mellanox.com/solutions/cloud/reference_openstack.php</t>
  </si>
  <si>
    <t>FathomDB</t>
    <phoneticPr fontId="1" type="noConversion"/>
  </si>
  <si>
    <t>database-as-a-service</t>
  </si>
  <si>
    <t>Data storage</t>
  </si>
  <si>
    <t>Information Tech</t>
  </si>
  <si>
    <t>https://www.juniper.net/documentation/en_US/release-independent/junos/topics/topic-map/openstack-neutron-plugin.html</t>
  </si>
  <si>
    <t>integrat microsoft with openstack</t>
    <phoneticPr fontId="1" type="noConversion"/>
  </si>
  <si>
    <t>trainning, consulting</t>
    <phoneticPr fontId="1" type="noConversion"/>
  </si>
  <si>
    <t>pure community oriented</t>
  </si>
  <si>
    <t>pure community oriented</t>
    <phoneticPr fontId="1" type="noConversion"/>
  </si>
  <si>
    <t>Semiconductors</t>
  </si>
  <si>
    <t>Semiconductors</t>
    <phoneticPr fontId="1" type="noConversion"/>
  </si>
  <si>
    <t xml:space="preserve"> Computer hardware
Computer software
IT services
IT consulting
Telecommunications</t>
    <phoneticPr fontId="1" type="noConversion"/>
  </si>
  <si>
    <t xml:space="preserve"> Computer hardware
Computer software</t>
    <phoneticPr fontId="1" type="noConversion"/>
  </si>
  <si>
    <t>Computer storage</t>
  </si>
  <si>
    <t>Linux/ OSS Professional Support Services: Failure Analysis, Entrusted Development and Technical Consulting.</t>
    <phoneticPr fontId="1" type="noConversion"/>
  </si>
  <si>
    <t>Telecommunications</t>
    <phoneticPr fontId="1" type="noConversion"/>
  </si>
  <si>
    <t> e-commerce</t>
  </si>
  <si>
    <t>Retail</t>
  </si>
  <si>
    <t>Telecommunications
Mass media</t>
    <phoneticPr fontId="1" type="noConversion"/>
  </si>
  <si>
    <t>web services provider</t>
    <phoneticPr fontId="1" type="noConversion"/>
  </si>
  <si>
    <t>Domain Registrar, Web hosting, SSL certificates, small businesses</t>
    <phoneticPr fontId="1" type="noConversion"/>
  </si>
  <si>
    <t>the European Laboratory for particle physics</t>
    <phoneticPr fontId="1" type="noConversion"/>
  </si>
  <si>
    <t xml:space="preserve"> charitable organization</t>
  </si>
  <si>
    <t>volunteer</t>
    <phoneticPr fontId="1" type="noConversion"/>
  </si>
  <si>
    <t>Internet
Software
Computer hardware</t>
    <phoneticPr fontId="1" type="noConversion"/>
  </si>
  <si>
    <t xml:space="preserve"> Computer software</t>
    <phoneticPr fontId="1" type="noConversion"/>
  </si>
  <si>
    <t>configuration management tool</t>
    <phoneticPr fontId="1" type="noConversion"/>
  </si>
  <si>
    <t>Cloud computing provider, Cloud infrastructure, Cloud computing, Infrastructure as a Service, Web hosting</t>
    <phoneticPr fontId="1" type="noConversion"/>
  </si>
  <si>
    <t>VEXXHOST</t>
    <phoneticPr fontId="1" type="noConversion"/>
  </si>
  <si>
    <t>weak</t>
    <phoneticPr fontId="1" type="noConversion"/>
  </si>
  <si>
    <t>CollabNet</t>
    <phoneticPr fontId="1" type="noConversion"/>
  </si>
  <si>
    <t>Software, DevOps, ALM, Cloud computing</t>
    <phoneticPr fontId="1" type="noConversion"/>
  </si>
  <si>
    <t>Dark Secret Software</t>
    <phoneticPr fontId="1" type="noConversion"/>
  </si>
  <si>
    <t>Software industry</t>
  </si>
  <si>
    <t>Information Technology and Services</t>
    <phoneticPr fontId="1" type="noConversion"/>
  </si>
  <si>
    <t>User</t>
  </si>
  <si>
    <t>Full solution oriented</t>
    <phoneticPr fontId="1" type="noConversion"/>
  </si>
  <si>
    <t>Pure community oriented</t>
    <phoneticPr fontId="1" type="noConversion"/>
  </si>
  <si>
    <t>#avg_repo</t>
    <phoneticPr fontId="1" type="noConversion"/>
  </si>
  <si>
    <t>ratio_avg_repo</t>
    <phoneticPr fontId="1" type="noConversion"/>
  </si>
  <si>
    <t>#avg_repoT</t>
    <phoneticPr fontId="1" type="noConversion"/>
  </si>
  <si>
    <t>ratio_avg_repoType</t>
    <phoneticPr fontId="1" type="noConversion"/>
  </si>
  <si>
    <t>ratio_avg_commit</t>
    <phoneticPr fontId="1" type="noConversion"/>
  </si>
  <si>
    <t>ratio_avg_dvp</t>
    <phoneticPr fontId="1" type="noConversion"/>
  </si>
  <si>
    <t>Specific sub-function solution oriented</t>
    <phoneticPr fontId="1" type="noConversion"/>
  </si>
  <si>
    <t>model</t>
    <phoneticPr fontId="1" type="noConversion"/>
  </si>
  <si>
    <t xml:space="preserve">specific business oriented </t>
  </si>
  <si>
    <t xml:space="preserve">specific business oriented </t>
    <phoneticPr fontId="1" type="noConversion"/>
  </si>
  <si>
    <t>Specific business oriented</t>
    <phoneticPr fontId="1" type="noConversion"/>
  </si>
  <si>
    <t>ratio_mid_commit</t>
    <phoneticPr fontId="1" type="noConversion"/>
  </si>
  <si>
    <t>ratio_mid_dvp</t>
    <phoneticPr fontId="1" type="noConversion"/>
  </si>
  <si>
    <t>ratio_mid_repo</t>
    <phoneticPr fontId="1" type="noConversion"/>
  </si>
  <si>
    <t>ratio_mid_repo_type</t>
    <phoneticPr fontId="1" type="noConversion"/>
  </si>
  <si>
    <t>user</t>
  </si>
  <si>
    <t>company</t>
    <phoneticPr fontId="1" type="noConversion"/>
  </si>
  <si>
    <t>model</t>
    <phoneticPr fontId="1" type="noConversion"/>
  </si>
  <si>
    <t>mean_ratio_repoT</t>
    <phoneticPr fontId="1" type="noConversion"/>
  </si>
  <si>
    <t>#model</t>
    <phoneticPr fontId="1" type="noConversion"/>
  </si>
  <si>
    <t>mean_ratio_repo</t>
    <phoneticPr fontId="1" type="noConversion"/>
  </si>
  <si>
    <t>median_ratio_repo</t>
    <phoneticPr fontId="1" type="noConversion"/>
  </si>
  <si>
    <t>median_ratio_repoT</t>
    <phoneticPr fontId="1" type="noConversion"/>
  </si>
  <si>
    <t>mean_whole_cmt</t>
    <phoneticPr fontId="1" type="noConversion"/>
  </si>
  <si>
    <t>mean_whole_dvp</t>
    <phoneticPr fontId="1" type="noConversion"/>
  </si>
  <si>
    <t>median_whole_cmt</t>
    <phoneticPr fontId="1" type="noConversion"/>
  </si>
  <si>
    <t>median_whole_dvp</t>
    <phoneticPr fontId="1" type="noConversion"/>
  </si>
  <si>
    <t>max_repo_cmt</t>
    <phoneticPr fontId="1" type="noConversion"/>
  </si>
  <si>
    <t>max_repo_dvp</t>
    <phoneticPr fontId="1" type="noConversion"/>
  </si>
  <si>
    <t>max_repoT_cmt</t>
    <phoneticPr fontId="1" type="noConversion"/>
  </si>
  <si>
    <t>max_repoT_dvp</t>
    <phoneticPr fontId="1" type="noConversion"/>
  </si>
  <si>
    <t>mean</t>
    <phoneticPr fontId="1" type="noConversion"/>
  </si>
  <si>
    <t>median</t>
    <phoneticPr fontId="1" type="noConversion"/>
  </si>
  <si>
    <t>Development infrastructure vendors</t>
    <phoneticPr fontId="1" type="noConversion"/>
  </si>
  <si>
    <t>Telecommunications</t>
  </si>
  <si>
    <t>Telecommunications
Mass media</t>
  </si>
  <si>
    <t>web services provider</t>
  </si>
  <si>
    <t>Domain Registrar, Web hosting, SSL certificates, small businesses</t>
  </si>
  <si>
    <t>the European Laboratory for particle physics</t>
  </si>
  <si>
    <t>Web services provider</t>
    <phoneticPr fontId="1" type="noConversion"/>
  </si>
  <si>
    <t>Domain Registrar, Web hosting</t>
    <phoneticPr fontId="1" type="noConversion"/>
  </si>
  <si>
    <t>Laboratory</t>
    <phoneticPr fontId="1" type="noConversion"/>
  </si>
  <si>
    <t> e-commerce</t>
    <phoneticPr fontId="1" type="noConversion"/>
  </si>
  <si>
    <t>Mass media</t>
    <phoneticPr fontId="1" type="noConversion"/>
  </si>
  <si>
    <t>mean_whole_cmt</t>
    <phoneticPr fontId="1" type="noConversion"/>
  </si>
  <si>
    <t>mean_OCTc</t>
    <phoneticPr fontId="1" type="noConversion"/>
  </si>
  <si>
    <t>mean_OCTd</t>
    <phoneticPr fontId="1" type="noConversion"/>
  </si>
  <si>
    <t>median_OCTc</t>
    <phoneticPr fontId="1" type="noConversion"/>
  </si>
  <si>
    <t>median_OCTd</t>
    <phoneticPr fontId="1" type="noConversion"/>
  </si>
  <si>
    <t>mean_SCIc</t>
    <phoneticPr fontId="1" type="noConversion"/>
  </si>
  <si>
    <t>mean_SCId</t>
    <phoneticPr fontId="1" type="noConversion"/>
  </si>
  <si>
    <t>mean_TCIc</t>
    <phoneticPr fontId="1" type="noConversion"/>
  </si>
  <si>
    <t>mean_TCId</t>
    <phoneticPr fontId="1" type="noConversion"/>
  </si>
  <si>
    <t>mean_SCE</t>
    <phoneticPr fontId="1" type="noConversion"/>
  </si>
  <si>
    <t>mean_TCE</t>
    <phoneticPr fontId="1" type="noConversion"/>
  </si>
  <si>
    <t>data &amp; analytics</t>
  </si>
  <si>
    <t>security, identity &amp; compliance</t>
  </si>
  <si>
    <t>management tools</t>
  </si>
  <si>
    <t>deployment tools</t>
  </si>
  <si>
    <t>application services</t>
  </si>
  <si>
    <t>monitoring &amp; metering</t>
  </si>
  <si>
    <t>develop infrastructure</t>
  </si>
  <si>
    <t>document</t>
  </si>
  <si>
    <t>community build</t>
  </si>
  <si>
    <t>globalization</t>
  </si>
  <si>
    <t>architecture optimization</t>
  </si>
  <si>
    <t>complementary</t>
  </si>
  <si>
    <t>compute</t>
  </si>
  <si>
    <t>storage, backup &amp; recovery</t>
  </si>
  <si>
    <t>networking &amp; content Delivery</t>
  </si>
  <si>
    <t>[19, 19, 19, 18, 19, 19, 19, 18, 18, 19, 19, 12, 6, 19, 17]</t>
  </si>
  <si>
    <t>24, 19, 20, 9, 17, 22, 22, 12, 17, 24, 24, 8, 1, 18, 11</t>
  </si>
  <si>
    <t>12, 12, 11, 7, 12, 12, 12, 10, 9, 13, 12, 3, 0, 10, 4</t>
  </si>
  <si>
    <t>2, 2, 2, 1, 2, 2, 2, 1, 1, 3, 1, 1, 0, 2, 1</t>
  </si>
  <si>
    <t>0, 0, 0, 0, 0, 1, 2, 0, 0, 4, 1, 0, 0, 0, 0</t>
  </si>
  <si>
    <t>Telecommunications equipment
Networking equipment
Consumer electronics</t>
    <phoneticPr fontId="1" type="noConversion"/>
  </si>
  <si>
    <t>inwinSTACK</t>
    <phoneticPr fontId="1" type="noConversion"/>
  </si>
  <si>
    <t>deployment, trainning, consulting</t>
    <phoneticPr fontId="1" type="noConversion"/>
  </si>
  <si>
    <t>Codethink</t>
    <phoneticPr fontId="1" type="noConversion"/>
  </si>
  <si>
    <t>Computer networking</t>
  </si>
  <si>
    <t>Enterprise software</t>
    <phoneticPr fontId="1" type="noConversion"/>
  </si>
  <si>
    <t>software-defined networking (SDN)</t>
    <phoneticPr fontId="1" type="noConversion"/>
  </si>
  <si>
    <t>Conglomerate</t>
  </si>
  <si>
    <t>Technology</t>
  </si>
  <si>
    <t>Retail/e-commerce</t>
    <phoneticPr fontId="1" type="noConversion"/>
  </si>
  <si>
    <t>Academic/Research</t>
    <phoneticPr fontId="1" type="noConversion"/>
  </si>
  <si>
    <t>Telecommunications</t>
    <phoneticPr fontId="1" type="noConversion"/>
  </si>
  <si>
    <t>Retail/e-commerce</t>
    <phoneticPr fontId="1" type="noConversion"/>
  </si>
  <si>
    <t>Beijing DtDream Technology Co.Ltd</t>
    <phoneticPr fontId="1" type="noConversion"/>
  </si>
  <si>
    <t>technical research oriented</t>
  </si>
  <si>
    <t>technical research oriented</t>
    <phoneticPr fontId="1" type="noConversion"/>
  </si>
  <si>
    <t>Computer hardware
Computer software</t>
    <phoneticPr fontId="1" type="noConversion"/>
  </si>
  <si>
    <t>Cloud computing</t>
    <phoneticPr fontId="1" type="noConversion"/>
  </si>
  <si>
    <t>Information technology</t>
    <phoneticPr fontId="1" type="noConversion"/>
  </si>
  <si>
    <t>Computer hardware</t>
    <phoneticPr fontId="1" type="noConversion"/>
  </si>
  <si>
    <t>Retail / e-commerce</t>
    <phoneticPr fontId="1" type="noConversion"/>
  </si>
  <si>
    <t>Portland State University</t>
    <phoneticPr fontId="1" type="noConversion"/>
  </si>
  <si>
    <t>University</t>
  </si>
  <si>
    <t>Research institutions</t>
  </si>
  <si>
    <t>Usage oriented</t>
    <phoneticPr fontId="1" type="noConversion"/>
  </si>
  <si>
    <t>Development infrastructure vendors</t>
    <phoneticPr fontId="1" type="noConversion"/>
  </si>
  <si>
    <t>Technical research oriented</t>
    <phoneticPr fontId="1" type="noConversion"/>
  </si>
  <si>
    <t>OCI_cmt_mean</t>
    <phoneticPr fontId="1" type="noConversion"/>
  </si>
  <si>
    <t>OCI_devp_mean</t>
    <phoneticPr fontId="1" type="noConversion"/>
  </si>
  <si>
    <t>OCI_cmt_median</t>
    <phoneticPr fontId="1" type="noConversion"/>
  </si>
  <si>
    <t>OCI_devp_median</t>
    <phoneticPr fontId="1" type="noConversion"/>
  </si>
  <si>
    <t>SCI_cmt_mean</t>
    <phoneticPr fontId="1" type="noConversion"/>
  </si>
  <si>
    <t>SCI_devp_mean</t>
    <phoneticPr fontId="1" type="noConversion"/>
  </si>
  <si>
    <t>SCI_cmt_median</t>
    <phoneticPr fontId="1" type="noConversion"/>
  </si>
  <si>
    <t>SCI_devp_median</t>
    <phoneticPr fontId="1" type="noConversion"/>
  </si>
  <si>
    <t>TCI_cmt_mean</t>
    <phoneticPr fontId="1" type="noConversion"/>
  </si>
  <si>
    <t>TCI_devp_mean</t>
    <phoneticPr fontId="1" type="noConversion"/>
  </si>
  <si>
    <t>TCI_cmt_median</t>
    <phoneticPr fontId="1" type="noConversion"/>
  </si>
  <si>
    <t>TCI_devp_median</t>
    <phoneticPr fontId="1" type="noConversion"/>
  </si>
  <si>
    <t xml:space="preserve">Specific business oriented </t>
    <phoneticPr fontId="1" type="noConversion"/>
  </si>
  <si>
    <t xml:space="preserve">k  </t>
    <phoneticPr fontId="1" type="noConversion"/>
  </si>
  <si>
    <t>OCI_cmt_mean</t>
  </si>
  <si>
    <t>OCI_devp_mean</t>
  </si>
  <si>
    <t>OCI_cmt_median</t>
  </si>
  <si>
    <t>OCI_devp_median</t>
  </si>
  <si>
    <t>SCI_cmt_mean</t>
  </si>
  <si>
    <t>SCI_devp_mean</t>
  </si>
  <si>
    <t>SCI_cmt_median</t>
  </si>
  <si>
    <t>SCI_devp_median</t>
  </si>
  <si>
    <t>TCI_cmt_mean</t>
  </si>
  <si>
    <t>TCI_devp_mean</t>
  </si>
  <si>
    <t>TCI_cmt_median</t>
  </si>
  <si>
    <t>TCI_devp_median</t>
  </si>
  <si>
    <t>mean</t>
  </si>
  <si>
    <t>median</t>
  </si>
  <si>
    <t>Usage oriented</t>
  </si>
  <si>
    <t>Pure community oriented</t>
  </si>
  <si>
    <t>median</t>
    <phoneticPr fontId="1" type="noConversion"/>
  </si>
  <si>
    <t>Development infrastructure vendors</t>
  </si>
  <si>
    <t>Technical research oriented</t>
  </si>
  <si>
    <t>SCE_mean</t>
    <phoneticPr fontId="1" type="noConversion"/>
  </si>
  <si>
    <t>TCE_mean</t>
    <phoneticPr fontId="1" type="noConversion"/>
  </si>
  <si>
    <t>SCE_median</t>
    <phoneticPr fontId="1" type="noConversion"/>
  </si>
  <si>
    <t>TCE_median</t>
    <phoneticPr fontId="1" type="noConversion"/>
  </si>
  <si>
    <t>volunteers</t>
    <phoneticPr fontId="1" type="noConversion"/>
  </si>
  <si>
    <t>cmm</t>
    <phoneticPr fontId="1" type="noConversion"/>
  </si>
  <si>
    <t>Mirantis</t>
    <phoneticPr fontId="1" type="noConversion"/>
  </si>
  <si>
    <t>Red Hat</t>
    <phoneticPr fontId="1" type="noConversion"/>
  </si>
  <si>
    <t>Rackspace</t>
    <phoneticPr fontId="1" type="noConversion"/>
  </si>
  <si>
    <t>IBM</t>
    <phoneticPr fontId="1" type="noConversion"/>
  </si>
  <si>
    <t>HPE</t>
    <phoneticPr fontId="1" type="noConversion"/>
  </si>
  <si>
    <t>HP</t>
    <phoneticPr fontId="1" type="noConversion"/>
  </si>
  <si>
    <t>Vmware</t>
    <phoneticPr fontId="1" type="noConversion"/>
  </si>
  <si>
    <t>OpenStack Foundation</t>
    <phoneticPr fontId="1" type="noConversion"/>
  </si>
  <si>
    <t>SUSE</t>
    <phoneticPr fontId="1" type="noConversion"/>
  </si>
  <si>
    <t>Volunteer</t>
    <phoneticPr fontId="1" type="noConversion"/>
  </si>
  <si>
    <t>Intel</t>
    <phoneticPr fontId="1" type="noConversion"/>
  </si>
  <si>
    <t>Cisco Systems</t>
    <phoneticPr fontId="1" type="noConversion"/>
  </si>
  <si>
    <t>Huawei</t>
    <phoneticPr fontId="1" type="noConversion"/>
  </si>
  <si>
    <t>Other( #companies: 603)</t>
    <phoneticPr fontId="1" type="noConversion"/>
  </si>
  <si>
    <t>devp</t>
    <phoneticPr fontId="1" type="noConversion"/>
  </si>
  <si>
    <t>developers</t>
    <phoneticPr fontId="1" type="noConversion"/>
  </si>
  <si>
    <t>Full solution oriented</t>
  </si>
  <si>
    <t>Specific business oriented</t>
  </si>
  <si>
    <t>Technical research oriented</t>
    <phoneticPr fontId="1" type="noConversion"/>
  </si>
  <si>
    <t>OCI_dvpr_mean</t>
    <phoneticPr fontId="1" type="noConversion"/>
  </si>
  <si>
    <t>TCI_dvpr_mean</t>
    <phoneticPr fontId="1" type="noConversion"/>
  </si>
  <si>
    <t>需要调整数据</t>
    <rPh sb="0" eb="1">
      <t>xu y</t>
    </rPh>
    <rPh sb="2" eb="3">
      <t>tiao zheng</t>
    </rPh>
    <rPh sb="4" eb="5">
      <t>shu ju</t>
    </rPh>
    <phoneticPr fontId="1" type="noConversion"/>
  </si>
  <si>
    <t>sum_7%</t>
  </si>
  <si>
    <t>all_cmm</t>
  </si>
  <si>
    <t>all_cmm</t>
    <phoneticPr fontId="1" type="noConversion"/>
  </si>
  <si>
    <t>Managed IT</t>
  </si>
  <si>
    <t>Sonian</t>
  </si>
  <si>
    <t>Brinkster</t>
  </si>
  <si>
    <t>MicroChild</t>
  </si>
  <si>
    <t>IGBMC</t>
  </si>
  <si>
    <t>Stark &amp; Wayne LLC</t>
  </si>
  <si>
    <t>Rizumu</t>
  </si>
  <si>
    <t>CNCC</t>
  </si>
  <si>
    <t>Limilo</t>
  </si>
  <si>
    <t>Ravello Systems</t>
  </si>
  <si>
    <t>Dragon Networks LTD.</t>
  </si>
  <si>
    <t>Zelin</t>
  </si>
  <si>
    <t>Nuage Networks</t>
  </si>
  <si>
    <t>OCTO Technology</t>
  </si>
  <si>
    <t>KIO Networks</t>
  </si>
  <si>
    <t>PayPal</t>
  </si>
  <si>
    <t>Virginia Commonwealth University</t>
  </si>
  <si>
    <t>Endurance Wind Power</t>
  </si>
  <si>
    <t>Qihoo 360 Technology Co</t>
  </si>
  <si>
    <t>Taobao</t>
  </si>
  <si>
    <t>University of Maryland</t>
  </si>
  <si>
    <t>K.K. Ashisuto</t>
  </si>
  <si>
    <t>PwC</t>
  </si>
  <si>
    <t>University of Minnesota</t>
  </si>
  <si>
    <t>Maginatics</t>
  </si>
  <si>
    <t>hds</t>
  </si>
  <si>
    <t>awcloud</t>
  </si>
  <si>
    <t>Studio Pyxis</t>
  </si>
  <si>
    <t>Harmonic</t>
  </si>
  <si>
    <t>Seagate</t>
  </si>
  <si>
    <t>The University of Texas at San Antonio</t>
  </si>
  <si>
    <t>Tieto</t>
  </si>
  <si>
    <t>Data Machines Corporation</t>
  </si>
  <si>
    <t>iQiyi</t>
  </si>
  <si>
    <t>Happiestminds Technologies</t>
  </si>
  <si>
    <t>Liveperson</t>
  </si>
  <si>
    <t>AccionLabs</t>
  </si>
  <si>
    <t>ctrip</t>
  </si>
  <si>
    <t>Nine Internet Solutions AG</t>
  </si>
  <si>
    <t>Clayton State University</t>
  </si>
  <si>
    <t>RackN</t>
  </si>
  <si>
    <t>Switch</t>
  </si>
  <si>
    <t>Oodrive</t>
  </si>
  <si>
    <t>Wipro</t>
  </si>
  <si>
    <t>MCC Software</t>
  </si>
  <si>
    <t>KEMP technologies.</t>
  </si>
  <si>
    <t>Enter srl</t>
  </si>
  <si>
    <t>Zymr Inc.</t>
  </si>
  <si>
    <t>TIS Inc.</t>
  </si>
  <si>
    <t>Inocybe Technologies</t>
  </si>
  <si>
    <t>Student</t>
  </si>
  <si>
    <t>CenturyLink</t>
  </si>
  <si>
    <t>Instituto de Telecomunicacoes</t>
  </si>
  <si>
    <t>Selectel Ltd.</t>
  </si>
  <si>
    <t>Gentoo</t>
  </si>
  <si>
    <t>Ticketmaster</t>
  </si>
  <si>
    <t>Open Source Initiative</t>
  </si>
  <si>
    <t>Dyn Inc.</t>
  </si>
  <si>
    <t>University of Toronto Libraries Ontario Council of University Libraries Scholars Portal</t>
  </si>
  <si>
    <t>Smile Open Source Solutions</t>
  </si>
  <si>
    <t>Bell Mobility</t>
  </si>
  <si>
    <t>CETIC</t>
  </si>
  <si>
    <t>Indix</t>
  </si>
  <si>
    <t>Apcera Inc.</t>
  </si>
  <si>
    <t>Parkside Software LLC</t>
  </si>
  <si>
    <t>Stack Evolution Ltd</t>
  </si>
  <si>
    <t>PthinkS</t>
  </si>
  <si>
    <t>ViaSat</t>
  </si>
  <si>
    <t>Telecommucations systems inc</t>
  </si>
  <si>
    <t>Quantomic LLC</t>
  </si>
  <si>
    <t>UL FRI</t>
  </si>
  <si>
    <t>RiftIO</t>
  </si>
  <si>
    <t>yy inc</t>
  </si>
  <si>
    <t>ITOCHU Techno-Solutions Corporation</t>
  </si>
  <si>
    <t>Programmers of Vilnius</t>
  </si>
  <si>
    <t>IIIT Hyderabad</t>
  </si>
  <si>
    <t>Open Networking Laboratory</t>
  </si>
  <si>
    <t>1928 diagnostics</t>
  </si>
  <si>
    <t>JN Consulting</t>
  </si>
  <si>
    <t>Universidad Polit漏cnica de Valencia</t>
  </si>
  <si>
    <t>Universit漏 de Sherbrooke</t>
  </si>
  <si>
    <t>Christchurch Polytechnic Institute of Technology</t>
  </si>
  <si>
    <t>GIST</t>
  </si>
  <si>
    <t>Persistent Ltd</t>
  </si>
  <si>
    <t>ARCCN</t>
  </si>
  <si>
    <t>Drilling Info</t>
  </si>
  <si>
    <t>LINBIT HA-Solutions</t>
  </si>
  <si>
    <t>University of Messina Italy</t>
  </si>
  <si>
    <t>HyperHQ</t>
  </si>
  <si>
    <t>bcom</t>
  </si>
  <si>
    <t>Deveryware</t>
  </si>
  <si>
    <t>LTG Federal</t>
  </si>
  <si>
    <t>Sunayu LLC</t>
  </si>
  <si>
    <t>Modit DataCenter Kft.</t>
  </si>
  <si>
    <t>CC-IN2P3</t>
  </si>
  <si>
    <t>American Greetings</t>
  </si>
  <si>
    <t>Stratiscale</t>
  </si>
  <si>
    <t>PMI</t>
  </si>
  <si>
    <t>Hedera Technology</t>
  </si>
  <si>
    <t>Hyperglance</t>
  </si>
  <si>
    <t>HTW Berlin</t>
  </si>
  <si>
    <t>xiangcloud</t>
  </si>
  <si>
    <t>Vinci Consulting Corp.</t>
  </si>
  <si>
    <t>fullsave</t>
  </si>
  <si>
    <t>Virtual Open Systems</t>
  </si>
  <si>
    <t>Scalefactory</t>
  </si>
  <si>
    <t>NIT Hamirpur</t>
  </si>
  <si>
    <t>KINX</t>
  </si>
  <si>
    <t>Flusso BV</t>
  </si>
  <si>
    <t>Korea Advanced Institute of Science and Technology KAIST</t>
  </si>
  <si>
    <t>Sangoma Technologies</t>
  </si>
  <si>
    <t>DeNA Co. Ltd.</t>
  </si>
  <si>
    <t>EISOO</t>
  </si>
  <si>
    <t>Infortrend Technology Inc.</t>
  </si>
  <si>
    <t>Klarna AB</t>
  </si>
  <si>
    <t>Intralinks</t>
  </si>
  <si>
    <t>Splitted-Desktop Systems</t>
  </si>
  <si>
    <t>LTC</t>
  </si>
  <si>
    <t>China Cloud</t>
  </si>
  <si>
    <t>DevStack Inc</t>
  </si>
  <si>
    <t>version</t>
    <phoneticPr fontId="1" type="noConversion"/>
  </si>
  <si>
    <t>num_com</t>
    <phoneticPr fontId="1" type="noConversion"/>
  </si>
  <si>
    <t>num_idp_cmm</t>
    <phoneticPr fontId="1" type="noConversion"/>
  </si>
  <si>
    <t>num_com_cmm</t>
    <phoneticPr fontId="1" type="noConversion"/>
  </si>
  <si>
    <t>7%_ratio</t>
    <phoneticPr fontId="1" type="noConversion"/>
  </si>
  <si>
    <t>top7_ratio</t>
    <phoneticPr fontId="1" type="noConversion"/>
  </si>
  <si>
    <t>top_cmm</t>
    <phoneticPr fontId="1" type="noConversion"/>
  </si>
  <si>
    <t>ratio_idp</t>
    <phoneticPr fontId="1" type="noConversion"/>
  </si>
  <si>
    <t>ratio_concentration</t>
    <phoneticPr fontId="1" type="noConversion"/>
  </si>
  <si>
    <t xml:space="preserve">corr </t>
    <phoneticPr fontId="1" type="noConversion"/>
  </si>
  <si>
    <t xml:space="preserve">p_val </t>
    <phoneticPr fontId="1" type="noConversion"/>
  </si>
  <si>
    <t>com_devp</t>
    <phoneticPr fontId="1" type="noConversion"/>
  </si>
  <si>
    <t>idp</t>
    <phoneticPr fontId="1" type="noConversion"/>
  </si>
  <si>
    <t>com_cmm</t>
    <phoneticPr fontId="1" type="noConversion"/>
  </si>
  <si>
    <t>idp_cmm</t>
    <phoneticPr fontId="1" type="noConversion"/>
  </si>
  <si>
    <t>ratio_mp</t>
    <phoneticPr fontId="1" type="noConversion"/>
  </si>
  <si>
    <t>ratio_cmm</t>
    <phoneticPr fontId="1" type="noConversion"/>
  </si>
  <si>
    <t>sum_devp</t>
    <phoneticPr fontId="1" type="noConversion"/>
  </si>
  <si>
    <t>commits</t>
    <phoneticPr fontId="1" type="noConversion"/>
  </si>
  <si>
    <t>NetApp</t>
    <phoneticPr fontId="1" type="noConversion"/>
  </si>
  <si>
    <t>CIp_cmt_mean</t>
    <phoneticPr fontId="1" type="noConversion"/>
  </si>
  <si>
    <t>CIp_dvpr_mean</t>
    <phoneticPr fontId="1" type="noConversion"/>
  </si>
  <si>
    <t>developers</t>
    <phoneticPr fontId="1" type="noConversion"/>
  </si>
  <si>
    <t xml:space="preserve">mean </t>
    <phoneticPr fontId="1" type="noConversion"/>
  </si>
  <si>
    <t>median</t>
    <phoneticPr fontId="1" type="noConversion"/>
  </si>
  <si>
    <t>Research oriented</t>
    <phoneticPr fontId="1" type="noConversion"/>
  </si>
  <si>
    <t>M1: Full solution oriented</t>
    <phoneticPr fontId="1" type="noConversion"/>
  </si>
  <si>
    <t xml:space="preserve">M2: Specific business oriented </t>
    <phoneticPr fontId="1" type="noConversion"/>
  </si>
  <si>
    <t>M3: Usage oriented</t>
    <phoneticPr fontId="1" type="noConversion"/>
  </si>
  <si>
    <t>M5: Development infrastructure vendors</t>
    <phoneticPr fontId="1" type="noConversion"/>
  </si>
  <si>
    <t>M6: Research oriented</t>
    <phoneticPr fontId="1" type="noConversion"/>
  </si>
  <si>
    <t>M4: Community oriented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</si>
</sst>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2"/>
      <color rgb="FF58585B"/>
      <name val="Arial"/>
      <family val="2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222222"/>
      <name val="Arial"/>
      <family val="2"/>
    </font>
    <font>
      <i/>
      <sz val="11"/>
      <color theme="1"/>
      <name val="等线"/>
      <family val="3"/>
      <charset val="134"/>
      <scheme val="minor"/>
    </font>
    <font>
      <i/>
      <u/>
      <sz val="11"/>
      <color rgb="FFFF0000"/>
      <name val="等线"/>
      <family val="3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000000"/>
      <name val="DengXian"/>
      <family val="3"/>
      <charset val="134"/>
    </font>
    <font>
      <sz val="9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70C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rgb="FFE7E6E6"/>
      </right>
      <top/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176" fontId="5" fillId="3" borderId="0" xfId="0" applyNumberFormat="1" applyFont="1" applyFill="1" applyAlignment="1">
      <alignment horizontal="center" vertical="center" wrapText="1"/>
    </xf>
    <xf numFmtId="176" fontId="4" fillId="3" borderId="0" xfId="0" applyNumberFormat="1" applyFont="1" applyFill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176" fontId="0" fillId="6" borderId="0" xfId="0" applyNumberFormat="1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176" fontId="0" fillId="8" borderId="0" xfId="0" applyNumberFormat="1" applyFill="1" applyAlignment="1">
      <alignment horizontal="center" vertical="center" wrapText="1"/>
    </xf>
    <xf numFmtId="176" fontId="0" fillId="9" borderId="0" xfId="0" applyNumberFormat="1" applyFill="1" applyAlignment="1">
      <alignment horizontal="center" vertical="center" wrapText="1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horizontal="center" vertical="center" wrapText="1"/>
    </xf>
    <xf numFmtId="176" fontId="0" fillId="10" borderId="0" xfId="0" applyNumberFormat="1" applyFill="1" applyAlignment="1">
      <alignment horizontal="center" vertical="center" wrapText="1"/>
    </xf>
    <xf numFmtId="0" fontId="6" fillId="11" borderId="0" xfId="0" applyFont="1" applyFill="1" applyAlignment="1">
      <alignment vertical="center" wrapText="1"/>
    </xf>
    <xf numFmtId="0" fontId="7" fillId="11" borderId="0" xfId="0" applyFont="1" applyFill="1" applyAlignment="1">
      <alignment horizontal="center" vertical="center" wrapText="1"/>
    </xf>
    <xf numFmtId="176" fontId="7" fillId="11" borderId="0" xfId="0" applyNumberFormat="1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176" fontId="0" fillId="11" borderId="0" xfId="0" applyNumberForma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176" fontId="0" fillId="12" borderId="0" xfId="0" applyNumberForma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176" fontId="0" fillId="15" borderId="0" xfId="0" applyNumberFormat="1" applyFill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11" borderId="0" xfId="0" applyNumberFormat="1" applyFill="1" applyAlignment="1">
      <alignment horizontal="center" vertical="center" wrapText="1"/>
    </xf>
    <xf numFmtId="0" fontId="0" fillId="9" borderId="0" xfId="0" applyNumberFormat="1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2" fillId="3" borderId="0" xfId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2" borderId="0" xfId="0" applyNumberFormat="1" applyFill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0" fillId="15" borderId="0" xfId="0" applyFill="1" applyAlignment="1">
      <alignment vertical="center" wrapText="1"/>
    </xf>
    <xf numFmtId="0" fontId="0" fillId="15" borderId="0" xfId="0" applyNumberFormat="1" applyFill="1" applyAlignment="1">
      <alignment horizontal="center" vertical="center" wrapText="1"/>
    </xf>
    <xf numFmtId="176" fontId="0" fillId="2" borderId="0" xfId="0" applyNumberFormat="1" applyFill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15" borderId="4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76" fontId="0" fillId="2" borderId="3" xfId="0" applyNumberForma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176" fontId="0" fillId="4" borderId="3" xfId="0" applyNumberFormat="1" applyFill="1" applyBorder="1" applyAlignment="1">
      <alignment vertical="center" wrapText="1"/>
    </xf>
    <xf numFmtId="0" fontId="0" fillId="15" borderId="3" xfId="0" applyFill="1" applyBorder="1" applyAlignment="1">
      <alignment vertical="center" wrapText="1"/>
    </xf>
    <xf numFmtId="176" fontId="0" fillId="15" borderId="3" xfId="0" applyNumberForma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8" fillId="3" borderId="3" xfId="0" applyFont="1" applyFill="1" applyBorder="1" applyAlignment="1">
      <alignment vertical="center"/>
    </xf>
    <xf numFmtId="176" fontId="0" fillId="3" borderId="3" xfId="0" applyNumberForma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0" fillId="3" borderId="3" xfId="0" applyNumberFormat="1" applyFill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0" fontId="0" fillId="15" borderId="3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4" borderId="3" xfId="0" applyNumberFormat="1" applyFill="1" applyBorder="1" applyAlignment="1">
      <alignment horizontal="center" vertical="center" wrapText="1"/>
    </xf>
    <xf numFmtId="176" fontId="0" fillId="15" borderId="3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NumberFormat="1" applyFill="1" applyBorder="1" applyAlignment="1">
      <alignment horizontal="center" vertical="center" wrapText="1"/>
    </xf>
    <xf numFmtId="176" fontId="0" fillId="0" borderId="3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3" xfId="0" applyNumberFormat="1" applyFill="1" applyBorder="1" applyAlignment="1">
      <alignment horizontal="center" vertical="center" wrapText="1"/>
    </xf>
    <xf numFmtId="176" fontId="0" fillId="5" borderId="3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6" borderId="3" xfId="0" applyNumberFormat="1" applyFill="1" applyBorder="1" applyAlignment="1">
      <alignment horizontal="center" vertical="center" wrapText="1"/>
    </xf>
    <xf numFmtId="176" fontId="0" fillId="6" borderId="3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6" borderId="3" xfId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176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13" borderId="3" xfId="0" applyFill="1" applyBorder="1" applyAlignment="1">
      <alignment vertical="center" wrapText="1"/>
    </xf>
    <xf numFmtId="0" fontId="0" fillId="14" borderId="3" xfId="0" applyFill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5" fillId="6" borderId="3" xfId="0" applyNumberFormat="1" applyFont="1" applyFill="1" applyBorder="1" applyAlignment="1">
      <alignment horizontal="center" vertical="center" wrapText="1"/>
    </xf>
    <xf numFmtId="176" fontId="5" fillId="6" borderId="3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0" fillId="11" borderId="3" xfId="0" applyFill="1" applyBorder="1" applyAlignment="1">
      <alignment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14" borderId="5" xfId="0" applyFill="1" applyBorder="1" applyAlignment="1">
      <alignment vertical="center" wrapText="1"/>
    </xf>
    <xf numFmtId="0" fontId="0" fillId="14" borderId="6" xfId="0" applyFill="1" applyBorder="1" applyAlignment="1">
      <alignment vertical="center" wrapText="1"/>
    </xf>
    <xf numFmtId="0" fontId="0" fillId="14" borderId="7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5" xfId="0" applyFill="1" applyBorder="1" applyAlignment="1">
      <alignment vertical="center" wrapText="1"/>
    </xf>
    <xf numFmtId="0" fontId="0" fillId="8" borderId="6" xfId="0" applyFill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0" fillId="8" borderId="9" xfId="0" applyFill="1" applyBorder="1" applyAlignment="1">
      <alignment vertical="center" wrapText="1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>
      <alignment vertical="center"/>
    </xf>
    <xf numFmtId="0" fontId="0" fillId="8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3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0" fillId="8" borderId="8" xfId="0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NumberFormat="1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0" fillId="17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2" fillId="19" borderId="0" xfId="0" applyFont="1" applyFill="1" applyAlignment="1">
      <alignment horizontal="center" vertical="center"/>
    </xf>
    <xf numFmtId="0" fontId="0" fillId="0" borderId="0" xfId="0" applyAlignment="1"/>
    <xf numFmtId="0" fontId="12" fillId="20" borderId="11" xfId="0" applyFont="1" applyFill="1" applyBorder="1" applyAlignment="1">
      <alignment horizontal="center" vertical="center" wrapText="1"/>
    </xf>
    <xf numFmtId="0" fontId="12" fillId="0" borderId="0" xfId="0" applyFont="1" applyAlignment="1"/>
    <xf numFmtId="11" fontId="12" fillId="0" borderId="0" xfId="0" applyNumberFormat="1" applyFont="1" applyAlignment="1"/>
    <xf numFmtId="0" fontId="12" fillId="19" borderId="11" xfId="0" applyFont="1" applyFill="1" applyBorder="1" applyAlignment="1">
      <alignment horizontal="center" vertical="center" wrapText="1"/>
    </xf>
    <xf numFmtId="0" fontId="12" fillId="19" borderId="0" xfId="0" applyFont="1" applyFill="1" applyAlignment="1"/>
    <xf numFmtId="0" fontId="12" fillId="21" borderId="11" xfId="0" applyFont="1" applyFill="1" applyBorder="1" applyAlignment="1">
      <alignment horizontal="center" vertical="center" wrapText="1"/>
    </xf>
    <xf numFmtId="0" fontId="12" fillId="22" borderId="11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12" fillId="23" borderId="0" xfId="0" applyFont="1" applyFill="1" applyAlignment="1">
      <alignment horizontal="center" vertical="center"/>
    </xf>
    <xf numFmtId="0" fontId="12" fillId="24" borderId="0" xfId="0" applyFont="1" applyFill="1" applyAlignment="1">
      <alignment horizontal="center" vertical="center"/>
    </xf>
    <xf numFmtId="0" fontId="12" fillId="19" borderId="0" xfId="0" applyFont="1" applyFill="1" applyBorder="1" applyAlignment="1">
      <alignment horizontal="center" vertical="center" wrapText="1"/>
    </xf>
    <xf numFmtId="0" fontId="13" fillId="19" borderId="0" xfId="0" applyFont="1" applyFill="1" applyAlignment="1"/>
    <xf numFmtId="9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0" fontId="14" fillId="2" borderId="0" xfId="0" applyFont="1" applyFill="1" applyAlignment="1"/>
    <xf numFmtId="49" fontId="0" fillId="0" borderId="0" xfId="0" applyNumberFormat="1" applyAlignment="1"/>
    <xf numFmtId="0" fontId="15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6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各版本参与的公司数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audris!$A$2:$A$15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audris!$B$2:$B$15</c:f>
              <c:numCache>
                <c:formatCode>General</c:formatCode>
                <c:ptCount val="14"/>
                <c:pt idx="0">
                  <c:v>16.0</c:v>
                </c:pt>
                <c:pt idx="1">
                  <c:v>29.0</c:v>
                </c:pt>
                <c:pt idx="2">
                  <c:v>26.0</c:v>
                </c:pt>
                <c:pt idx="3">
                  <c:v>44.0</c:v>
                </c:pt>
                <c:pt idx="4">
                  <c:v>67.0</c:v>
                </c:pt>
                <c:pt idx="5">
                  <c:v>85.0</c:v>
                </c:pt>
                <c:pt idx="6">
                  <c:v>130.0</c:v>
                </c:pt>
                <c:pt idx="7">
                  <c:v>173.0</c:v>
                </c:pt>
                <c:pt idx="8">
                  <c:v>172.0</c:v>
                </c:pt>
                <c:pt idx="9">
                  <c:v>190.0</c:v>
                </c:pt>
                <c:pt idx="10">
                  <c:v>239.0</c:v>
                </c:pt>
                <c:pt idx="11">
                  <c:v>257.0</c:v>
                </c:pt>
                <c:pt idx="12">
                  <c:v>252.0</c:v>
                </c:pt>
                <c:pt idx="13">
                  <c:v>268.0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6053984"/>
        <c:axId val="-1436052352"/>
      </c:scatterChart>
      <c:valAx>
        <c:axId val="-14360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6052352"/>
        <c:crosses val="autoZero"/>
        <c:crossBetween val="midCat"/>
      </c:valAx>
      <c:valAx>
        <c:axId val="-14360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60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>
              <a:softEdge rad="12700"/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>
                <a:softEdge rad="12700"/>
              </a:effectLst>
            </c:spPr>
          </c:dPt>
          <c:dLbls>
            <c:dLbl>
              <c:idx val="0"/>
              <c:layout>
                <c:manualLayout>
                  <c:x val="0.0395560983523421"/>
                  <c:y val="0.07668855275740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137491121923553"/>
                  <c:y val="0.0056463611153440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19165336858034"/>
                  <c:y val="0.0007718656622474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186293902713245"/>
                  <c:y val="-0.003229173798234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00722076302092508"/>
                  <c:y val="0.01235279524321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333398573332"/>
                      <c:h val="0.134574428535988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1.08733330636747E-7"/>
                  <c:y val="-0.0192182403229689"/>
                </c:manualLayout>
              </c:layout>
              <c:tx>
                <c:rich>
                  <a:bodyPr/>
                  <a:lstStyle/>
                  <a:p>
                    <a:fld id="{B4514469-57AA-FD4C-91BA-E2B4918ABC69}" type="CATEGORYNAME">
                      <a:rPr lang="mr-IN" altLang="zh-CN"/>
                      <a:pPr/>
                      <a:t>[类别名称]</a:t>
                    </a:fld>
                    <a:r>
                      <a:rPr lang="mr-IN" altLang="zh-CN" baseline="0"/>
                      <a:t> </a:t>
                    </a:r>
                    <a:fld id="{F68AACC5-8553-CD44-9AF9-5D8B10DD587B}" type="PERCENTAGE">
                      <a:rPr lang="mr-IN" altLang="zh-CN" baseline="0"/>
                      <a:pPr/>
                      <a:t>[百分比]</a:t>
                    </a:fld>
                    <a:endParaRPr lang="mr-IN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639319799078"/>
                      <c:h val="0.0898930872197156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0"/>
              <c:layout>
                <c:manualLayout>
                  <c:x val="0.0662838383561608"/>
                  <c:y val="0.009363978277337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067139352202"/>
                      <c:h val="0.1202314198279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'last graph'!$A$38:$A$48</c:f>
              <c:strCache>
                <c:ptCount val="11"/>
                <c:pt idx="0">
                  <c:v>Mirantis</c:v>
                </c:pt>
                <c:pt idx="1">
                  <c:v>Red Hat</c:v>
                </c:pt>
                <c:pt idx="2">
                  <c:v>Rackspace</c:v>
                </c:pt>
                <c:pt idx="3">
                  <c:v>IBM</c:v>
                </c:pt>
                <c:pt idx="4">
                  <c:v>Volunteer</c:v>
                </c:pt>
                <c:pt idx="5">
                  <c:v>HPE</c:v>
                </c:pt>
                <c:pt idx="6">
                  <c:v>HP</c:v>
                </c:pt>
                <c:pt idx="7">
                  <c:v>Vmware</c:v>
                </c:pt>
                <c:pt idx="8">
                  <c:v>OpenStack Foundation</c:v>
                </c:pt>
                <c:pt idx="9">
                  <c:v>SUSE</c:v>
                </c:pt>
                <c:pt idx="10">
                  <c:v>Other( #companies: 603)</c:v>
                </c:pt>
              </c:strCache>
            </c:strRef>
          </c:cat>
          <c:val>
            <c:numRef>
              <c:f>'last graph'!$B$38:$B$48</c:f>
              <c:numCache>
                <c:formatCode>General</c:formatCode>
                <c:ptCount val="11"/>
                <c:pt idx="0">
                  <c:v>55294.0</c:v>
                </c:pt>
                <c:pt idx="1">
                  <c:v>52015.0</c:v>
                </c:pt>
                <c:pt idx="2">
                  <c:v>30255.0</c:v>
                </c:pt>
                <c:pt idx="3">
                  <c:v>25565.0</c:v>
                </c:pt>
                <c:pt idx="4">
                  <c:v>21336.0</c:v>
                </c:pt>
                <c:pt idx="5">
                  <c:v>19163.0</c:v>
                </c:pt>
                <c:pt idx="6">
                  <c:v>19026.0</c:v>
                </c:pt>
                <c:pt idx="7">
                  <c:v>13082.0</c:v>
                </c:pt>
                <c:pt idx="8">
                  <c:v>8988.0</c:v>
                </c:pt>
                <c:pt idx="9">
                  <c:v>8666.0</c:v>
                </c:pt>
                <c:pt idx="10">
                  <c:v>109547.0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212424696731867"/>
                  <c:y val="0.0811044057478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338896782928694"/>
                  <c:y val="-0.01229139256284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545836970463"/>
                      <c:h val="0.16317385340497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138091329908669"/>
                  <c:y val="-0.0465308585042292"/>
                </c:manualLayout>
              </c:layout>
              <c:tx>
                <c:rich>
                  <a:bodyPr/>
                  <a:lstStyle/>
                  <a:p>
                    <a:fld id="{C991F6E5-077C-6148-A58C-20DE91431425}" type="CATEGORYNAME">
                      <a:rPr lang="mr-IN" altLang="zh-CN"/>
                      <a:pPr/>
                      <a:t>[类别名称]</a:t>
                    </a:fld>
                    <a:r>
                      <a:rPr lang="mr-IN" altLang="zh-CN" baseline="0"/>
                      <a:t> </a:t>
                    </a:r>
                    <a:fld id="{9423645C-D755-C64E-BFCC-AA5CD91ECC9A}" type="PERCENTAGE">
                      <a:rPr lang="mr-IN" altLang="zh-CN" baseline="0"/>
                      <a:pPr/>
                      <a:t>[百分比]</a:t>
                    </a:fld>
                    <a:endParaRPr lang="mr-IN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376809703188"/>
                      <c:h val="0.10759112279311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0.0138091329908668"/>
                  <c:y val="-0.0566612201960435"/>
                </c:manualLayout>
              </c:layout>
              <c:tx>
                <c:rich>
                  <a:bodyPr/>
                  <a:lstStyle/>
                  <a:p>
                    <a:fld id="{574378E9-B823-A84B-93CC-9AEC6FE7BB4C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 </a:t>
                    </a:r>
                    <a:fld id="{D5F665C5-616B-5B40-B494-08BEAE6B8A01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709595890402"/>
                      <c:h val="0.11694687260120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0.0"/>
                  <c:y val="0.00039522517890109"/>
                </c:manualLayout>
              </c:layout>
              <c:tx>
                <c:rich>
                  <a:bodyPr/>
                  <a:lstStyle/>
                  <a:p>
                    <a:fld id="{56571860-A1FB-EF4A-B0A7-B842DB32FD20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 </a:t>
                    </a:r>
                    <a:fld id="{79DD75E6-9C66-4B4D-A2FC-80EF3A35E339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089688470309"/>
                      <c:h val="0.0795238733688213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0.0104717808736331"/>
                  <c:y val="-0.0163727463324724"/>
                </c:manualLayout>
              </c:layout>
              <c:tx>
                <c:rich>
                  <a:bodyPr/>
                  <a:lstStyle/>
                  <a:p>
                    <a:fld id="{760BDA38-3E01-C24B-A79F-3FB74D02C353}" type="CATEGORYNAME">
                      <a:rPr lang="mr-IN" altLang="zh-CN"/>
                      <a:pPr/>
                      <a:t>[类别名称]</a:t>
                    </a:fld>
                    <a:r>
                      <a:rPr lang="mr-IN" altLang="zh-CN" baseline="0"/>
                      <a:t> </a:t>
                    </a:r>
                    <a:fld id="{5A572760-FE0B-0840-AEFA-36714E948236}" type="PERCENTAGE">
                      <a:rPr lang="mr-IN" altLang="zh-CN" sz="800" baseline="0"/>
                      <a:pPr/>
                      <a:t>[百分比]</a:t>
                    </a:fld>
                    <a:endParaRPr lang="mr-IN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458842042221"/>
                      <c:h val="0.0797154084042627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7"/>
              <c:layout>
                <c:manualLayout>
                  <c:x val="-0.0529396490870967"/>
                  <c:y val="0.00562376330984328"/>
                </c:manualLayout>
              </c:layout>
              <c:tx>
                <c:rich>
                  <a:bodyPr/>
                  <a:lstStyle/>
                  <a:p>
                    <a:fld id="{B09D892D-FDC9-B44A-BB10-580B9F37700F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 </a:t>
                    </a:r>
                    <a:fld id="{9B10AEA9-E5B6-5B44-AE63-6E22B9B75E64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8"/>
              <c:layout>
                <c:manualLayout>
                  <c:x val="0.0154894978825271"/>
                  <c:y val="-0.0344752013696227"/>
                </c:manualLayout>
              </c:layout>
              <c:tx>
                <c:rich>
                  <a:bodyPr/>
                  <a:lstStyle/>
                  <a:p>
                    <a:fld id="{7B7A3C11-4C23-B948-8C64-DD2893B82BE2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 </a:t>
                    </a:r>
                    <a:fld id="{7D78598F-B568-EC4E-86A5-80FCCD5E2C46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040740639256"/>
                      <c:h val="0.0842017482728696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9"/>
              <c:layout>
                <c:manualLayout>
                  <c:x val="0.0221336480510856"/>
                  <c:y val="-0.0811876498209147"/>
                </c:manualLayout>
              </c:layout>
              <c:tx>
                <c:rich>
                  <a:bodyPr/>
                  <a:lstStyle/>
                  <a:p>
                    <a:fld id="{FA93E03A-2E9C-964D-8798-77D7BFFCCD1F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 </a:t>
                    </a:r>
                    <a:fld id="{140DB504-812B-0E4A-80D2-A0AE22F6A951}" type="PERCENTAGE">
                      <a:rPr lang="en-US" altLang="zh-CN" baseline="0"/>
                      <a:pPr/>
                      <a:t>[百分比]</a:t>
                    </a:fld>
                    <a:endParaRPr lang="en-US" altLang="zh-CN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82935173623"/>
                      <c:h val="0.116806536354086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0"/>
              <c:layout>
                <c:manualLayout>
                  <c:x val="0.0303802013132377"/>
                  <c:y val="-0.05096857794076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9001780182089"/>
                      <c:h val="0.12949057573958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'last graph'!$A$53:$A$63</c:f>
              <c:strCache>
                <c:ptCount val="11"/>
                <c:pt idx="0">
                  <c:v>Volunteer</c:v>
                </c:pt>
                <c:pt idx="1">
                  <c:v>Mirantis</c:v>
                </c:pt>
                <c:pt idx="2">
                  <c:v>IBM</c:v>
                </c:pt>
                <c:pt idx="3">
                  <c:v>Red Hat</c:v>
                </c:pt>
                <c:pt idx="4">
                  <c:v>Rackspace</c:v>
                </c:pt>
                <c:pt idx="5">
                  <c:v>HP</c:v>
                </c:pt>
                <c:pt idx="6">
                  <c:v>HPE</c:v>
                </c:pt>
                <c:pt idx="7">
                  <c:v>Intel</c:v>
                </c:pt>
                <c:pt idx="8">
                  <c:v>Cisco Systems</c:v>
                </c:pt>
                <c:pt idx="9">
                  <c:v>Huawei</c:v>
                </c:pt>
                <c:pt idx="10">
                  <c:v>Other( #companies: 603)</c:v>
                </c:pt>
              </c:strCache>
            </c:strRef>
          </c:cat>
          <c:val>
            <c:numRef>
              <c:f>'last graph'!$B$53:$B$63</c:f>
              <c:numCache>
                <c:formatCode>General</c:formatCode>
                <c:ptCount val="11"/>
                <c:pt idx="0">
                  <c:v>1954.0</c:v>
                </c:pt>
                <c:pt idx="1">
                  <c:v>618.0</c:v>
                </c:pt>
                <c:pt idx="2">
                  <c:v>565.0</c:v>
                </c:pt>
                <c:pt idx="3">
                  <c:v>510.0</c:v>
                </c:pt>
                <c:pt idx="4">
                  <c:v>469.0</c:v>
                </c:pt>
                <c:pt idx="5">
                  <c:v>393.0</c:v>
                </c:pt>
                <c:pt idx="6">
                  <c:v>273.0</c:v>
                </c:pt>
                <c:pt idx="7">
                  <c:v>249.0</c:v>
                </c:pt>
                <c:pt idx="8">
                  <c:v>235.0</c:v>
                </c:pt>
                <c:pt idx="9">
                  <c:v>153.0</c:v>
                </c:pt>
                <c:pt idx="10">
                  <c:v>2959.0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'last graph'!$A$73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'last graph'!$A$74:$A$87</c:f>
              <c:numCache>
                <c:formatCode>General</c:formatCode>
                <c:ptCount val="14"/>
                <c:pt idx="0">
                  <c:v>0.25</c:v>
                </c:pt>
                <c:pt idx="1">
                  <c:v>0.241379</c:v>
                </c:pt>
                <c:pt idx="2">
                  <c:v>0.269231</c:v>
                </c:pt>
                <c:pt idx="3">
                  <c:v>0.136364</c:v>
                </c:pt>
                <c:pt idx="4">
                  <c:v>0.119403</c:v>
                </c:pt>
                <c:pt idx="5">
                  <c:v>0.141176</c:v>
                </c:pt>
                <c:pt idx="6">
                  <c:v>0.092308</c:v>
                </c:pt>
                <c:pt idx="7">
                  <c:v>0.075145</c:v>
                </c:pt>
                <c:pt idx="8">
                  <c:v>0.093023</c:v>
                </c:pt>
                <c:pt idx="9">
                  <c:v>0.073684</c:v>
                </c:pt>
                <c:pt idx="10">
                  <c:v>0.058577</c:v>
                </c:pt>
                <c:pt idx="11">
                  <c:v>0.054475</c:v>
                </c:pt>
                <c:pt idx="12">
                  <c:v>0.063492</c:v>
                </c:pt>
                <c:pt idx="13">
                  <c:v>0.05597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'last graph'!$B$73</c:f>
              <c:strCache>
                <c:ptCount val="1"/>
                <c:pt idx="0">
                  <c:v>developers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'last graph'!$B$74:$B$87</c:f>
              <c:numCache>
                <c:formatCode>General</c:formatCode>
                <c:ptCount val="14"/>
                <c:pt idx="0">
                  <c:v>0.3125</c:v>
                </c:pt>
                <c:pt idx="1">
                  <c:v>0.413793</c:v>
                </c:pt>
                <c:pt idx="2">
                  <c:v>0.384615</c:v>
                </c:pt>
                <c:pt idx="3">
                  <c:v>0.318182</c:v>
                </c:pt>
                <c:pt idx="4">
                  <c:v>0.208955</c:v>
                </c:pt>
                <c:pt idx="5">
                  <c:v>0.223529</c:v>
                </c:pt>
                <c:pt idx="6">
                  <c:v>0.169231</c:v>
                </c:pt>
                <c:pt idx="7">
                  <c:v>0.127168</c:v>
                </c:pt>
                <c:pt idx="8">
                  <c:v>0.139535</c:v>
                </c:pt>
                <c:pt idx="9">
                  <c:v>0.110526</c:v>
                </c:pt>
                <c:pt idx="10">
                  <c:v>0.121339</c:v>
                </c:pt>
                <c:pt idx="11">
                  <c:v>0.105058</c:v>
                </c:pt>
                <c:pt idx="12">
                  <c:v>0.107143</c:v>
                </c:pt>
                <c:pt idx="13">
                  <c:v>0.104478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315520"/>
        <c:axId val="-1435312128"/>
      </c:lineChart>
      <c:catAx>
        <c:axId val="-143531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312128"/>
        <c:crosses val="autoZero"/>
        <c:auto val="1"/>
        <c:lblAlgn val="ctr"/>
        <c:lblOffset val="100"/>
        <c:noMultiLvlLbl val="0"/>
      </c:catAx>
      <c:valAx>
        <c:axId val="-14353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3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094279375299081"/>
                  <c:y val="0.1743784752024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77787445077653"/>
                  <c:y val="-0.009620853080568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541088441292905"/>
                  <c:y val="0.0564742321901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138121546961326"/>
                  <c:y val="0.05566929133858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530386740331"/>
                      <c:h val="0.10426540284360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207182320441989"/>
                  <c:y val="0.05323095868940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303867403315"/>
                      <c:h val="0.170616113744076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0.18232044198895"/>
                  <c:y val="0.01134380714259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441988950276"/>
                      <c:h val="0.10900473933649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'last graph'!$A$100:$A$105</c:f>
              <c:strCache>
                <c:ptCount val="6"/>
                <c:pt idx="0">
                  <c:v>Full solution oriented</c:v>
                </c:pt>
                <c:pt idx="1">
                  <c:v>Specific business oriented</c:v>
                </c:pt>
                <c:pt idx="2">
                  <c:v>Usage oriented</c:v>
                </c:pt>
                <c:pt idx="3">
                  <c:v>Pure community oriented</c:v>
                </c:pt>
                <c:pt idx="4">
                  <c:v>Development infrastructure vendors</c:v>
                </c:pt>
                <c:pt idx="5">
                  <c:v>Research oriented</c:v>
                </c:pt>
              </c:strCache>
            </c:strRef>
          </c:cat>
          <c:val>
            <c:numRef>
              <c:f>'last graph'!$B$100:$B$105</c:f>
              <c:numCache>
                <c:formatCode>General</c:formatCode>
                <c:ptCount val="6"/>
                <c:pt idx="0">
                  <c:v>35.0</c:v>
                </c:pt>
                <c:pt idx="1">
                  <c:v>33.0</c:v>
                </c:pt>
                <c:pt idx="2">
                  <c:v>17.0</c:v>
                </c:pt>
                <c:pt idx="3">
                  <c:v>3.0</c:v>
                </c:pt>
                <c:pt idx="4">
                  <c:v>4.0</c:v>
                </c:pt>
                <c:pt idx="5">
                  <c:v>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CE_graph!$B$1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CE_graph!$A$2:$A$7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CE_graph!$B$2:$B$7</c:f>
              <c:numCache>
                <c:formatCode>General</c:formatCode>
                <c:ptCount val="6"/>
                <c:pt idx="0">
                  <c:v>0.116746355073415</c:v>
                </c:pt>
                <c:pt idx="1">
                  <c:v>0.041335186516707</c:v>
                </c:pt>
                <c:pt idx="2">
                  <c:v>0.0397342340582588</c:v>
                </c:pt>
                <c:pt idx="3">
                  <c:v>0.116047710113047</c:v>
                </c:pt>
                <c:pt idx="4">
                  <c:v>0.020091862532285</c:v>
                </c:pt>
                <c:pt idx="5">
                  <c:v>0.0133329902069643</c:v>
                </c:pt>
              </c:numCache>
            </c:numRef>
          </c:val>
        </c:ser>
        <c:ser>
          <c:idx val="1"/>
          <c:order val="1"/>
          <c:tx>
            <c:strRef>
              <c:f>CE_graph!$D$1</c:f>
              <c:strCache>
                <c:ptCount val="1"/>
                <c:pt idx="0">
                  <c:v>median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3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CE_graph!$A$2:$A$7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CE_graph!$D$2:$D$7</c:f>
              <c:numCache>
                <c:formatCode>General</c:formatCode>
                <c:ptCount val="6"/>
                <c:pt idx="0">
                  <c:v>0.109296844926103</c:v>
                </c:pt>
                <c:pt idx="1">
                  <c:v>0.0376761255917406</c:v>
                </c:pt>
                <c:pt idx="2">
                  <c:v>0.0340268450949106</c:v>
                </c:pt>
                <c:pt idx="3">
                  <c:v>0.123133504646993</c:v>
                </c:pt>
                <c:pt idx="4">
                  <c:v>0.018368671746855</c:v>
                </c:pt>
                <c:pt idx="5">
                  <c:v>0.0124158753470629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278512"/>
        <c:axId val="-1460834048"/>
      </c:barChart>
      <c:catAx>
        <c:axId val="-143527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0834048"/>
        <c:crosses val="autoZero"/>
        <c:auto val="1"/>
        <c:lblAlgn val="ctr"/>
        <c:lblOffset val="100"/>
        <c:noMultiLvlLbl val="0"/>
      </c:catAx>
      <c:valAx>
        <c:axId val="-14608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2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CE_graph!$C$1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CE_graph!$A$2:$A$7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CE_graph!$C$2:$C$7</c:f>
              <c:numCache>
                <c:formatCode>General</c:formatCode>
                <c:ptCount val="6"/>
                <c:pt idx="0">
                  <c:v>0.481505516554</c:v>
                </c:pt>
                <c:pt idx="1">
                  <c:v>0.294256611431767</c:v>
                </c:pt>
                <c:pt idx="2">
                  <c:v>0.328845327623535</c:v>
                </c:pt>
                <c:pt idx="3">
                  <c:v>0.324532103698567</c:v>
                </c:pt>
                <c:pt idx="4">
                  <c:v>0.102067550504925</c:v>
                </c:pt>
                <c:pt idx="5">
                  <c:v>0.1947845804989</c:v>
                </c:pt>
              </c:numCache>
            </c:numRef>
          </c:val>
        </c:ser>
        <c:ser>
          <c:idx val="1"/>
          <c:order val="1"/>
          <c:tx>
            <c:strRef>
              <c:f>CE_graph!$E$1</c:f>
              <c:strCache>
                <c:ptCount val="1"/>
                <c:pt idx="0">
                  <c:v>median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3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CE_graph!$A$2:$A$7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CE_graph!$E$2:$E$7</c:f>
              <c:numCache>
                <c:formatCode>General</c:formatCode>
                <c:ptCount val="6"/>
                <c:pt idx="0">
                  <c:v>0.487490287490277</c:v>
                </c:pt>
                <c:pt idx="1">
                  <c:v>0.298391843846376</c:v>
                </c:pt>
                <c:pt idx="2">
                  <c:v>0.318061840120688</c:v>
                </c:pt>
                <c:pt idx="3">
                  <c:v>0.330555555555567</c:v>
                </c:pt>
                <c:pt idx="4">
                  <c:v>0.09999999999985</c:v>
                </c:pt>
                <c:pt idx="5">
                  <c:v>0.190476190476157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225392"/>
        <c:axId val="-1435223616"/>
      </c:barChart>
      <c:catAx>
        <c:axId val="-143522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223616"/>
        <c:crosses val="autoZero"/>
        <c:auto val="1"/>
        <c:lblAlgn val="ctr"/>
        <c:lblOffset val="100"/>
        <c:noMultiLvlLbl val="0"/>
      </c:catAx>
      <c:valAx>
        <c:axId val="-14352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2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CI_graph!$H$1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CI_graph!$H$2:$H$7</c:f>
              <c:numCache>
                <c:formatCode>General</c:formatCode>
                <c:ptCount val="6"/>
                <c:pt idx="0">
                  <c:v>0.121464082</c:v>
                </c:pt>
                <c:pt idx="1">
                  <c:v>0.108433836</c:v>
                </c:pt>
                <c:pt idx="2">
                  <c:v>0.0802174558823529</c:v>
                </c:pt>
                <c:pt idx="3">
                  <c:v>0.0384280943333333</c:v>
                </c:pt>
                <c:pt idx="4">
                  <c:v>0.28443902225</c:v>
                </c:pt>
                <c:pt idx="5">
                  <c:v>0.035525576</c:v>
                </c:pt>
              </c:numCache>
            </c:numRef>
          </c:val>
        </c:ser>
        <c:ser>
          <c:idx val="1"/>
          <c:order val="1"/>
          <c:tx>
            <c:strRef>
              <c:f>CI_graph!$I$1</c:f>
              <c:strCache>
                <c:ptCount val="1"/>
                <c:pt idx="0">
                  <c:v>developers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3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CI_graph!$I$2:$I$7</c:f>
              <c:numCache>
                <c:formatCode>General</c:formatCode>
                <c:ptCount val="6"/>
                <c:pt idx="0">
                  <c:v>0.076103433</c:v>
                </c:pt>
                <c:pt idx="1">
                  <c:v>0.068112695</c:v>
                </c:pt>
                <c:pt idx="2">
                  <c:v>0.0450395654117647</c:v>
                </c:pt>
                <c:pt idx="3">
                  <c:v>0.0196035973333333</c:v>
                </c:pt>
                <c:pt idx="4">
                  <c:v>0.09307476425</c:v>
                </c:pt>
                <c:pt idx="5">
                  <c:v>0.064465733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269696"/>
        <c:axId val="-1435267648"/>
      </c:barChart>
      <c:catAx>
        <c:axId val="-143526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267648"/>
        <c:crosses val="autoZero"/>
        <c:auto val="1"/>
        <c:lblAlgn val="ctr"/>
        <c:lblOffset val="100"/>
        <c:noMultiLvlLbl val="0"/>
      </c:catAx>
      <c:valAx>
        <c:axId val="-14352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2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CI_graph!$D$1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CI_graph!$D$2:$D$7</c:f>
              <c:numCache>
                <c:formatCode>General</c:formatCode>
                <c:ptCount val="6"/>
                <c:pt idx="0">
                  <c:v>0.016396313</c:v>
                </c:pt>
                <c:pt idx="1">
                  <c:v>0.003389014</c:v>
                </c:pt>
                <c:pt idx="2">
                  <c:v>0.00179508729411765</c:v>
                </c:pt>
                <c:pt idx="3">
                  <c:v>0.00533511166666667</c:v>
                </c:pt>
                <c:pt idx="4">
                  <c:v>0.005835695</c:v>
                </c:pt>
                <c:pt idx="5">
                  <c:v>0.000346035</c:v>
                </c:pt>
              </c:numCache>
            </c:numRef>
          </c:val>
        </c:ser>
        <c:ser>
          <c:idx val="1"/>
          <c:order val="1"/>
          <c:tx>
            <c:strRef>
              <c:f>CI_graph!$E$1</c:f>
              <c:strCache>
                <c:ptCount val="1"/>
                <c:pt idx="0">
                  <c:v>developers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3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CI_graph!$E$2:$E$7</c:f>
              <c:numCache>
                <c:formatCode>General</c:formatCode>
                <c:ptCount val="6"/>
                <c:pt idx="0">
                  <c:v>0.0149307</c:v>
                </c:pt>
                <c:pt idx="1">
                  <c:v>0.003269371</c:v>
                </c:pt>
                <c:pt idx="2">
                  <c:v>0.00311529788235294</c:v>
                </c:pt>
                <c:pt idx="3">
                  <c:v>0.002913853</c:v>
                </c:pt>
                <c:pt idx="4">
                  <c:v>0.0028272145</c:v>
                </c:pt>
                <c:pt idx="5">
                  <c:v>0.001378441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247888"/>
        <c:axId val="-1435245568"/>
      </c:barChart>
      <c:catAx>
        <c:axId val="-143524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245568"/>
        <c:crosses val="autoZero"/>
        <c:auto val="1"/>
        <c:lblAlgn val="ctr"/>
        <c:lblOffset val="100"/>
        <c:noMultiLvlLbl val="0"/>
      </c:catAx>
      <c:valAx>
        <c:axId val="-14352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2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CI_graph!$L$1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CI_graph!$L$2:$L$7</c:f>
              <c:numCache>
                <c:formatCode>General</c:formatCode>
                <c:ptCount val="6"/>
                <c:pt idx="0">
                  <c:v>0.042808283</c:v>
                </c:pt>
                <c:pt idx="1">
                  <c:v>0.018516406</c:v>
                </c:pt>
                <c:pt idx="2">
                  <c:v>0.0122559098823529</c:v>
                </c:pt>
                <c:pt idx="3">
                  <c:v>0.0184874316666667</c:v>
                </c:pt>
                <c:pt idx="4">
                  <c:v>0.03355737875</c:v>
                </c:pt>
                <c:pt idx="5">
                  <c:v>0.003718716</c:v>
                </c:pt>
              </c:numCache>
            </c:numRef>
          </c:val>
        </c:ser>
        <c:ser>
          <c:idx val="1"/>
          <c:order val="1"/>
          <c:tx>
            <c:strRef>
              <c:f>CI_graph!$M$1</c:f>
              <c:strCache>
                <c:ptCount val="1"/>
                <c:pt idx="0">
                  <c:v>developers</c:v>
                </c:pt>
              </c:strCache>
            </c:strRef>
          </c:tx>
          <c:spPr>
            <a:pattFill prst="ltVert">
              <a:fgClr>
                <a:schemeClr val="bg1"/>
              </a:fgClr>
              <a:bgClr>
                <a:schemeClr val="accent3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CI_graph!$M$2:$M$7</c:f>
              <c:numCache>
                <c:formatCode>General</c:formatCode>
                <c:ptCount val="6"/>
                <c:pt idx="0">
                  <c:v>0.029370917</c:v>
                </c:pt>
                <c:pt idx="1">
                  <c:v>0.013788924</c:v>
                </c:pt>
                <c:pt idx="2">
                  <c:v>0.00833497470588235</c:v>
                </c:pt>
                <c:pt idx="3">
                  <c:v>0.00857619533333333</c:v>
                </c:pt>
                <c:pt idx="4">
                  <c:v>0.00970519125</c:v>
                </c:pt>
                <c:pt idx="5">
                  <c:v>0.004556251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1379200"/>
        <c:axId val="-1441108016"/>
      </c:barChart>
      <c:catAx>
        <c:axId val="-144137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1108016"/>
        <c:crosses val="autoZero"/>
        <c:auto val="1"/>
        <c:lblAlgn val="ctr"/>
        <c:lblOffset val="100"/>
        <c:noMultiLvlLbl val="0"/>
      </c:catAx>
      <c:valAx>
        <c:axId val="-14411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13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18F-4EB8-ACE5-BA0EDE0F1B2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18F-4EB8-ACE5-BA0EDE0F1B2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18F-4EB8-ACE5-BA0EDE0F1B2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18F-4EB8-ACE5-BA0EDE0F1B2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18F-4EB8-ACE5-BA0EDE0F1B26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18F-4EB8-ACE5-BA0EDE0F1B26}"/>
              </c:ext>
            </c:extLst>
          </c:dPt>
          <c:dLbls>
            <c:dLbl>
              <c:idx val="1"/>
              <c:layout>
                <c:manualLayout>
                  <c:x val="0.0104293055616676"/>
                  <c:y val="-0.03271745216702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017636450670477"/>
                  <c:y val="0.07013012543536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industry!$E$1:$E$6</c:f>
              <c:strCache>
                <c:ptCount val="5"/>
                <c:pt idx="0">
                  <c:v>Cloud computing</c:v>
                </c:pt>
                <c:pt idx="1">
                  <c:v>Computer software</c:v>
                </c:pt>
                <c:pt idx="2">
                  <c:v>Computer hardware</c:v>
                </c:pt>
                <c:pt idx="3">
                  <c:v>Information technology</c:v>
                </c:pt>
                <c:pt idx="4">
                  <c:v>Networking hardware</c:v>
                </c:pt>
              </c:strCache>
            </c:strRef>
          </c:cat>
          <c:val>
            <c:numRef>
              <c:f>industry!$F$1:$F$6</c:f>
              <c:numCache>
                <c:formatCode>General</c:formatCode>
                <c:ptCount val="6"/>
                <c:pt idx="0">
                  <c:v>21.0</c:v>
                </c:pt>
                <c:pt idx="1">
                  <c:v>4.0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4-4B2A-9298-B942E7C1CD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各版本前</a:t>
            </a:r>
            <a:r>
              <a:rPr lang="en-US" altLang="zh-CN"/>
              <a:t>7</a:t>
            </a:r>
            <a:r>
              <a:rPr lang="zh-CN" altLang="en-US"/>
              <a:t>个公司贡献</a:t>
            </a:r>
            <a:r>
              <a:rPr lang="en-US" altLang="zh-CN"/>
              <a:t>commits</a:t>
            </a:r>
            <a:r>
              <a:rPr lang="zh-CN" altLang="en-US"/>
              <a:t>的变化情况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[1]com_cmm_version!$A$18:$A$31</c:f>
              <c:numCache>
                <c:formatCode>General</c:formatCode>
                <c:ptCount val="14"/>
                <c:pt idx="0">
                  <c:v>606.0</c:v>
                </c:pt>
                <c:pt idx="1">
                  <c:v>642.0</c:v>
                </c:pt>
                <c:pt idx="2">
                  <c:v>796.0</c:v>
                </c:pt>
                <c:pt idx="3">
                  <c:v>3690.0</c:v>
                </c:pt>
                <c:pt idx="4">
                  <c:v>2678.0</c:v>
                </c:pt>
                <c:pt idx="5">
                  <c:v>2906.0</c:v>
                </c:pt>
                <c:pt idx="6">
                  <c:v>6409.0</c:v>
                </c:pt>
                <c:pt idx="7">
                  <c:v>8508.0</c:v>
                </c:pt>
                <c:pt idx="8">
                  <c:v>5359.0</c:v>
                </c:pt>
                <c:pt idx="9">
                  <c:v>6296.0</c:v>
                </c:pt>
                <c:pt idx="10">
                  <c:v>6001.0</c:v>
                </c:pt>
                <c:pt idx="11">
                  <c:v>6866.0</c:v>
                </c:pt>
                <c:pt idx="12">
                  <c:v>6582.0</c:v>
                </c:pt>
                <c:pt idx="13">
                  <c:v>6987.0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[1]com_cmm_version!$B$18:$B$31</c:f>
              <c:numCache>
                <c:formatCode>General</c:formatCode>
                <c:ptCount val="14"/>
                <c:pt idx="0">
                  <c:v>580.0</c:v>
                </c:pt>
                <c:pt idx="1">
                  <c:v>223.0</c:v>
                </c:pt>
                <c:pt idx="2">
                  <c:v>266.0</c:v>
                </c:pt>
                <c:pt idx="3">
                  <c:v>1242.0</c:v>
                </c:pt>
                <c:pt idx="4">
                  <c:v>1198.0</c:v>
                </c:pt>
                <c:pt idx="5">
                  <c:v>2172.0</c:v>
                </c:pt>
                <c:pt idx="6">
                  <c:v>3642.0</c:v>
                </c:pt>
                <c:pt idx="7">
                  <c:v>5390.0</c:v>
                </c:pt>
                <c:pt idx="8">
                  <c:v>4800.0</c:v>
                </c:pt>
                <c:pt idx="9">
                  <c:v>5238.0</c:v>
                </c:pt>
                <c:pt idx="10">
                  <c:v>5968.0</c:v>
                </c:pt>
                <c:pt idx="11">
                  <c:v>5609.0</c:v>
                </c:pt>
                <c:pt idx="12">
                  <c:v>5337.0</c:v>
                </c:pt>
                <c:pt idx="13">
                  <c:v>6880.0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[1]com_cmm_version!$C$18:$C$31</c:f>
              <c:numCache>
                <c:formatCode>General</c:formatCode>
                <c:ptCount val="14"/>
                <c:pt idx="0">
                  <c:v>244.0</c:v>
                </c:pt>
                <c:pt idx="1">
                  <c:v>200.0</c:v>
                </c:pt>
                <c:pt idx="2">
                  <c:v>191.0</c:v>
                </c:pt>
                <c:pt idx="3">
                  <c:v>1197.0</c:v>
                </c:pt>
                <c:pt idx="4">
                  <c:v>949.0</c:v>
                </c:pt>
                <c:pt idx="5">
                  <c:v>2037.0</c:v>
                </c:pt>
                <c:pt idx="6">
                  <c:v>1936.0</c:v>
                </c:pt>
                <c:pt idx="7">
                  <c:v>2471.0</c:v>
                </c:pt>
                <c:pt idx="8">
                  <c:v>2625.0</c:v>
                </c:pt>
                <c:pt idx="9">
                  <c:v>2961.0</c:v>
                </c:pt>
                <c:pt idx="10">
                  <c:v>4338.0</c:v>
                </c:pt>
                <c:pt idx="11">
                  <c:v>3180.0</c:v>
                </c:pt>
                <c:pt idx="12">
                  <c:v>4380.0</c:v>
                </c:pt>
                <c:pt idx="13">
                  <c:v>4061.0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[1]com_cmm_version!$D$18:$D$31</c:f>
              <c:numCache>
                <c:formatCode>General</c:formatCode>
                <c:ptCount val="14"/>
                <c:pt idx="0">
                  <c:v>142.0</c:v>
                </c:pt>
                <c:pt idx="1">
                  <c:v>140.0</c:v>
                </c:pt>
                <c:pt idx="2">
                  <c:v>174.0</c:v>
                </c:pt>
                <c:pt idx="3">
                  <c:v>971.0</c:v>
                </c:pt>
                <c:pt idx="4">
                  <c:v>818.0</c:v>
                </c:pt>
                <c:pt idx="5">
                  <c:v>1642.0</c:v>
                </c:pt>
                <c:pt idx="6">
                  <c:v>1732.0</c:v>
                </c:pt>
                <c:pt idx="7">
                  <c:v>2079.0</c:v>
                </c:pt>
                <c:pt idx="8">
                  <c:v>2231.0</c:v>
                </c:pt>
                <c:pt idx="9">
                  <c:v>2960.0</c:v>
                </c:pt>
                <c:pt idx="10">
                  <c:v>2993.0</c:v>
                </c:pt>
                <c:pt idx="11">
                  <c:v>2974.0</c:v>
                </c:pt>
                <c:pt idx="12">
                  <c:v>2795.0</c:v>
                </c:pt>
                <c:pt idx="13">
                  <c:v>3022.0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[1]com_cmm_version!$E$18:$E$31</c:f>
              <c:numCache>
                <c:formatCode>General</c:formatCode>
                <c:ptCount val="14"/>
                <c:pt idx="0">
                  <c:v>62.0</c:v>
                </c:pt>
                <c:pt idx="1">
                  <c:v>77.0</c:v>
                </c:pt>
                <c:pt idx="2">
                  <c:v>109.0</c:v>
                </c:pt>
                <c:pt idx="3">
                  <c:v>213.0</c:v>
                </c:pt>
                <c:pt idx="4">
                  <c:v>611.0</c:v>
                </c:pt>
                <c:pt idx="5">
                  <c:v>1181.0</c:v>
                </c:pt>
                <c:pt idx="6">
                  <c:v>1452.0</c:v>
                </c:pt>
                <c:pt idx="7">
                  <c:v>1879.0</c:v>
                </c:pt>
                <c:pt idx="8">
                  <c:v>2010.0</c:v>
                </c:pt>
                <c:pt idx="9">
                  <c:v>2421.0</c:v>
                </c:pt>
                <c:pt idx="10">
                  <c:v>2747.0</c:v>
                </c:pt>
                <c:pt idx="11">
                  <c:v>2309.0</c:v>
                </c:pt>
                <c:pt idx="12">
                  <c:v>2532.0</c:v>
                </c:pt>
                <c:pt idx="13">
                  <c:v>2090.0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[1]com_cmm_version!$F$18:$F$31</c:f>
              <c:numCache>
                <c:formatCode>General</c:formatCode>
                <c:ptCount val="14"/>
                <c:pt idx="0">
                  <c:v>61.0</c:v>
                </c:pt>
                <c:pt idx="1">
                  <c:v>74.0</c:v>
                </c:pt>
                <c:pt idx="2">
                  <c:v>97.0</c:v>
                </c:pt>
                <c:pt idx="3">
                  <c:v>192.0</c:v>
                </c:pt>
                <c:pt idx="4">
                  <c:v>253.0</c:v>
                </c:pt>
                <c:pt idx="5">
                  <c:v>680.0</c:v>
                </c:pt>
                <c:pt idx="6">
                  <c:v>1121.0</c:v>
                </c:pt>
                <c:pt idx="7">
                  <c:v>1764.0</c:v>
                </c:pt>
                <c:pt idx="8">
                  <c:v>1805.0</c:v>
                </c:pt>
                <c:pt idx="9">
                  <c:v>2007.0</c:v>
                </c:pt>
                <c:pt idx="10">
                  <c:v>2366.0</c:v>
                </c:pt>
                <c:pt idx="11">
                  <c:v>2253.0</c:v>
                </c:pt>
                <c:pt idx="12">
                  <c:v>1319.0</c:v>
                </c:pt>
                <c:pt idx="13">
                  <c:v>1667.0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[1]com_cmm_version!$G$18:$G$31</c:f>
              <c:numCache>
                <c:formatCode>General</c:formatCode>
                <c:ptCount val="14"/>
                <c:pt idx="0">
                  <c:v>50.0</c:v>
                </c:pt>
                <c:pt idx="1">
                  <c:v>68.0</c:v>
                </c:pt>
                <c:pt idx="2">
                  <c:v>64.0</c:v>
                </c:pt>
                <c:pt idx="3">
                  <c:v>166.0</c:v>
                </c:pt>
                <c:pt idx="4">
                  <c:v>238.0</c:v>
                </c:pt>
                <c:pt idx="5">
                  <c:v>542.0</c:v>
                </c:pt>
                <c:pt idx="6">
                  <c:v>1018.0</c:v>
                </c:pt>
                <c:pt idx="7">
                  <c:v>1669.0</c:v>
                </c:pt>
                <c:pt idx="8">
                  <c:v>1618.0</c:v>
                </c:pt>
                <c:pt idx="9">
                  <c:v>1749.0</c:v>
                </c:pt>
                <c:pt idx="10">
                  <c:v>869.0</c:v>
                </c:pt>
                <c:pt idx="11">
                  <c:v>1023.0</c:v>
                </c:pt>
                <c:pt idx="12">
                  <c:v>1169.0</c:v>
                </c:pt>
                <c:pt idx="13">
                  <c:v>1444.0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470160"/>
        <c:axId val="-1435468112"/>
      </c:lineChart>
      <c:catAx>
        <c:axId val="-143547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468112"/>
        <c:crosses val="autoZero"/>
        <c:auto val="1"/>
        <c:lblAlgn val="ctr"/>
        <c:lblOffset val="100"/>
        <c:noMultiLvlLbl val="0"/>
      </c:catAx>
      <c:valAx>
        <c:axId val="-14354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4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942906665381126"/>
                  <c:y val="0.0392990671657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111111111111"/>
                      <c:h val="0.16666666666666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105576104724799"/>
                  <c:y val="-0.008061859108639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555555555556"/>
                      <c:h val="0.16203703703703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166665573053368"/>
                  <c:y val="-0.053881233595800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555555555556"/>
                      <c:h val="0.166666666666667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00124134999276883"/>
                  <c:y val="0.051026517015803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25"/>
                  <c:y val="0.04166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222222222222"/>
                      <c:h val="0.1666666666666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industry!$E$38:$E$42</c:f>
              <c:strCache>
                <c:ptCount val="5"/>
                <c:pt idx="0">
                  <c:v>Telecommunications</c:v>
                </c:pt>
                <c:pt idx="1">
                  <c:v>Retail / e-commerce</c:v>
                </c:pt>
                <c:pt idx="2">
                  <c:v>Web services provider</c:v>
                </c:pt>
                <c:pt idx="3">
                  <c:v>Information technology</c:v>
                </c:pt>
                <c:pt idx="4">
                  <c:v>Academic/Research</c:v>
                </c:pt>
              </c:strCache>
            </c:strRef>
          </c:cat>
          <c:val>
            <c:numRef>
              <c:f>industry!$F$38:$F$42</c:f>
              <c:numCache>
                <c:formatCode>General</c:formatCode>
                <c:ptCount val="5"/>
                <c:pt idx="0">
                  <c:v>8.0</c:v>
                </c:pt>
                <c:pt idx="1">
                  <c:v>2.0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CI_graph!$B$1</c:f>
              <c:strCache>
                <c:ptCount val="1"/>
                <c:pt idx="0">
                  <c:v>OCI_cmt_mean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CI_graph!$B$2:$B$7</c:f>
              <c:numCache>
                <c:formatCode>General</c:formatCode>
                <c:ptCount val="6"/>
                <c:pt idx="0">
                  <c:v>0.02049987</c:v>
                </c:pt>
                <c:pt idx="1">
                  <c:v>0.004626261</c:v>
                </c:pt>
                <c:pt idx="2">
                  <c:v>0.00264381005882353</c:v>
                </c:pt>
                <c:pt idx="3">
                  <c:v>0.00765095133333333</c:v>
                </c:pt>
                <c:pt idx="4">
                  <c:v>0.0079038445</c:v>
                </c:pt>
                <c:pt idx="5">
                  <c:v>0.00050017</c:v>
                </c:pt>
              </c:numCache>
            </c:numRef>
          </c:val>
        </c:ser>
        <c:ser>
          <c:idx val="1"/>
          <c:order val="1"/>
          <c:tx>
            <c:strRef>
              <c:f>CI_graph!$C$1</c:f>
              <c:strCache>
                <c:ptCount val="1"/>
                <c:pt idx="0">
                  <c:v>OCI_dvpr_mean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CI_graph!$C$2:$C$7</c:f>
              <c:numCache>
                <c:formatCode>General</c:formatCode>
                <c:ptCount val="6"/>
                <c:pt idx="0">
                  <c:v>0.015890628</c:v>
                </c:pt>
                <c:pt idx="1">
                  <c:v>0.004432055</c:v>
                </c:pt>
                <c:pt idx="2">
                  <c:v>0.004592853</c:v>
                </c:pt>
                <c:pt idx="3">
                  <c:v>0.00409791633333333</c:v>
                </c:pt>
                <c:pt idx="4">
                  <c:v>0.00492387775</c:v>
                </c:pt>
                <c:pt idx="5">
                  <c:v>0.001441451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873888"/>
        <c:axId val="-1435871568"/>
      </c:barChart>
      <c:catAx>
        <c:axId val="-143587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871568"/>
        <c:crosses val="autoZero"/>
        <c:auto val="1"/>
        <c:lblAlgn val="ctr"/>
        <c:lblOffset val="100"/>
        <c:noMultiLvlLbl val="0"/>
      </c:catAx>
      <c:valAx>
        <c:axId val="-14358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8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CI_graph!$F$1</c:f>
              <c:strCache>
                <c:ptCount val="1"/>
                <c:pt idx="0">
                  <c:v>CIp_cmt_mean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CI_graph!$F$2:$F$7</c:f>
              <c:numCache>
                <c:formatCode>General</c:formatCode>
                <c:ptCount val="6"/>
                <c:pt idx="0">
                  <c:v>0.163204401</c:v>
                </c:pt>
                <c:pt idx="1">
                  <c:v>0.163060772</c:v>
                </c:pt>
                <c:pt idx="2">
                  <c:v>0.103081781</c:v>
                </c:pt>
                <c:pt idx="3">
                  <c:v>0.0757240826666667</c:v>
                </c:pt>
                <c:pt idx="4">
                  <c:v>0.3409497165</c:v>
                </c:pt>
                <c:pt idx="5">
                  <c:v>0.22454847</c:v>
                </c:pt>
              </c:numCache>
            </c:numRef>
          </c:val>
        </c:ser>
        <c:ser>
          <c:idx val="1"/>
          <c:order val="1"/>
          <c:tx>
            <c:strRef>
              <c:f>CI_graph!$G$1</c:f>
              <c:strCache>
                <c:ptCount val="1"/>
                <c:pt idx="0">
                  <c:v>CIp_dvpr_mean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CI_graph!$G$2:$G$7</c:f>
              <c:numCache>
                <c:formatCode>General</c:formatCode>
                <c:ptCount val="6"/>
                <c:pt idx="0">
                  <c:v>0.108611559</c:v>
                </c:pt>
                <c:pt idx="1">
                  <c:v>0.107398546</c:v>
                </c:pt>
                <c:pt idx="2">
                  <c:v>0.0543607051764706</c:v>
                </c:pt>
                <c:pt idx="3">
                  <c:v>0.033807413</c:v>
                </c:pt>
                <c:pt idx="4">
                  <c:v>0.21699999425</c:v>
                </c:pt>
                <c:pt idx="5">
                  <c:v>0.174421983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847600"/>
        <c:axId val="-1435845280"/>
      </c:barChart>
      <c:catAx>
        <c:axId val="-143584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845280"/>
        <c:crosses val="autoZero"/>
        <c:auto val="1"/>
        <c:lblAlgn val="ctr"/>
        <c:lblOffset val="100"/>
        <c:noMultiLvlLbl val="0"/>
      </c:catAx>
      <c:valAx>
        <c:axId val="-1435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8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CI_graph!$J$1</c:f>
              <c:strCache>
                <c:ptCount val="1"/>
                <c:pt idx="0">
                  <c:v>TCI_cmt_mean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CI_graph!$J$2:$J$7</c:f>
              <c:numCache>
                <c:formatCode>General</c:formatCode>
                <c:ptCount val="6"/>
                <c:pt idx="0">
                  <c:v>0.056097241</c:v>
                </c:pt>
                <c:pt idx="1">
                  <c:v>0.027394636</c:v>
                </c:pt>
                <c:pt idx="2">
                  <c:v>0.0185218568823529</c:v>
                </c:pt>
                <c:pt idx="3">
                  <c:v>0.0266749806666667</c:v>
                </c:pt>
                <c:pt idx="4">
                  <c:v>0.0536847785</c:v>
                </c:pt>
                <c:pt idx="5">
                  <c:v>0.006660635</c:v>
                </c:pt>
              </c:numCache>
            </c:numRef>
          </c:val>
        </c:ser>
        <c:ser>
          <c:idx val="1"/>
          <c:order val="1"/>
          <c:tx>
            <c:strRef>
              <c:f>CI_graph!$K$1</c:f>
              <c:strCache>
                <c:ptCount val="1"/>
                <c:pt idx="0">
                  <c:v>TCI_dvpr_mean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CI_graph!$K$2:$K$7</c:f>
              <c:numCache>
                <c:formatCode>General</c:formatCode>
                <c:ptCount val="6"/>
                <c:pt idx="0">
                  <c:v>0.031669621</c:v>
                </c:pt>
                <c:pt idx="1">
                  <c:v>0.017240246</c:v>
                </c:pt>
                <c:pt idx="2">
                  <c:v>0.0135287221764706</c:v>
                </c:pt>
                <c:pt idx="3">
                  <c:v>0.00951216833333333</c:v>
                </c:pt>
                <c:pt idx="4">
                  <c:v>0.02044655825</c:v>
                </c:pt>
                <c:pt idx="5">
                  <c:v>0.005330272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0821136"/>
        <c:axId val="-1440818816"/>
      </c:barChart>
      <c:catAx>
        <c:axId val="-144082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818816"/>
        <c:crosses val="autoZero"/>
        <c:auto val="1"/>
        <c:lblAlgn val="ctr"/>
        <c:lblOffset val="100"/>
        <c:noMultiLvlLbl val="0"/>
      </c:catAx>
      <c:valAx>
        <c:axId val="-14408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8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CI_graph!$H$1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CI_graph!$H$2:$H$7</c:f>
              <c:numCache>
                <c:formatCode>General</c:formatCode>
                <c:ptCount val="6"/>
                <c:pt idx="0">
                  <c:v>0.121464082</c:v>
                </c:pt>
                <c:pt idx="1">
                  <c:v>0.108433836</c:v>
                </c:pt>
                <c:pt idx="2">
                  <c:v>0.0802174558823529</c:v>
                </c:pt>
                <c:pt idx="3">
                  <c:v>0.0384280943333333</c:v>
                </c:pt>
                <c:pt idx="4">
                  <c:v>0.28443902225</c:v>
                </c:pt>
                <c:pt idx="5">
                  <c:v>0.035525576</c:v>
                </c:pt>
              </c:numCache>
            </c:numRef>
          </c:val>
        </c:ser>
        <c:ser>
          <c:idx val="1"/>
          <c:order val="1"/>
          <c:tx>
            <c:strRef>
              <c:f>CI_graph!$I$1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CI_graph!$I$2:$I$7</c:f>
              <c:numCache>
                <c:formatCode>General</c:formatCode>
                <c:ptCount val="6"/>
                <c:pt idx="0">
                  <c:v>0.076103433</c:v>
                </c:pt>
                <c:pt idx="1">
                  <c:v>0.068112695</c:v>
                </c:pt>
                <c:pt idx="2">
                  <c:v>0.0450395654117647</c:v>
                </c:pt>
                <c:pt idx="3">
                  <c:v>0.0196035973333333</c:v>
                </c:pt>
                <c:pt idx="4">
                  <c:v>0.09307476425</c:v>
                </c:pt>
                <c:pt idx="5">
                  <c:v>0.064465733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703808"/>
        <c:axId val="-1435701328"/>
      </c:barChart>
      <c:catAx>
        <c:axId val="-14357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701328"/>
        <c:crosses val="autoZero"/>
        <c:auto val="1"/>
        <c:lblAlgn val="ctr"/>
        <c:lblOffset val="100"/>
        <c:noMultiLvlLbl val="0"/>
      </c:catAx>
      <c:valAx>
        <c:axId val="-14357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7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CI_graph!$D$1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CI_graph!$D$2:$D$7</c:f>
              <c:numCache>
                <c:formatCode>General</c:formatCode>
                <c:ptCount val="6"/>
                <c:pt idx="0">
                  <c:v>0.016396313</c:v>
                </c:pt>
                <c:pt idx="1">
                  <c:v>0.003389014</c:v>
                </c:pt>
                <c:pt idx="2">
                  <c:v>0.00179508729411765</c:v>
                </c:pt>
                <c:pt idx="3">
                  <c:v>0.00533511166666667</c:v>
                </c:pt>
                <c:pt idx="4">
                  <c:v>0.005835695</c:v>
                </c:pt>
                <c:pt idx="5">
                  <c:v>0.000346035</c:v>
                </c:pt>
              </c:numCache>
            </c:numRef>
          </c:val>
        </c:ser>
        <c:ser>
          <c:idx val="1"/>
          <c:order val="1"/>
          <c:tx>
            <c:strRef>
              <c:f>CI_graph!$E$1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CI_graph!$E$2:$E$7</c:f>
              <c:numCache>
                <c:formatCode>General</c:formatCode>
                <c:ptCount val="6"/>
                <c:pt idx="0">
                  <c:v>0.0149307</c:v>
                </c:pt>
                <c:pt idx="1">
                  <c:v>0.003269371</c:v>
                </c:pt>
                <c:pt idx="2">
                  <c:v>0.00311529788235294</c:v>
                </c:pt>
                <c:pt idx="3">
                  <c:v>0.002913853</c:v>
                </c:pt>
                <c:pt idx="4">
                  <c:v>0.0028272145</c:v>
                </c:pt>
                <c:pt idx="5">
                  <c:v>0.001378441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676608"/>
        <c:axId val="-1467939696"/>
      </c:barChart>
      <c:catAx>
        <c:axId val="-14356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67939696"/>
        <c:crosses val="autoZero"/>
        <c:auto val="1"/>
        <c:lblAlgn val="ctr"/>
        <c:lblOffset val="100"/>
        <c:noMultiLvlLbl val="0"/>
      </c:catAx>
      <c:valAx>
        <c:axId val="-14679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6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CI_graph!$L$1</c:f>
              <c:strCache>
                <c:ptCount val="1"/>
                <c:pt idx="0">
                  <c:v>commits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CI_graph!$L$2:$L$7</c:f>
              <c:numCache>
                <c:formatCode>General</c:formatCode>
                <c:ptCount val="6"/>
                <c:pt idx="0">
                  <c:v>0.042808283</c:v>
                </c:pt>
                <c:pt idx="1">
                  <c:v>0.018516406</c:v>
                </c:pt>
                <c:pt idx="2">
                  <c:v>0.0122559098823529</c:v>
                </c:pt>
                <c:pt idx="3">
                  <c:v>0.0184874316666667</c:v>
                </c:pt>
                <c:pt idx="4">
                  <c:v>0.03355737875</c:v>
                </c:pt>
                <c:pt idx="5">
                  <c:v>0.003718716</c:v>
                </c:pt>
              </c:numCache>
            </c:numRef>
          </c:val>
        </c:ser>
        <c:ser>
          <c:idx val="1"/>
          <c:order val="1"/>
          <c:tx>
            <c:strRef>
              <c:f>CI_graph!$M$1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CI_graph!$M$2:$M$7</c:f>
              <c:numCache>
                <c:formatCode>General</c:formatCode>
                <c:ptCount val="6"/>
                <c:pt idx="0">
                  <c:v>0.029370917</c:v>
                </c:pt>
                <c:pt idx="1">
                  <c:v>0.013788924</c:v>
                </c:pt>
                <c:pt idx="2">
                  <c:v>0.00833497470588235</c:v>
                </c:pt>
                <c:pt idx="3">
                  <c:v>0.00857619533333333</c:v>
                </c:pt>
                <c:pt idx="4">
                  <c:v>0.00970519125</c:v>
                </c:pt>
                <c:pt idx="5">
                  <c:v>0.004556251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0781552"/>
        <c:axId val="-1440779232"/>
      </c:barChart>
      <c:catAx>
        <c:axId val="-144078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779232"/>
        <c:crosses val="autoZero"/>
        <c:auto val="1"/>
        <c:lblAlgn val="ctr"/>
        <c:lblOffset val="100"/>
        <c:noMultiLvlLbl val="0"/>
      </c:catAx>
      <c:valAx>
        <c:axId val="-14407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7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CE_graph!$B$42</c:f>
              <c:strCache>
                <c:ptCount val="1"/>
                <c:pt idx="0">
                  <c:v>SCE_mean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CE_graph!$A$43:$A$48</c:f>
              <c:strCache>
                <c:ptCount val="6"/>
                <c:pt idx="0">
                  <c:v>Full solution oriented</c:v>
                </c:pt>
                <c:pt idx="1">
                  <c:v>Specific business oriented </c:v>
                </c:pt>
                <c:pt idx="2">
                  <c:v>Usage oriented</c:v>
                </c:pt>
                <c:pt idx="3">
                  <c:v>Pure community oriented</c:v>
                </c:pt>
                <c:pt idx="4">
                  <c:v>Development infrastructure vendors</c:v>
                </c:pt>
                <c:pt idx="5">
                  <c:v>Technical research oriented</c:v>
                </c:pt>
              </c:strCache>
            </c:strRef>
          </c:cat>
          <c:val>
            <c:numRef>
              <c:f>CE_graph!$B$43:$B$48</c:f>
              <c:numCache>
                <c:formatCode>General</c:formatCode>
                <c:ptCount val="6"/>
                <c:pt idx="0">
                  <c:v>0.0610209920394</c:v>
                </c:pt>
                <c:pt idx="1">
                  <c:v>0.0284302349613</c:v>
                </c:pt>
                <c:pt idx="2">
                  <c:v>0.0279383511387</c:v>
                </c:pt>
                <c:pt idx="3">
                  <c:v>0.0513798567771</c:v>
                </c:pt>
                <c:pt idx="4">
                  <c:v>0.02151452953735</c:v>
                </c:pt>
                <c:pt idx="5">
                  <c:v>0.0113600995954</c:v>
                </c:pt>
              </c:numCache>
            </c:numRef>
          </c:val>
        </c:ser>
        <c:ser>
          <c:idx val="1"/>
          <c:order val="1"/>
          <c:tx>
            <c:strRef>
              <c:f>CE_graph!$D$42</c:f>
              <c:strCache>
                <c:ptCount val="1"/>
                <c:pt idx="0">
                  <c:v>SCE_median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CE_graph!$A$43:$A$48</c:f>
              <c:strCache>
                <c:ptCount val="6"/>
                <c:pt idx="0">
                  <c:v>Full solution oriented</c:v>
                </c:pt>
                <c:pt idx="1">
                  <c:v>Specific business oriented </c:v>
                </c:pt>
                <c:pt idx="2">
                  <c:v>Usage oriented</c:v>
                </c:pt>
                <c:pt idx="3">
                  <c:v>Pure community oriented</c:v>
                </c:pt>
                <c:pt idx="4">
                  <c:v>Development infrastructure vendors</c:v>
                </c:pt>
                <c:pt idx="5">
                  <c:v>Technical research oriented</c:v>
                </c:pt>
              </c:strCache>
            </c:strRef>
          </c:cat>
          <c:val>
            <c:numRef>
              <c:f>CE_graph!$D$43:$D$48</c:f>
              <c:numCache>
                <c:formatCode>General</c:formatCode>
                <c:ptCount val="6"/>
                <c:pt idx="0">
                  <c:v>0.0492332526231</c:v>
                </c:pt>
                <c:pt idx="1">
                  <c:v>0.0229763244917</c:v>
                </c:pt>
                <c:pt idx="2">
                  <c:v>0.0274912540123</c:v>
                </c:pt>
                <c:pt idx="3">
                  <c:v>0.0386918470751</c:v>
                </c:pt>
                <c:pt idx="4">
                  <c:v>0.01330909867799</c:v>
                </c:pt>
                <c:pt idx="5">
                  <c:v>0.0113600995954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073712"/>
        <c:axId val="-1435071232"/>
      </c:barChart>
      <c:catAx>
        <c:axId val="-143507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071232"/>
        <c:crosses val="autoZero"/>
        <c:auto val="1"/>
        <c:lblAlgn val="ctr"/>
        <c:lblOffset val="100"/>
        <c:noMultiLvlLbl val="0"/>
      </c:catAx>
      <c:valAx>
        <c:axId val="-14350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CE_graph!$C$42</c:f>
              <c:strCache>
                <c:ptCount val="1"/>
                <c:pt idx="0">
                  <c:v>TCE_mean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CE_graph!$A$43:$A$48</c:f>
              <c:strCache>
                <c:ptCount val="6"/>
                <c:pt idx="0">
                  <c:v>Full solution oriented</c:v>
                </c:pt>
                <c:pt idx="1">
                  <c:v>Specific business oriented </c:v>
                </c:pt>
                <c:pt idx="2">
                  <c:v>Usage oriented</c:v>
                </c:pt>
                <c:pt idx="3">
                  <c:v>Pure community oriented</c:v>
                </c:pt>
                <c:pt idx="4">
                  <c:v>Development infrastructure vendors</c:v>
                </c:pt>
                <c:pt idx="5">
                  <c:v>Technical research oriented</c:v>
                </c:pt>
              </c:strCache>
            </c:strRef>
          </c:cat>
          <c:val>
            <c:numRef>
              <c:f>CE_graph!$C$43:$C$48</c:f>
              <c:numCache>
                <c:formatCode>General</c:formatCode>
                <c:ptCount val="6"/>
                <c:pt idx="0">
                  <c:v>0.455555555556</c:v>
                </c:pt>
                <c:pt idx="1">
                  <c:v>0.258333333333</c:v>
                </c:pt>
                <c:pt idx="2">
                  <c:v>0.333333333333</c:v>
                </c:pt>
                <c:pt idx="3">
                  <c:v>0.245477207977</c:v>
                </c:pt>
                <c:pt idx="4">
                  <c:v>0.1058226495725</c:v>
                </c:pt>
                <c:pt idx="5">
                  <c:v>0.133333333333</c:v>
                </c:pt>
              </c:numCache>
            </c:numRef>
          </c:val>
        </c:ser>
        <c:ser>
          <c:idx val="1"/>
          <c:order val="1"/>
          <c:tx>
            <c:strRef>
              <c:f>CE_graph!$E$42</c:f>
              <c:strCache>
                <c:ptCount val="1"/>
                <c:pt idx="0">
                  <c:v>TCE_median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CE_graph!$A$43:$A$48</c:f>
              <c:strCache>
                <c:ptCount val="6"/>
                <c:pt idx="0">
                  <c:v>Full solution oriented</c:v>
                </c:pt>
                <c:pt idx="1">
                  <c:v>Specific business oriented </c:v>
                </c:pt>
                <c:pt idx="2">
                  <c:v>Usage oriented</c:v>
                </c:pt>
                <c:pt idx="3">
                  <c:v>Pure community oriented</c:v>
                </c:pt>
                <c:pt idx="4">
                  <c:v>Development infrastructure vendors</c:v>
                </c:pt>
                <c:pt idx="5">
                  <c:v>Technical research oriented</c:v>
                </c:pt>
              </c:strCache>
            </c:strRef>
          </c:cat>
          <c:val>
            <c:numRef>
              <c:f>CE_graph!$E$43:$E$48</c:f>
              <c:numCache>
                <c:formatCode>General</c:formatCode>
                <c:ptCount val="6"/>
                <c:pt idx="0">
                  <c:v>0.433333333333</c:v>
                </c:pt>
                <c:pt idx="1">
                  <c:v>0.266666666667</c:v>
                </c:pt>
                <c:pt idx="2">
                  <c:v>0.333333333333</c:v>
                </c:pt>
                <c:pt idx="3">
                  <c:v>0.225</c:v>
                </c:pt>
                <c:pt idx="4">
                  <c:v>0.09999999999985</c:v>
                </c:pt>
                <c:pt idx="5">
                  <c:v>0.133333333333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048032"/>
        <c:axId val="-1435045280"/>
      </c:barChart>
      <c:catAx>
        <c:axId val="-14350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045280"/>
        <c:crosses val="autoZero"/>
        <c:auto val="1"/>
        <c:lblAlgn val="ctr"/>
        <c:lblOffset val="100"/>
        <c:noMultiLvlLbl val="0"/>
      </c:catAx>
      <c:valAx>
        <c:axId val="-14350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0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CE_graph!$B$1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CE_graph!$B$2:$B$7</c:f>
              <c:numCache>
                <c:formatCode>General</c:formatCode>
                <c:ptCount val="6"/>
                <c:pt idx="0">
                  <c:v>0.116746355073415</c:v>
                </c:pt>
                <c:pt idx="1">
                  <c:v>0.041335186516707</c:v>
                </c:pt>
                <c:pt idx="2">
                  <c:v>0.0397342340582588</c:v>
                </c:pt>
                <c:pt idx="3">
                  <c:v>0.116047710113047</c:v>
                </c:pt>
                <c:pt idx="4">
                  <c:v>0.020091862532285</c:v>
                </c:pt>
                <c:pt idx="5">
                  <c:v>0.0133329902069643</c:v>
                </c:pt>
              </c:numCache>
            </c:numRef>
          </c:val>
        </c:ser>
        <c:ser>
          <c:idx val="1"/>
          <c:order val="1"/>
          <c:tx>
            <c:strRef>
              <c:f>CE_graph!$D$1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CE_graph!$D$2:$D$7</c:f>
              <c:numCache>
                <c:formatCode>General</c:formatCode>
                <c:ptCount val="6"/>
                <c:pt idx="0">
                  <c:v>0.109296844926103</c:v>
                </c:pt>
                <c:pt idx="1">
                  <c:v>0.0376761255917406</c:v>
                </c:pt>
                <c:pt idx="2">
                  <c:v>0.0340268450949106</c:v>
                </c:pt>
                <c:pt idx="3">
                  <c:v>0.123133504646993</c:v>
                </c:pt>
                <c:pt idx="4">
                  <c:v>0.018368671746855</c:v>
                </c:pt>
                <c:pt idx="5">
                  <c:v>0.0124158753470629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662544"/>
        <c:axId val="-1435659792"/>
      </c:barChart>
      <c:catAx>
        <c:axId val="-143566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659792"/>
        <c:crosses val="autoZero"/>
        <c:auto val="1"/>
        <c:lblAlgn val="ctr"/>
        <c:lblOffset val="100"/>
        <c:noMultiLvlLbl val="0"/>
      </c:catAx>
      <c:valAx>
        <c:axId val="-143565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6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</a:t>
            </a:r>
            <a:r>
              <a:rPr lang="en-US" altLang="zh-CN"/>
              <a:t>7%</a:t>
            </a:r>
            <a:r>
              <a:rPr lang="zh-CN" altLang="en-US"/>
              <a:t>公司总共贡献的</a:t>
            </a:r>
            <a:r>
              <a:rPr lang="en-US" altLang="zh-CN"/>
              <a:t>commit</a:t>
            </a:r>
            <a:r>
              <a:rPr lang="en-US" altLang="zh-CN" baseline="0"/>
              <a:t> </a:t>
            </a:r>
            <a:r>
              <a:rPr lang="zh-CN" altLang="en-US" baseline="0"/>
              <a:t>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audris!$A$53:$A$66</c:f>
              <c:numCache>
                <c:formatCode>General</c:formatCode>
                <c:ptCount val="14"/>
                <c:pt idx="0">
                  <c:v>606.0</c:v>
                </c:pt>
                <c:pt idx="1">
                  <c:v>642.0</c:v>
                </c:pt>
                <c:pt idx="2">
                  <c:v>796.0</c:v>
                </c:pt>
                <c:pt idx="3">
                  <c:v>6129.0</c:v>
                </c:pt>
                <c:pt idx="4">
                  <c:v>5643.0</c:v>
                </c:pt>
                <c:pt idx="5">
                  <c:v>9938.0</c:v>
                </c:pt>
                <c:pt idx="6">
                  <c:v>19061.0</c:v>
                </c:pt>
                <c:pt idx="7">
                  <c:v>28116.0</c:v>
                </c:pt>
                <c:pt idx="8">
                  <c:v>24829.0</c:v>
                </c:pt>
                <c:pt idx="9">
                  <c:v>28860.0</c:v>
                </c:pt>
                <c:pt idx="10">
                  <c:v>30904.0</c:v>
                </c:pt>
                <c:pt idx="11">
                  <c:v>30250.0</c:v>
                </c:pt>
                <c:pt idx="12">
                  <c:v>31669.0</c:v>
                </c:pt>
                <c:pt idx="13">
                  <c:v>35105.0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6019680"/>
        <c:axId val="-1436010336"/>
      </c:lineChart>
      <c:catAx>
        <c:axId val="-143601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6010336"/>
        <c:crosses val="autoZero"/>
        <c:auto val="1"/>
        <c:lblAlgn val="ctr"/>
        <c:lblOffset val="100"/>
        <c:noMultiLvlLbl val="0"/>
      </c:catAx>
      <c:valAx>
        <c:axId val="-14360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60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CE_graph!$C$1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CE_graph!$C$2:$C$7</c:f>
              <c:numCache>
                <c:formatCode>General</c:formatCode>
                <c:ptCount val="6"/>
                <c:pt idx="0">
                  <c:v>0.481505516554</c:v>
                </c:pt>
                <c:pt idx="1">
                  <c:v>0.294256611431767</c:v>
                </c:pt>
                <c:pt idx="2">
                  <c:v>0.328845327623535</c:v>
                </c:pt>
                <c:pt idx="3">
                  <c:v>0.324532103698567</c:v>
                </c:pt>
                <c:pt idx="4">
                  <c:v>0.102067550504925</c:v>
                </c:pt>
                <c:pt idx="5">
                  <c:v>0.1947845804989</c:v>
                </c:pt>
              </c:numCache>
            </c:numRef>
          </c:val>
        </c:ser>
        <c:ser>
          <c:idx val="1"/>
          <c:order val="1"/>
          <c:tx>
            <c:strRef>
              <c:f>CE_graph!$E$1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CE_graph!$A$2:$A$7</c:f>
              <c:strCache>
                <c:ptCount val="6"/>
                <c:pt idx="0">
                  <c:v>M1: Full solution oriented</c:v>
                </c:pt>
                <c:pt idx="1">
                  <c:v>M2: Specific business oriented </c:v>
                </c:pt>
                <c:pt idx="2">
                  <c:v>M3: Usage oriented</c:v>
                </c:pt>
                <c:pt idx="3">
                  <c:v>M4: Community oriented</c:v>
                </c:pt>
                <c:pt idx="4">
                  <c:v>M5: Development infrastructure vendors</c:v>
                </c:pt>
                <c:pt idx="5">
                  <c:v>M6: Research oriented</c:v>
                </c:pt>
              </c:strCache>
            </c:strRef>
          </c:cat>
          <c:val>
            <c:numRef>
              <c:f>CE_graph!$E$2:$E$7</c:f>
              <c:numCache>
                <c:formatCode>General</c:formatCode>
                <c:ptCount val="6"/>
                <c:pt idx="0">
                  <c:v>0.487490287490277</c:v>
                </c:pt>
                <c:pt idx="1">
                  <c:v>0.298391843846376</c:v>
                </c:pt>
                <c:pt idx="2">
                  <c:v>0.318061840120688</c:v>
                </c:pt>
                <c:pt idx="3">
                  <c:v>0.330555555555567</c:v>
                </c:pt>
                <c:pt idx="4">
                  <c:v>0.09999999999985</c:v>
                </c:pt>
                <c:pt idx="5">
                  <c:v>0.190476190476157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645328"/>
        <c:axId val="-1435642576"/>
      </c:barChart>
      <c:catAx>
        <c:axId val="-143564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642576"/>
        <c:crosses val="autoZero"/>
        <c:auto val="1"/>
        <c:lblAlgn val="ctr"/>
        <c:lblOffset val="100"/>
        <c:noMultiLvlLbl val="0"/>
      </c:catAx>
      <c:valAx>
        <c:axId val="-14356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6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18F-4EB8-ACE5-BA0EDE0F1B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18F-4EB8-ACE5-BA0EDE0F1B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18F-4EB8-ACE5-BA0EDE0F1B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18F-4EB8-ACE5-BA0EDE0F1B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18F-4EB8-ACE5-BA0EDE0F1B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18F-4EB8-ACE5-BA0EDE0F1B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industry!$E$1:$E$6</c:f>
              <c:strCache>
                <c:ptCount val="5"/>
                <c:pt idx="0">
                  <c:v>Cloud computing</c:v>
                </c:pt>
                <c:pt idx="1">
                  <c:v>Computer software</c:v>
                </c:pt>
                <c:pt idx="2">
                  <c:v>Computer hardware</c:v>
                </c:pt>
                <c:pt idx="3">
                  <c:v>Information technology</c:v>
                </c:pt>
                <c:pt idx="4">
                  <c:v>Networking hardware</c:v>
                </c:pt>
              </c:strCache>
            </c:strRef>
          </c:cat>
          <c:val>
            <c:numRef>
              <c:f>industry!$F$1:$F$6</c:f>
              <c:numCache>
                <c:formatCode>General</c:formatCode>
                <c:ptCount val="6"/>
                <c:pt idx="0">
                  <c:v>21.0</c:v>
                </c:pt>
                <c:pt idx="1">
                  <c:v>4.0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4-4B2A-9298-B942E7C1CD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05A-4ECB-B109-6AE8E8A4E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007-44F4-ACF4-D188156EB6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007-44F4-ACF4-D188156EB6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007-44F4-ACF4-D188156EB6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007-44F4-ACF4-D188156EB6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007-44F4-ACF4-D188156EB6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007-44F4-ACF4-D188156EB67C}"/>
              </c:ext>
            </c:extLst>
          </c:dPt>
          <c:dLbls>
            <c:dLbl>
              <c:idx val="0"/>
              <c:layout>
                <c:manualLayout>
                  <c:x val="-0.209993674889311"/>
                  <c:y val="-0.01540427847856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05A-4ECB-B109-6AE8E8A4E7F5}"/>
                </c:ext>
                <c:ext xmlns:c15="http://schemas.microsoft.com/office/drawing/2012/chart" uri="{CE6537A1-D6FC-4f65-9D91-7224C49458BB}">
                  <c15:layout>
                    <c:manualLayout>
                      <c:w val="0.244781783681214"/>
                      <c:h val="0.1861761426978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industry!$E$56:$E$62</c:f>
              <c:strCache>
                <c:ptCount val="7"/>
                <c:pt idx="0">
                  <c:v>Telecommunications</c:v>
                </c:pt>
                <c:pt idx="1">
                  <c:v>Retail</c:v>
                </c:pt>
                <c:pt idx="2">
                  <c:v>Mass media</c:v>
                </c:pt>
                <c:pt idx="3">
                  <c:v>Web services provider</c:v>
                </c:pt>
                <c:pt idx="4">
                  <c:v>Domain Registrar, Web hosting</c:v>
                </c:pt>
                <c:pt idx="5">
                  <c:v>Laboratory</c:v>
                </c:pt>
                <c:pt idx="6">
                  <c:v> e-commerce</c:v>
                </c:pt>
              </c:strCache>
            </c:strRef>
          </c:cat>
          <c:val>
            <c:numRef>
              <c:f>industry!$F$56:$F$62</c:f>
              <c:numCache>
                <c:formatCode>General</c:formatCode>
                <c:ptCount val="7"/>
                <c:pt idx="0">
                  <c:v>7.0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5A-4ECB-B109-6AE8E8A4E7F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77777777777778"/>
                  <c:y val="0.03929899387576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111111111111"/>
                      <c:h val="0.16666666666666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944444444444444"/>
                  <c:y val="-0.09259259259259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555555555556"/>
                      <c:h val="0.16203703703703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166665573053368"/>
                  <c:y val="-0.053881233595800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555555555556"/>
                      <c:h val="0.166666666666667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25"/>
                  <c:y val="0.04166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222222222222"/>
                      <c:h val="0.1666666666666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industry!$E$38:$E$42</c:f>
              <c:strCache>
                <c:ptCount val="5"/>
                <c:pt idx="0">
                  <c:v>Telecommunications</c:v>
                </c:pt>
                <c:pt idx="1">
                  <c:v>Retail / e-commerce</c:v>
                </c:pt>
                <c:pt idx="2">
                  <c:v>Web services provider</c:v>
                </c:pt>
                <c:pt idx="3">
                  <c:v>Information technology</c:v>
                </c:pt>
                <c:pt idx="4">
                  <c:v>Academic/Research</c:v>
                </c:pt>
              </c:strCache>
            </c:strRef>
          </c:cat>
          <c:val>
            <c:numRef>
              <c:f>industry!$F$38:$F$42</c:f>
              <c:numCache>
                <c:formatCode>General</c:formatCode>
                <c:ptCount val="5"/>
                <c:pt idx="0">
                  <c:v>8.0</c:v>
                </c:pt>
                <c:pt idx="1">
                  <c:v>2.0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FA-463B-844B-C10EF2DBC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FA-463B-844B-C10EF2DBC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5FA-463B-844B-C10EF2DBC0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347-4F9E-A7E3-DCA61FD8FE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5FA-463B-844B-C10EF2DBC0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5FA-463B-844B-C10EF2DBC0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5FA-463B-844B-C10EF2DBC0A4}"/>
              </c:ext>
            </c:extLst>
          </c:dPt>
          <c:dLbls>
            <c:dLbl>
              <c:idx val="3"/>
              <c:layout>
                <c:manualLayout>
                  <c:x val="0.0953969816272966"/>
                  <c:y val="0.05573091764783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347-4F9E-A7E3-DCA61FD8FE9A}"/>
                </c:ext>
                <c:ext xmlns:c15="http://schemas.microsoft.com/office/drawing/2012/chart" uri="{CE6537A1-D6FC-4f65-9D91-7224C49458BB}">
                  <c15:layout>
                    <c:manualLayout>
                      <c:w val="0.347819553805774"/>
                      <c:h val="0.1961964472309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Sheet5!$A$2:$A$8</c:f>
              <c:strCache>
                <c:ptCount val="7"/>
                <c:pt idx="0">
                  <c:v>Full solution oriented</c:v>
                </c:pt>
                <c:pt idx="1">
                  <c:v>User</c:v>
                </c:pt>
                <c:pt idx="2">
                  <c:v>Self-business integrated</c:v>
                </c:pt>
                <c:pt idx="3">
                  <c:v>Specific sub-function solution oriented</c:v>
                </c:pt>
                <c:pt idx="4">
                  <c:v>pure community oriented</c:v>
                </c:pt>
                <c:pt idx="5">
                  <c:v>development infrastructure vendors</c:v>
                </c:pt>
                <c:pt idx="6">
                  <c:v>Specific services provided</c:v>
                </c:pt>
              </c:strCache>
            </c:strRef>
          </c:cat>
          <c:val>
            <c:numRef>
              <c:f>Sheet5!$B$2:$B$8</c:f>
              <c:numCache>
                <c:formatCode>General</c:formatCode>
                <c:ptCount val="7"/>
                <c:pt idx="0">
                  <c:v>23.0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47-4F9E-A7E3-DCA61FD8FE9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Sheet5!$F$34</c:f>
              <c:strCache>
                <c:ptCount val="1"/>
                <c:pt idx="0">
                  <c:v>ratio_avg_repo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Sheet5!$A$35:$A$41</c:f>
              <c:strCache>
                <c:ptCount val="7"/>
                <c:pt idx="0">
                  <c:v>Full solution oriented</c:v>
                </c:pt>
                <c:pt idx="1">
                  <c:v>Specific sub-function solution oriented</c:v>
                </c:pt>
                <c:pt idx="2">
                  <c:v>Self-business integrated</c:v>
                </c:pt>
                <c:pt idx="3">
                  <c:v>Specific services provided</c:v>
                </c:pt>
                <c:pt idx="4">
                  <c:v>User</c:v>
                </c:pt>
                <c:pt idx="5">
                  <c:v>Pure community oriented</c:v>
                </c:pt>
                <c:pt idx="6">
                  <c:v>development infrastructure vendors</c:v>
                </c:pt>
              </c:strCache>
            </c:strRef>
          </c:cat>
          <c:val>
            <c:numRef>
              <c:f>Sheet5!$F$35:$F$41</c:f>
              <c:numCache>
                <c:formatCode>0.00_);[Red]\(0.00\)</c:formatCode>
                <c:ptCount val="7"/>
                <c:pt idx="0">
                  <c:v>0.162359712652174</c:v>
                </c:pt>
                <c:pt idx="1">
                  <c:v>0.0359077538181818</c:v>
                </c:pt>
                <c:pt idx="2">
                  <c:v>0.064014179</c:v>
                </c:pt>
                <c:pt idx="3">
                  <c:v>0.0417776705</c:v>
                </c:pt>
                <c:pt idx="4">
                  <c:v>0.0416184747692308</c:v>
                </c:pt>
                <c:pt idx="5">
                  <c:v>0.21902293275</c:v>
                </c:pt>
                <c:pt idx="6">
                  <c:v>0.021323765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08-453D-AFDE-644828D7B2CE}"/>
            </c:ext>
          </c:extLst>
        </c:ser>
        <c:ser>
          <c:idx val="1"/>
          <c:order val="1"/>
          <c:tx>
            <c:strRef>
              <c:f>Sheet5!$H$34</c:f>
              <c:strCache>
                <c:ptCount val="1"/>
                <c:pt idx="0">
                  <c:v>ratio_avg_repoType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Sheet5!$A$35:$A$41</c:f>
              <c:strCache>
                <c:ptCount val="7"/>
                <c:pt idx="0">
                  <c:v>Full solution oriented</c:v>
                </c:pt>
                <c:pt idx="1">
                  <c:v>Specific sub-function solution oriented</c:v>
                </c:pt>
                <c:pt idx="2">
                  <c:v>Self-business integrated</c:v>
                </c:pt>
                <c:pt idx="3">
                  <c:v>Specific services provided</c:v>
                </c:pt>
                <c:pt idx="4">
                  <c:v>User</c:v>
                </c:pt>
                <c:pt idx="5">
                  <c:v>Pure community oriented</c:v>
                </c:pt>
                <c:pt idx="6">
                  <c:v>development infrastructure vendors</c:v>
                </c:pt>
              </c:strCache>
            </c:strRef>
          </c:cat>
          <c:val>
            <c:numRef>
              <c:f>Sheet5!$H$35:$H$41</c:f>
              <c:numCache>
                <c:formatCode>0.00_);[Red]\(0.00\)</c:formatCode>
                <c:ptCount val="7"/>
                <c:pt idx="0">
                  <c:v>0.569189460826087</c:v>
                </c:pt>
                <c:pt idx="1">
                  <c:v>0.310761304090909</c:v>
                </c:pt>
                <c:pt idx="2">
                  <c:v>0.3908264345</c:v>
                </c:pt>
                <c:pt idx="3">
                  <c:v>0.311240306</c:v>
                </c:pt>
                <c:pt idx="4">
                  <c:v>0.338052896</c:v>
                </c:pt>
                <c:pt idx="5">
                  <c:v>0.49066669925</c:v>
                </c:pt>
                <c:pt idx="6">
                  <c:v>0.1062900065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08-453D-AFDE-644828D7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5010192"/>
        <c:axId val="-1435007440"/>
      </c:barChart>
      <c:catAx>
        <c:axId val="-143501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007440"/>
        <c:crosses val="autoZero"/>
        <c:auto val="1"/>
        <c:lblAlgn val="ctr"/>
        <c:lblOffset val="100"/>
        <c:noMultiLvlLbl val="0"/>
      </c:catAx>
      <c:valAx>
        <c:axId val="-14350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0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Sheet5!$J$34</c:f>
              <c:strCache>
                <c:ptCount val="1"/>
                <c:pt idx="0">
                  <c:v>ratio_avg_commit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Sheet5!$A$35:$A$41</c:f>
              <c:strCache>
                <c:ptCount val="7"/>
                <c:pt idx="0">
                  <c:v>Full solution oriented</c:v>
                </c:pt>
                <c:pt idx="1">
                  <c:v>Specific sub-function solution oriented</c:v>
                </c:pt>
                <c:pt idx="2">
                  <c:v>Self-business integrated</c:v>
                </c:pt>
                <c:pt idx="3">
                  <c:v>Specific services provided</c:v>
                </c:pt>
                <c:pt idx="4">
                  <c:v>User</c:v>
                </c:pt>
                <c:pt idx="5">
                  <c:v>Pure community oriented</c:v>
                </c:pt>
                <c:pt idx="6">
                  <c:v>development infrastructure vendors</c:v>
                </c:pt>
              </c:strCache>
            </c:strRef>
          </c:cat>
          <c:val>
            <c:numRef>
              <c:f>Sheet5!$J$35:$J$41</c:f>
              <c:numCache>
                <c:formatCode>0.00_);[Red]\(0.00\)</c:formatCode>
                <c:ptCount val="7"/>
                <c:pt idx="0">
                  <c:v>0.0306243779130435</c:v>
                </c:pt>
                <c:pt idx="1">
                  <c:v>0.00329022536363636</c:v>
                </c:pt>
                <c:pt idx="2">
                  <c:v>0.0084965065</c:v>
                </c:pt>
                <c:pt idx="3">
                  <c:v>0.0038442745</c:v>
                </c:pt>
                <c:pt idx="4">
                  <c:v>0.00275661576923077</c:v>
                </c:pt>
                <c:pt idx="5">
                  <c:v>0.0242228225</c:v>
                </c:pt>
                <c:pt idx="6">
                  <c:v>0.00790872525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95-46E2-9862-7FB4632B1964}"/>
            </c:ext>
          </c:extLst>
        </c:ser>
        <c:ser>
          <c:idx val="1"/>
          <c:order val="1"/>
          <c:tx>
            <c:strRef>
              <c:f>Sheet5!$L$34</c:f>
              <c:strCache>
                <c:ptCount val="1"/>
                <c:pt idx="0">
                  <c:v>ratio_avg_dvp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Sheet5!$A$35:$A$41</c:f>
              <c:strCache>
                <c:ptCount val="7"/>
                <c:pt idx="0">
                  <c:v>Full solution oriented</c:v>
                </c:pt>
                <c:pt idx="1">
                  <c:v>Specific sub-function solution oriented</c:v>
                </c:pt>
                <c:pt idx="2">
                  <c:v>Self-business integrated</c:v>
                </c:pt>
                <c:pt idx="3">
                  <c:v>Specific services provided</c:v>
                </c:pt>
                <c:pt idx="4">
                  <c:v>User</c:v>
                </c:pt>
                <c:pt idx="5">
                  <c:v>Pure community oriented</c:v>
                </c:pt>
                <c:pt idx="6">
                  <c:v>development infrastructure vendors</c:v>
                </c:pt>
              </c:strCache>
            </c:strRef>
          </c:cat>
          <c:val>
            <c:numRef>
              <c:f>Sheet5!$L$35:$L$41</c:f>
              <c:numCache>
                <c:formatCode>0.00_);[Red]\(0.00\)</c:formatCode>
                <c:ptCount val="7"/>
                <c:pt idx="0">
                  <c:v>0.0231247006086957</c:v>
                </c:pt>
                <c:pt idx="1">
                  <c:v>0.00366573518181818</c:v>
                </c:pt>
                <c:pt idx="2">
                  <c:v>0.00741976191666666</c:v>
                </c:pt>
                <c:pt idx="3">
                  <c:v>0.002028635</c:v>
                </c:pt>
                <c:pt idx="4">
                  <c:v>0.00531429661538461</c:v>
                </c:pt>
                <c:pt idx="5">
                  <c:v>0.05382150525</c:v>
                </c:pt>
                <c:pt idx="6">
                  <c:v>0.0048098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95-46E2-9862-7FB4632B1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4983616"/>
        <c:axId val="-1434980864"/>
      </c:barChart>
      <c:catAx>
        <c:axId val="-143498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980864"/>
        <c:crosses val="autoZero"/>
        <c:auto val="1"/>
        <c:lblAlgn val="ctr"/>
        <c:lblOffset val="100"/>
        <c:noMultiLvlLbl val="0"/>
      </c:catAx>
      <c:valAx>
        <c:axId val="-143498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9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Sheet5!$J$65</c:f>
              <c:strCache>
                <c:ptCount val="1"/>
                <c:pt idx="0">
                  <c:v>ratio_avg_commit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Sheet5!$A$66:$A$70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Sheet5!$J$66:$J$70</c:f>
              <c:numCache>
                <c:formatCode>0.000_);[Red]\(0.000\)</c:formatCode>
                <c:ptCount val="5"/>
                <c:pt idx="0">
                  <c:v>0.0362836324210526</c:v>
                </c:pt>
                <c:pt idx="1">
                  <c:v>0.00583356424</c:v>
                </c:pt>
                <c:pt idx="2">
                  <c:v>0.00774358966666666</c:v>
                </c:pt>
                <c:pt idx="3">
                  <c:v>0.00774358966666666</c:v>
                </c:pt>
                <c:pt idx="4">
                  <c:v>0.00790872525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73-4DDC-BD96-64D1422668F8}"/>
            </c:ext>
          </c:extLst>
        </c:ser>
        <c:ser>
          <c:idx val="1"/>
          <c:order val="1"/>
          <c:tx>
            <c:strRef>
              <c:f>Sheet5!$L$65</c:f>
              <c:strCache>
                <c:ptCount val="1"/>
                <c:pt idx="0">
                  <c:v>ratio_avg_dvp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Sheet5!$A$66:$A$70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Sheet5!$L$66:$L$70</c:f>
              <c:numCache>
                <c:formatCode>0.000_);[Red]\(0.000\)</c:formatCode>
                <c:ptCount val="5"/>
                <c:pt idx="0">
                  <c:v>0.0268337084736842</c:v>
                </c:pt>
                <c:pt idx="1">
                  <c:v>0.0053367</c:v>
                </c:pt>
                <c:pt idx="2">
                  <c:v>0.004104957</c:v>
                </c:pt>
                <c:pt idx="3">
                  <c:v>0.004104957</c:v>
                </c:pt>
                <c:pt idx="4">
                  <c:v>0.0048098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73-4DDC-BD96-64D1422668F8}"/>
            </c:ext>
          </c:extLst>
        </c:ser>
        <c:ser>
          <c:idx val="2"/>
          <c:order val="2"/>
          <c:tx>
            <c:strRef>
              <c:f>Sheet5!$R$65</c:f>
              <c:strCache>
                <c:ptCount val="1"/>
                <c:pt idx="0">
                  <c:v>ratio_mid_commit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Sheet5!$A$66:$A$70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Sheet5!$R$66:$R$70</c:f>
              <c:numCache>
                <c:formatCode>0.000_);[Red]\(0.000\)</c:formatCode>
                <c:ptCount val="5"/>
                <c:pt idx="0">
                  <c:v>0.0293088461052632</c:v>
                </c:pt>
                <c:pt idx="1">
                  <c:v>0.00424076716</c:v>
                </c:pt>
                <c:pt idx="2">
                  <c:v>0.00545821033333333</c:v>
                </c:pt>
                <c:pt idx="3">
                  <c:v>0.00545821033333333</c:v>
                </c:pt>
                <c:pt idx="4">
                  <c:v>0.00593516325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73-4DDC-BD96-64D1422668F8}"/>
            </c:ext>
          </c:extLst>
        </c:ser>
        <c:ser>
          <c:idx val="3"/>
          <c:order val="3"/>
          <c:tx>
            <c:strRef>
              <c:f>Sheet5!$T$65</c:f>
              <c:strCache>
                <c:ptCount val="1"/>
                <c:pt idx="0">
                  <c:v>ratio_mid_dvp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Sheet5!$A$66:$A$70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Sheet5!$T$66:$T$70</c:f>
              <c:numCache>
                <c:formatCode>0.000_);[Red]\(0.000\)</c:formatCode>
                <c:ptCount val="5"/>
                <c:pt idx="0">
                  <c:v>0.0256092156842105</c:v>
                </c:pt>
                <c:pt idx="1">
                  <c:v>0.00384433084</c:v>
                </c:pt>
                <c:pt idx="2">
                  <c:v>0.00285149066666667</c:v>
                </c:pt>
                <c:pt idx="3">
                  <c:v>0.00285149066666667</c:v>
                </c:pt>
                <c:pt idx="4">
                  <c:v>0.0028576775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73-4DDC-BD96-64D14226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03083184"/>
        <c:axId val="-1503094496"/>
      </c:barChart>
      <c:catAx>
        <c:axId val="-150308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3094496"/>
        <c:crosses val="autoZero"/>
        <c:auto val="1"/>
        <c:lblAlgn val="ctr"/>
        <c:lblOffset val="100"/>
        <c:noMultiLvlLbl val="0"/>
      </c:catAx>
      <c:valAx>
        <c:axId val="-1503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30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Sheet5!$F$65</c:f>
              <c:strCache>
                <c:ptCount val="1"/>
                <c:pt idx="0">
                  <c:v>ratio_avg_repo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Sheet5!$A$66:$A$70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Sheet5!$F$66:$F$70</c:f>
              <c:numCache>
                <c:formatCode>0.000_);[Red]\(0.000\)</c:formatCode>
                <c:ptCount val="5"/>
                <c:pt idx="0">
                  <c:v>0.186327199789474</c:v>
                </c:pt>
                <c:pt idx="1">
                  <c:v>0.04986843124</c:v>
                </c:pt>
                <c:pt idx="2">
                  <c:v>0.118347599</c:v>
                </c:pt>
                <c:pt idx="3">
                  <c:v>0.118347599</c:v>
                </c:pt>
                <c:pt idx="4">
                  <c:v>0.021323765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D1-411C-852B-CBD7F5981577}"/>
            </c:ext>
          </c:extLst>
        </c:ser>
        <c:ser>
          <c:idx val="1"/>
          <c:order val="1"/>
          <c:tx>
            <c:strRef>
              <c:f>Sheet5!$H$65</c:f>
              <c:strCache>
                <c:ptCount val="1"/>
                <c:pt idx="0">
                  <c:v>ratio_avg_repoType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Sheet5!$A$66:$A$70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Sheet5!$H$66:$H$70</c:f>
              <c:numCache>
                <c:formatCode>0.000_);[Red]\(0.000\)</c:formatCode>
                <c:ptCount val="5"/>
                <c:pt idx="0">
                  <c:v>0.62443317268421</c:v>
                </c:pt>
                <c:pt idx="1">
                  <c:v>0.34923088684</c:v>
                </c:pt>
                <c:pt idx="2">
                  <c:v>0.343573523</c:v>
                </c:pt>
                <c:pt idx="3">
                  <c:v>0.343573523</c:v>
                </c:pt>
                <c:pt idx="4">
                  <c:v>0.1062900065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D1-411C-852B-CBD7F5981577}"/>
            </c:ext>
          </c:extLst>
        </c:ser>
        <c:ser>
          <c:idx val="2"/>
          <c:order val="2"/>
          <c:tx>
            <c:strRef>
              <c:f>Sheet5!$N$65</c:f>
              <c:strCache>
                <c:ptCount val="1"/>
                <c:pt idx="0">
                  <c:v>ratio_mid_repo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Sheet5!$A$66:$A$70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Sheet5!$N$66:$N$70</c:f>
              <c:numCache>
                <c:formatCode>0.000_);[Red]\(0.000\)</c:formatCode>
                <c:ptCount val="5"/>
                <c:pt idx="0">
                  <c:v>0.179339910736842</c:v>
                </c:pt>
                <c:pt idx="1">
                  <c:v>0.045740748</c:v>
                </c:pt>
                <c:pt idx="2">
                  <c:v>0.125949355666667</c:v>
                </c:pt>
                <c:pt idx="3">
                  <c:v>0.125949355666667</c:v>
                </c:pt>
                <c:pt idx="4">
                  <c:v>0.019855984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D1-411C-852B-CBD7F5981577}"/>
            </c:ext>
          </c:extLst>
        </c:ser>
        <c:ser>
          <c:idx val="3"/>
          <c:order val="3"/>
          <c:tx>
            <c:strRef>
              <c:f>Sheet5!$P$65</c:f>
              <c:strCache>
                <c:ptCount val="1"/>
                <c:pt idx="0">
                  <c:v>ratio_mid_repo_type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Sheet5!$A$66:$A$70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Sheet5!$P$66:$P$70</c:f>
              <c:numCache>
                <c:formatCode>0.000_);[Red]\(0.000\)</c:formatCode>
                <c:ptCount val="5"/>
                <c:pt idx="0">
                  <c:v>0.644007746736842</c:v>
                </c:pt>
                <c:pt idx="1">
                  <c:v>0.35399395052</c:v>
                </c:pt>
                <c:pt idx="2">
                  <c:v>0.361263736</c:v>
                </c:pt>
                <c:pt idx="3">
                  <c:v>0.361263736</c:v>
                </c:pt>
                <c:pt idx="4">
                  <c:v>0.10663919425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D1-411C-852B-CBD7F598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02396784"/>
        <c:axId val="-1502422544"/>
      </c:barChart>
      <c:catAx>
        <c:axId val="-150239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2422544"/>
        <c:crosses val="autoZero"/>
        <c:auto val="1"/>
        <c:lblAlgn val="ctr"/>
        <c:lblOffset val="100"/>
        <c:noMultiLvlLbl val="0"/>
      </c:catAx>
      <c:valAx>
        <c:axId val="-15024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23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mean_whole_cmt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0.0362836324731789</c:v>
                </c:pt>
                <c:pt idx="1">
                  <c:v>0.00583356415649016</c:v>
                </c:pt>
                <c:pt idx="2">
                  <c:v>0.002756615716551</c:v>
                </c:pt>
                <c:pt idx="3">
                  <c:v>0.007743589779167</c:v>
                </c:pt>
                <c:pt idx="4">
                  <c:v>0.007908725378534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C3-4948-BD84-4F324BBD3A67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mean_whole_dvp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Sheet7!$C$2:$C$6</c:f>
              <c:numCache>
                <c:formatCode>General</c:formatCode>
                <c:ptCount val="5"/>
                <c:pt idx="0">
                  <c:v>0.02683370858027</c:v>
                </c:pt>
                <c:pt idx="1">
                  <c:v>0.0053366999421692</c:v>
                </c:pt>
                <c:pt idx="2">
                  <c:v>0.00531429653660384</c:v>
                </c:pt>
                <c:pt idx="3">
                  <c:v>0.00410495725781866</c:v>
                </c:pt>
                <c:pt idx="4">
                  <c:v>0.004809800076598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C3-4948-BD84-4F324BBD3A67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median_whole_cmt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Sheet7!$D$2:$D$6</c:f>
              <c:numCache>
                <c:formatCode>General</c:formatCode>
                <c:ptCount val="5"/>
                <c:pt idx="0">
                  <c:v>0.0293088460569346</c:v>
                </c:pt>
                <c:pt idx="1">
                  <c:v>0.0042407671809554</c:v>
                </c:pt>
                <c:pt idx="2">
                  <c:v>0.00179629125031638</c:v>
                </c:pt>
                <c:pt idx="3">
                  <c:v>0.00545821013171733</c:v>
                </c:pt>
                <c:pt idx="4">
                  <c:v>0.00593516322064875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C3-4948-BD84-4F324BBD3A67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median_whole_dvp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Sheet7!$E$2:$E$6</c:f>
              <c:numCache>
                <c:formatCode>General</c:formatCode>
                <c:ptCount val="5"/>
                <c:pt idx="0">
                  <c:v>0.0256092156711753</c:v>
                </c:pt>
                <c:pt idx="1">
                  <c:v>0.0038443307455172</c:v>
                </c:pt>
                <c:pt idx="2">
                  <c:v>0.00348816330877923</c:v>
                </c:pt>
                <c:pt idx="3">
                  <c:v>0.00285149093089733</c:v>
                </c:pt>
                <c:pt idx="4">
                  <c:v>0.00285767767787925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EC3-4948-BD84-4F324BBD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4968832"/>
        <c:axId val="-1434965568"/>
      </c:barChart>
      <c:catAx>
        <c:axId val="-143496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965568"/>
        <c:crosses val="autoZero"/>
        <c:auto val="1"/>
        <c:lblAlgn val="ctr"/>
        <c:lblOffset val="100"/>
        <c:noMultiLvlLbl val="0"/>
      </c:catAx>
      <c:valAx>
        <c:axId val="-14349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9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</a:t>
            </a:r>
            <a:r>
              <a:rPr lang="en-US" altLang="zh-CN"/>
              <a:t>7%</a:t>
            </a:r>
            <a:r>
              <a:rPr lang="zh-CN" altLang="en-US"/>
              <a:t>公司贡献的</a:t>
            </a:r>
            <a:r>
              <a:rPr lang="en-US" altLang="zh-CN"/>
              <a:t>commit</a:t>
            </a:r>
            <a:r>
              <a:rPr lang="zh-CN" altLang="en-US"/>
              <a:t>占总体比值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audris!$C$52</c:f>
              <c:strCache>
                <c:ptCount val="1"/>
                <c:pt idx="0">
                  <c:v>7%_ratio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0.0888888888888889"/>
                  <c:y val="-0.060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audris!$C$53:$C$66</c:f>
              <c:numCache>
                <c:formatCode>General</c:formatCode>
                <c:ptCount val="14"/>
                <c:pt idx="0">
                  <c:v>0.28679602460956</c:v>
                </c:pt>
                <c:pt idx="1">
                  <c:v>0.320839580209895</c:v>
                </c:pt>
                <c:pt idx="2">
                  <c:v>0.338004246284501</c:v>
                </c:pt>
                <c:pt idx="3">
                  <c:v>0.598769050410317</c:v>
                </c:pt>
                <c:pt idx="4">
                  <c:v>0.613569642274655</c:v>
                </c:pt>
                <c:pt idx="5">
                  <c:v>0.609992634421802</c:v>
                </c:pt>
                <c:pt idx="6">
                  <c:v>0.722582357178058</c:v>
                </c:pt>
                <c:pt idx="7">
                  <c:v>0.747368421052631</c:v>
                </c:pt>
                <c:pt idx="8">
                  <c:v>0.700276398916967</c:v>
                </c:pt>
                <c:pt idx="9">
                  <c:v>0.75516131564487</c:v>
                </c:pt>
                <c:pt idx="10">
                  <c:v>0.808116730296533</c:v>
                </c:pt>
                <c:pt idx="11">
                  <c:v>0.801664281549796</c:v>
                </c:pt>
                <c:pt idx="12">
                  <c:v>0.768031236358345</c:v>
                </c:pt>
                <c:pt idx="13">
                  <c:v>0.792724234486496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6084128"/>
        <c:axId val="-1435941616"/>
      </c:lineChart>
      <c:catAx>
        <c:axId val="-14360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941616"/>
        <c:crosses val="autoZero"/>
        <c:auto val="1"/>
        <c:lblAlgn val="ctr"/>
        <c:lblOffset val="100"/>
        <c:noMultiLvlLbl val="0"/>
      </c:catAx>
      <c:valAx>
        <c:axId val="-14359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60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max_repo_cmt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Sheet7!$F$2:$F$6</c:f>
              <c:numCache>
                <c:formatCode>General</c:formatCode>
                <c:ptCount val="5"/>
                <c:pt idx="0">
                  <c:v>0.552461127324216</c:v>
                </c:pt>
                <c:pt idx="1">
                  <c:v>0.468253484205452</c:v>
                </c:pt>
                <c:pt idx="2">
                  <c:v>0.272522693450892</c:v>
                </c:pt>
                <c:pt idx="3">
                  <c:v>0.230282377570833</c:v>
                </c:pt>
                <c:pt idx="4">
                  <c:v>0.7074873189255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36-4D89-B3EF-27E6119A27C9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max_repo_dvp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Sheet7!$G$2:$G$6</c:f>
              <c:numCache>
                <c:formatCode>General</c:formatCode>
                <c:ptCount val="5"/>
                <c:pt idx="0">
                  <c:v>0.375713105994716</c:v>
                </c:pt>
                <c:pt idx="1">
                  <c:v>0.287173157698828</c:v>
                </c:pt>
                <c:pt idx="2">
                  <c:v>0.200885899843277</c:v>
                </c:pt>
                <c:pt idx="3">
                  <c:v>0.1041242707909</c:v>
                </c:pt>
                <c:pt idx="4">
                  <c:v>0.4503424657535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36-4D89-B3EF-27E6119A27C9}"/>
            </c:ext>
          </c:extLst>
        </c:ser>
        <c:ser>
          <c:idx val="2"/>
          <c:order val="2"/>
          <c:tx>
            <c:strRef>
              <c:f>Sheet7!$H$1</c:f>
              <c:strCache>
                <c:ptCount val="1"/>
                <c:pt idx="0">
                  <c:v>max_repoT_cmt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Sheet7!$H$2:$H$6</c:f>
              <c:numCache>
                <c:formatCode>General</c:formatCode>
                <c:ptCount val="5"/>
                <c:pt idx="0">
                  <c:v>0.292461012351463</c:v>
                </c:pt>
                <c:pt idx="1">
                  <c:v>0.099145680547284</c:v>
                </c:pt>
                <c:pt idx="2">
                  <c:v>0.0342920314384261</c:v>
                </c:pt>
                <c:pt idx="3">
                  <c:v>0.08293152830435</c:v>
                </c:pt>
                <c:pt idx="4">
                  <c:v>0.183491298689675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36-4D89-B3EF-27E6119A27C9}"/>
            </c:ext>
          </c:extLst>
        </c:ser>
        <c:ser>
          <c:idx val="3"/>
          <c:order val="3"/>
          <c:tx>
            <c:strRef>
              <c:f>Sheet7!$I$1</c:f>
              <c:strCache>
                <c:ptCount val="1"/>
                <c:pt idx="0">
                  <c:v>max_repoT_dvp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Sheet7!$I$2:$I$6</c:f>
              <c:numCache>
                <c:formatCode>General</c:formatCode>
                <c:ptCount val="5"/>
                <c:pt idx="0">
                  <c:v>0.0995534444024289</c:v>
                </c:pt>
                <c:pt idx="1">
                  <c:v>0.0553127924477016</c:v>
                </c:pt>
                <c:pt idx="2">
                  <c:v>0.0423145267870838</c:v>
                </c:pt>
                <c:pt idx="3">
                  <c:v>0.0180198840099533</c:v>
                </c:pt>
                <c:pt idx="4">
                  <c:v>0.0587279565616975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D36-4D89-B3EF-27E6119A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4932480"/>
        <c:axId val="-1435539376"/>
      </c:barChart>
      <c:catAx>
        <c:axId val="-143493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539376"/>
        <c:crosses val="autoZero"/>
        <c:auto val="1"/>
        <c:lblAlgn val="ctr"/>
        <c:lblOffset val="100"/>
        <c:noMultiLvlLbl val="0"/>
      </c:catAx>
      <c:valAx>
        <c:axId val="-14355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9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Sheet7!$J$1</c:f>
              <c:strCache>
                <c:ptCount val="1"/>
                <c:pt idx="0">
                  <c:v>mean_ratio_repo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Sheet7!$J$2:$J$6</c:f>
              <c:numCache>
                <c:formatCode>General</c:formatCode>
                <c:ptCount val="5"/>
                <c:pt idx="0">
                  <c:v>0.1863271997385</c:v>
                </c:pt>
                <c:pt idx="1">
                  <c:v>0.049868431256952</c:v>
                </c:pt>
                <c:pt idx="2">
                  <c:v>0.0416184747850692</c:v>
                </c:pt>
                <c:pt idx="3">
                  <c:v>0.118347599109173</c:v>
                </c:pt>
                <c:pt idx="4">
                  <c:v>0.021323764797875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B9-46F5-8358-AF61EE8FB0AD}"/>
            </c:ext>
          </c:extLst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mean_ratio_repoT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Sheet7!$K$2:$K$6</c:f>
              <c:numCache>
                <c:formatCode>General</c:formatCode>
                <c:ptCount val="5"/>
                <c:pt idx="0">
                  <c:v>0.624433172792474</c:v>
                </c:pt>
                <c:pt idx="1">
                  <c:v>0.34923088680664</c:v>
                </c:pt>
                <c:pt idx="2">
                  <c:v>0.338052896080238</c:v>
                </c:pt>
                <c:pt idx="3">
                  <c:v>0.343573523037667</c:v>
                </c:pt>
                <c:pt idx="4">
                  <c:v>0.10629000629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B9-46F5-8358-AF61EE8FB0AD}"/>
            </c:ext>
          </c:extLst>
        </c:ser>
        <c:ser>
          <c:idx val="2"/>
          <c:order val="2"/>
          <c:tx>
            <c:strRef>
              <c:f>Sheet7!$L$1</c:f>
              <c:strCache>
                <c:ptCount val="1"/>
                <c:pt idx="0">
                  <c:v>median_ratio_repo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Sheet7!$L$2:$L$6</c:f>
              <c:numCache>
                <c:formatCode>General</c:formatCode>
                <c:ptCount val="5"/>
                <c:pt idx="0">
                  <c:v>0.179339910788487</c:v>
                </c:pt>
                <c:pt idx="1">
                  <c:v>0.0457407479973128</c:v>
                </c:pt>
                <c:pt idx="2">
                  <c:v>0.0346204047482146</c:v>
                </c:pt>
                <c:pt idx="3">
                  <c:v>0.125949355891203</c:v>
                </c:pt>
                <c:pt idx="4">
                  <c:v>0.019855984022695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B9-46F5-8358-AF61EE8FB0AD}"/>
            </c:ext>
          </c:extLst>
        </c:ser>
        <c:ser>
          <c:idx val="3"/>
          <c:order val="3"/>
          <c:tx>
            <c:strRef>
              <c:f>Sheet7!$M$1</c:f>
              <c:strCache>
                <c:ptCount val="1"/>
                <c:pt idx="0">
                  <c:v>median_ratio_repoT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Sheet7!$M$2:$M$6</c:f>
              <c:numCache>
                <c:formatCode>General</c:formatCode>
                <c:ptCount val="5"/>
                <c:pt idx="0">
                  <c:v>0.644007746639331</c:v>
                </c:pt>
                <c:pt idx="1">
                  <c:v>0.35399395049388</c:v>
                </c:pt>
                <c:pt idx="2">
                  <c:v>0.324862637362661</c:v>
                </c:pt>
                <c:pt idx="3">
                  <c:v>0.361263736263867</c:v>
                </c:pt>
                <c:pt idx="4">
                  <c:v>0.106639194139125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B9-46F5-8358-AF61EE8F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0819488"/>
        <c:axId val="-1400816224"/>
      </c:barChart>
      <c:catAx>
        <c:axId val="-140081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816224"/>
        <c:crosses val="autoZero"/>
        <c:auto val="1"/>
        <c:lblAlgn val="ctr"/>
        <c:lblOffset val="100"/>
        <c:noMultiLvlLbl val="0"/>
      </c:catAx>
      <c:valAx>
        <c:axId val="-14008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8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Sheet7!$B$55</c:f>
              <c:strCache>
                <c:ptCount val="1"/>
                <c:pt idx="0">
                  <c:v>mean_whole_cmt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Sheet7!$B$56:$B$60</c:f>
              <c:numCache>
                <c:formatCode>General</c:formatCode>
                <c:ptCount val="5"/>
                <c:pt idx="0">
                  <c:v>0.0135095404708</c:v>
                </c:pt>
                <c:pt idx="1">
                  <c:v>0.002719160071</c:v>
                </c:pt>
                <c:pt idx="2">
                  <c:v>0.00127825558063</c:v>
                </c:pt>
                <c:pt idx="3">
                  <c:v>0.00315175009585</c:v>
                </c:pt>
                <c:pt idx="4">
                  <c:v>0.00480146347616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8E-4FF3-A11E-6B827B71E7EC}"/>
            </c:ext>
          </c:extLst>
        </c:ser>
        <c:ser>
          <c:idx val="1"/>
          <c:order val="1"/>
          <c:tx>
            <c:strRef>
              <c:f>Sheet7!$C$55</c:f>
              <c:strCache>
                <c:ptCount val="1"/>
                <c:pt idx="0">
                  <c:v>mean_whole_dvp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Sheet7!$C$56:$C$60</c:f>
              <c:numCache>
                <c:formatCode>General</c:formatCode>
                <c:ptCount val="5"/>
                <c:pt idx="0">
                  <c:v>0.0105815433117</c:v>
                </c:pt>
                <c:pt idx="1">
                  <c:v>0.00388008932728</c:v>
                </c:pt>
                <c:pt idx="2">
                  <c:v>0.00314619827128</c:v>
                </c:pt>
                <c:pt idx="3">
                  <c:v>0.00492502500548</c:v>
                </c:pt>
                <c:pt idx="4">
                  <c:v>0.0025166311410455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8E-4FF3-A11E-6B827B71E7EC}"/>
            </c:ext>
          </c:extLst>
        </c:ser>
        <c:ser>
          <c:idx val="2"/>
          <c:order val="2"/>
          <c:tx>
            <c:strRef>
              <c:f>Sheet7!$D$55</c:f>
              <c:strCache>
                <c:ptCount val="1"/>
                <c:pt idx="0">
                  <c:v>median_whole_cmt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Sheet7!$D$56:$D$60</c:f>
              <c:numCache>
                <c:formatCode>General</c:formatCode>
                <c:ptCount val="5"/>
                <c:pt idx="0">
                  <c:v>0.013938124073</c:v>
                </c:pt>
                <c:pt idx="1">
                  <c:v>0.00214574038666</c:v>
                </c:pt>
                <c:pt idx="2">
                  <c:v>0.000929986285285</c:v>
                </c:pt>
                <c:pt idx="3">
                  <c:v>0.00116198454919</c:v>
                </c:pt>
                <c:pt idx="4">
                  <c:v>0.00467413785001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8E-4FF3-A11E-6B827B71E7EC}"/>
            </c:ext>
          </c:extLst>
        </c:ser>
        <c:ser>
          <c:idx val="3"/>
          <c:order val="3"/>
          <c:tx>
            <c:strRef>
              <c:f>Sheet7!$E$55</c:f>
              <c:strCache>
                <c:ptCount val="1"/>
                <c:pt idx="0">
                  <c:v>median_whole_dvp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Sheet7!$E$56:$E$60</c:f>
              <c:numCache>
                <c:formatCode>General</c:formatCode>
                <c:ptCount val="5"/>
                <c:pt idx="0">
                  <c:v>0.0103910462293</c:v>
                </c:pt>
                <c:pt idx="1">
                  <c:v>0.00262664165103</c:v>
                </c:pt>
                <c:pt idx="2">
                  <c:v>0.00268096514745</c:v>
                </c:pt>
                <c:pt idx="3">
                  <c:v>0.00244907038656</c:v>
                </c:pt>
                <c:pt idx="4">
                  <c:v>0.001297946066308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8E-4FF3-A11E-6B827B71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4910960"/>
        <c:axId val="-1434907696"/>
      </c:barChart>
      <c:catAx>
        <c:axId val="-143491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907696"/>
        <c:crosses val="autoZero"/>
        <c:auto val="1"/>
        <c:lblAlgn val="ctr"/>
        <c:lblOffset val="100"/>
        <c:noMultiLvlLbl val="0"/>
      </c:catAx>
      <c:valAx>
        <c:axId val="-14349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9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Sheet7!$F$55</c:f>
              <c:strCache>
                <c:ptCount val="1"/>
                <c:pt idx="0">
                  <c:v>max_repo_cmt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Sheet7!$F$56:$F$60</c:f>
              <c:numCache>
                <c:formatCode>General</c:formatCode>
                <c:ptCount val="5"/>
                <c:pt idx="0">
                  <c:v>0.56401384083</c:v>
                </c:pt>
                <c:pt idx="1">
                  <c:v>0.466346153846</c:v>
                </c:pt>
                <c:pt idx="2">
                  <c:v>0.106870229008</c:v>
                </c:pt>
                <c:pt idx="3">
                  <c:v>0.162790697674</c:v>
                </c:pt>
                <c:pt idx="4">
                  <c:v>0.8213511560695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87-4AA7-A7A7-BB3A2FD9DF9C}"/>
            </c:ext>
          </c:extLst>
        </c:ser>
        <c:ser>
          <c:idx val="1"/>
          <c:order val="1"/>
          <c:tx>
            <c:strRef>
              <c:f>Sheet7!$G$55</c:f>
              <c:strCache>
                <c:ptCount val="1"/>
                <c:pt idx="0">
                  <c:v>max_repo_dvp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Sheet7!$G$56:$G$60</c:f>
              <c:numCache>
                <c:formatCode>General</c:formatCode>
                <c:ptCount val="5"/>
                <c:pt idx="0">
                  <c:v>0.2</c:v>
                </c:pt>
                <c:pt idx="1">
                  <c:v>0.183333333333</c:v>
                </c:pt>
                <c:pt idx="2">
                  <c:v>0.0714285714286</c:v>
                </c:pt>
                <c:pt idx="3">
                  <c:v>0.0925925925926</c:v>
                </c:pt>
                <c:pt idx="4">
                  <c:v>0.3938356164385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87-4AA7-A7A7-BB3A2FD9DF9C}"/>
            </c:ext>
          </c:extLst>
        </c:ser>
        <c:ser>
          <c:idx val="2"/>
          <c:order val="2"/>
          <c:tx>
            <c:strRef>
              <c:f>Sheet7!$H$55</c:f>
              <c:strCache>
                <c:ptCount val="1"/>
                <c:pt idx="0">
                  <c:v>max_repoT_cmt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Sheet7!$H$56:$H$60</c:f>
              <c:numCache>
                <c:formatCode>General</c:formatCode>
                <c:ptCount val="5"/>
                <c:pt idx="0">
                  <c:v>0.0930968967701</c:v>
                </c:pt>
                <c:pt idx="1">
                  <c:v>0.0507320394961</c:v>
                </c:pt>
                <c:pt idx="2">
                  <c:v>0.0266963292547</c:v>
                </c:pt>
                <c:pt idx="3">
                  <c:v>0.0300075018755</c:v>
                </c:pt>
                <c:pt idx="4">
                  <c:v>0.04561467036375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87-4AA7-A7A7-BB3A2FD9DF9C}"/>
            </c:ext>
          </c:extLst>
        </c:ser>
        <c:ser>
          <c:idx val="3"/>
          <c:order val="3"/>
          <c:tx>
            <c:strRef>
              <c:f>Sheet7!$I$55</c:f>
              <c:strCache>
                <c:ptCount val="1"/>
                <c:pt idx="0">
                  <c:v>max_repoT_dvp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Sheet7!$I$56:$I$60</c:f>
              <c:numCache>
                <c:formatCode>General</c:formatCode>
                <c:ptCount val="5"/>
                <c:pt idx="0">
                  <c:v>0.0526315789474</c:v>
                </c:pt>
                <c:pt idx="1">
                  <c:v>0.0380434782609</c:v>
                </c:pt>
                <c:pt idx="2">
                  <c:v>0.0241228070175</c:v>
                </c:pt>
                <c:pt idx="3">
                  <c:v>0.0211267605634</c:v>
                </c:pt>
                <c:pt idx="4">
                  <c:v>0.03546319272128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87-4AA7-A7A7-BB3A2FD9D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0791920"/>
        <c:axId val="-1400788656"/>
      </c:barChart>
      <c:catAx>
        <c:axId val="-140079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788656"/>
        <c:crosses val="autoZero"/>
        <c:auto val="1"/>
        <c:lblAlgn val="ctr"/>
        <c:lblOffset val="100"/>
        <c:noMultiLvlLbl val="0"/>
      </c:catAx>
      <c:valAx>
        <c:axId val="-14007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7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Sheet7!$J$55</c:f>
              <c:strCache>
                <c:ptCount val="1"/>
                <c:pt idx="0">
                  <c:v>mean_ratio_repo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Sheet7!$J$56:$J$60</c:f>
              <c:numCache>
                <c:formatCode>General</c:formatCode>
                <c:ptCount val="5"/>
                <c:pt idx="0">
                  <c:v>0.140808523984</c:v>
                </c:pt>
                <c:pt idx="1">
                  <c:v>0.0346016054239</c:v>
                </c:pt>
                <c:pt idx="2">
                  <c:v>0.0282265906681</c:v>
                </c:pt>
                <c:pt idx="3">
                  <c:v>0.0522123347009</c:v>
                </c:pt>
                <c:pt idx="4">
                  <c:v>0.0232364445491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75-47B9-B324-9F3D272C0D3D}"/>
            </c:ext>
          </c:extLst>
        </c:ser>
        <c:ser>
          <c:idx val="1"/>
          <c:order val="1"/>
          <c:tx>
            <c:strRef>
              <c:f>Sheet7!$K$55</c:f>
              <c:strCache>
                <c:ptCount val="1"/>
                <c:pt idx="0">
                  <c:v>mean_ratio_repoT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Sheet7!$K$56:$K$60</c:f>
              <c:numCache>
                <c:formatCode>General</c:formatCode>
                <c:ptCount val="5"/>
                <c:pt idx="0">
                  <c:v>0.593819375069</c:v>
                </c:pt>
                <c:pt idx="1">
                  <c:v>0.316734931735</c:v>
                </c:pt>
                <c:pt idx="2">
                  <c:v>0.34184981685</c:v>
                </c:pt>
                <c:pt idx="3">
                  <c:v>0.256079337329</c:v>
                </c:pt>
                <c:pt idx="4">
                  <c:v>0.10859626484615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75-47B9-B324-9F3D272C0D3D}"/>
            </c:ext>
          </c:extLst>
        </c:ser>
        <c:ser>
          <c:idx val="2"/>
          <c:order val="2"/>
          <c:tx>
            <c:strRef>
              <c:f>Sheet7!$L$55</c:f>
              <c:strCache>
                <c:ptCount val="1"/>
                <c:pt idx="0">
                  <c:v>median_ratio_repo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Sheet7!$L$56:$L$60</c:f>
              <c:numCache>
                <c:formatCode>General</c:formatCode>
                <c:ptCount val="5"/>
                <c:pt idx="0">
                  <c:v>0.13275981825</c:v>
                </c:pt>
                <c:pt idx="1">
                  <c:v>0.0284812978819</c:v>
                </c:pt>
                <c:pt idx="2">
                  <c:v>0.0266035058264</c:v>
                </c:pt>
                <c:pt idx="3">
                  <c:v>0.039735501092</c:v>
                </c:pt>
                <c:pt idx="4">
                  <c:v>0.01562152360609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75-47B9-B324-9F3D272C0D3D}"/>
            </c:ext>
          </c:extLst>
        </c:ser>
        <c:ser>
          <c:idx val="3"/>
          <c:order val="3"/>
          <c:tx>
            <c:strRef>
              <c:f>Sheet7!$M$55</c:f>
              <c:strCache>
                <c:ptCount val="1"/>
                <c:pt idx="0">
                  <c:v>median_ratio_repoT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Sheet7!$M$56:$M$60</c:f>
              <c:numCache>
                <c:formatCode>General</c:formatCode>
                <c:ptCount val="5"/>
                <c:pt idx="0">
                  <c:v>0.6125</c:v>
                </c:pt>
                <c:pt idx="1">
                  <c:v>0.333333333333</c:v>
                </c:pt>
                <c:pt idx="2">
                  <c:v>0.345238095238</c:v>
                </c:pt>
                <c:pt idx="3">
                  <c:v>0.214285714286</c:v>
                </c:pt>
                <c:pt idx="4">
                  <c:v>0.1085164835164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75-47B9-B324-9F3D272C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34865712"/>
        <c:axId val="-1434862448"/>
      </c:barChart>
      <c:catAx>
        <c:axId val="-14348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862448"/>
        <c:crosses val="autoZero"/>
        <c:auto val="1"/>
        <c:lblAlgn val="ctr"/>
        <c:lblOffset val="100"/>
        <c:noMultiLvlLbl val="0"/>
      </c:catAx>
      <c:valAx>
        <c:axId val="-14348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48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Sheet7!$B$55</c:f>
              <c:strCache>
                <c:ptCount val="1"/>
                <c:pt idx="0">
                  <c:v>mean_whole_cmt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Sheet7!$B$56:$B$60</c:f>
              <c:numCache>
                <c:formatCode>General</c:formatCode>
                <c:ptCount val="5"/>
                <c:pt idx="0">
                  <c:v>0.0135095404708</c:v>
                </c:pt>
                <c:pt idx="1">
                  <c:v>0.002719160071</c:v>
                </c:pt>
                <c:pt idx="2">
                  <c:v>0.00127825558063</c:v>
                </c:pt>
                <c:pt idx="3">
                  <c:v>0.00315175009585</c:v>
                </c:pt>
                <c:pt idx="4">
                  <c:v>0.00480146347616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C7-4DF9-8807-55396A34BEE8}"/>
            </c:ext>
          </c:extLst>
        </c:ser>
        <c:ser>
          <c:idx val="1"/>
          <c:order val="1"/>
          <c:tx>
            <c:strRef>
              <c:f>Sheet7!$C$55</c:f>
              <c:strCache>
                <c:ptCount val="1"/>
                <c:pt idx="0">
                  <c:v>mean_whole_dvp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Sheet7!$C$56:$C$60</c:f>
              <c:numCache>
                <c:formatCode>General</c:formatCode>
                <c:ptCount val="5"/>
                <c:pt idx="0">
                  <c:v>0.0105815433117</c:v>
                </c:pt>
                <c:pt idx="1">
                  <c:v>0.00388008932728</c:v>
                </c:pt>
                <c:pt idx="2">
                  <c:v>0.00314619827128</c:v>
                </c:pt>
                <c:pt idx="3">
                  <c:v>0.00492502500548</c:v>
                </c:pt>
                <c:pt idx="4">
                  <c:v>0.0025166311410455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C7-4DF9-8807-55396A34BEE8}"/>
            </c:ext>
          </c:extLst>
        </c:ser>
        <c:ser>
          <c:idx val="2"/>
          <c:order val="2"/>
          <c:tx>
            <c:strRef>
              <c:f>Sheet7!$D$55</c:f>
              <c:strCache>
                <c:ptCount val="1"/>
                <c:pt idx="0">
                  <c:v>median_whole_cmt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Sheet7!$D$56:$D$60</c:f>
              <c:numCache>
                <c:formatCode>General</c:formatCode>
                <c:ptCount val="5"/>
                <c:pt idx="0">
                  <c:v>0.013938124073</c:v>
                </c:pt>
                <c:pt idx="1">
                  <c:v>0.00214574038666</c:v>
                </c:pt>
                <c:pt idx="2">
                  <c:v>0.000929986285285</c:v>
                </c:pt>
                <c:pt idx="3">
                  <c:v>0.00116198454919</c:v>
                </c:pt>
                <c:pt idx="4">
                  <c:v>0.00467413785001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C7-4DF9-8807-55396A34BEE8}"/>
            </c:ext>
          </c:extLst>
        </c:ser>
        <c:ser>
          <c:idx val="3"/>
          <c:order val="3"/>
          <c:tx>
            <c:strRef>
              <c:f>Sheet7!$E$55</c:f>
              <c:strCache>
                <c:ptCount val="1"/>
                <c:pt idx="0">
                  <c:v>median_whole_dvp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Sheet7!$E$56:$E$60</c:f>
              <c:numCache>
                <c:formatCode>General</c:formatCode>
                <c:ptCount val="5"/>
                <c:pt idx="0">
                  <c:v>0.0103910462293</c:v>
                </c:pt>
                <c:pt idx="1">
                  <c:v>0.00262664165103</c:v>
                </c:pt>
                <c:pt idx="2">
                  <c:v>0.00268096514745</c:v>
                </c:pt>
                <c:pt idx="3">
                  <c:v>0.00244907038656</c:v>
                </c:pt>
                <c:pt idx="4">
                  <c:v>0.001297946066308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FC7-4DF9-8807-55396A34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0760992"/>
        <c:axId val="-1400757728"/>
      </c:barChart>
      <c:catAx>
        <c:axId val="-140076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757728"/>
        <c:crosses val="autoZero"/>
        <c:auto val="1"/>
        <c:lblAlgn val="ctr"/>
        <c:lblOffset val="100"/>
        <c:noMultiLvlLbl val="0"/>
      </c:catAx>
      <c:valAx>
        <c:axId val="-14007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Sheet7!$F$55</c:f>
              <c:strCache>
                <c:ptCount val="1"/>
                <c:pt idx="0">
                  <c:v>max_repo_cmt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Sheet7!$F$56:$F$60</c:f>
              <c:numCache>
                <c:formatCode>General</c:formatCode>
                <c:ptCount val="5"/>
                <c:pt idx="0">
                  <c:v>0.56401384083</c:v>
                </c:pt>
                <c:pt idx="1">
                  <c:v>0.466346153846</c:v>
                </c:pt>
                <c:pt idx="2">
                  <c:v>0.106870229008</c:v>
                </c:pt>
                <c:pt idx="3">
                  <c:v>0.162790697674</c:v>
                </c:pt>
                <c:pt idx="4">
                  <c:v>0.8213511560695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5B-4E3E-9C47-B59D3C4A8C83}"/>
            </c:ext>
          </c:extLst>
        </c:ser>
        <c:ser>
          <c:idx val="1"/>
          <c:order val="1"/>
          <c:tx>
            <c:strRef>
              <c:f>Sheet7!$G$55</c:f>
              <c:strCache>
                <c:ptCount val="1"/>
                <c:pt idx="0">
                  <c:v>max_repo_dvp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Sheet7!$G$56:$G$60</c:f>
              <c:numCache>
                <c:formatCode>General</c:formatCode>
                <c:ptCount val="5"/>
                <c:pt idx="0">
                  <c:v>0.2</c:v>
                </c:pt>
                <c:pt idx="1">
                  <c:v>0.183333333333</c:v>
                </c:pt>
                <c:pt idx="2">
                  <c:v>0.0714285714286</c:v>
                </c:pt>
                <c:pt idx="3">
                  <c:v>0.0925925925926</c:v>
                </c:pt>
                <c:pt idx="4">
                  <c:v>0.3938356164385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5B-4E3E-9C47-B59D3C4A8C83}"/>
            </c:ext>
          </c:extLst>
        </c:ser>
        <c:ser>
          <c:idx val="2"/>
          <c:order val="2"/>
          <c:tx>
            <c:strRef>
              <c:f>Sheet7!$H$55</c:f>
              <c:strCache>
                <c:ptCount val="1"/>
                <c:pt idx="0">
                  <c:v>max_repoT_cmt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Sheet7!$H$56:$H$60</c:f>
              <c:numCache>
                <c:formatCode>General</c:formatCode>
                <c:ptCount val="5"/>
                <c:pt idx="0">
                  <c:v>0.0930968967701</c:v>
                </c:pt>
                <c:pt idx="1">
                  <c:v>0.0507320394961</c:v>
                </c:pt>
                <c:pt idx="2">
                  <c:v>0.0266963292547</c:v>
                </c:pt>
                <c:pt idx="3">
                  <c:v>0.0300075018755</c:v>
                </c:pt>
                <c:pt idx="4">
                  <c:v>0.04561467036375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5B-4E3E-9C47-B59D3C4A8C83}"/>
            </c:ext>
          </c:extLst>
        </c:ser>
        <c:ser>
          <c:idx val="3"/>
          <c:order val="3"/>
          <c:tx>
            <c:strRef>
              <c:f>Sheet7!$I$55</c:f>
              <c:strCache>
                <c:ptCount val="1"/>
                <c:pt idx="0">
                  <c:v>max_repoT_dvp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Sheet7!$I$56:$I$60</c:f>
              <c:numCache>
                <c:formatCode>General</c:formatCode>
                <c:ptCount val="5"/>
                <c:pt idx="0">
                  <c:v>0.0526315789474</c:v>
                </c:pt>
                <c:pt idx="1">
                  <c:v>0.0380434782609</c:v>
                </c:pt>
                <c:pt idx="2">
                  <c:v>0.0241228070175</c:v>
                </c:pt>
                <c:pt idx="3">
                  <c:v>0.0211267605634</c:v>
                </c:pt>
                <c:pt idx="4">
                  <c:v>0.03546319272128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5B-4E3E-9C47-B59D3C4A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0723280"/>
        <c:axId val="-1400720016"/>
      </c:barChart>
      <c:catAx>
        <c:axId val="-140072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720016"/>
        <c:crosses val="autoZero"/>
        <c:auto val="1"/>
        <c:lblAlgn val="ctr"/>
        <c:lblOffset val="100"/>
        <c:noMultiLvlLbl val="0"/>
      </c:catAx>
      <c:valAx>
        <c:axId val="-14007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7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Sheet7!$J$55</c:f>
              <c:strCache>
                <c:ptCount val="1"/>
                <c:pt idx="0">
                  <c:v>mean_ratio_repo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Sheet7!$J$56:$J$60</c:f>
              <c:numCache>
                <c:formatCode>General</c:formatCode>
                <c:ptCount val="5"/>
                <c:pt idx="0">
                  <c:v>0.140808523984</c:v>
                </c:pt>
                <c:pt idx="1">
                  <c:v>0.0346016054239</c:v>
                </c:pt>
                <c:pt idx="2">
                  <c:v>0.0282265906681</c:v>
                </c:pt>
                <c:pt idx="3">
                  <c:v>0.0522123347009</c:v>
                </c:pt>
                <c:pt idx="4">
                  <c:v>0.0232364445491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C8-4CEF-8B62-339DC5672CD2}"/>
            </c:ext>
          </c:extLst>
        </c:ser>
        <c:ser>
          <c:idx val="1"/>
          <c:order val="1"/>
          <c:tx>
            <c:strRef>
              <c:f>Sheet7!$K$55</c:f>
              <c:strCache>
                <c:ptCount val="1"/>
                <c:pt idx="0">
                  <c:v>mean_ratio_repoT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Sheet7!$K$56:$K$60</c:f>
              <c:numCache>
                <c:formatCode>General</c:formatCode>
                <c:ptCount val="5"/>
                <c:pt idx="0">
                  <c:v>0.593819375069</c:v>
                </c:pt>
                <c:pt idx="1">
                  <c:v>0.316734931735</c:v>
                </c:pt>
                <c:pt idx="2">
                  <c:v>0.34184981685</c:v>
                </c:pt>
                <c:pt idx="3">
                  <c:v>0.256079337329</c:v>
                </c:pt>
                <c:pt idx="4">
                  <c:v>0.10859626484615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C8-4CEF-8B62-339DC5672CD2}"/>
            </c:ext>
          </c:extLst>
        </c:ser>
        <c:ser>
          <c:idx val="2"/>
          <c:order val="2"/>
          <c:tx>
            <c:strRef>
              <c:f>Sheet7!$L$55</c:f>
              <c:strCache>
                <c:ptCount val="1"/>
                <c:pt idx="0">
                  <c:v>median_ratio_repo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Sheet7!$L$56:$L$60</c:f>
              <c:numCache>
                <c:formatCode>General</c:formatCode>
                <c:ptCount val="5"/>
                <c:pt idx="0">
                  <c:v>0.13275981825</c:v>
                </c:pt>
                <c:pt idx="1">
                  <c:v>0.0284812978819</c:v>
                </c:pt>
                <c:pt idx="2">
                  <c:v>0.0266035058264</c:v>
                </c:pt>
                <c:pt idx="3">
                  <c:v>0.039735501092</c:v>
                </c:pt>
                <c:pt idx="4">
                  <c:v>0.01562152360609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5C8-4CEF-8B62-339DC5672CD2}"/>
            </c:ext>
          </c:extLst>
        </c:ser>
        <c:ser>
          <c:idx val="3"/>
          <c:order val="3"/>
          <c:tx>
            <c:strRef>
              <c:f>Sheet7!$M$55</c:f>
              <c:strCache>
                <c:ptCount val="1"/>
                <c:pt idx="0">
                  <c:v>median_ratio_repoT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Sheet7!$A$56:$A$60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Sheet7!$M$56:$M$60</c:f>
              <c:numCache>
                <c:formatCode>General</c:formatCode>
                <c:ptCount val="5"/>
                <c:pt idx="0">
                  <c:v>0.6125</c:v>
                </c:pt>
                <c:pt idx="1">
                  <c:v>0.333333333333</c:v>
                </c:pt>
                <c:pt idx="2">
                  <c:v>0.345238095238</c:v>
                </c:pt>
                <c:pt idx="3">
                  <c:v>0.214285714286</c:v>
                </c:pt>
                <c:pt idx="4">
                  <c:v>0.1085164835164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5C8-4CEF-8B62-339DC567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0688432"/>
        <c:axId val="-1400685168"/>
      </c:barChart>
      <c:catAx>
        <c:axId val="-14006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685168"/>
        <c:crosses val="autoZero"/>
        <c:auto val="1"/>
        <c:lblAlgn val="ctr"/>
        <c:lblOffset val="100"/>
        <c:noMultiLvlLbl val="0"/>
      </c:catAx>
      <c:valAx>
        <c:axId val="-14006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6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mean_OCTc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Sheet9!$B$2:$B$6</c:f>
              <c:numCache>
                <c:formatCode>General</c:formatCode>
                <c:ptCount val="5"/>
                <c:pt idx="0">
                  <c:v>0.0362836324731789</c:v>
                </c:pt>
                <c:pt idx="1">
                  <c:v>0.00583356415649016</c:v>
                </c:pt>
                <c:pt idx="2">
                  <c:v>0.002756615716551</c:v>
                </c:pt>
                <c:pt idx="3">
                  <c:v>0.007743589779167</c:v>
                </c:pt>
                <c:pt idx="4">
                  <c:v>0.007908725378534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DF-41C1-A298-D665F6835C05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mean_OCTd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Sheet9!$C$2:$C$6</c:f>
              <c:numCache>
                <c:formatCode>General</c:formatCode>
                <c:ptCount val="5"/>
                <c:pt idx="0">
                  <c:v>0.02683370858027</c:v>
                </c:pt>
                <c:pt idx="1">
                  <c:v>0.0053366999421692</c:v>
                </c:pt>
                <c:pt idx="2">
                  <c:v>0.00531429653660384</c:v>
                </c:pt>
                <c:pt idx="3">
                  <c:v>0.00410495725781866</c:v>
                </c:pt>
                <c:pt idx="4">
                  <c:v>0.004809800076598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DF-41C1-A298-D665F683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0661472"/>
        <c:axId val="-1400658720"/>
      </c:barChart>
      <c:catAx>
        <c:axId val="-140066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658720"/>
        <c:crosses val="autoZero"/>
        <c:auto val="1"/>
        <c:lblAlgn val="ctr"/>
        <c:lblOffset val="100"/>
        <c:noMultiLvlLbl val="0"/>
      </c:catAx>
      <c:valAx>
        <c:axId val="-14006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6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mean_SCIc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Sheet9!$F$2:$F$6</c:f>
              <c:numCache>
                <c:formatCode>General</c:formatCode>
                <c:ptCount val="5"/>
                <c:pt idx="0">
                  <c:v>0.552461127324216</c:v>
                </c:pt>
                <c:pt idx="1">
                  <c:v>0.468253484205452</c:v>
                </c:pt>
                <c:pt idx="2">
                  <c:v>0.272522693450892</c:v>
                </c:pt>
                <c:pt idx="3">
                  <c:v>0.230282377570833</c:v>
                </c:pt>
                <c:pt idx="4">
                  <c:v>0.7074873189255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5F-4474-A209-51CBB70B1B87}"/>
            </c:ext>
          </c:extLst>
        </c:ser>
        <c:ser>
          <c:idx val="1"/>
          <c:order val="1"/>
          <c:tx>
            <c:strRef>
              <c:f>Sheet9!$G$1</c:f>
              <c:strCache>
                <c:ptCount val="1"/>
                <c:pt idx="0">
                  <c:v>mean_SCId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Sheet9!$G$2:$G$6</c:f>
              <c:numCache>
                <c:formatCode>General</c:formatCode>
                <c:ptCount val="5"/>
                <c:pt idx="0">
                  <c:v>0.375713105994716</c:v>
                </c:pt>
                <c:pt idx="1">
                  <c:v>0.287173157698828</c:v>
                </c:pt>
                <c:pt idx="2">
                  <c:v>0.200885899843277</c:v>
                </c:pt>
                <c:pt idx="3">
                  <c:v>0.1041242707909</c:v>
                </c:pt>
                <c:pt idx="4">
                  <c:v>0.4503424657535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5F-4474-A209-51CBB70B1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0634144"/>
        <c:axId val="-1400631392"/>
      </c:barChart>
      <c:catAx>
        <c:axId val="-140063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631392"/>
        <c:crosses val="autoZero"/>
        <c:auto val="1"/>
        <c:lblAlgn val="ctr"/>
        <c:lblOffset val="100"/>
        <c:noMultiLvlLbl val="0"/>
      </c:catAx>
      <c:valAx>
        <c:axId val="-14006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audris!$D$53:$D$66</c:f>
              <c:numCache>
                <c:formatCode>General</c:formatCode>
                <c:ptCount val="14"/>
                <c:pt idx="0">
                  <c:v>0.825840037860861</c:v>
                </c:pt>
                <c:pt idx="1">
                  <c:v>0.711644177911044</c:v>
                </c:pt>
                <c:pt idx="2">
                  <c:v>0.720594479830149</c:v>
                </c:pt>
                <c:pt idx="3">
                  <c:v>0.749413833528722</c:v>
                </c:pt>
                <c:pt idx="4">
                  <c:v>0.733391323257584</c:v>
                </c:pt>
                <c:pt idx="5">
                  <c:v>0.684998772403634</c:v>
                </c:pt>
                <c:pt idx="6">
                  <c:v>0.65620379847606</c:v>
                </c:pt>
                <c:pt idx="7">
                  <c:v>0.631578947368421</c:v>
                </c:pt>
                <c:pt idx="8">
                  <c:v>0.576714801444043</c:v>
                </c:pt>
                <c:pt idx="9">
                  <c:v>0.618363555485779</c:v>
                </c:pt>
                <c:pt idx="10">
                  <c:v>0.661105590711783</c:v>
                </c:pt>
                <c:pt idx="11">
                  <c:v>0.641702443419728</c:v>
                </c:pt>
                <c:pt idx="12">
                  <c:v>0.584808653053306</c:v>
                </c:pt>
                <c:pt idx="13">
                  <c:v>0.590529310812031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442192"/>
        <c:axId val="-1435439872"/>
      </c:lineChart>
      <c:catAx>
        <c:axId val="-143544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439872"/>
        <c:crosses val="autoZero"/>
        <c:auto val="1"/>
        <c:lblAlgn val="ctr"/>
        <c:lblOffset val="100"/>
        <c:noMultiLvlLbl val="0"/>
      </c:catAx>
      <c:valAx>
        <c:axId val="-1435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4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Sheet9!$H$1</c:f>
              <c:strCache>
                <c:ptCount val="1"/>
                <c:pt idx="0">
                  <c:v>mean_TCIc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Sheet9!$H$2:$H$6</c:f>
              <c:numCache>
                <c:formatCode>General</c:formatCode>
                <c:ptCount val="5"/>
                <c:pt idx="0">
                  <c:v>0.292461012351463</c:v>
                </c:pt>
                <c:pt idx="1">
                  <c:v>0.099145680547284</c:v>
                </c:pt>
                <c:pt idx="2">
                  <c:v>0.0342920314384261</c:v>
                </c:pt>
                <c:pt idx="3">
                  <c:v>0.08293152830435</c:v>
                </c:pt>
                <c:pt idx="4">
                  <c:v>0.183491298689675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87-491D-9D12-B078C6000321}"/>
            </c:ext>
          </c:extLst>
        </c:ser>
        <c:ser>
          <c:idx val="1"/>
          <c:order val="1"/>
          <c:tx>
            <c:strRef>
              <c:f>Sheet9!$I$1</c:f>
              <c:strCache>
                <c:ptCount val="1"/>
                <c:pt idx="0">
                  <c:v>mean_TCId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Sheet9!$I$2:$I$6</c:f>
              <c:numCache>
                <c:formatCode>General</c:formatCode>
                <c:ptCount val="5"/>
                <c:pt idx="0">
                  <c:v>0.0995534444024289</c:v>
                </c:pt>
                <c:pt idx="1">
                  <c:v>0.0553127924477016</c:v>
                </c:pt>
                <c:pt idx="2">
                  <c:v>0.0423145267870838</c:v>
                </c:pt>
                <c:pt idx="3">
                  <c:v>0.0180198840099533</c:v>
                </c:pt>
                <c:pt idx="4">
                  <c:v>0.0587279565616975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87-491D-9D12-B078C600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0618832"/>
        <c:axId val="-1400616080"/>
      </c:barChart>
      <c:catAx>
        <c:axId val="-140061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616080"/>
        <c:crosses val="autoZero"/>
        <c:auto val="1"/>
        <c:lblAlgn val="ctr"/>
        <c:lblOffset val="100"/>
        <c:noMultiLvlLbl val="0"/>
      </c:catAx>
      <c:valAx>
        <c:axId val="-14006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6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Sheet9!$J$1</c:f>
              <c:strCache>
                <c:ptCount val="1"/>
                <c:pt idx="0">
                  <c:v>mean_SCE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Sheet9!$J$2:$J$6</c:f>
              <c:numCache>
                <c:formatCode>General</c:formatCode>
                <c:ptCount val="5"/>
                <c:pt idx="0">
                  <c:v>0.1863271997385</c:v>
                </c:pt>
                <c:pt idx="1">
                  <c:v>0.049868431256952</c:v>
                </c:pt>
                <c:pt idx="2">
                  <c:v>0.0416184747850692</c:v>
                </c:pt>
                <c:pt idx="3">
                  <c:v>0.118347599109173</c:v>
                </c:pt>
                <c:pt idx="4">
                  <c:v>0.021323764797875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EE-4014-8667-C795F8EA44C7}"/>
            </c:ext>
          </c:extLst>
        </c:ser>
        <c:ser>
          <c:idx val="1"/>
          <c:order val="1"/>
          <c:tx>
            <c:strRef>
              <c:f>Sheet9!$K$1</c:f>
              <c:strCache>
                <c:ptCount val="1"/>
                <c:pt idx="0">
                  <c:v>mean_TCE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Sheet9!$A$2:$A$6</c:f>
              <c:strCache>
                <c:ptCount val="5"/>
                <c:pt idx="0">
                  <c:v>Full solution oriented</c:v>
                </c:pt>
                <c:pt idx="1">
                  <c:v>Specific business oriented</c:v>
                </c:pt>
                <c:pt idx="2">
                  <c:v>User</c:v>
                </c:pt>
                <c:pt idx="3">
                  <c:v>Pure community oriented</c:v>
                </c:pt>
                <c:pt idx="4">
                  <c:v>Development infrastructure vendors</c:v>
                </c:pt>
              </c:strCache>
            </c:strRef>
          </c:cat>
          <c:val>
            <c:numRef>
              <c:f>Sheet9!$K$2:$K$6</c:f>
              <c:numCache>
                <c:formatCode>General</c:formatCode>
                <c:ptCount val="5"/>
                <c:pt idx="0">
                  <c:v>0.624433172792474</c:v>
                </c:pt>
                <c:pt idx="1">
                  <c:v>0.34923088680664</c:v>
                </c:pt>
                <c:pt idx="2">
                  <c:v>0.338052896080238</c:v>
                </c:pt>
                <c:pt idx="3">
                  <c:v>0.343573523037667</c:v>
                </c:pt>
                <c:pt idx="4">
                  <c:v>0.10629000629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EE-4014-8667-C795F8EA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00587376"/>
        <c:axId val="-1400584624"/>
      </c:barChart>
      <c:catAx>
        <c:axId val="-140058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584624"/>
        <c:crosses val="autoZero"/>
        <c:auto val="1"/>
        <c:lblAlgn val="ctr"/>
        <c:lblOffset val="100"/>
        <c:noMultiLvlLbl val="0"/>
      </c:catAx>
      <c:valAx>
        <c:axId val="-14005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05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A71-460F-A1B6-BB1820DBA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A71-460F-A1B6-BB1820DBA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A71-460F-A1B6-BB1820DBA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A71-460F-A1B6-BB1820DBA5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A71-460F-A1B6-BB1820DBA5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A71-460F-A1B6-BB1820DBA5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A71-460F-A1B6-BB1820DBA5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A71-460F-A1B6-BB1820DBA5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A71-460F-A1B6-BB1820DBA5A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A71-460F-A1B6-BB1820DBA5A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F0-4731-9D48-F4FB33B6E2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6A71-460F-A1B6-BB1820DBA5A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6A71-460F-A1B6-BB1820DBA5A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6A71-460F-A1B6-BB1820DBA5A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6A71-460F-A1B6-BB1820DBA5A0}"/>
              </c:ext>
            </c:extLst>
          </c:dPt>
          <c:dLbls>
            <c:dLbl>
              <c:idx val="10"/>
              <c:layout>
                <c:manualLayout>
                  <c:x val="0.0117778807060882"/>
                  <c:y val="-0.0061418753173564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9F0-4731-9D48-F4FB33B6E2F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Sheet10!$B$1:$B$15</c:f>
              <c:strCache>
                <c:ptCount val="15"/>
                <c:pt idx="0">
                  <c:v>globalization</c:v>
                </c:pt>
                <c:pt idx="1">
                  <c:v>community build</c:v>
                </c:pt>
                <c:pt idx="2">
                  <c:v>complementary</c:v>
                </c:pt>
                <c:pt idx="3">
                  <c:v>data &amp; analytics</c:v>
                </c:pt>
                <c:pt idx="4">
                  <c:v>application services</c:v>
                </c:pt>
                <c:pt idx="5">
                  <c:v>monitoring &amp; metering</c:v>
                </c:pt>
                <c:pt idx="6">
                  <c:v>compute</c:v>
                </c:pt>
                <c:pt idx="7">
                  <c:v>storage, backup &amp; recovery</c:v>
                </c:pt>
                <c:pt idx="8">
                  <c:v>networking &amp; content Delivery</c:v>
                </c:pt>
                <c:pt idx="9">
                  <c:v>security, identity &amp; compliance</c:v>
                </c:pt>
                <c:pt idx="10">
                  <c:v>management tools</c:v>
                </c:pt>
                <c:pt idx="11">
                  <c:v>deployment tools</c:v>
                </c:pt>
                <c:pt idx="12">
                  <c:v>develop infrastructure</c:v>
                </c:pt>
                <c:pt idx="13">
                  <c:v>document</c:v>
                </c:pt>
                <c:pt idx="14">
                  <c:v>architecture optimization</c:v>
                </c:pt>
              </c:strCache>
            </c:strRef>
          </c:cat>
          <c:val>
            <c:numRef>
              <c:f>Sheet10!$C$1:$C$15</c:f>
              <c:numCache>
                <c:formatCode>General</c:formatCode>
                <c:ptCount val="15"/>
                <c:pt idx="0">
                  <c:v>6.0</c:v>
                </c:pt>
                <c:pt idx="1">
                  <c:v>12.0</c:v>
                </c:pt>
                <c:pt idx="2">
                  <c:v>17.0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F0-4731-9D48-F4FB33B6E2F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075-41C8-9D7E-920F2A376D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075-41C8-9D7E-920F2A376D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075-41C8-9D7E-920F2A376D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075-41C8-9D7E-920F2A376D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075-41C8-9D7E-920F2A376D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075-41C8-9D7E-920F2A376D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075-41C8-9D7E-920F2A376D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075-41C8-9D7E-920F2A376D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075-41C8-9D7E-920F2A376DB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075-41C8-9D7E-920F2A376DB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34-4322-8B3E-F124F37387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075-41C8-9D7E-920F2A376DB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075-41C8-9D7E-920F2A376DB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075-41C8-9D7E-920F2A376DB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075-41C8-9D7E-920F2A376DB1}"/>
              </c:ext>
            </c:extLst>
          </c:dPt>
          <c:dLbls>
            <c:dLbl>
              <c:idx val="10"/>
              <c:layout>
                <c:manualLayout>
                  <c:x val="-0.027665907243828"/>
                  <c:y val="-0.01967769901047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034-4322-8B3E-F124F373877A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0.0812181852902905"/>
                  <c:y val="0.03485620828930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1075-41C8-9D7E-920F2A376DB1}"/>
                </c:ext>
                <c:ext xmlns:c15="http://schemas.microsoft.com/office/drawing/2012/chart" uri="{CE6537A1-D6FC-4f65-9D91-7224C49458BB}">
                  <c15:layout>
                    <c:manualLayout>
                      <c:w val="0.0902425267907501"/>
                      <c:h val="0.042009120336786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Sheet10!$B$25:$B$39</c:f>
              <c:strCache>
                <c:ptCount val="15"/>
                <c:pt idx="0">
                  <c:v>globalization</c:v>
                </c:pt>
                <c:pt idx="1">
                  <c:v>community build</c:v>
                </c:pt>
                <c:pt idx="2">
                  <c:v>data &amp; analytics</c:v>
                </c:pt>
                <c:pt idx="3">
                  <c:v>complementary</c:v>
                </c:pt>
                <c:pt idx="4">
                  <c:v>application services</c:v>
                </c:pt>
                <c:pt idx="5">
                  <c:v>security, identity &amp; compliance</c:v>
                </c:pt>
                <c:pt idx="6">
                  <c:v>monitoring &amp; metering</c:v>
                </c:pt>
                <c:pt idx="7">
                  <c:v>architecture optimization</c:v>
                </c:pt>
                <c:pt idx="8">
                  <c:v>storage, backup &amp; recovery</c:v>
                </c:pt>
                <c:pt idx="9">
                  <c:v>networking &amp; content Delivery</c:v>
                </c:pt>
                <c:pt idx="10">
                  <c:v>management tools</c:v>
                </c:pt>
                <c:pt idx="11">
                  <c:v>deployment tools</c:v>
                </c:pt>
                <c:pt idx="12">
                  <c:v>compute</c:v>
                </c:pt>
                <c:pt idx="13">
                  <c:v>develop infrastructure</c:v>
                </c:pt>
                <c:pt idx="14">
                  <c:v>document</c:v>
                </c:pt>
              </c:strCache>
            </c:strRef>
          </c:cat>
          <c:val>
            <c:numRef>
              <c:f>Sheet10!$C$25:$C$39</c:f>
              <c:numCache>
                <c:formatCode>General</c:formatCode>
                <c:ptCount val="15"/>
                <c:pt idx="0">
                  <c:v>1.0</c:v>
                </c:pt>
                <c:pt idx="1">
                  <c:v>8.0</c:v>
                </c:pt>
                <c:pt idx="2">
                  <c:v>9.0</c:v>
                </c:pt>
                <c:pt idx="3">
                  <c:v>11.0</c:v>
                </c:pt>
                <c:pt idx="4">
                  <c:v>12.0</c:v>
                </c:pt>
                <c:pt idx="5">
                  <c:v>17.0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22.0</c:v>
                </c:pt>
                <c:pt idx="11">
                  <c:v>22.0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34-4322-8B3E-F124F37387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87B-4CD7-B6D3-AD79211572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87B-4CD7-B6D3-AD79211572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87B-4CD7-B6D3-AD79211572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87B-4CD7-B6D3-AD79211572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87B-4CD7-B6D3-AD79211572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87B-4CD7-B6D3-AD79211572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87B-4CD7-B6D3-AD79211572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87B-4CD7-B6D3-AD79211572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87B-4CD7-B6D3-AD79211572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87B-4CD7-B6D3-AD79211572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29-415E-8A05-7E3192B8A5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87B-4CD7-B6D3-AD79211572A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87B-4CD7-B6D3-AD79211572A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87B-4CD7-B6D3-AD79211572A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87B-4CD7-B6D3-AD79211572AE}"/>
              </c:ext>
            </c:extLst>
          </c:dPt>
          <c:dLbls>
            <c:dLbl>
              <c:idx val="10"/>
              <c:layout>
                <c:manualLayout>
                  <c:x val="0.015376963125511"/>
                  <c:y val="-0.01897780440488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629-415E-8A05-7E3192B8A57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Sheet10!$A$49:$B$63</c:f>
              <c:strCache>
                <c:ptCount val="15"/>
                <c:pt idx="0">
                  <c:v>globalization</c:v>
                </c:pt>
                <c:pt idx="1">
                  <c:v>community build</c:v>
                </c:pt>
                <c:pt idx="2">
                  <c:v>complementary</c:v>
                </c:pt>
                <c:pt idx="3">
                  <c:v>data &amp; analytics</c:v>
                </c:pt>
                <c:pt idx="4">
                  <c:v>monitoring &amp; metering</c:v>
                </c:pt>
                <c:pt idx="5">
                  <c:v>application services</c:v>
                </c:pt>
                <c:pt idx="6">
                  <c:v>architecture optimization</c:v>
                </c:pt>
                <c:pt idx="7">
                  <c:v>networking &amp; content Delivery</c:v>
                </c:pt>
                <c:pt idx="8">
                  <c:v>compute</c:v>
                </c:pt>
                <c:pt idx="9">
                  <c:v>storage, backup &amp; recovery</c:v>
                </c:pt>
                <c:pt idx="10">
                  <c:v>security, identity &amp; compliance</c:v>
                </c:pt>
                <c:pt idx="11">
                  <c:v>management tools</c:v>
                </c:pt>
                <c:pt idx="12">
                  <c:v>deployment tools</c:v>
                </c:pt>
                <c:pt idx="13">
                  <c:v>document</c:v>
                </c:pt>
                <c:pt idx="14">
                  <c:v>develop infrastructure</c:v>
                </c:pt>
              </c:strCache>
            </c:strRef>
          </c:cat>
          <c:val>
            <c:numRef>
              <c:f>Sheet10!$C$49:$C$63</c:f>
              <c:numCache>
                <c:formatCode>General</c:formatCode>
                <c:ptCount val="15"/>
                <c:pt idx="0">
                  <c:v>0.0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29-415E-8A05-7E3192B8A5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5B-46C1-AF49-2795BA406D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5B-46C1-AF49-2795BA406D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75B-46C1-AF49-2795BA406D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75B-46C1-AF49-2795BA406D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75B-46C1-AF49-2795BA406D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75B-46C1-AF49-2795BA406D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75B-46C1-AF49-2795BA406D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75B-46C1-AF49-2795BA406D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75B-46C1-AF49-2795BA406D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75B-46C1-AF49-2795BA406D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75B-46C1-AF49-2795BA406D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A75B-46C1-AF49-2795BA406D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A75B-46C1-AF49-2795BA406D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A75B-46C1-AF49-2795BA406D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A75B-46C1-AF49-2795BA406D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Sheet10!$B$114:$B$128</c:f>
              <c:strCache>
                <c:ptCount val="15"/>
                <c:pt idx="0">
                  <c:v>compute</c:v>
                </c:pt>
                <c:pt idx="1">
                  <c:v>storage, backup &amp; recovery</c:v>
                </c:pt>
                <c:pt idx="2">
                  <c:v>networking &amp; content Delivery</c:v>
                </c:pt>
                <c:pt idx="3">
                  <c:v>data &amp; analytics</c:v>
                </c:pt>
                <c:pt idx="4">
                  <c:v>security, identity &amp; compliance</c:v>
                </c:pt>
                <c:pt idx="5">
                  <c:v>application services</c:v>
                </c:pt>
                <c:pt idx="6">
                  <c:v>monitoring &amp; metering</c:v>
                </c:pt>
                <c:pt idx="7">
                  <c:v>community build</c:v>
                </c:pt>
                <c:pt idx="8">
                  <c:v>globalization</c:v>
                </c:pt>
                <c:pt idx="9">
                  <c:v>architecture optimization</c:v>
                </c:pt>
                <c:pt idx="10">
                  <c:v>complementary</c:v>
                </c:pt>
                <c:pt idx="11">
                  <c:v>management tools</c:v>
                </c:pt>
                <c:pt idx="12">
                  <c:v>document</c:v>
                </c:pt>
                <c:pt idx="13">
                  <c:v>deployment tools</c:v>
                </c:pt>
                <c:pt idx="14">
                  <c:v>develop infrastructure</c:v>
                </c:pt>
              </c:strCache>
            </c:strRef>
          </c:cat>
          <c:val>
            <c:numRef>
              <c:f>Sheet10!$C$114:$C$128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E7-45B2-BFF2-CC3D12D680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C2-40DA-B311-2C840A2F3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C2-40DA-B311-2C840A2F3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C2-40DA-B311-2C840A2F3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C2-40DA-B311-2C840A2F3A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C2-40DA-B311-2C840A2F3A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C2-40DA-B311-2C840A2F3A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CC2-40DA-B311-2C840A2F3A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CC2-40DA-B311-2C840A2F3A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CC2-40DA-B311-2C840A2F3A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CC2-40DA-B311-2C840A2F3A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CC2-40DA-B311-2C840A2F3A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CC2-40DA-B311-2C840A2F3A9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CC2-40DA-B311-2C840A2F3A9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CC2-40DA-B311-2C840A2F3A9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CC2-40DA-B311-2C840A2F3A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Sheet10!$B$75:$B$89</c:f>
              <c:strCache>
                <c:ptCount val="15"/>
                <c:pt idx="0">
                  <c:v>globalization</c:v>
                </c:pt>
                <c:pt idx="1">
                  <c:v>data &amp; analytics</c:v>
                </c:pt>
                <c:pt idx="2">
                  <c:v>application services</c:v>
                </c:pt>
                <c:pt idx="3">
                  <c:v>monitoring &amp; metering</c:v>
                </c:pt>
                <c:pt idx="4">
                  <c:v>document</c:v>
                </c:pt>
                <c:pt idx="5">
                  <c:v>community build</c:v>
                </c:pt>
                <c:pt idx="6">
                  <c:v>complementary</c:v>
                </c:pt>
                <c:pt idx="7">
                  <c:v>compute</c:v>
                </c:pt>
                <c:pt idx="8">
                  <c:v>storage, backup &amp; recovery</c:v>
                </c:pt>
                <c:pt idx="9">
                  <c:v>networking &amp; content Delivery</c:v>
                </c:pt>
                <c:pt idx="10">
                  <c:v>security, identity &amp; compliance</c:v>
                </c:pt>
                <c:pt idx="11">
                  <c:v>management tools</c:v>
                </c:pt>
                <c:pt idx="12">
                  <c:v>deployment tools</c:v>
                </c:pt>
                <c:pt idx="13">
                  <c:v>architecture optimization</c:v>
                </c:pt>
                <c:pt idx="14">
                  <c:v>develop infrastructure</c:v>
                </c:pt>
              </c:strCache>
            </c:strRef>
          </c:cat>
          <c:val>
            <c:numRef>
              <c:f>Sheet10!$C$75:$C$89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C4-4E01-A2CC-93DADF7AD3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audris!$E$53:$E$66</c:f>
              <c:numCache>
                <c:formatCode>General</c:formatCode>
                <c:ptCount val="14"/>
                <c:pt idx="0">
                  <c:v>1745.0</c:v>
                </c:pt>
                <c:pt idx="1">
                  <c:v>1424.0</c:v>
                </c:pt>
                <c:pt idx="2">
                  <c:v>1697.0</c:v>
                </c:pt>
                <c:pt idx="3">
                  <c:v>7671.0</c:v>
                </c:pt>
                <c:pt idx="4">
                  <c:v>6745.0</c:v>
                </c:pt>
                <c:pt idx="5">
                  <c:v>11160.0</c:v>
                </c:pt>
                <c:pt idx="6">
                  <c:v>17310.0</c:v>
                </c:pt>
                <c:pt idx="7">
                  <c:v>23760.0</c:v>
                </c:pt>
                <c:pt idx="8">
                  <c:v>20448.0</c:v>
                </c:pt>
                <c:pt idx="9">
                  <c:v>23632.0</c:v>
                </c:pt>
                <c:pt idx="10">
                  <c:v>25282.0</c:v>
                </c:pt>
                <c:pt idx="11">
                  <c:v>24214.0</c:v>
                </c:pt>
                <c:pt idx="12">
                  <c:v>24114.0</c:v>
                </c:pt>
                <c:pt idx="13">
                  <c:v>26151.0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421648"/>
        <c:axId val="-1435419328"/>
      </c:lineChart>
      <c:catAx>
        <c:axId val="-143542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419328"/>
        <c:crosses val="autoZero"/>
        <c:auto val="1"/>
        <c:lblAlgn val="ctr"/>
        <c:lblOffset val="100"/>
        <c:noMultiLvlLbl val="0"/>
      </c:catAx>
      <c:valAx>
        <c:axId val="-14354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4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audris!$E$81</c:f>
              <c:strCache>
                <c:ptCount val="1"/>
                <c:pt idx="0">
                  <c:v>ratio_concentration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audris!$E$82:$E$95</c:f>
              <c:numCache>
                <c:formatCode>General</c:formatCode>
                <c:ptCount val="14"/>
                <c:pt idx="0">
                  <c:v>0.25</c:v>
                </c:pt>
                <c:pt idx="1">
                  <c:v>0.241379</c:v>
                </c:pt>
                <c:pt idx="2">
                  <c:v>0.269231</c:v>
                </c:pt>
                <c:pt idx="3">
                  <c:v>0.136364</c:v>
                </c:pt>
                <c:pt idx="4">
                  <c:v>0.119403</c:v>
                </c:pt>
                <c:pt idx="5">
                  <c:v>0.141176</c:v>
                </c:pt>
                <c:pt idx="6">
                  <c:v>0.092308</c:v>
                </c:pt>
                <c:pt idx="7">
                  <c:v>0.075145</c:v>
                </c:pt>
                <c:pt idx="8">
                  <c:v>0.093023</c:v>
                </c:pt>
                <c:pt idx="9">
                  <c:v>0.073684</c:v>
                </c:pt>
                <c:pt idx="10">
                  <c:v>0.058577</c:v>
                </c:pt>
                <c:pt idx="11">
                  <c:v>0.054475</c:v>
                </c:pt>
                <c:pt idx="12">
                  <c:v>0.063492</c:v>
                </c:pt>
                <c:pt idx="13">
                  <c:v>0.05597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audris!$F$81</c:f>
              <c:strCache>
                <c:ptCount val="1"/>
                <c:pt idx="0">
                  <c:v>ratio_idp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audris!$F$82:$F$95</c:f>
              <c:numCache>
                <c:formatCode>General</c:formatCode>
                <c:ptCount val="14"/>
                <c:pt idx="0">
                  <c:v>0.132513014671084</c:v>
                </c:pt>
                <c:pt idx="1">
                  <c:v>0.149925037481259</c:v>
                </c:pt>
                <c:pt idx="2">
                  <c:v>0.113375796178344</c:v>
                </c:pt>
                <c:pt idx="3">
                  <c:v>0.104435326299336</c:v>
                </c:pt>
                <c:pt idx="4">
                  <c:v>0.0830705664890725</c:v>
                </c:pt>
                <c:pt idx="5">
                  <c:v>0.0530321630247974</c:v>
                </c:pt>
                <c:pt idx="6">
                  <c:v>0.04503582395087</c:v>
                </c:pt>
                <c:pt idx="7">
                  <c:v>0.0669324827219564</c:v>
                </c:pt>
                <c:pt idx="8">
                  <c:v>0.0446186823104693</c:v>
                </c:pt>
                <c:pt idx="9">
                  <c:v>0.0531962215767852</c:v>
                </c:pt>
                <c:pt idx="10">
                  <c:v>0.0451074734585011</c:v>
                </c:pt>
                <c:pt idx="11">
                  <c:v>0.0534001166057137</c:v>
                </c:pt>
                <c:pt idx="12">
                  <c:v>0.0607750885191832</c:v>
                </c:pt>
                <c:pt idx="13">
                  <c:v>0.054308553879505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393920"/>
        <c:axId val="-1435391600"/>
      </c:lineChart>
      <c:catAx>
        <c:axId val="-143539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391600"/>
        <c:crosses val="autoZero"/>
        <c:auto val="1"/>
        <c:lblAlgn val="ctr"/>
        <c:lblOffset val="100"/>
        <c:noMultiLvlLbl val="0"/>
      </c:catAx>
      <c:valAx>
        <c:axId val="-14353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3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'last graph'!$B$1</c:f>
              <c:strCache>
                <c:ptCount val="1"/>
                <c:pt idx="0">
                  <c:v>companies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'last graph'!$B$2:$B$15</c:f>
              <c:numCache>
                <c:formatCode>General</c:formatCode>
                <c:ptCount val="14"/>
                <c:pt idx="0">
                  <c:v>64.0</c:v>
                </c:pt>
                <c:pt idx="1">
                  <c:v>81.0</c:v>
                </c:pt>
                <c:pt idx="2">
                  <c:v>80.0</c:v>
                </c:pt>
                <c:pt idx="3">
                  <c:v>182.0</c:v>
                </c:pt>
                <c:pt idx="4">
                  <c:v>277.0</c:v>
                </c:pt>
                <c:pt idx="5">
                  <c:v>390.0</c:v>
                </c:pt>
                <c:pt idx="6">
                  <c:v>631.0</c:v>
                </c:pt>
                <c:pt idx="7">
                  <c:v>1090.0</c:v>
                </c:pt>
                <c:pt idx="8">
                  <c:v>1315.0</c:v>
                </c:pt>
                <c:pt idx="9">
                  <c:v>1629.0</c:v>
                </c:pt>
                <c:pt idx="10">
                  <c:v>1935.0</c:v>
                </c:pt>
                <c:pt idx="11">
                  <c:v>2146.0</c:v>
                </c:pt>
                <c:pt idx="12">
                  <c:v>2334.0</c:v>
                </c:pt>
                <c:pt idx="13">
                  <c:v>2343.0</c:v>
                </c:pt>
              </c:numCache>
            </c:numRef>
          </c:val>
        </c:ser>
        <c:ser>
          <c:idx val="1"/>
          <c:order val="1"/>
          <c:tx>
            <c:strRef>
              <c:f>'last graph'!$C$1</c:f>
              <c:strCache>
                <c:ptCount val="1"/>
                <c:pt idx="0">
                  <c:v>volunteers</c:v>
                </c:pt>
              </c:strCache>
            </c:strRef>
          </c:tx>
          <c:spPr>
            <a:pattFill prst="narHorz">
              <a:fgClr>
                <a:schemeClr val="bg1"/>
              </a:fgClr>
              <a:bgClr>
                <a:schemeClr val="accent3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val>
            <c:numRef>
              <c:f>'last graph'!$C$2:$C$15</c:f>
              <c:numCache>
                <c:formatCode>General</c:formatCode>
                <c:ptCount val="14"/>
                <c:pt idx="0">
                  <c:v>40.0</c:v>
                </c:pt>
                <c:pt idx="1">
                  <c:v>29.0</c:v>
                </c:pt>
                <c:pt idx="2">
                  <c:v>24.0</c:v>
                </c:pt>
                <c:pt idx="3">
                  <c:v>72.0</c:v>
                </c:pt>
                <c:pt idx="4">
                  <c:v>95.0</c:v>
                </c:pt>
                <c:pt idx="5">
                  <c:v>130.0</c:v>
                </c:pt>
                <c:pt idx="6">
                  <c:v>175.0</c:v>
                </c:pt>
                <c:pt idx="7">
                  <c:v>278.0</c:v>
                </c:pt>
                <c:pt idx="8">
                  <c:v>248.0</c:v>
                </c:pt>
                <c:pt idx="9">
                  <c:v>285.0</c:v>
                </c:pt>
                <c:pt idx="10">
                  <c:v>309.0</c:v>
                </c:pt>
                <c:pt idx="11">
                  <c:v>343.0</c:v>
                </c:pt>
                <c:pt idx="12">
                  <c:v>369.0</c:v>
                </c:pt>
                <c:pt idx="13">
                  <c:v>386.0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435929200"/>
        <c:axId val="-1435963104"/>
      </c:barChart>
      <c:catAx>
        <c:axId val="-143592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963104"/>
        <c:crosses val="autoZero"/>
        <c:auto val="1"/>
        <c:lblAlgn val="ctr"/>
        <c:lblOffset val="100"/>
        <c:noMultiLvlLbl val="0"/>
      </c:catAx>
      <c:valAx>
        <c:axId val="-14359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9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'last graph'!$D$1</c:f>
              <c:strCache>
                <c:ptCount val="1"/>
                <c:pt idx="0">
                  <c:v>companies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'last graph'!$D$2:$D$15</c:f>
              <c:numCache>
                <c:formatCode>General</c:formatCode>
                <c:ptCount val="14"/>
                <c:pt idx="0">
                  <c:v>1833.0</c:v>
                </c:pt>
                <c:pt idx="1">
                  <c:v>1701.0</c:v>
                </c:pt>
                <c:pt idx="2">
                  <c:v>2088.0</c:v>
                </c:pt>
                <c:pt idx="3">
                  <c:v>9167.0</c:v>
                </c:pt>
                <c:pt idx="4">
                  <c:v>8433.0</c:v>
                </c:pt>
                <c:pt idx="5">
                  <c:v>15428.0</c:v>
                </c:pt>
                <c:pt idx="6">
                  <c:v>25191.0</c:v>
                </c:pt>
                <c:pt idx="7">
                  <c:v>35102.0</c:v>
                </c:pt>
                <c:pt idx="8">
                  <c:v>33874.0</c:v>
                </c:pt>
                <c:pt idx="9">
                  <c:v>36184.0</c:v>
                </c:pt>
                <c:pt idx="10">
                  <c:v>36517.0</c:v>
                </c:pt>
                <c:pt idx="11">
                  <c:v>35719.0</c:v>
                </c:pt>
                <c:pt idx="12">
                  <c:v>38728.0</c:v>
                </c:pt>
                <c:pt idx="13">
                  <c:v>41879.0</c:v>
                </c:pt>
              </c:numCache>
            </c:numRef>
          </c:val>
        </c:ser>
        <c:ser>
          <c:idx val="1"/>
          <c:order val="1"/>
          <c:tx>
            <c:strRef>
              <c:f>'last graph'!$E$1</c:f>
              <c:strCache>
                <c:ptCount val="1"/>
                <c:pt idx="0">
                  <c:v>volunteers</c:v>
                </c:pt>
              </c:strCache>
            </c:strRef>
          </c:tx>
          <c:spPr>
            <a:pattFill prst="narHorz">
              <a:fgClr>
                <a:schemeClr val="bg1"/>
              </a:fgClr>
              <a:bgClr>
                <a:schemeClr val="accent3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val>
            <c:numRef>
              <c:f>'last graph'!$E$2:$E$15</c:f>
              <c:numCache>
                <c:formatCode>General</c:formatCode>
                <c:ptCount val="14"/>
                <c:pt idx="0">
                  <c:v>280.0</c:v>
                </c:pt>
                <c:pt idx="1">
                  <c:v>300.0</c:v>
                </c:pt>
                <c:pt idx="2">
                  <c:v>267.0</c:v>
                </c:pt>
                <c:pt idx="3">
                  <c:v>1069.0</c:v>
                </c:pt>
                <c:pt idx="4">
                  <c:v>764.0</c:v>
                </c:pt>
                <c:pt idx="5">
                  <c:v>864.0</c:v>
                </c:pt>
                <c:pt idx="6">
                  <c:v>1188.0</c:v>
                </c:pt>
                <c:pt idx="7">
                  <c:v>2518.0</c:v>
                </c:pt>
                <c:pt idx="8">
                  <c:v>1582.0</c:v>
                </c:pt>
                <c:pt idx="9">
                  <c:v>2033.0</c:v>
                </c:pt>
                <c:pt idx="10">
                  <c:v>1725.0</c:v>
                </c:pt>
                <c:pt idx="11">
                  <c:v>2015.0</c:v>
                </c:pt>
                <c:pt idx="12">
                  <c:v>2506.0</c:v>
                </c:pt>
                <c:pt idx="13">
                  <c:v>2405.0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435927120"/>
        <c:axId val="-1435924272"/>
      </c:barChart>
      <c:catAx>
        <c:axId val="-143592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release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924272"/>
        <c:crosses val="autoZero"/>
        <c:auto val="1"/>
        <c:lblAlgn val="ctr"/>
        <c:lblOffset val="100"/>
        <c:noMultiLvlLbl val="0"/>
      </c:catAx>
      <c:valAx>
        <c:axId val="-14359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9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3" Type="http://schemas.openxmlformats.org/officeDocument/2006/relationships/chart" Target="../charts/chart20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5" Type="http://schemas.openxmlformats.org/officeDocument/2006/relationships/chart" Target="../charts/chart56.xml"/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29</xdr:row>
      <xdr:rowOff>12700</xdr:rowOff>
    </xdr:from>
    <xdr:to>
      <xdr:col>19</xdr:col>
      <xdr:colOff>444500</xdr:colOff>
      <xdr:row>43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29</xdr:row>
      <xdr:rowOff>12700</xdr:rowOff>
    </xdr:from>
    <xdr:to>
      <xdr:col>14</xdr:col>
      <xdr:colOff>0</xdr:colOff>
      <xdr:row>43</xdr:row>
      <xdr:rowOff>88900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46</xdr:row>
      <xdr:rowOff>177800</xdr:rowOff>
    </xdr:from>
    <xdr:to>
      <xdr:col>14</xdr:col>
      <xdr:colOff>0</xdr:colOff>
      <xdr:row>61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819150</xdr:colOff>
      <xdr:row>47</xdr:row>
      <xdr:rowOff>12700</xdr:rowOff>
    </xdr:from>
    <xdr:to>
      <xdr:col>19</xdr:col>
      <xdr:colOff>438150</xdr:colOff>
      <xdr:row>61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61</xdr:row>
      <xdr:rowOff>88900</xdr:rowOff>
    </xdr:from>
    <xdr:to>
      <xdr:col>14</xdr:col>
      <xdr:colOff>57150</xdr:colOff>
      <xdr:row>75</xdr:row>
      <xdr:rowOff>165100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819150</xdr:colOff>
      <xdr:row>61</xdr:row>
      <xdr:rowOff>76200</xdr:rowOff>
    </xdr:from>
    <xdr:to>
      <xdr:col>19</xdr:col>
      <xdr:colOff>438150</xdr:colOff>
      <xdr:row>75</xdr:row>
      <xdr:rowOff>152400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133350</xdr:colOff>
      <xdr:row>79</xdr:row>
      <xdr:rowOff>76200</xdr:rowOff>
    </xdr:from>
    <xdr:to>
      <xdr:col>12</xdr:col>
      <xdr:colOff>577850</xdr:colOff>
      <xdr:row>93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12</xdr:col>
      <xdr:colOff>450850</xdr:colOff>
      <xdr:row>14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615950</xdr:colOff>
      <xdr:row>22</xdr:row>
      <xdr:rowOff>33866</xdr:rowOff>
    </xdr:from>
    <xdr:to>
      <xdr:col>12</xdr:col>
      <xdr:colOff>234950</xdr:colOff>
      <xdr:row>36</xdr:row>
      <xdr:rowOff>110066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39</xdr:row>
      <xdr:rowOff>84666</xdr:rowOff>
    </xdr:from>
    <xdr:to>
      <xdr:col>12</xdr:col>
      <xdr:colOff>260350</xdr:colOff>
      <xdr:row>53</xdr:row>
      <xdr:rowOff>160866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578101</xdr:colOff>
      <xdr:row>57</xdr:row>
      <xdr:rowOff>160992</xdr:rowOff>
    </xdr:from>
    <xdr:to>
      <xdr:col>12</xdr:col>
      <xdr:colOff>197101</xdr:colOff>
      <xdr:row>72</xdr:row>
      <xdr:rowOff>46692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603250</xdr:colOff>
      <xdr:row>75</xdr:row>
      <xdr:rowOff>160866</xdr:rowOff>
    </xdr:from>
    <xdr:to>
      <xdr:col>12</xdr:col>
      <xdr:colOff>222250</xdr:colOff>
      <xdr:row>90</xdr:row>
      <xdr:rowOff>46566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660400</xdr:colOff>
      <xdr:row>93</xdr:row>
      <xdr:rowOff>148166</xdr:rowOff>
    </xdr:from>
    <xdr:to>
      <xdr:col>12</xdr:col>
      <xdr:colOff>279400</xdr:colOff>
      <xdr:row>108</xdr:row>
      <xdr:rowOff>33866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622299</xdr:colOff>
      <xdr:row>114</xdr:row>
      <xdr:rowOff>25400</xdr:rowOff>
    </xdr:from>
    <xdr:to>
      <xdr:col>12</xdr:col>
      <xdr:colOff>698499</xdr:colOff>
      <xdr:row>128</xdr:row>
      <xdr:rowOff>101600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254502</xdr:colOff>
      <xdr:row>114</xdr:row>
      <xdr:rowOff>25526</xdr:rowOff>
    </xdr:from>
    <xdr:to>
      <xdr:col>19</xdr:col>
      <xdr:colOff>330702</xdr:colOff>
      <xdr:row>128</xdr:row>
      <xdr:rowOff>101726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397321</xdr:colOff>
      <xdr:row>153</xdr:row>
      <xdr:rowOff>2605</xdr:rowOff>
    </xdr:from>
    <xdr:to>
      <xdr:col>19</xdr:col>
      <xdr:colOff>473521</xdr:colOff>
      <xdr:row>167</xdr:row>
      <xdr:rowOff>78805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524932</xdr:colOff>
      <xdr:row>152</xdr:row>
      <xdr:rowOff>177800</xdr:rowOff>
    </xdr:from>
    <xdr:to>
      <xdr:col>12</xdr:col>
      <xdr:colOff>601132</xdr:colOff>
      <xdr:row>167</xdr:row>
      <xdr:rowOff>63500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543978</xdr:colOff>
      <xdr:row>172</xdr:row>
      <xdr:rowOff>144662</xdr:rowOff>
    </xdr:from>
    <xdr:to>
      <xdr:col>12</xdr:col>
      <xdr:colOff>620178</xdr:colOff>
      <xdr:row>187</xdr:row>
      <xdr:rowOff>30362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169333</xdr:colOff>
      <xdr:row>93</xdr:row>
      <xdr:rowOff>152401</xdr:rowOff>
    </xdr:from>
    <xdr:to>
      <xdr:col>18</xdr:col>
      <xdr:colOff>474510</xdr:colOff>
      <xdr:row>108</xdr:row>
      <xdr:rowOff>74780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745067</xdr:colOff>
      <xdr:row>93</xdr:row>
      <xdr:rowOff>16934</xdr:rowOff>
    </xdr:from>
    <xdr:to>
      <xdr:col>25</xdr:col>
      <xdr:colOff>330247</xdr:colOff>
      <xdr:row>107</xdr:row>
      <xdr:rowOff>111422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13</xdr:row>
      <xdr:rowOff>12700</xdr:rowOff>
    </xdr:from>
    <xdr:to>
      <xdr:col>2</xdr:col>
      <xdr:colOff>1117600</xdr:colOff>
      <xdr:row>27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13</xdr:row>
      <xdr:rowOff>12700</xdr:rowOff>
    </xdr:from>
    <xdr:to>
      <xdr:col>7</xdr:col>
      <xdr:colOff>1066800</xdr:colOff>
      <xdr:row>27</xdr:row>
      <xdr:rowOff>88900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901700</xdr:colOff>
      <xdr:row>13</xdr:row>
      <xdr:rowOff>25400</xdr:rowOff>
    </xdr:from>
    <xdr:to>
      <xdr:col>13</xdr:col>
      <xdr:colOff>558800</xdr:colOff>
      <xdr:row>27</xdr:row>
      <xdr:rowOff>165100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2273300</xdr:colOff>
      <xdr:row>84</xdr:row>
      <xdr:rowOff>0</xdr:rowOff>
    </xdr:from>
    <xdr:to>
      <xdr:col>5</xdr:col>
      <xdr:colOff>0</xdr:colOff>
      <xdr:row>101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62</xdr:row>
      <xdr:rowOff>177800</xdr:rowOff>
    </xdr:from>
    <xdr:to>
      <xdr:col>4</xdr:col>
      <xdr:colOff>1219200</xdr:colOff>
      <xdr:row>79</xdr:row>
      <xdr:rowOff>177800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106</xdr:row>
      <xdr:rowOff>0</xdr:rowOff>
    </xdr:from>
    <xdr:to>
      <xdr:col>5</xdr:col>
      <xdr:colOff>0</xdr:colOff>
      <xdr:row>123</xdr:row>
      <xdr:rowOff>12700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2178050</xdr:colOff>
      <xdr:row>91</xdr:row>
      <xdr:rowOff>0</xdr:rowOff>
    </xdr:from>
    <xdr:to>
      <xdr:col>8</xdr:col>
      <xdr:colOff>12700</xdr:colOff>
      <xdr:row>107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2165350</xdr:colOff>
      <xdr:row>111</xdr:row>
      <xdr:rowOff>12700</xdr:rowOff>
    </xdr:from>
    <xdr:to>
      <xdr:col>8</xdr:col>
      <xdr:colOff>0</xdr:colOff>
      <xdr:row>128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527050</xdr:colOff>
      <xdr:row>14</xdr:row>
      <xdr:rowOff>152400</xdr:rowOff>
    </xdr:from>
    <xdr:to>
      <xdr:col>4</xdr:col>
      <xdr:colOff>438150</xdr:colOff>
      <xdr:row>29</xdr:row>
      <xdr:rowOff>38100</xdr:rowOff>
    </xdr:to>
    <xdr:grpSp>
      <xdr:nvGrpSpPr>
        <xdr:cNvPr id="8" name="组 7"/>
        <xdr:cNvGrpSpPr/>
      </xdr:nvGrpSpPr>
      <xdr:grpSpPr>
        <a:xfrm>
          <a:off x="527050" y="2887133"/>
          <a:ext cx="4584700" cy="2806700"/>
          <a:chOff x="527050" y="2832100"/>
          <a:chExt cx="4572000" cy="2743200"/>
        </a:xfrm>
      </xdr:grpSpPr>
      <xdr:graphicFrame macro="">
        <xdr:nvGraphicFramePr>
          <xdr:cNvPr id="2" name="图表 1"/>
          <xdr:cNvGraphicFramePr/>
        </xdr:nvGraphicFramePr>
        <xdr:xfrm>
          <a:off x="527050" y="28321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文本框 5"/>
              <xdr:cNvSpPr txBox="1"/>
            </xdr:nvSpPr>
            <xdr:spPr>
              <a:xfrm>
                <a:off x="2203450" y="5283200"/>
                <a:ext cx="626582" cy="156261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altLang="zh-CN" sz="900" i="1">
                              <a:latin typeface="Cambria Math" charset="0"/>
                              <a:ea typeface="+mn-ea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altLang="zh-CN" sz="900" b="0" i="0">
                              <a:latin typeface="Cambria Math" charset="0"/>
                              <a:ea typeface="+mn-ea"/>
                            </a:rPr>
                            <m:t>CE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altLang="zh-CN" sz="900" b="0" i="0">
                              <a:latin typeface="Cambria Math" charset="0"/>
                              <a:ea typeface="+mn-ea"/>
                            </a:rPr>
                            <m:t>p</m:t>
                          </m:r>
                        </m:sub>
                      </m:sSub>
                      <m:r>
                        <a:rPr lang="en-US" altLang="zh-CN" sz="900" b="0" i="0">
                          <a:latin typeface="Cambria Math" charset="0"/>
                          <a:ea typeface="+mn-ea"/>
                        </a:rPr>
                        <m:t>_</m:t>
                      </m:r>
                      <m:r>
                        <m:rPr>
                          <m:sty m:val="p"/>
                        </m:rPr>
                        <a:rPr lang="en-US" altLang="zh-CN" sz="900" b="0" i="0">
                          <a:latin typeface="Cambria Math" charset="0"/>
                          <a:ea typeface="+mn-ea"/>
                        </a:rPr>
                        <m:t>median</m:t>
                      </m:r>
                    </m:oMath>
                  </m:oMathPara>
                </a14:m>
                <a:endParaRPr lang="zh-CN" altLang="en-US" sz="900" i="0">
                  <a:latin typeface="+mn-ea"/>
                  <a:ea typeface="+mn-ea"/>
                </a:endParaRPr>
              </a:p>
            </xdr:txBody>
          </xdr:sp>
        </mc:Choice>
        <mc:Fallback xmlns="">
          <xdr:sp macro="" textlink="">
            <xdr:nvSpPr>
              <xdr:cNvPr id="6" name="文本框 5"/>
              <xdr:cNvSpPr txBox="1"/>
            </xdr:nvSpPr>
            <xdr:spPr>
              <a:xfrm>
                <a:off x="2203450" y="5283200"/>
                <a:ext cx="626582" cy="156261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900" b="0" i="0">
                    <a:latin typeface="+mn-ea"/>
                    <a:ea typeface="+mn-ea"/>
                  </a:rPr>
                  <a:t>CE_p_median</a:t>
                </a:r>
                <a:endParaRPr lang="zh-CN" altLang="en-US" sz="900" i="0">
                  <a:latin typeface="+mn-ea"/>
                  <a:ea typeface="+mn-ea"/>
                </a:endParaRPr>
              </a:p>
            </xdr:txBody>
          </xdr:sp>
        </mc:Fallback>
      </mc:AlternateContent>
    </xdr:grpSp>
    <xdr:clientData/>
  </xdr:twoCellAnchor>
  <xdr:twoCellAnchor>
    <xdr:from>
      <xdr:col>5</xdr:col>
      <xdr:colOff>628650</xdr:colOff>
      <xdr:row>14</xdr:row>
      <xdr:rowOff>152400</xdr:rowOff>
    </xdr:from>
    <xdr:to>
      <xdr:col>11</xdr:col>
      <xdr:colOff>247650</xdr:colOff>
      <xdr:row>29</xdr:row>
      <xdr:rowOff>38100</xdr:rowOff>
    </xdr:to>
    <xdr:grpSp>
      <xdr:nvGrpSpPr>
        <xdr:cNvPr id="11" name="组 10"/>
        <xdr:cNvGrpSpPr/>
      </xdr:nvGrpSpPr>
      <xdr:grpSpPr>
        <a:xfrm>
          <a:off x="6131983" y="2887133"/>
          <a:ext cx="4521200" cy="2806700"/>
          <a:chOff x="6115050" y="2832100"/>
          <a:chExt cx="4495800" cy="2743200"/>
        </a:xfrm>
      </xdr:grpSpPr>
      <xdr:graphicFrame macro="">
        <xdr:nvGraphicFramePr>
          <xdr:cNvPr id="3" name="图表 2"/>
          <xdr:cNvGraphicFramePr/>
        </xdr:nvGraphicFramePr>
        <xdr:xfrm>
          <a:off x="6115050" y="2832100"/>
          <a:ext cx="44958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文本框 8"/>
              <xdr:cNvSpPr txBox="1"/>
            </xdr:nvSpPr>
            <xdr:spPr>
              <a:xfrm>
                <a:off x="7812568" y="5299750"/>
                <a:ext cx="603041" cy="132232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m:rPr>
                          <m:sty m:val="p"/>
                        </m:rPr>
                        <a:rPr lang="en-US" altLang="zh-CN" sz="900" b="0" i="0">
                          <a:latin typeface="Cambria Math" charset="0"/>
                          <a:ea typeface="Cambria Math" charset="0"/>
                          <a:cs typeface="Cambria Math" charset="0"/>
                        </a:rPr>
                        <m:t>C</m:t>
                      </m:r>
                      <m:sSub>
                        <m:sSubPr>
                          <m:ctrlPr>
                            <a:rPr lang="en-US" altLang="zh-CN" sz="900" b="0" i="1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altLang="zh-CN" sz="900" b="0" i="0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E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altLang="zh-CN" sz="900" b="0" i="0">
                              <a:latin typeface="Cambria Math" charset="0"/>
                              <a:ea typeface="Cambria Math" charset="0"/>
                              <a:cs typeface="Cambria Math" charset="0"/>
                            </a:rPr>
                            <m:t>t</m:t>
                          </m:r>
                        </m:sub>
                      </m:sSub>
                      <m:r>
                        <a:rPr lang="en-US" altLang="zh-CN" sz="900" b="0" i="0">
                          <a:latin typeface="Cambria Math" charset="0"/>
                          <a:ea typeface="Cambria Math" charset="0"/>
                          <a:cs typeface="Cambria Math" charset="0"/>
                        </a:rPr>
                        <m:t>_</m:t>
                      </m:r>
                      <m:r>
                        <m:rPr>
                          <m:sty m:val="p"/>
                        </m:rPr>
                        <a:rPr lang="en-US" altLang="zh-CN" sz="900" b="0" i="0">
                          <a:latin typeface="Cambria Math" charset="0"/>
                          <a:ea typeface="Cambria Math" charset="0"/>
                          <a:cs typeface="Cambria Math" charset="0"/>
                        </a:rPr>
                        <m:t>median</m:t>
                      </m:r>
                    </m:oMath>
                  </m:oMathPara>
                </a14:m>
                <a:endParaRPr lang="zh-CN" altLang="en-US" sz="900" i="0">
                  <a:latin typeface="Cambria Math" charset="0"/>
                  <a:ea typeface="Cambria Math" charset="0"/>
                  <a:cs typeface="Cambria Math" charset="0"/>
                </a:endParaRPr>
              </a:p>
            </xdr:txBody>
          </xdr:sp>
        </mc:Choice>
        <mc:Fallback xmlns="">
          <xdr:sp macro="" textlink="">
            <xdr:nvSpPr>
              <xdr:cNvPr id="9" name="文本框 8"/>
              <xdr:cNvSpPr txBox="1"/>
            </xdr:nvSpPr>
            <xdr:spPr>
              <a:xfrm>
                <a:off x="7812568" y="5299750"/>
                <a:ext cx="603041" cy="132232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900" b="0" i="0">
                    <a:latin typeface="Cambria Math" charset="0"/>
                    <a:ea typeface="Cambria Math" charset="0"/>
                    <a:cs typeface="Cambria Math" charset="0"/>
                  </a:rPr>
                  <a:t>CE_t_median</a:t>
                </a:r>
                <a:endParaRPr lang="zh-CN" altLang="en-US" sz="900" i="0">
                  <a:latin typeface="Cambria Math" charset="0"/>
                  <a:ea typeface="Cambria Math" charset="0"/>
                  <a:cs typeface="Cambria Math" charset="0"/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文本框 9"/>
              <xdr:cNvSpPr txBox="1"/>
            </xdr:nvSpPr>
            <xdr:spPr>
              <a:xfrm>
                <a:off x="8572500" y="5283200"/>
                <a:ext cx="512191" cy="156261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m:rPr>
                          <m:sty m:val="p"/>
                        </m:rPr>
                        <a:rPr lang="en-US" altLang="zh-CN" sz="900" b="0" i="0">
                          <a:latin typeface="Cambria Math" charset="0"/>
                          <a:ea typeface="+mn-ea"/>
                        </a:rPr>
                        <m:t>C</m:t>
                      </m:r>
                      <m:sSub>
                        <m:sSubPr>
                          <m:ctrlPr>
                            <a:rPr lang="en-US" altLang="zh-CN" sz="900" b="0" i="1">
                              <a:latin typeface="Cambria Math" charset="0"/>
                              <a:ea typeface="+mn-ea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altLang="zh-CN" sz="900" b="0" i="0">
                              <a:latin typeface="Cambria Math" charset="0"/>
                              <a:ea typeface="+mn-ea"/>
                            </a:rPr>
                            <m:t>E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altLang="zh-CN" sz="900" b="0" i="0">
                              <a:latin typeface="Cambria Math" charset="0"/>
                              <a:ea typeface="+mn-ea"/>
                            </a:rPr>
                            <m:t>t</m:t>
                          </m:r>
                        </m:sub>
                      </m:sSub>
                      <m:r>
                        <a:rPr lang="en-US" altLang="zh-CN" sz="900" b="0" i="0">
                          <a:latin typeface="Cambria Math" charset="0"/>
                          <a:ea typeface="+mn-ea"/>
                        </a:rPr>
                        <m:t>_</m:t>
                      </m:r>
                      <m:r>
                        <m:rPr>
                          <m:sty m:val="p"/>
                        </m:rPr>
                        <a:rPr lang="en-US" altLang="zh-CN" sz="900" b="0" i="0">
                          <a:latin typeface="Cambria Math" charset="0"/>
                          <a:ea typeface="+mn-ea"/>
                        </a:rPr>
                        <m:t>mean</m:t>
                      </m:r>
                    </m:oMath>
                  </m:oMathPara>
                </a14:m>
                <a:endParaRPr lang="zh-CN" altLang="en-US" sz="900" i="0">
                  <a:latin typeface="+mn-ea"/>
                  <a:ea typeface="+mn-ea"/>
                </a:endParaRPr>
              </a:p>
            </xdr:txBody>
          </xdr:sp>
        </mc:Choice>
        <mc:Fallback xmlns="">
          <xdr:sp macro="" textlink="">
            <xdr:nvSpPr>
              <xdr:cNvPr id="10" name="文本框 9"/>
              <xdr:cNvSpPr txBox="1"/>
            </xdr:nvSpPr>
            <xdr:spPr>
              <a:xfrm>
                <a:off x="8572500" y="5283200"/>
                <a:ext cx="512191" cy="156261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900" b="0" i="0">
                    <a:latin typeface="+mn-ea"/>
                    <a:ea typeface="+mn-ea"/>
                  </a:rPr>
                  <a:t>CE_t_me</a:t>
                </a:r>
                <a:r>
                  <a:rPr lang="en-US" altLang="zh-CN" sz="900" b="0" i="0">
                    <a:latin typeface="Cambria Math" charset="0"/>
                    <a:ea typeface="+mn-ea"/>
                  </a:rPr>
                  <a:t>a</a:t>
                </a:r>
                <a:r>
                  <a:rPr lang="en-US" altLang="zh-CN" sz="900" b="0" i="0">
                    <a:latin typeface="+mn-ea"/>
                    <a:ea typeface="+mn-ea"/>
                  </a:rPr>
                  <a:t>n</a:t>
                </a:r>
                <a:endParaRPr lang="zh-CN" altLang="en-US" sz="900" i="0">
                  <a:latin typeface="+mn-ea"/>
                  <a:ea typeface="+mn-ea"/>
                </a:endParaRPr>
              </a:p>
            </xdr:txBody>
          </xdr:sp>
        </mc:Fallback>
      </mc:AlternateContent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86538</xdr:colOff>
      <xdr:row>7</xdr:row>
      <xdr:rowOff>73394</xdr:rowOff>
    </xdr:from>
    <xdr:to>
      <xdr:col>12</xdr:col>
      <xdr:colOff>529856</xdr:colOff>
      <xdr:row>21</xdr:row>
      <xdr:rowOff>138370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64</xdr:row>
      <xdr:rowOff>114300</xdr:rowOff>
    </xdr:from>
    <xdr:to>
      <xdr:col>9</xdr:col>
      <xdr:colOff>266699</xdr:colOff>
      <xdr:row>80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342604</xdr:colOff>
      <xdr:row>43</xdr:row>
      <xdr:rowOff>149447</xdr:rowOff>
    </xdr:from>
    <xdr:to>
      <xdr:col>6</xdr:col>
      <xdr:colOff>4430</xdr:colOff>
      <xdr:row>58</xdr:row>
      <xdr:rowOff>12996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12</xdr:row>
      <xdr:rowOff>85725</xdr:rowOff>
    </xdr:from>
    <xdr:to>
      <xdr:col>14</xdr:col>
      <xdr:colOff>447675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1725490</xdr:colOff>
      <xdr:row>16</xdr:row>
      <xdr:rowOff>64477</xdr:rowOff>
    </xdr:from>
    <xdr:to>
      <xdr:col>6</xdr:col>
      <xdr:colOff>600807</xdr:colOff>
      <xdr:row>31</xdr:row>
      <xdr:rowOff>60081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311394</xdr:colOff>
      <xdr:row>43</xdr:row>
      <xdr:rowOff>57150</xdr:rowOff>
    </xdr:from>
    <xdr:to>
      <xdr:col>9</xdr:col>
      <xdr:colOff>589817</xdr:colOff>
      <xdr:row>58</xdr:row>
      <xdr:rowOff>52754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600488</xdr:colOff>
      <xdr:row>72</xdr:row>
      <xdr:rowOff>8283</xdr:rowOff>
    </xdr:from>
    <xdr:to>
      <xdr:col>19</xdr:col>
      <xdr:colOff>662609</xdr:colOff>
      <xdr:row>90</xdr:row>
      <xdr:rowOff>13253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848965</xdr:colOff>
      <xdr:row>72</xdr:row>
      <xdr:rowOff>19879</xdr:rowOff>
    </xdr:from>
    <xdr:to>
      <xdr:col>11</xdr:col>
      <xdr:colOff>16564</xdr:colOff>
      <xdr:row>87</xdr:row>
      <xdr:rowOff>29818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5</xdr:col>
      <xdr:colOff>390525</xdr:colOff>
      <xdr:row>28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8</xdr:row>
      <xdr:rowOff>171450</xdr:rowOff>
    </xdr:from>
    <xdr:to>
      <xdr:col>12</xdr:col>
      <xdr:colOff>9525</xdr:colOff>
      <xdr:row>27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171449</xdr:rowOff>
    </xdr:from>
    <xdr:to>
      <xdr:col>5</xdr:col>
      <xdr:colOff>390524</xdr:colOff>
      <xdr:row>48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161925</xdr:rowOff>
    </xdr:from>
    <xdr:to>
      <xdr:col>5</xdr:col>
      <xdr:colOff>371474</xdr:colOff>
      <xdr:row>81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19049</xdr:colOff>
      <xdr:row>62</xdr:row>
      <xdr:rowOff>171450</xdr:rowOff>
    </xdr:from>
    <xdr:to>
      <xdr:col>12</xdr:col>
      <xdr:colOff>638174</xdr:colOff>
      <xdr:row>81</xdr:row>
      <xdr:rowOff>66675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82</xdr:row>
      <xdr:rowOff>180974</xdr:rowOff>
    </xdr:from>
    <xdr:to>
      <xdr:col>5</xdr:col>
      <xdr:colOff>390524</xdr:colOff>
      <xdr:row>101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161925</xdr:rowOff>
    </xdr:from>
    <xdr:to>
      <xdr:col>5</xdr:col>
      <xdr:colOff>371474</xdr:colOff>
      <xdr:row>81</xdr:row>
      <xdr:rowOff>38100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62</xdr:row>
      <xdr:rowOff>171450</xdr:rowOff>
    </xdr:from>
    <xdr:to>
      <xdr:col>12</xdr:col>
      <xdr:colOff>638174</xdr:colOff>
      <xdr:row>81</xdr:row>
      <xdr:rowOff>66675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180974</xdr:rowOff>
    </xdr:from>
    <xdr:to>
      <xdr:col>5</xdr:col>
      <xdr:colOff>390524</xdr:colOff>
      <xdr:row>101</xdr:row>
      <xdr:rowOff>85725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9525</xdr:rowOff>
    </xdr:from>
    <xdr:to>
      <xdr:col>5</xdr:col>
      <xdr:colOff>0</xdr:colOff>
      <xdr:row>28</xdr:row>
      <xdr:rowOff>57150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800100</xdr:colOff>
      <xdr:row>8</xdr:row>
      <xdr:rowOff>171450</xdr:rowOff>
    </xdr:from>
    <xdr:to>
      <xdr:col>12</xdr:col>
      <xdr:colOff>38100</xdr:colOff>
      <xdr:row>28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38101</xdr:rowOff>
    </xdr:from>
    <xdr:to>
      <xdr:col>5</xdr:col>
      <xdr:colOff>0</xdr:colOff>
      <xdr:row>50</xdr:row>
      <xdr:rowOff>171450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800099</xdr:colOff>
      <xdr:row>31</xdr:row>
      <xdr:rowOff>180974</xdr:rowOff>
    </xdr:from>
    <xdr:to>
      <xdr:col>11</xdr:col>
      <xdr:colOff>1209674</xdr:colOff>
      <xdr:row>51</xdr:row>
      <xdr:rowOff>38100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171449</xdr:rowOff>
    </xdr:from>
    <xdr:to>
      <xdr:col>13</xdr:col>
      <xdr:colOff>304800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</xdr:colOff>
      <xdr:row>25</xdr:row>
      <xdr:rowOff>161923</xdr:rowOff>
    </xdr:from>
    <xdr:to>
      <xdr:col>19</xdr:col>
      <xdr:colOff>161924</xdr:colOff>
      <xdr:row>44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48</xdr:row>
      <xdr:rowOff>142875</xdr:rowOff>
    </xdr:from>
    <xdr:to>
      <xdr:col>19</xdr:col>
      <xdr:colOff>314325</xdr:colOff>
      <xdr:row>69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117</xdr:row>
      <xdr:rowOff>19050</xdr:rowOff>
    </xdr:from>
    <xdr:to>
      <xdr:col>19</xdr:col>
      <xdr:colOff>352425</xdr:colOff>
      <xdr:row>137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657224</xdr:colOff>
      <xdr:row>73</xdr:row>
      <xdr:rowOff>171449</xdr:rowOff>
    </xdr:from>
    <xdr:to>
      <xdr:col>19</xdr:col>
      <xdr:colOff>361949</xdr:colOff>
      <xdr:row>94</xdr:row>
      <xdr:rowOff>95249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titled/FSE/data/com_cmm_vers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_cmm_version"/>
    </sheetNames>
    <sheetDataSet>
      <sheetData sheetId="0">
        <row r="18">
          <cell r="A18">
            <v>606</v>
          </cell>
          <cell r="B18">
            <v>580</v>
          </cell>
          <cell r="C18">
            <v>244</v>
          </cell>
          <cell r="D18">
            <v>142</v>
          </cell>
          <cell r="E18">
            <v>62</v>
          </cell>
          <cell r="F18">
            <v>61</v>
          </cell>
          <cell r="G18">
            <v>50</v>
          </cell>
        </row>
        <row r="19">
          <cell r="A19">
            <v>642</v>
          </cell>
          <cell r="B19">
            <v>223</v>
          </cell>
          <cell r="C19">
            <v>200</v>
          </cell>
          <cell r="D19">
            <v>140</v>
          </cell>
          <cell r="E19">
            <v>77</v>
          </cell>
          <cell r="F19">
            <v>74</v>
          </cell>
          <cell r="G19">
            <v>68</v>
          </cell>
        </row>
        <row r="20">
          <cell r="A20">
            <v>796</v>
          </cell>
          <cell r="B20">
            <v>266</v>
          </cell>
          <cell r="C20">
            <v>191</v>
          </cell>
          <cell r="D20">
            <v>174</v>
          </cell>
          <cell r="E20">
            <v>109</v>
          </cell>
          <cell r="F20">
            <v>97</v>
          </cell>
          <cell r="G20">
            <v>64</v>
          </cell>
        </row>
        <row r="21">
          <cell r="A21">
            <v>3690</v>
          </cell>
          <cell r="B21">
            <v>1242</v>
          </cell>
          <cell r="C21">
            <v>1197</v>
          </cell>
          <cell r="D21">
            <v>971</v>
          </cell>
          <cell r="E21">
            <v>213</v>
          </cell>
          <cell r="F21">
            <v>192</v>
          </cell>
          <cell r="G21">
            <v>166</v>
          </cell>
        </row>
        <row r="22">
          <cell r="A22">
            <v>2678</v>
          </cell>
          <cell r="B22">
            <v>1198</v>
          </cell>
          <cell r="C22">
            <v>949</v>
          </cell>
          <cell r="D22">
            <v>818</v>
          </cell>
          <cell r="E22">
            <v>611</v>
          </cell>
          <cell r="F22">
            <v>253</v>
          </cell>
          <cell r="G22">
            <v>238</v>
          </cell>
        </row>
        <row r="23">
          <cell r="A23">
            <v>2906</v>
          </cell>
          <cell r="B23">
            <v>2172</v>
          </cell>
          <cell r="C23">
            <v>2037</v>
          </cell>
          <cell r="D23">
            <v>1642</v>
          </cell>
          <cell r="E23">
            <v>1181</v>
          </cell>
          <cell r="F23">
            <v>680</v>
          </cell>
          <cell r="G23">
            <v>542</v>
          </cell>
        </row>
        <row r="24">
          <cell r="A24">
            <v>6409</v>
          </cell>
          <cell r="B24">
            <v>3642</v>
          </cell>
          <cell r="C24">
            <v>1936</v>
          </cell>
          <cell r="D24">
            <v>1732</v>
          </cell>
          <cell r="E24">
            <v>1452</v>
          </cell>
          <cell r="F24">
            <v>1121</v>
          </cell>
          <cell r="G24">
            <v>1018</v>
          </cell>
        </row>
        <row r="25">
          <cell r="A25">
            <v>8508</v>
          </cell>
          <cell r="B25">
            <v>5390</v>
          </cell>
          <cell r="C25">
            <v>2471</v>
          </cell>
          <cell r="D25">
            <v>2079</v>
          </cell>
          <cell r="E25">
            <v>1879</v>
          </cell>
          <cell r="F25">
            <v>1764</v>
          </cell>
          <cell r="G25">
            <v>1669</v>
          </cell>
        </row>
        <row r="26">
          <cell r="A26">
            <v>5359</v>
          </cell>
          <cell r="B26">
            <v>4800</v>
          </cell>
          <cell r="C26">
            <v>2625</v>
          </cell>
          <cell r="D26">
            <v>2231</v>
          </cell>
          <cell r="E26">
            <v>2010</v>
          </cell>
          <cell r="F26">
            <v>1805</v>
          </cell>
          <cell r="G26">
            <v>1618</v>
          </cell>
        </row>
        <row r="27">
          <cell r="A27">
            <v>6296</v>
          </cell>
          <cell r="B27">
            <v>5238</v>
          </cell>
          <cell r="C27">
            <v>2961</v>
          </cell>
          <cell r="D27">
            <v>2960</v>
          </cell>
          <cell r="E27">
            <v>2421</v>
          </cell>
          <cell r="F27">
            <v>2007</v>
          </cell>
          <cell r="G27">
            <v>1749</v>
          </cell>
        </row>
        <row r="28">
          <cell r="A28">
            <v>6001</v>
          </cell>
          <cell r="B28">
            <v>5968</v>
          </cell>
          <cell r="C28">
            <v>4338</v>
          </cell>
          <cell r="D28">
            <v>2993</v>
          </cell>
          <cell r="E28">
            <v>2747</v>
          </cell>
          <cell r="F28">
            <v>2366</v>
          </cell>
          <cell r="G28">
            <v>869</v>
          </cell>
        </row>
        <row r="29">
          <cell r="A29">
            <v>6866</v>
          </cell>
          <cell r="B29">
            <v>5609</v>
          </cell>
          <cell r="C29">
            <v>3180</v>
          </cell>
          <cell r="D29">
            <v>2974</v>
          </cell>
          <cell r="E29">
            <v>2309</v>
          </cell>
          <cell r="F29">
            <v>2253</v>
          </cell>
          <cell r="G29">
            <v>1023</v>
          </cell>
        </row>
        <row r="30">
          <cell r="A30">
            <v>6582</v>
          </cell>
          <cell r="B30">
            <v>5337</v>
          </cell>
          <cell r="C30">
            <v>4380</v>
          </cell>
          <cell r="D30">
            <v>2795</v>
          </cell>
          <cell r="E30">
            <v>2532</v>
          </cell>
          <cell r="F30">
            <v>1319</v>
          </cell>
          <cell r="G30">
            <v>1169</v>
          </cell>
        </row>
        <row r="31">
          <cell r="A31">
            <v>6987</v>
          </cell>
          <cell r="B31">
            <v>6880</v>
          </cell>
          <cell r="C31">
            <v>4061</v>
          </cell>
          <cell r="D31">
            <v>3022</v>
          </cell>
          <cell r="E31">
            <v>2090</v>
          </cell>
          <cell r="F31">
            <v>1667</v>
          </cell>
          <cell r="G31">
            <v>1444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s.sap.com/2015/09/17/continuous-evolution-on-sap-hana-cloud-platform-with-cloud-foundry-and-openstack/" TargetMode="External"/><Relationship Id="rId2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s.sap.com/2015/09/17/continuous-evolution-on-sap-hana-cloud-platform-with-cloud-foundry-and-openstack/" TargetMode="External"/><Relationship Id="rId2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s.sap.com/2015/09/17/continuous-evolution-on-sap-hana-cloud-platform-with-cloud-foundry-and-openstack/" TargetMode="External"/><Relationship Id="rId2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1"/>
  <sheetViews>
    <sheetView topLeftCell="B1" workbookViewId="0">
      <pane ySplit="1" topLeftCell="A50" activePane="bottomLeft" state="frozen"/>
      <selection pane="bottomLeft" activeCell="D141" sqref="D1:D1048576"/>
    </sheetView>
  </sheetViews>
  <sheetFormatPr baseColWidth="10" defaultColWidth="8.83203125" defaultRowHeight="15" x14ac:dyDescent="0.2"/>
  <cols>
    <col min="1" max="1" width="21.83203125" style="1" customWidth="1"/>
    <col min="2" max="2" width="23" style="1" customWidth="1"/>
    <col min="3" max="3" width="26" style="7" customWidth="1"/>
    <col min="4" max="4" width="22.83203125" style="1" customWidth="1"/>
    <col min="5" max="5" width="19" style="1" customWidth="1"/>
    <col min="6" max="6" width="15.6640625" style="1" customWidth="1"/>
    <col min="7" max="7" width="17.5" style="5" customWidth="1"/>
    <col min="8" max="8" width="14.1640625" style="5" customWidth="1"/>
    <col min="9" max="9" width="15.1640625" style="1" customWidth="1"/>
    <col min="10" max="10" width="15.6640625" style="5" customWidth="1"/>
    <col min="11" max="11" width="13.6640625" style="5" customWidth="1"/>
    <col min="12" max="12" width="12.6640625" style="1" customWidth="1"/>
    <col min="13" max="13" width="11.1640625" style="1" customWidth="1"/>
    <col min="14" max="14" width="13.1640625" style="1" customWidth="1"/>
    <col min="15" max="16384" width="8.83203125" style="1"/>
  </cols>
  <sheetData>
    <row r="1" spans="1:15" s="3" customFormat="1" ht="30" customHeight="1" x14ac:dyDescent="0.2">
      <c r="A1" s="3" t="s">
        <v>472</v>
      </c>
      <c r="B1" s="3" t="s">
        <v>495</v>
      </c>
      <c r="C1" s="3" t="s">
        <v>490</v>
      </c>
      <c r="D1" s="3" t="s">
        <v>477</v>
      </c>
      <c r="E1" s="3" t="s">
        <v>493</v>
      </c>
      <c r="F1" s="3" t="s">
        <v>485</v>
      </c>
      <c r="G1" s="4" t="s">
        <v>494</v>
      </c>
      <c r="H1" s="4" t="s">
        <v>478</v>
      </c>
      <c r="I1" s="3" t="s">
        <v>486</v>
      </c>
      <c r="J1" s="4" t="s">
        <v>479</v>
      </c>
      <c r="K1" s="4" t="s">
        <v>480</v>
      </c>
      <c r="L1" s="3" t="s">
        <v>481</v>
      </c>
      <c r="M1" s="3" t="s">
        <v>482</v>
      </c>
      <c r="N1" s="3" t="s">
        <v>483</v>
      </c>
      <c r="O1" s="3" t="s">
        <v>484</v>
      </c>
    </row>
    <row r="2" spans="1:15" ht="14.25" customHeight="1" x14ac:dyDescent="0.2">
      <c r="A2" s="1" t="s">
        <v>473</v>
      </c>
      <c r="B2" s="207" t="s">
        <v>488</v>
      </c>
      <c r="C2" s="6" t="s">
        <v>491</v>
      </c>
      <c r="D2" s="1" t="s">
        <v>0</v>
      </c>
      <c r="E2" s="1">
        <v>336</v>
      </c>
      <c r="F2" s="1">
        <v>14</v>
      </c>
      <c r="G2" s="5">
        <v>105.090909091</v>
      </c>
      <c r="H2" s="5">
        <v>11.0909090909</v>
      </c>
      <c r="I2" s="1">
        <v>54006</v>
      </c>
      <c r="J2" s="5">
        <v>4759.0909090900004</v>
      </c>
      <c r="K2" s="5">
        <v>156.181818182</v>
      </c>
      <c r="L2" s="1">
        <v>124</v>
      </c>
      <c r="M2" s="1">
        <v>13</v>
      </c>
      <c r="N2" s="1">
        <v>5879</v>
      </c>
      <c r="O2" s="1">
        <v>158</v>
      </c>
    </row>
    <row r="3" spans="1:15" x14ac:dyDescent="0.2">
      <c r="B3" s="207"/>
      <c r="D3" s="1" t="s">
        <v>1</v>
      </c>
      <c r="E3" s="1">
        <v>404</v>
      </c>
      <c r="F3" s="1">
        <v>14</v>
      </c>
      <c r="G3" s="5">
        <v>117.5</v>
      </c>
      <c r="H3" s="5">
        <v>10.333333333300001</v>
      </c>
      <c r="I3" s="1">
        <v>47685</v>
      </c>
      <c r="J3" s="5">
        <v>3710.3333333300002</v>
      </c>
      <c r="K3" s="5">
        <v>112.833333333</v>
      </c>
      <c r="L3" s="1">
        <v>122</v>
      </c>
      <c r="M3" s="1">
        <v>13</v>
      </c>
      <c r="N3" s="1">
        <v>4778</v>
      </c>
      <c r="O3" s="1">
        <v>133.5</v>
      </c>
    </row>
    <row r="4" spans="1:15" x14ac:dyDescent="0.2">
      <c r="B4" s="207"/>
      <c r="D4" s="1" t="s">
        <v>2</v>
      </c>
      <c r="E4" s="1">
        <v>264</v>
      </c>
      <c r="F4" s="1">
        <v>14</v>
      </c>
      <c r="G4" s="5">
        <v>68.928571428599994</v>
      </c>
      <c r="H4" s="5">
        <v>10.285714285699999</v>
      </c>
      <c r="I4" s="1">
        <v>29508</v>
      </c>
      <c r="J4" s="5">
        <v>1998.4285714299999</v>
      </c>
      <c r="K4" s="5">
        <v>90.928571428599994</v>
      </c>
      <c r="L4" s="1">
        <v>74.5</v>
      </c>
      <c r="M4" s="1">
        <v>11.5</v>
      </c>
      <c r="N4" s="1">
        <v>2076</v>
      </c>
      <c r="O4" s="1">
        <v>101.5</v>
      </c>
    </row>
    <row r="5" spans="1:15" x14ac:dyDescent="0.2">
      <c r="B5" s="207"/>
      <c r="D5" s="1" t="s">
        <v>3</v>
      </c>
      <c r="E5" s="1">
        <v>296</v>
      </c>
      <c r="F5" s="1">
        <v>14</v>
      </c>
      <c r="G5" s="5">
        <v>98</v>
      </c>
      <c r="H5" s="5">
        <v>10.818181818199999</v>
      </c>
      <c r="I5" s="1">
        <v>23925</v>
      </c>
      <c r="J5" s="5">
        <v>2057</v>
      </c>
      <c r="K5" s="5">
        <v>106.909090909</v>
      </c>
      <c r="L5" s="1">
        <v>104</v>
      </c>
      <c r="M5" s="5">
        <v>13</v>
      </c>
      <c r="N5" s="1">
        <v>2396</v>
      </c>
      <c r="O5" s="1">
        <v>128</v>
      </c>
    </row>
    <row r="6" spans="1:15" x14ac:dyDescent="0.2">
      <c r="B6" s="207"/>
      <c r="D6" s="1" t="s">
        <v>5</v>
      </c>
      <c r="E6" s="1">
        <v>275</v>
      </c>
      <c r="F6" s="1">
        <v>13</v>
      </c>
      <c r="G6" s="5">
        <v>97.75</v>
      </c>
      <c r="H6" s="5">
        <v>10.5</v>
      </c>
      <c r="I6" s="1">
        <v>18263</v>
      </c>
      <c r="J6" s="5">
        <v>1512.16666667</v>
      </c>
      <c r="K6" s="5">
        <v>84.25</v>
      </c>
      <c r="L6" s="1">
        <v>106</v>
      </c>
      <c r="M6" s="1">
        <v>13</v>
      </c>
      <c r="N6" s="1">
        <v>1667.5</v>
      </c>
      <c r="O6" s="1">
        <v>77</v>
      </c>
    </row>
    <row r="7" spans="1:15" x14ac:dyDescent="0.2">
      <c r="B7" s="207"/>
      <c r="D7" s="1" t="s">
        <v>6</v>
      </c>
      <c r="E7" s="1">
        <v>329</v>
      </c>
      <c r="F7" s="1">
        <v>13</v>
      </c>
      <c r="G7" s="5">
        <v>88.307692307699995</v>
      </c>
      <c r="H7" s="5">
        <v>9.61538461538</v>
      </c>
      <c r="I7" s="1">
        <v>17468</v>
      </c>
      <c r="J7" s="5">
        <v>1315.2307692300001</v>
      </c>
      <c r="K7" s="5">
        <v>44.076923076900002</v>
      </c>
      <c r="L7" s="1">
        <v>77</v>
      </c>
      <c r="M7" s="1">
        <v>13</v>
      </c>
      <c r="N7" s="1">
        <v>1239</v>
      </c>
      <c r="O7" s="1">
        <v>27</v>
      </c>
    </row>
    <row r="8" spans="1:15" x14ac:dyDescent="0.2">
      <c r="B8" s="207"/>
      <c r="D8" s="1" t="s">
        <v>12</v>
      </c>
      <c r="E8" s="1">
        <v>202</v>
      </c>
      <c r="F8" s="1">
        <v>13</v>
      </c>
      <c r="G8" s="5">
        <v>48.076923076900002</v>
      </c>
      <c r="H8" s="5">
        <v>9.07692307692</v>
      </c>
      <c r="I8" s="1">
        <v>7099</v>
      </c>
      <c r="J8" s="5">
        <v>499.53846153799998</v>
      </c>
      <c r="K8" s="5">
        <v>38</v>
      </c>
      <c r="L8" s="1">
        <v>50</v>
      </c>
      <c r="M8" s="1">
        <v>11</v>
      </c>
      <c r="N8" s="1">
        <v>459</v>
      </c>
      <c r="O8" s="1">
        <v>18</v>
      </c>
    </row>
    <row r="9" spans="1:15" x14ac:dyDescent="0.2">
      <c r="B9" s="207" t="s">
        <v>489</v>
      </c>
      <c r="D9" s="1" t="s">
        <v>11</v>
      </c>
      <c r="E9" s="1">
        <v>290</v>
      </c>
      <c r="F9" s="1">
        <v>14</v>
      </c>
      <c r="G9" s="5">
        <v>74.400000000000006</v>
      </c>
      <c r="H9" s="5">
        <v>11.2</v>
      </c>
      <c r="I9" s="1">
        <v>7678</v>
      </c>
      <c r="J9" s="5">
        <v>714.5</v>
      </c>
      <c r="K9" s="5">
        <v>14.4</v>
      </c>
      <c r="L9" s="1">
        <v>71</v>
      </c>
      <c r="M9" s="1">
        <v>12</v>
      </c>
      <c r="N9" s="1">
        <v>601</v>
      </c>
      <c r="O9" s="1">
        <v>16</v>
      </c>
    </row>
    <row r="10" spans="1:15" x14ac:dyDescent="0.2">
      <c r="B10" s="207"/>
      <c r="D10" s="1" t="s">
        <v>13</v>
      </c>
      <c r="E10" s="1">
        <v>241</v>
      </c>
      <c r="F10" s="1">
        <v>14</v>
      </c>
      <c r="G10" s="5">
        <v>53.3</v>
      </c>
      <c r="H10" s="5">
        <v>9.6</v>
      </c>
      <c r="I10" s="1">
        <v>5989</v>
      </c>
      <c r="J10" s="5">
        <v>556.1</v>
      </c>
      <c r="K10" s="5">
        <v>22</v>
      </c>
      <c r="L10" s="1">
        <v>37</v>
      </c>
      <c r="M10" s="1">
        <v>10.5</v>
      </c>
      <c r="N10" s="1">
        <v>536</v>
      </c>
      <c r="O10" s="1">
        <v>19</v>
      </c>
    </row>
    <row r="11" spans="1:15" ht="45" x14ac:dyDescent="0.2">
      <c r="B11" s="207"/>
      <c r="C11" s="7" t="s">
        <v>492</v>
      </c>
      <c r="D11" s="1" t="s">
        <v>10</v>
      </c>
      <c r="E11" s="1">
        <v>135</v>
      </c>
      <c r="F11" s="1">
        <v>13</v>
      </c>
      <c r="G11" s="5">
        <v>32.357142857100001</v>
      </c>
      <c r="H11" s="5">
        <v>8.6428571428600005</v>
      </c>
      <c r="I11" s="1">
        <v>7707</v>
      </c>
      <c r="J11" s="5">
        <v>541.71428571399997</v>
      </c>
      <c r="K11" s="5">
        <v>37.357142857100001</v>
      </c>
      <c r="L11" s="1">
        <v>36</v>
      </c>
      <c r="M11" s="1">
        <v>9</v>
      </c>
      <c r="N11" s="1">
        <v>464</v>
      </c>
      <c r="O11" s="1">
        <v>25.5</v>
      </c>
    </row>
    <row r="12" spans="1:15" x14ac:dyDescent="0.2">
      <c r="A12" s="207" t="s">
        <v>487</v>
      </c>
      <c r="D12" s="1" t="s">
        <v>4</v>
      </c>
      <c r="E12" s="1">
        <v>373</v>
      </c>
      <c r="F12" s="1">
        <v>14</v>
      </c>
      <c r="G12" s="5">
        <v>100.285714286</v>
      </c>
      <c r="H12" s="5">
        <v>10.642857142900001</v>
      </c>
      <c r="I12" s="1">
        <v>19576</v>
      </c>
      <c r="J12" s="5">
        <v>1283.8571428600001</v>
      </c>
      <c r="K12" s="5">
        <v>188.14285714299999</v>
      </c>
      <c r="L12" s="1">
        <v>104.5</v>
      </c>
      <c r="M12" s="1">
        <v>12</v>
      </c>
      <c r="N12" s="1">
        <v>1331.5</v>
      </c>
      <c r="O12" s="1">
        <v>201</v>
      </c>
    </row>
    <row r="13" spans="1:15" x14ac:dyDescent="0.2">
      <c r="A13" s="207"/>
      <c r="D13" s="1" t="s">
        <v>8</v>
      </c>
      <c r="E13" s="1">
        <v>350</v>
      </c>
      <c r="F13" s="1">
        <v>13</v>
      </c>
      <c r="G13" s="5">
        <v>75.642857142899999</v>
      </c>
      <c r="H13" s="5">
        <v>8.5714285714299994</v>
      </c>
      <c r="I13" s="1">
        <v>8765</v>
      </c>
      <c r="J13" s="5">
        <v>609.14285714300001</v>
      </c>
      <c r="K13" s="5">
        <v>5.5</v>
      </c>
      <c r="L13" s="1">
        <v>60.5</v>
      </c>
      <c r="M13" s="1">
        <v>10</v>
      </c>
      <c r="N13" s="1">
        <v>503.5</v>
      </c>
      <c r="O13" s="1">
        <v>6.5</v>
      </c>
    </row>
    <row r="14" spans="1:15" x14ac:dyDescent="0.2">
      <c r="A14" s="2" t="s">
        <v>474</v>
      </c>
      <c r="D14" s="1" t="s">
        <v>7</v>
      </c>
      <c r="E14" s="1">
        <v>103</v>
      </c>
      <c r="F14" s="1">
        <v>12</v>
      </c>
      <c r="G14" s="5">
        <v>27.6153846154</v>
      </c>
      <c r="H14" s="5">
        <v>7.92307692308</v>
      </c>
      <c r="I14" s="1">
        <v>12988</v>
      </c>
      <c r="J14" s="5">
        <v>970.69230769199999</v>
      </c>
      <c r="K14" s="5">
        <v>18.538461538499998</v>
      </c>
      <c r="L14" s="1">
        <v>29</v>
      </c>
      <c r="M14" s="1">
        <v>9</v>
      </c>
      <c r="N14" s="1">
        <v>915</v>
      </c>
      <c r="O14" s="1">
        <v>22</v>
      </c>
    </row>
    <row r="15" spans="1:15" x14ac:dyDescent="0.2">
      <c r="A15" s="2"/>
      <c r="D15" s="1" t="s">
        <v>37</v>
      </c>
      <c r="E15" s="1">
        <v>31</v>
      </c>
      <c r="F15" s="1">
        <v>10</v>
      </c>
      <c r="G15" s="5">
        <v>6.9</v>
      </c>
      <c r="H15" s="5">
        <v>4.0999999999999996</v>
      </c>
      <c r="I15" s="1">
        <v>792</v>
      </c>
      <c r="J15" s="5">
        <v>76</v>
      </c>
      <c r="K15" s="5">
        <v>4.7</v>
      </c>
      <c r="L15" s="1">
        <v>7</v>
      </c>
      <c r="M15" s="1">
        <v>3.5</v>
      </c>
      <c r="N15" s="1">
        <v>80.5</v>
      </c>
      <c r="O15" s="1">
        <v>4</v>
      </c>
    </row>
    <row r="16" spans="1:15" x14ac:dyDescent="0.2">
      <c r="A16" s="2"/>
      <c r="D16" s="1" t="s">
        <v>9</v>
      </c>
      <c r="E16" s="1">
        <v>2</v>
      </c>
      <c r="F16" s="1">
        <v>1</v>
      </c>
      <c r="G16" s="5">
        <v>1.07142857143</v>
      </c>
      <c r="H16" s="5">
        <v>1</v>
      </c>
      <c r="I16" s="1">
        <v>7963</v>
      </c>
      <c r="J16" s="5">
        <v>369.5</v>
      </c>
      <c r="K16" s="5">
        <v>7.6428571428599996</v>
      </c>
      <c r="L16" s="1">
        <v>1</v>
      </c>
      <c r="M16" s="1">
        <v>1</v>
      </c>
      <c r="N16" s="1">
        <v>318</v>
      </c>
      <c r="O16" s="1">
        <v>7</v>
      </c>
    </row>
    <row r="17" spans="1:15" ht="30" x14ac:dyDescent="0.2">
      <c r="A17" s="1" t="s">
        <v>524</v>
      </c>
      <c r="D17" s="1" t="s">
        <v>14</v>
      </c>
      <c r="E17" s="1">
        <v>139</v>
      </c>
      <c r="F17" s="1">
        <v>13</v>
      </c>
      <c r="G17" s="5">
        <v>46.555555555600002</v>
      </c>
      <c r="H17" s="5">
        <v>9.5555555555599998</v>
      </c>
      <c r="I17" s="1">
        <v>5228</v>
      </c>
      <c r="J17" s="5">
        <v>540.33333333300004</v>
      </c>
      <c r="K17" s="5">
        <v>33.222222222200003</v>
      </c>
      <c r="L17" s="1">
        <v>58</v>
      </c>
      <c r="M17" s="1">
        <v>12</v>
      </c>
      <c r="N17" s="1">
        <v>579</v>
      </c>
      <c r="O17" s="1">
        <v>37</v>
      </c>
    </row>
    <row r="18" spans="1:15" x14ac:dyDescent="0.2">
      <c r="D18" s="1" t="s">
        <v>15</v>
      </c>
      <c r="E18" s="1">
        <v>53</v>
      </c>
      <c r="F18" s="1">
        <v>10</v>
      </c>
      <c r="G18" s="5">
        <v>13.583333333300001</v>
      </c>
      <c r="H18" s="5">
        <v>6.4166666666700003</v>
      </c>
      <c r="I18" s="1">
        <v>4712</v>
      </c>
      <c r="J18" s="5">
        <v>392.66666666700002</v>
      </c>
      <c r="K18" s="5">
        <v>6</v>
      </c>
      <c r="L18" s="1">
        <v>12</v>
      </c>
      <c r="M18" s="1">
        <v>7.5</v>
      </c>
      <c r="N18" s="1">
        <v>244.5</v>
      </c>
      <c r="O18" s="1">
        <v>5</v>
      </c>
    </row>
    <row r="19" spans="1:15" x14ac:dyDescent="0.2">
      <c r="D19" s="1" t="s">
        <v>16</v>
      </c>
      <c r="E19" s="1">
        <v>184</v>
      </c>
      <c r="F19" s="1">
        <v>14</v>
      </c>
      <c r="G19" s="5">
        <v>43.142857142899999</v>
      </c>
      <c r="H19" s="5">
        <v>7.8571428571400004</v>
      </c>
      <c r="I19" s="1">
        <v>3826</v>
      </c>
      <c r="J19" s="5">
        <v>475.57142857100001</v>
      </c>
      <c r="K19" s="5">
        <v>27.142857142899999</v>
      </c>
      <c r="L19" s="1">
        <v>18</v>
      </c>
      <c r="M19" s="1">
        <v>7</v>
      </c>
      <c r="N19" s="1">
        <v>102</v>
      </c>
      <c r="O19" s="1">
        <v>12</v>
      </c>
    </row>
    <row r="20" spans="1:15" x14ac:dyDescent="0.2">
      <c r="D20" s="1" t="s">
        <v>17</v>
      </c>
      <c r="E20" s="1">
        <v>150</v>
      </c>
      <c r="F20" s="1">
        <v>13</v>
      </c>
      <c r="G20" s="5">
        <v>34.75</v>
      </c>
      <c r="H20" s="5">
        <v>8.5</v>
      </c>
      <c r="I20" s="1">
        <v>3656</v>
      </c>
      <c r="J20" s="5">
        <v>288.58333333299998</v>
      </c>
      <c r="K20" s="5">
        <v>10.083333333300001</v>
      </c>
      <c r="L20" s="1">
        <v>43</v>
      </c>
      <c r="M20" s="1">
        <v>10.5</v>
      </c>
      <c r="N20" s="1">
        <v>343</v>
      </c>
      <c r="O20" s="1">
        <v>12.5</v>
      </c>
    </row>
    <row r="21" spans="1:15" ht="30" x14ac:dyDescent="0.2">
      <c r="D21" s="1" t="s">
        <v>18</v>
      </c>
      <c r="E21" s="1">
        <v>6</v>
      </c>
      <c r="F21" s="1">
        <v>1</v>
      </c>
      <c r="G21" s="5">
        <v>1.84615384615</v>
      </c>
      <c r="H21" s="5">
        <v>1</v>
      </c>
      <c r="I21" s="1">
        <v>2172</v>
      </c>
      <c r="J21" s="5">
        <v>167</v>
      </c>
      <c r="K21" s="5">
        <v>5.15384615385</v>
      </c>
      <c r="L21" s="1">
        <v>1</v>
      </c>
      <c r="M21" s="1">
        <v>1</v>
      </c>
      <c r="N21" s="1">
        <v>202</v>
      </c>
      <c r="O21" s="1">
        <v>5</v>
      </c>
    </row>
    <row r="22" spans="1:15" x14ac:dyDescent="0.2">
      <c r="D22" s="1" t="s">
        <v>19</v>
      </c>
      <c r="E22" s="1">
        <v>76</v>
      </c>
      <c r="F22" s="1">
        <v>11</v>
      </c>
      <c r="G22" s="5">
        <v>20.3</v>
      </c>
      <c r="H22" s="5">
        <v>6.5</v>
      </c>
      <c r="I22" s="1">
        <v>2087</v>
      </c>
      <c r="J22" s="5">
        <v>208.6</v>
      </c>
      <c r="K22" s="5">
        <v>8.1</v>
      </c>
      <c r="L22" s="1">
        <v>17.5</v>
      </c>
      <c r="M22" s="1">
        <v>5.5</v>
      </c>
      <c r="N22" s="1">
        <v>191</v>
      </c>
      <c r="O22" s="1">
        <v>8</v>
      </c>
    </row>
    <row r="23" spans="1:15" x14ac:dyDescent="0.2">
      <c r="D23" s="1" t="s">
        <v>20</v>
      </c>
      <c r="E23" s="1">
        <v>139</v>
      </c>
      <c r="F23" s="1">
        <v>14</v>
      </c>
      <c r="G23" s="5">
        <v>27</v>
      </c>
      <c r="H23" s="5">
        <v>7.8</v>
      </c>
      <c r="I23" s="1">
        <v>2070</v>
      </c>
      <c r="J23" s="5">
        <v>161.69999999999999</v>
      </c>
      <c r="K23" s="5">
        <v>9.5</v>
      </c>
      <c r="L23" s="1">
        <v>21</v>
      </c>
      <c r="M23" s="1">
        <v>7.5</v>
      </c>
      <c r="N23" s="1">
        <v>75.5</v>
      </c>
      <c r="O23" s="1">
        <v>6</v>
      </c>
    </row>
    <row r="24" spans="1:15" x14ac:dyDescent="0.2">
      <c r="D24" s="1" t="s">
        <v>21</v>
      </c>
      <c r="E24" s="1">
        <v>31</v>
      </c>
      <c r="F24" s="1">
        <v>9</v>
      </c>
      <c r="G24" s="5">
        <v>3.5</v>
      </c>
      <c r="H24" s="5">
        <v>2.2857142857100001</v>
      </c>
      <c r="I24" s="1">
        <v>2017</v>
      </c>
      <c r="J24" s="5">
        <v>141.64285714299999</v>
      </c>
      <c r="K24" s="5">
        <v>6.0714285714300003</v>
      </c>
      <c r="L24" s="1">
        <v>1</v>
      </c>
      <c r="M24" s="1">
        <v>1</v>
      </c>
      <c r="N24" s="1">
        <v>121.5</v>
      </c>
      <c r="O24" s="1">
        <v>5.5</v>
      </c>
    </row>
    <row r="25" spans="1:15" x14ac:dyDescent="0.2">
      <c r="A25" s="1" t="s">
        <v>475</v>
      </c>
      <c r="D25" s="1" t="s">
        <v>22</v>
      </c>
      <c r="E25" s="1">
        <v>46</v>
      </c>
      <c r="F25" s="1">
        <v>7</v>
      </c>
      <c r="G25" s="5">
        <v>12.727272727300001</v>
      </c>
      <c r="H25" s="5">
        <v>3.63636363636</v>
      </c>
      <c r="I25" s="1">
        <v>1806</v>
      </c>
      <c r="J25" s="5">
        <v>153.181818182</v>
      </c>
      <c r="K25" s="5">
        <v>2.5454545454500002</v>
      </c>
      <c r="L25" s="1">
        <v>13</v>
      </c>
      <c r="M25" s="1">
        <v>4</v>
      </c>
      <c r="N25" s="1">
        <v>111</v>
      </c>
      <c r="O25" s="1">
        <v>3</v>
      </c>
    </row>
    <row r="26" spans="1:15" x14ac:dyDescent="0.2">
      <c r="D26" s="1" t="s">
        <v>85</v>
      </c>
      <c r="E26" s="1">
        <v>38</v>
      </c>
      <c r="F26" s="1">
        <v>11</v>
      </c>
      <c r="G26" s="5">
        <v>7</v>
      </c>
      <c r="H26" s="5">
        <v>4.1111111111099996</v>
      </c>
      <c r="I26" s="1">
        <v>230</v>
      </c>
      <c r="J26" s="5">
        <v>25.555555555600002</v>
      </c>
      <c r="K26" s="5">
        <v>5.7777777777799999</v>
      </c>
      <c r="L26" s="1">
        <v>4</v>
      </c>
      <c r="M26" s="1">
        <v>3</v>
      </c>
      <c r="N26" s="1">
        <v>13</v>
      </c>
      <c r="O26" s="1">
        <v>4</v>
      </c>
    </row>
    <row r="27" spans="1:15" x14ac:dyDescent="0.2">
      <c r="D27" s="1" t="s">
        <v>23</v>
      </c>
      <c r="E27" s="1">
        <v>87</v>
      </c>
      <c r="F27" s="1">
        <v>13</v>
      </c>
      <c r="G27" s="5">
        <v>20.7692307692</v>
      </c>
      <c r="H27" s="5">
        <v>8.2307692307700009</v>
      </c>
      <c r="I27" s="1">
        <v>1545</v>
      </c>
      <c r="J27" s="5">
        <v>114.076923077</v>
      </c>
      <c r="K27" s="5">
        <v>14.9230769231</v>
      </c>
      <c r="L27" s="1">
        <v>21</v>
      </c>
      <c r="M27" s="1">
        <v>9</v>
      </c>
      <c r="N27" s="1">
        <v>93</v>
      </c>
      <c r="O27" s="1">
        <v>9</v>
      </c>
    </row>
    <row r="28" spans="1:15" x14ac:dyDescent="0.2">
      <c r="D28" s="1" t="s">
        <v>24</v>
      </c>
      <c r="E28" s="1">
        <v>27</v>
      </c>
      <c r="F28" s="1">
        <v>9</v>
      </c>
      <c r="G28" s="5">
        <v>9.25</v>
      </c>
      <c r="H28" s="5">
        <v>3.875</v>
      </c>
      <c r="I28" s="1">
        <v>1514</v>
      </c>
      <c r="J28" s="5">
        <v>189.25</v>
      </c>
      <c r="K28" s="5">
        <v>2.25</v>
      </c>
      <c r="L28" s="1">
        <v>12</v>
      </c>
      <c r="M28" s="1">
        <v>4</v>
      </c>
      <c r="N28" s="1">
        <v>112</v>
      </c>
      <c r="O28" s="1">
        <v>2</v>
      </c>
    </row>
    <row r="29" spans="1:15" x14ac:dyDescent="0.2">
      <c r="D29" s="1" t="s">
        <v>25</v>
      </c>
      <c r="E29" s="1">
        <v>91</v>
      </c>
      <c r="F29" s="1">
        <v>13</v>
      </c>
      <c r="G29" s="5">
        <v>20.625</v>
      </c>
      <c r="H29" s="5">
        <v>8.125</v>
      </c>
      <c r="I29" s="1">
        <v>1345</v>
      </c>
      <c r="J29" s="5">
        <v>143.125</v>
      </c>
      <c r="K29" s="5">
        <v>11.875</v>
      </c>
      <c r="L29" s="1">
        <v>18.5</v>
      </c>
      <c r="M29" s="1">
        <v>8.5</v>
      </c>
      <c r="N29" s="1">
        <v>109.5</v>
      </c>
      <c r="O29" s="1">
        <v>14</v>
      </c>
    </row>
    <row r="30" spans="1:15" x14ac:dyDescent="0.2">
      <c r="D30" s="1" t="s">
        <v>26</v>
      </c>
      <c r="E30" s="1">
        <v>86</v>
      </c>
      <c r="F30" s="1">
        <v>13</v>
      </c>
      <c r="G30" s="5">
        <v>22.333333333300001</v>
      </c>
      <c r="H30" s="5">
        <v>7.8333333333299997</v>
      </c>
      <c r="I30" s="1">
        <v>1337</v>
      </c>
      <c r="J30" s="5">
        <v>108.75</v>
      </c>
      <c r="K30" s="5">
        <v>8.9166666666700003</v>
      </c>
      <c r="L30" s="1">
        <v>18.5</v>
      </c>
      <c r="M30" s="1">
        <v>8</v>
      </c>
      <c r="N30" s="1">
        <v>59.5</v>
      </c>
      <c r="O30" s="1">
        <v>10</v>
      </c>
    </row>
    <row r="31" spans="1:15" x14ac:dyDescent="0.2">
      <c r="D31" s="1" t="s">
        <v>27</v>
      </c>
      <c r="E31" s="1">
        <v>85</v>
      </c>
      <c r="F31" s="1">
        <v>12</v>
      </c>
      <c r="G31" s="5">
        <v>22.1</v>
      </c>
      <c r="H31" s="5">
        <v>6.2</v>
      </c>
      <c r="I31" s="1">
        <v>1310</v>
      </c>
      <c r="J31" s="5">
        <v>129.69999999999999</v>
      </c>
      <c r="K31" s="5">
        <v>8.5</v>
      </c>
      <c r="L31" s="1">
        <v>17.5</v>
      </c>
      <c r="M31" s="1">
        <v>6</v>
      </c>
      <c r="N31" s="1">
        <v>95</v>
      </c>
      <c r="O31" s="1">
        <v>8.5</v>
      </c>
    </row>
    <row r="32" spans="1:15" x14ac:dyDescent="0.2">
      <c r="D32" s="1" t="s">
        <v>28</v>
      </c>
      <c r="E32" s="1">
        <v>89</v>
      </c>
      <c r="F32" s="1">
        <v>12</v>
      </c>
      <c r="G32" s="5">
        <v>19.777777777800001</v>
      </c>
      <c r="H32" s="5">
        <v>5.1111111111099996</v>
      </c>
      <c r="I32" s="1">
        <v>1306</v>
      </c>
      <c r="J32" s="5">
        <v>140</v>
      </c>
      <c r="K32" s="5">
        <v>6.1111111111099996</v>
      </c>
      <c r="L32" s="1">
        <v>15</v>
      </c>
      <c r="M32" s="1">
        <v>6</v>
      </c>
      <c r="N32" s="1">
        <v>125</v>
      </c>
      <c r="O32" s="1">
        <v>6</v>
      </c>
    </row>
    <row r="33" spans="1:15" x14ac:dyDescent="0.2">
      <c r="D33" s="1" t="s">
        <v>29</v>
      </c>
      <c r="E33" s="1">
        <v>123</v>
      </c>
      <c r="F33" s="1">
        <v>12</v>
      </c>
      <c r="G33" s="5">
        <v>16.166666666699999</v>
      </c>
      <c r="H33" s="5">
        <v>5.1666666666700003</v>
      </c>
      <c r="I33" s="1">
        <v>1256</v>
      </c>
      <c r="J33" s="5">
        <v>90.416666666699996</v>
      </c>
      <c r="K33" s="5">
        <v>8.6666666666700003</v>
      </c>
      <c r="L33" s="1">
        <v>8.5</v>
      </c>
      <c r="M33" s="1">
        <v>5</v>
      </c>
      <c r="N33" s="1">
        <v>37.5</v>
      </c>
      <c r="O33" s="1">
        <v>4</v>
      </c>
    </row>
    <row r="34" spans="1:15" x14ac:dyDescent="0.2">
      <c r="D34" s="1" t="s">
        <v>30</v>
      </c>
      <c r="E34" s="1">
        <v>118</v>
      </c>
      <c r="F34" s="1">
        <v>13</v>
      </c>
      <c r="G34" s="5">
        <v>26.666666666699999</v>
      </c>
      <c r="H34" s="5">
        <v>5.3333333333299997</v>
      </c>
      <c r="I34" s="1">
        <v>1246</v>
      </c>
      <c r="J34" s="5">
        <v>172.83333333300001</v>
      </c>
      <c r="K34" s="5">
        <v>11.5</v>
      </c>
      <c r="L34" s="1">
        <v>2.5</v>
      </c>
      <c r="M34" s="1">
        <v>2</v>
      </c>
      <c r="N34" s="1">
        <v>4.5</v>
      </c>
      <c r="O34" s="1">
        <v>2</v>
      </c>
    </row>
    <row r="35" spans="1:15" x14ac:dyDescent="0.2">
      <c r="A35" s="1" t="s">
        <v>476</v>
      </c>
      <c r="D35" s="1" t="s">
        <v>31</v>
      </c>
      <c r="E35" s="1">
        <v>171</v>
      </c>
      <c r="F35" s="1">
        <v>13</v>
      </c>
      <c r="G35" s="5">
        <v>21.8</v>
      </c>
      <c r="H35" s="5">
        <v>4</v>
      </c>
      <c r="I35" s="1">
        <v>1201</v>
      </c>
      <c r="J35" s="5">
        <v>141.4</v>
      </c>
      <c r="K35" s="5">
        <v>12.8</v>
      </c>
      <c r="L35" s="1">
        <v>1</v>
      </c>
      <c r="M35" s="1">
        <v>1</v>
      </c>
      <c r="N35" s="1">
        <v>4</v>
      </c>
      <c r="O35" s="1">
        <v>1</v>
      </c>
    </row>
    <row r="36" spans="1:15" x14ac:dyDescent="0.2">
      <c r="D36" s="1" t="s">
        <v>32</v>
      </c>
      <c r="E36" s="1">
        <v>137</v>
      </c>
      <c r="F36" s="1">
        <v>13</v>
      </c>
      <c r="G36" s="5">
        <v>25.125</v>
      </c>
      <c r="H36" s="5">
        <v>6.25</v>
      </c>
      <c r="I36" s="1">
        <v>1085</v>
      </c>
      <c r="J36" s="5">
        <v>135.375</v>
      </c>
      <c r="K36" s="5">
        <v>2.375</v>
      </c>
      <c r="L36" s="1">
        <v>15</v>
      </c>
      <c r="M36" s="1">
        <v>6.5</v>
      </c>
      <c r="N36" s="1">
        <v>67.5</v>
      </c>
      <c r="O36" s="1">
        <v>2</v>
      </c>
    </row>
    <row r="37" spans="1:15" x14ac:dyDescent="0.2">
      <c r="D37" s="1" t="s">
        <v>33</v>
      </c>
      <c r="E37" s="1">
        <v>61</v>
      </c>
      <c r="F37" s="1">
        <v>12</v>
      </c>
      <c r="G37" s="5">
        <v>14.777777777800001</v>
      </c>
      <c r="H37" s="5">
        <v>7.1111111111099996</v>
      </c>
      <c r="I37" s="1">
        <v>979</v>
      </c>
      <c r="J37" s="5">
        <v>103.444444444</v>
      </c>
      <c r="K37" s="5">
        <v>9.3333333333299997</v>
      </c>
      <c r="L37" s="1">
        <v>15</v>
      </c>
      <c r="M37" s="1">
        <v>7</v>
      </c>
      <c r="N37" s="1">
        <v>107</v>
      </c>
      <c r="O37" s="1">
        <v>8</v>
      </c>
    </row>
    <row r="38" spans="1:15" x14ac:dyDescent="0.2">
      <c r="D38" s="1" t="s">
        <v>34</v>
      </c>
      <c r="E38" s="1">
        <v>91</v>
      </c>
      <c r="F38" s="1">
        <v>13</v>
      </c>
      <c r="G38" s="5">
        <v>22.111111111100001</v>
      </c>
      <c r="H38" s="5">
        <v>6.8888888888900004</v>
      </c>
      <c r="I38" s="1">
        <v>960</v>
      </c>
      <c r="J38" s="5">
        <v>102.777777778</v>
      </c>
      <c r="K38" s="5">
        <v>8.7777777777800008</v>
      </c>
      <c r="L38" s="1">
        <v>18</v>
      </c>
      <c r="M38" s="1">
        <v>9</v>
      </c>
      <c r="N38" s="1">
        <v>65</v>
      </c>
      <c r="O38" s="1">
        <v>10</v>
      </c>
    </row>
    <row r="39" spans="1:15" x14ac:dyDescent="0.2">
      <c r="D39" s="1" t="s">
        <v>35</v>
      </c>
      <c r="E39" s="1">
        <v>37</v>
      </c>
      <c r="F39" s="1">
        <v>10</v>
      </c>
      <c r="G39" s="5">
        <v>9.125</v>
      </c>
      <c r="H39" s="5">
        <v>4.75</v>
      </c>
      <c r="I39" s="1">
        <v>889</v>
      </c>
      <c r="J39" s="5">
        <v>109.25</v>
      </c>
      <c r="K39" s="5">
        <v>3.875</v>
      </c>
      <c r="L39" s="1">
        <v>9.5</v>
      </c>
      <c r="M39" s="1">
        <v>5.5</v>
      </c>
      <c r="N39" s="1">
        <v>127.5</v>
      </c>
      <c r="O39" s="1">
        <v>4</v>
      </c>
    </row>
    <row r="40" spans="1:15" x14ac:dyDescent="0.2">
      <c r="D40" s="1" t="s">
        <v>496</v>
      </c>
      <c r="E40" s="1">
        <v>23</v>
      </c>
      <c r="F40" s="1">
        <v>8</v>
      </c>
      <c r="G40" s="5">
        <v>10</v>
      </c>
      <c r="H40" s="5">
        <v>5</v>
      </c>
      <c r="I40" s="1">
        <v>844</v>
      </c>
      <c r="J40" s="5">
        <v>120.333333333</v>
      </c>
      <c r="K40" s="5">
        <v>8.8333333333299997</v>
      </c>
      <c r="L40" s="1">
        <v>11</v>
      </c>
      <c r="M40" s="1">
        <v>5</v>
      </c>
      <c r="N40" s="1">
        <v>104</v>
      </c>
      <c r="O40" s="1">
        <v>9.5</v>
      </c>
    </row>
    <row r="41" spans="1:15" x14ac:dyDescent="0.2">
      <c r="D41" s="1" t="s">
        <v>38</v>
      </c>
      <c r="E41" s="1">
        <v>15</v>
      </c>
      <c r="F41" s="1">
        <v>2</v>
      </c>
      <c r="G41" s="5">
        <v>4.5714285714300003</v>
      </c>
      <c r="H41" s="5">
        <v>1.1428571428600001</v>
      </c>
      <c r="I41" s="1">
        <v>789</v>
      </c>
      <c r="J41" s="5">
        <v>112.714285714</v>
      </c>
      <c r="K41" s="5">
        <v>1.1428571428600001</v>
      </c>
      <c r="L41" s="1">
        <v>6</v>
      </c>
      <c r="M41" s="1">
        <v>1</v>
      </c>
      <c r="N41" s="1">
        <v>88</v>
      </c>
      <c r="O41" s="1">
        <v>1</v>
      </c>
    </row>
    <row r="42" spans="1:15" x14ac:dyDescent="0.2">
      <c r="D42" s="1" t="s">
        <v>39</v>
      </c>
      <c r="E42" s="1">
        <v>48</v>
      </c>
      <c r="F42" s="1">
        <v>9</v>
      </c>
      <c r="G42" s="5">
        <v>8</v>
      </c>
      <c r="H42" s="5">
        <v>3.0833333333300001</v>
      </c>
      <c r="I42" s="1">
        <v>767</v>
      </c>
      <c r="J42" s="5">
        <v>63.833333333299997</v>
      </c>
      <c r="K42" s="5">
        <v>3.1666666666699999</v>
      </c>
      <c r="L42" s="1">
        <v>4</v>
      </c>
      <c r="M42" s="1">
        <v>2.5</v>
      </c>
      <c r="N42" s="1">
        <v>60</v>
      </c>
      <c r="O42" s="1">
        <v>2</v>
      </c>
    </row>
    <row r="43" spans="1:15" x14ac:dyDescent="0.2">
      <c r="D43" s="1" t="s">
        <v>40</v>
      </c>
      <c r="E43" s="1">
        <v>37</v>
      </c>
      <c r="F43" s="1">
        <v>11</v>
      </c>
      <c r="G43" s="5">
        <v>7.5714285714300003</v>
      </c>
      <c r="H43" s="5">
        <v>4</v>
      </c>
      <c r="I43" s="1">
        <v>719</v>
      </c>
      <c r="J43" s="5">
        <v>50</v>
      </c>
      <c r="K43" s="5">
        <v>4.2857142857100001</v>
      </c>
      <c r="L43" s="1">
        <v>6.5</v>
      </c>
      <c r="M43" s="1">
        <v>4</v>
      </c>
      <c r="N43" s="1">
        <v>41.5</v>
      </c>
      <c r="O43" s="1">
        <v>4</v>
      </c>
    </row>
    <row r="44" spans="1:15" x14ac:dyDescent="0.2">
      <c r="D44" s="1" t="s">
        <v>41</v>
      </c>
      <c r="E44" s="1">
        <v>71</v>
      </c>
      <c r="F44" s="1">
        <v>12</v>
      </c>
      <c r="G44" s="5">
        <v>22.333333333300001</v>
      </c>
      <c r="H44" s="5">
        <v>6.3333333333299997</v>
      </c>
      <c r="I44" s="1">
        <v>710</v>
      </c>
      <c r="J44" s="5">
        <v>115.833333333</v>
      </c>
      <c r="K44" s="5">
        <v>3.8333333333300001</v>
      </c>
      <c r="L44" s="1">
        <v>21.5</v>
      </c>
      <c r="M44" s="1">
        <v>5.5</v>
      </c>
      <c r="N44" s="1">
        <v>137.5</v>
      </c>
      <c r="O44" s="1">
        <v>3.5</v>
      </c>
    </row>
    <row r="45" spans="1:15" x14ac:dyDescent="0.2">
      <c r="D45" s="1" t="s">
        <v>42</v>
      </c>
      <c r="E45" s="1">
        <v>32</v>
      </c>
      <c r="F45" s="1">
        <v>8</v>
      </c>
      <c r="G45" s="5">
        <v>7.4</v>
      </c>
      <c r="H45" s="5">
        <v>4</v>
      </c>
      <c r="I45" s="1">
        <v>702</v>
      </c>
      <c r="J45" s="5">
        <v>65.3</v>
      </c>
      <c r="K45" s="5">
        <v>7.7</v>
      </c>
      <c r="L45" s="1">
        <v>7</v>
      </c>
      <c r="M45" s="1">
        <v>4.5</v>
      </c>
      <c r="N45" s="1">
        <v>57.5</v>
      </c>
      <c r="O45" s="1">
        <v>7.5</v>
      </c>
    </row>
    <row r="46" spans="1:15" x14ac:dyDescent="0.2">
      <c r="D46" s="1" t="s">
        <v>43</v>
      </c>
      <c r="E46" s="1">
        <v>55</v>
      </c>
      <c r="F46" s="1">
        <v>11</v>
      </c>
      <c r="G46" s="5">
        <v>11.4444444444</v>
      </c>
      <c r="H46" s="5">
        <v>6.2222222222200001</v>
      </c>
      <c r="I46" s="1">
        <v>660</v>
      </c>
      <c r="J46" s="5">
        <v>65.666666666699996</v>
      </c>
      <c r="K46" s="5">
        <v>7.6666666666700003</v>
      </c>
      <c r="L46" s="1">
        <v>11</v>
      </c>
      <c r="M46" s="1">
        <v>7</v>
      </c>
      <c r="N46" s="1">
        <v>47</v>
      </c>
      <c r="O46" s="1">
        <v>10</v>
      </c>
    </row>
    <row r="47" spans="1:15" x14ac:dyDescent="0.2">
      <c r="D47" s="1" t="s">
        <v>44</v>
      </c>
      <c r="E47" s="1">
        <v>58</v>
      </c>
      <c r="F47" s="1">
        <v>12</v>
      </c>
      <c r="G47" s="5">
        <v>9.5</v>
      </c>
      <c r="H47" s="5">
        <v>4.6428571428599996</v>
      </c>
      <c r="I47" s="1">
        <v>631</v>
      </c>
      <c r="J47" s="5">
        <v>44.571428571399998</v>
      </c>
      <c r="K47" s="5">
        <v>3.5714285714299998</v>
      </c>
      <c r="L47" s="1">
        <v>9</v>
      </c>
      <c r="M47" s="1">
        <v>4.5</v>
      </c>
      <c r="N47" s="1">
        <v>46</v>
      </c>
      <c r="O47" s="1">
        <v>3</v>
      </c>
    </row>
    <row r="48" spans="1:15" x14ac:dyDescent="0.2">
      <c r="D48" s="1" t="s">
        <v>45</v>
      </c>
      <c r="E48" s="1">
        <v>44</v>
      </c>
      <c r="F48" s="1">
        <v>11</v>
      </c>
      <c r="G48" s="5">
        <v>12.625</v>
      </c>
      <c r="H48" s="5">
        <v>5.75</v>
      </c>
      <c r="I48" s="1">
        <v>598</v>
      </c>
      <c r="J48" s="5">
        <v>73.875</v>
      </c>
      <c r="K48" s="5">
        <v>7.875</v>
      </c>
      <c r="L48" s="1">
        <v>8.5</v>
      </c>
      <c r="M48" s="1">
        <v>5</v>
      </c>
      <c r="N48" s="1">
        <v>51.5</v>
      </c>
      <c r="O48" s="1">
        <v>8</v>
      </c>
    </row>
    <row r="49" spans="4:15" x14ac:dyDescent="0.2">
      <c r="D49" s="1" t="s">
        <v>46</v>
      </c>
      <c r="E49" s="1">
        <v>27</v>
      </c>
      <c r="F49" s="1">
        <v>6</v>
      </c>
      <c r="G49" s="5">
        <v>6.25</v>
      </c>
      <c r="H49" s="5">
        <v>2.4166666666699999</v>
      </c>
      <c r="I49" s="1">
        <v>594</v>
      </c>
      <c r="J49" s="5">
        <v>47.916666666700003</v>
      </c>
      <c r="K49" s="5">
        <v>4.3333333333299997</v>
      </c>
      <c r="L49" s="1">
        <v>7</v>
      </c>
      <c r="M49" s="1">
        <v>2</v>
      </c>
      <c r="N49" s="1">
        <v>40</v>
      </c>
      <c r="O49" s="1">
        <v>5</v>
      </c>
    </row>
    <row r="50" spans="4:15" x14ac:dyDescent="0.2">
      <c r="D50" s="1" t="s">
        <v>47</v>
      </c>
      <c r="E50" s="1">
        <v>46</v>
      </c>
      <c r="F50" s="1">
        <v>9</v>
      </c>
      <c r="G50" s="5">
        <v>14.75</v>
      </c>
      <c r="H50" s="5">
        <v>4.375</v>
      </c>
      <c r="I50" s="1">
        <v>583</v>
      </c>
      <c r="J50" s="5">
        <v>72.25</v>
      </c>
      <c r="K50" s="5">
        <v>2.5</v>
      </c>
      <c r="L50" s="1">
        <v>15.5</v>
      </c>
      <c r="M50" s="1">
        <v>4.5</v>
      </c>
      <c r="N50" s="1">
        <v>35.5</v>
      </c>
      <c r="O50" s="1">
        <v>2.5</v>
      </c>
    </row>
    <row r="51" spans="4:15" x14ac:dyDescent="0.2">
      <c r="D51" s="1" t="s">
        <v>48</v>
      </c>
      <c r="E51" s="1">
        <v>40</v>
      </c>
      <c r="F51" s="1">
        <v>8</v>
      </c>
      <c r="G51" s="5">
        <v>13.5714285714</v>
      </c>
      <c r="H51" s="5">
        <v>4.8571428571400004</v>
      </c>
      <c r="I51" s="1">
        <v>565</v>
      </c>
      <c r="J51" s="5">
        <v>74.714285714300004</v>
      </c>
      <c r="K51" s="5">
        <v>4.7142857142899999</v>
      </c>
      <c r="L51" s="1">
        <v>12</v>
      </c>
      <c r="M51" s="1">
        <v>5</v>
      </c>
      <c r="N51" s="1">
        <v>83</v>
      </c>
      <c r="O51" s="1">
        <v>5</v>
      </c>
    </row>
    <row r="52" spans="4:15" x14ac:dyDescent="0.2">
      <c r="D52" s="1" t="s">
        <v>49</v>
      </c>
      <c r="E52" s="1">
        <v>18</v>
      </c>
      <c r="F52" s="1">
        <v>9</v>
      </c>
      <c r="G52" s="5">
        <v>5.5</v>
      </c>
      <c r="H52" s="5">
        <v>4.2</v>
      </c>
      <c r="I52" s="1">
        <v>560</v>
      </c>
      <c r="J52" s="5">
        <v>55.5</v>
      </c>
      <c r="K52" s="5">
        <v>1.8</v>
      </c>
      <c r="L52" s="1">
        <v>5</v>
      </c>
      <c r="M52" s="1">
        <v>4.5</v>
      </c>
      <c r="N52" s="1">
        <v>59</v>
      </c>
      <c r="O52" s="1">
        <v>1.5</v>
      </c>
    </row>
    <row r="53" spans="4:15" x14ac:dyDescent="0.2">
      <c r="D53" s="1" t="s">
        <v>50</v>
      </c>
      <c r="E53" s="1">
        <v>45</v>
      </c>
      <c r="F53" s="1">
        <v>11</v>
      </c>
      <c r="G53" s="5">
        <v>15.5</v>
      </c>
      <c r="H53" s="5">
        <v>4.75</v>
      </c>
      <c r="I53" s="1">
        <v>535</v>
      </c>
      <c r="J53" s="5">
        <v>132.75</v>
      </c>
      <c r="K53" s="5">
        <v>3.5</v>
      </c>
      <c r="L53" s="1">
        <v>10</v>
      </c>
      <c r="M53" s="1">
        <v>3.5</v>
      </c>
      <c r="N53" s="1">
        <v>35.5</v>
      </c>
      <c r="O53" s="1">
        <v>2.5</v>
      </c>
    </row>
    <row r="54" spans="4:15" x14ac:dyDescent="0.2">
      <c r="D54" s="1" t="s">
        <v>51</v>
      </c>
      <c r="E54" s="1">
        <v>27</v>
      </c>
      <c r="F54" s="1">
        <v>3</v>
      </c>
      <c r="G54" s="5">
        <v>8</v>
      </c>
      <c r="H54" s="5">
        <v>1.8333333333299999</v>
      </c>
      <c r="I54" s="1">
        <v>533</v>
      </c>
      <c r="J54" s="5">
        <v>44.416666666700003</v>
      </c>
      <c r="K54" s="5">
        <v>2.9166666666699999</v>
      </c>
      <c r="L54" s="1">
        <v>6.5</v>
      </c>
      <c r="M54" s="1">
        <v>2</v>
      </c>
      <c r="N54" s="1">
        <v>33.5</v>
      </c>
      <c r="O54" s="1">
        <v>2.5</v>
      </c>
    </row>
    <row r="55" spans="4:15" x14ac:dyDescent="0.2">
      <c r="D55" s="1" t="s">
        <v>52</v>
      </c>
      <c r="E55" s="1">
        <v>57</v>
      </c>
      <c r="F55" s="1">
        <v>13</v>
      </c>
      <c r="G55" s="5">
        <v>13.142857142900001</v>
      </c>
      <c r="H55" s="5">
        <v>6.4285714285699997</v>
      </c>
      <c r="I55" s="1">
        <v>523</v>
      </c>
      <c r="J55" s="5">
        <v>65</v>
      </c>
      <c r="K55" s="5">
        <v>9.5714285714299994</v>
      </c>
      <c r="L55" s="1">
        <v>11</v>
      </c>
      <c r="M55" s="1">
        <v>7</v>
      </c>
      <c r="N55" s="1">
        <v>73</v>
      </c>
      <c r="O55" s="1">
        <v>11</v>
      </c>
    </row>
    <row r="56" spans="4:15" x14ac:dyDescent="0.2">
      <c r="D56" s="1" t="s">
        <v>53</v>
      </c>
      <c r="E56" s="1">
        <v>1</v>
      </c>
      <c r="F56" s="1">
        <v>1</v>
      </c>
      <c r="G56" s="5">
        <v>1</v>
      </c>
      <c r="H56" s="5">
        <v>1</v>
      </c>
      <c r="I56" s="1">
        <v>508</v>
      </c>
      <c r="J56" s="5">
        <v>370</v>
      </c>
      <c r="K56" s="5">
        <v>1</v>
      </c>
      <c r="L56" s="1">
        <v>1</v>
      </c>
      <c r="M56" s="1">
        <v>1</v>
      </c>
      <c r="N56" s="1">
        <v>370</v>
      </c>
      <c r="O56" s="1">
        <v>1</v>
      </c>
    </row>
    <row r="57" spans="4:15" x14ac:dyDescent="0.2">
      <c r="D57" s="1" t="s">
        <v>54</v>
      </c>
      <c r="E57" s="1">
        <v>32</v>
      </c>
      <c r="F57" s="1">
        <v>6</v>
      </c>
      <c r="G57" s="5">
        <v>7.6</v>
      </c>
      <c r="H57" s="5">
        <v>2.5</v>
      </c>
      <c r="I57" s="1">
        <v>485</v>
      </c>
      <c r="J57" s="5">
        <v>48.1</v>
      </c>
      <c r="K57" s="5">
        <v>1.3</v>
      </c>
      <c r="L57" s="1">
        <v>6.5</v>
      </c>
      <c r="M57" s="1">
        <v>2.5</v>
      </c>
      <c r="N57" s="1">
        <v>20</v>
      </c>
      <c r="O57" s="1">
        <v>1</v>
      </c>
    </row>
    <row r="58" spans="4:15" x14ac:dyDescent="0.2">
      <c r="D58" s="1" t="s">
        <v>55</v>
      </c>
      <c r="E58" s="1">
        <v>17</v>
      </c>
      <c r="F58" s="1">
        <v>8</v>
      </c>
      <c r="G58" s="5">
        <v>4</v>
      </c>
      <c r="H58" s="5">
        <v>2.9</v>
      </c>
      <c r="I58" s="1">
        <v>471</v>
      </c>
      <c r="J58" s="5">
        <v>47.1</v>
      </c>
      <c r="K58" s="5">
        <v>1.5</v>
      </c>
      <c r="L58" s="1">
        <v>4</v>
      </c>
      <c r="M58" s="1">
        <v>3</v>
      </c>
      <c r="N58" s="1">
        <v>23</v>
      </c>
      <c r="O58" s="1">
        <v>1.5</v>
      </c>
    </row>
    <row r="59" spans="4:15" x14ac:dyDescent="0.2">
      <c r="D59" s="1" t="s">
        <v>56</v>
      </c>
      <c r="E59" s="1">
        <v>27</v>
      </c>
      <c r="F59" s="1">
        <v>9</v>
      </c>
      <c r="G59" s="5">
        <v>5.3</v>
      </c>
      <c r="H59" s="5">
        <v>3.3</v>
      </c>
      <c r="I59" s="1">
        <v>454</v>
      </c>
      <c r="J59" s="5">
        <v>45.4</v>
      </c>
      <c r="K59" s="5">
        <v>3.8</v>
      </c>
      <c r="L59" s="1">
        <v>4</v>
      </c>
      <c r="M59" s="1">
        <v>3</v>
      </c>
      <c r="N59" s="1">
        <v>40</v>
      </c>
      <c r="O59" s="1">
        <v>3.5</v>
      </c>
    </row>
    <row r="60" spans="4:15" x14ac:dyDescent="0.2">
      <c r="D60" s="1" t="s">
        <v>57</v>
      </c>
      <c r="E60" s="1">
        <v>26</v>
      </c>
      <c r="F60" s="1">
        <v>10</v>
      </c>
      <c r="G60" s="5">
        <v>6.4285714285699997</v>
      </c>
      <c r="H60" s="5">
        <v>2.7142857142899999</v>
      </c>
      <c r="I60" s="1">
        <v>448</v>
      </c>
      <c r="J60" s="5">
        <v>61.857142857100001</v>
      </c>
      <c r="K60" s="5">
        <v>3</v>
      </c>
      <c r="L60" s="1">
        <v>5</v>
      </c>
      <c r="M60" s="1">
        <v>2</v>
      </c>
      <c r="N60" s="1">
        <v>26</v>
      </c>
      <c r="O60" s="1">
        <v>4</v>
      </c>
    </row>
    <row r="61" spans="4:15" x14ac:dyDescent="0.2">
      <c r="D61" s="1" t="s">
        <v>58</v>
      </c>
      <c r="E61" s="1">
        <v>27</v>
      </c>
      <c r="F61" s="1">
        <v>7</v>
      </c>
      <c r="G61" s="5">
        <v>9.875</v>
      </c>
      <c r="H61" s="5">
        <v>3.625</v>
      </c>
      <c r="I61" s="1">
        <v>443</v>
      </c>
      <c r="J61" s="5">
        <v>54.625</v>
      </c>
      <c r="K61" s="5">
        <v>4.75</v>
      </c>
      <c r="L61" s="1">
        <v>10</v>
      </c>
      <c r="M61" s="1">
        <v>4</v>
      </c>
      <c r="N61" s="1">
        <v>59</v>
      </c>
      <c r="O61" s="1">
        <v>4.5</v>
      </c>
    </row>
    <row r="62" spans="4:15" x14ac:dyDescent="0.2">
      <c r="D62" s="1" t="s">
        <v>59</v>
      </c>
      <c r="E62" s="1">
        <v>47</v>
      </c>
      <c r="F62" s="1">
        <v>9</v>
      </c>
      <c r="G62" s="5">
        <v>11.777777777800001</v>
      </c>
      <c r="H62" s="5">
        <v>5.4444444444400002</v>
      </c>
      <c r="I62" s="1">
        <v>438</v>
      </c>
      <c r="J62" s="5">
        <v>48.444444444399998</v>
      </c>
      <c r="K62" s="5">
        <v>3.7777777777799999</v>
      </c>
      <c r="L62" s="1">
        <v>8</v>
      </c>
      <c r="M62" s="1">
        <v>5</v>
      </c>
      <c r="N62" s="1">
        <v>47</v>
      </c>
      <c r="O62" s="1">
        <v>4</v>
      </c>
    </row>
    <row r="63" spans="4:15" x14ac:dyDescent="0.2">
      <c r="D63" s="1" t="s">
        <v>60</v>
      </c>
      <c r="E63" s="1">
        <v>23</v>
      </c>
      <c r="F63" s="1">
        <v>5</v>
      </c>
      <c r="G63" s="5">
        <v>8.625</v>
      </c>
      <c r="H63" s="5">
        <v>3</v>
      </c>
      <c r="I63" s="1">
        <v>436</v>
      </c>
      <c r="J63" s="5">
        <v>52.875</v>
      </c>
      <c r="K63" s="5">
        <v>4.375</v>
      </c>
      <c r="L63" s="1">
        <v>8.5</v>
      </c>
      <c r="M63" s="1">
        <v>3</v>
      </c>
      <c r="N63" s="1">
        <v>49</v>
      </c>
      <c r="O63" s="1">
        <v>3.5</v>
      </c>
    </row>
    <row r="64" spans="4:15" x14ac:dyDescent="0.2">
      <c r="D64" s="1" t="s">
        <v>61</v>
      </c>
      <c r="E64" s="1">
        <v>23</v>
      </c>
      <c r="F64" s="1">
        <v>7</v>
      </c>
      <c r="G64" s="5">
        <v>4.875</v>
      </c>
      <c r="H64" s="5">
        <v>2.75</v>
      </c>
      <c r="I64" s="1">
        <v>435</v>
      </c>
      <c r="J64" s="5">
        <v>54.375</v>
      </c>
      <c r="K64" s="5">
        <v>1.125</v>
      </c>
      <c r="L64" s="1">
        <v>4</v>
      </c>
      <c r="M64" s="1">
        <v>3</v>
      </c>
      <c r="N64" s="1">
        <v>54.5</v>
      </c>
      <c r="O64" s="1">
        <v>1</v>
      </c>
    </row>
    <row r="65" spans="4:15" x14ac:dyDescent="0.2">
      <c r="D65" s="1" t="s">
        <v>62</v>
      </c>
      <c r="E65" s="1">
        <v>50</v>
      </c>
      <c r="F65" s="1">
        <v>8</v>
      </c>
      <c r="G65" s="5">
        <v>11.4285714286</v>
      </c>
      <c r="H65" s="5">
        <v>2.7142857142899999</v>
      </c>
      <c r="I65" s="1">
        <v>414</v>
      </c>
      <c r="J65" s="5">
        <v>48.142857142899999</v>
      </c>
      <c r="K65" s="5">
        <v>2.5714285714299998</v>
      </c>
      <c r="L65" s="1">
        <v>5</v>
      </c>
      <c r="M65" s="1">
        <v>3</v>
      </c>
      <c r="N65" s="1">
        <v>9</v>
      </c>
      <c r="O65" s="1">
        <v>2</v>
      </c>
    </row>
    <row r="66" spans="4:15" x14ac:dyDescent="0.2">
      <c r="D66" s="1" t="s">
        <v>63</v>
      </c>
      <c r="E66" s="1">
        <v>40</v>
      </c>
      <c r="F66" s="1">
        <v>8</v>
      </c>
      <c r="G66" s="5">
        <v>8.1666666666700003</v>
      </c>
      <c r="H66" s="5">
        <v>3.0833333333300001</v>
      </c>
      <c r="I66" s="1">
        <v>399</v>
      </c>
      <c r="J66" s="5">
        <v>33.083333333299997</v>
      </c>
      <c r="K66" s="5">
        <v>2.6666666666699999</v>
      </c>
      <c r="L66" s="1">
        <v>8</v>
      </c>
      <c r="M66" s="1">
        <v>3</v>
      </c>
      <c r="N66" s="1">
        <v>38</v>
      </c>
      <c r="O66" s="1">
        <v>2.5</v>
      </c>
    </row>
    <row r="67" spans="4:15" x14ac:dyDescent="0.2">
      <c r="D67" s="1" t="s">
        <v>64</v>
      </c>
      <c r="E67" s="1">
        <v>44</v>
      </c>
      <c r="F67" s="1">
        <v>9</v>
      </c>
      <c r="G67" s="5">
        <v>7.25</v>
      </c>
      <c r="H67" s="5">
        <v>3</v>
      </c>
      <c r="I67" s="1">
        <v>394</v>
      </c>
      <c r="J67" s="5">
        <v>49.25</v>
      </c>
      <c r="K67" s="5">
        <v>5.75</v>
      </c>
      <c r="L67" s="1">
        <v>6</v>
      </c>
      <c r="M67" s="1">
        <v>3.5</v>
      </c>
      <c r="N67" s="1">
        <v>47</v>
      </c>
      <c r="O67" s="1">
        <v>3.5</v>
      </c>
    </row>
    <row r="68" spans="4:15" x14ac:dyDescent="0.2">
      <c r="D68" s="1" t="s">
        <v>65</v>
      </c>
      <c r="E68" s="1">
        <v>20</v>
      </c>
      <c r="F68" s="1">
        <v>8</v>
      </c>
      <c r="G68" s="5">
        <v>4.5</v>
      </c>
      <c r="H68" s="5">
        <v>2.6666666666699999</v>
      </c>
      <c r="I68" s="1">
        <v>387</v>
      </c>
      <c r="J68" s="5">
        <v>50.5</v>
      </c>
      <c r="K68" s="5">
        <v>4</v>
      </c>
      <c r="L68" s="1">
        <v>4</v>
      </c>
      <c r="M68" s="1">
        <v>3</v>
      </c>
      <c r="N68" s="1">
        <v>42</v>
      </c>
      <c r="O68" s="1">
        <v>3.5</v>
      </c>
    </row>
    <row r="69" spans="4:15" x14ac:dyDescent="0.2">
      <c r="D69" s="1" t="s">
        <v>66</v>
      </c>
      <c r="E69" s="1">
        <v>47</v>
      </c>
      <c r="F69" s="1">
        <v>10</v>
      </c>
      <c r="G69" s="5">
        <v>18.833333333300001</v>
      </c>
      <c r="H69" s="5">
        <v>6.3333333333299997</v>
      </c>
      <c r="I69" s="1">
        <v>369</v>
      </c>
      <c r="J69" s="5">
        <v>59.666666666700003</v>
      </c>
      <c r="K69" s="5">
        <v>7.1666666666700003</v>
      </c>
      <c r="L69" s="1">
        <v>21</v>
      </c>
      <c r="M69" s="1">
        <v>6</v>
      </c>
      <c r="N69" s="1">
        <v>63</v>
      </c>
      <c r="O69" s="1">
        <v>9</v>
      </c>
    </row>
    <row r="70" spans="4:15" x14ac:dyDescent="0.2">
      <c r="D70" s="1" t="s">
        <v>67</v>
      </c>
      <c r="E70" s="1">
        <v>43</v>
      </c>
      <c r="F70" s="1">
        <v>12</v>
      </c>
      <c r="G70" s="5">
        <v>11.666666666699999</v>
      </c>
      <c r="H70" s="5">
        <v>5.1666666666700003</v>
      </c>
      <c r="I70" s="1">
        <v>357</v>
      </c>
      <c r="J70" s="5">
        <v>48.666666666700003</v>
      </c>
      <c r="K70" s="5">
        <v>5.8333333333299997</v>
      </c>
      <c r="L70" s="1">
        <v>11</v>
      </c>
      <c r="M70" s="1">
        <v>5.5</v>
      </c>
      <c r="N70" s="1">
        <v>41</v>
      </c>
      <c r="O70" s="1">
        <v>4.5</v>
      </c>
    </row>
    <row r="71" spans="4:15" x14ac:dyDescent="0.2">
      <c r="D71" s="1" t="s">
        <v>68</v>
      </c>
      <c r="E71" s="1">
        <v>11</v>
      </c>
      <c r="F71" s="1">
        <v>2</v>
      </c>
      <c r="G71" s="5">
        <v>5.5</v>
      </c>
      <c r="H71" s="5">
        <v>1.25</v>
      </c>
      <c r="I71" s="1">
        <v>353</v>
      </c>
      <c r="J71" s="5">
        <v>84.25</v>
      </c>
      <c r="K71" s="5">
        <v>4.75</v>
      </c>
      <c r="L71" s="1">
        <v>6.5</v>
      </c>
      <c r="M71" s="1">
        <v>1</v>
      </c>
      <c r="N71" s="1">
        <v>88</v>
      </c>
      <c r="O71" s="1">
        <v>5</v>
      </c>
    </row>
    <row r="72" spans="4:15" x14ac:dyDescent="0.2">
      <c r="D72" s="1" t="s">
        <v>69</v>
      </c>
      <c r="E72" s="1">
        <v>49</v>
      </c>
      <c r="F72" s="1">
        <v>11</v>
      </c>
      <c r="G72" s="5">
        <v>14.833333333300001</v>
      </c>
      <c r="H72" s="5">
        <v>4.6666666666700003</v>
      </c>
      <c r="I72" s="1">
        <v>337</v>
      </c>
      <c r="J72" s="5">
        <v>51.333333333299997</v>
      </c>
      <c r="K72" s="5">
        <v>3.8333333333300001</v>
      </c>
      <c r="L72" s="1">
        <v>13</v>
      </c>
      <c r="M72" s="1">
        <v>5.5</v>
      </c>
      <c r="N72" s="1">
        <v>33</v>
      </c>
      <c r="O72" s="1">
        <v>4</v>
      </c>
    </row>
    <row r="73" spans="4:15" x14ac:dyDescent="0.2">
      <c r="D73" s="1" t="s">
        <v>70</v>
      </c>
      <c r="E73" s="1">
        <v>7</v>
      </c>
      <c r="F73" s="1">
        <v>6</v>
      </c>
      <c r="G73" s="5">
        <v>3</v>
      </c>
      <c r="H73" s="5">
        <v>3</v>
      </c>
      <c r="I73" s="1">
        <v>302</v>
      </c>
      <c r="J73" s="5">
        <v>60.4</v>
      </c>
      <c r="K73" s="5">
        <v>1.6</v>
      </c>
      <c r="L73" s="1">
        <v>3</v>
      </c>
      <c r="M73" s="1">
        <v>3</v>
      </c>
      <c r="N73" s="1">
        <v>49</v>
      </c>
      <c r="O73" s="1">
        <v>1</v>
      </c>
    </row>
    <row r="74" spans="4:15" x14ac:dyDescent="0.2">
      <c r="D74" s="1" t="s">
        <v>71</v>
      </c>
      <c r="E74" s="1">
        <v>5</v>
      </c>
      <c r="F74" s="1">
        <v>1</v>
      </c>
      <c r="G74" s="5">
        <v>1.375</v>
      </c>
      <c r="H74" s="5">
        <v>1</v>
      </c>
      <c r="I74" s="1">
        <v>300</v>
      </c>
      <c r="J74" s="5">
        <v>37.5</v>
      </c>
      <c r="K74" s="5">
        <v>2.75</v>
      </c>
      <c r="L74" s="1">
        <v>1</v>
      </c>
      <c r="M74" s="1">
        <v>1</v>
      </c>
      <c r="N74" s="1">
        <v>10.5</v>
      </c>
      <c r="O74" s="1">
        <v>3</v>
      </c>
    </row>
    <row r="75" spans="4:15" x14ac:dyDescent="0.2">
      <c r="D75" s="1" t="s">
        <v>72</v>
      </c>
      <c r="E75" s="1">
        <v>50</v>
      </c>
      <c r="F75" s="1">
        <v>11</v>
      </c>
      <c r="G75" s="5">
        <v>7.5714285714300003</v>
      </c>
      <c r="H75" s="5">
        <v>4.1428571428599996</v>
      </c>
      <c r="I75" s="1">
        <v>299</v>
      </c>
      <c r="J75" s="5">
        <v>30.142857142899999</v>
      </c>
      <c r="K75" s="5">
        <v>5.4285714285699997</v>
      </c>
      <c r="L75" s="1">
        <v>3</v>
      </c>
      <c r="M75" s="1">
        <v>2</v>
      </c>
      <c r="N75" s="1">
        <v>4</v>
      </c>
      <c r="O75" s="1">
        <v>1</v>
      </c>
    </row>
    <row r="76" spans="4:15" x14ac:dyDescent="0.2">
      <c r="D76" s="1" t="s">
        <v>73</v>
      </c>
      <c r="E76" s="1">
        <v>50</v>
      </c>
      <c r="F76" s="1">
        <v>12</v>
      </c>
      <c r="G76" s="5">
        <v>13</v>
      </c>
      <c r="H76" s="5">
        <v>6.1666666666700003</v>
      </c>
      <c r="I76" s="1">
        <v>298</v>
      </c>
      <c r="J76" s="5">
        <v>37.666666666700003</v>
      </c>
      <c r="K76" s="5">
        <v>3.1666666666699999</v>
      </c>
      <c r="L76" s="1">
        <v>14</v>
      </c>
      <c r="M76" s="1">
        <v>6.5</v>
      </c>
      <c r="N76" s="1">
        <v>43</v>
      </c>
      <c r="O76" s="1">
        <v>3.5</v>
      </c>
    </row>
    <row r="77" spans="4:15" x14ac:dyDescent="0.2">
      <c r="D77" s="1" t="s">
        <v>74</v>
      </c>
      <c r="E77" s="1">
        <v>18</v>
      </c>
      <c r="F77" s="1">
        <v>8</v>
      </c>
      <c r="G77" s="5">
        <v>6.75</v>
      </c>
      <c r="H77" s="5">
        <v>4.5</v>
      </c>
      <c r="I77" s="1">
        <v>292</v>
      </c>
      <c r="J77" s="5">
        <v>73</v>
      </c>
      <c r="K77" s="5">
        <v>2.75</v>
      </c>
      <c r="L77" s="1">
        <v>7</v>
      </c>
      <c r="M77" s="1">
        <v>4.5</v>
      </c>
      <c r="N77" s="1">
        <v>70</v>
      </c>
      <c r="O77" s="1">
        <v>3</v>
      </c>
    </row>
    <row r="78" spans="4:15" x14ac:dyDescent="0.2">
      <c r="D78" s="1" t="s">
        <v>75</v>
      </c>
      <c r="E78" s="1">
        <v>27</v>
      </c>
      <c r="F78" s="1">
        <v>8</v>
      </c>
      <c r="G78" s="5">
        <v>9.1666666666700003</v>
      </c>
      <c r="H78" s="5">
        <v>5.3333333333299997</v>
      </c>
      <c r="I78" s="1">
        <v>290</v>
      </c>
      <c r="J78" s="5">
        <v>45.166666666700003</v>
      </c>
      <c r="K78" s="5">
        <v>7.1666666666700003</v>
      </c>
      <c r="L78" s="1">
        <v>11</v>
      </c>
      <c r="M78" s="1">
        <v>5.5</v>
      </c>
      <c r="N78" s="1">
        <v>57</v>
      </c>
      <c r="O78" s="1">
        <v>8</v>
      </c>
    </row>
    <row r="79" spans="4:15" x14ac:dyDescent="0.2">
      <c r="D79" s="1" t="s">
        <v>76</v>
      </c>
      <c r="E79" s="1">
        <v>38</v>
      </c>
      <c r="F79" s="1">
        <v>10</v>
      </c>
      <c r="G79" s="5">
        <v>9.75</v>
      </c>
      <c r="H79" s="5">
        <v>4.875</v>
      </c>
      <c r="I79" s="1">
        <v>278</v>
      </c>
      <c r="J79" s="5">
        <v>34.5</v>
      </c>
      <c r="K79" s="5">
        <v>3.125</v>
      </c>
      <c r="L79" s="1">
        <v>10</v>
      </c>
      <c r="M79" s="1">
        <v>5</v>
      </c>
      <c r="N79" s="1">
        <v>35.5</v>
      </c>
      <c r="O79" s="1">
        <v>3.5</v>
      </c>
    </row>
    <row r="80" spans="4:15" x14ac:dyDescent="0.2">
      <c r="D80" s="1" t="s">
        <v>77</v>
      </c>
      <c r="E80" s="1">
        <v>8</v>
      </c>
      <c r="F80" s="1">
        <v>2</v>
      </c>
      <c r="G80" s="5">
        <v>3.3333333333300001</v>
      </c>
      <c r="H80" s="5">
        <v>1.5</v>
      </c>
      <c r="I80" s="1">
        <v>272</v>
      </c>
      <c r="J80" s="5">
        <v>36.666666666700003</v>
      </c>
      <c r="K80" s="5">
        <v>1.3333333333299999</v>
      </c>
      <c r="L80" s="1">
        <v>3</v>
      </c>
      <c r="M80" s="1">
        <v>1.5</v>
      </c>
      <c r="N80" s="1">
        <v>29</v>
      </c>
      <c r="O80" s="1">
        <v>1</v>
      </c>
    </row>
    <row r="81" spans="4:15" x14ac:dyDescent="0.2">
      <c r="D81" s="1" t="s">
        <v>78</v>
      </c>
      <c r="E81" s="1">
        <v>35</v>
      </c>
      <c r="F81" s="1">
        <v>10</v>
      </c>
      <c r="G81" s="5">
        <v>15.833333333300001</v>
      </c>
      <c r="H81" s="5">
        <v>4.5</v>
      </c>
      <c r="I81" s="1">
        <v>272</v>
      </c>
      <c r="J81" s="5">
        <v>40.833333333299997</v>
      </c>
      <c r="K81" s="5">
        <v>2.6666666666699999</v>
      </c>
      <c r="L81" s="1">
        <v>15.5</v>
      </c>
      <c r="M81" s="1">
        <v>4</v>
      </c>
      <c r="N81" s="1">
        <v>40</v>
      </c>
      <c r="O81" s="1">
        <v>2.5</v>
      </c>
    </row>
    <row r="82" spans="4:15" x14ac:dyDescent="0.2">
      <c r="D82" s="1" t="s">
        <v>79</v>
      </c>
      <c r="E82" s="1">
        <v>47</v>
      </c>
      <c r="F82" s="1">
        <v>10</v>
      </c>
      <c r="G82" s="5">
        <v>18.25</v>
      </c>
      <c r="H82" s="5">
        <v>5</v>
      </c>
      <c r="I82" s="1">
        <v>270</v>
      </c>
      <c r="J82" s="5">
        <v>67.5</v>
      </c>
      <c r="K82" s="5">
        <v>1.5</v>
      </c>
      <c r="L82" s="1">
        <v>18.5</v>
      </c>
      <c r="M82" s="1">
        <v>5</v>
      </c>
      <c r="N82" s="1">
        <v>44.5</v>
      </c>
      <c r="O82" s="1">
        <v>1.5</v>
      </c>
    </row>
    <row r="83" spans="4:15" x14ac:dyDescent="0.2">
      <c r="D83" s="1" t="s">
        <v>80</v>
      </c>
      <c r="E83" s="1">
        <v>86</v>
      </c>
      <c r="F83" s="1">
        <v>4</v>
      </c>
      <c r="G83" s="5">
        <v>24.5</v>
      </c>
      <c r="H83" s="5">
        <v>1.75</v>
      </c>
      <c r="I83" s="1">
        <v>268</v>
      </c>
      <c r="J83" s="5">
        <v>67</v>
      </c>
      <c r="K83" s="5">
        <v>1.25</v>
      </c>
      <c r="L83" s="1">
        <v>10.5</v>
      </c>
      <c r="M83" s="1">
        <v>1.5</v>
      </c>
      <c r="N83" s="1">
        <v>47.5</v>
      </c>
      <c r="O83" s="1">
        <v>1</v>
      </c>
    </row>
    <row r="84" spans="4:15" x14ac:dyDescent="0.2">
      <c r="D84" s="1" t="s">
        <v>81</v>
      </c>
      <c r="E84" s="1">
        <v>53</v>
      </c>
      <c r="F84" s="1">
        <v>11</v>
      </c>
      <c r="G84" s="5">
        <v>8.1999999999999993</v>
      </c>
      <c r="H84" s="5">
        <v>2.8</v>
      </c>
      <c r="I84" s="1">
        <v>239</v>
      </c>
      <c r="J84" s="5">
        <v>20.9</v>
      </c>
      <c r="K84" s="5">
        <v>1.5</v>
      </c>
      <c r="L84" s="1">
        <v>8</v>
      </c>
      <c r="M84" s="1">
        <v>2.5</v>
      </c>
      <c r="N84" s="1">
        <v>21</v>
      </c>
      <c r="O84" s="1">
        <v>1.5</v>
      </c>
    </row>
    <row r="85" spans="4:15" x14ac:dyDescent="0.2">
      <c r="D85" s="1" t="s">
        <v>82</v>
      </c>
      <c r="E85" s="1">
        <v>39</v>
      </c>
      <c r="F85" s="1">
        <v>11</v>
      </c>
      <c r="G85" s="5">
        <v>6.4</v>
      </c>
      <c r="H85" s="5">
        <v>4.5999999999999996</v>
      </c>
      <c r="I85" s="1">
        <v>236</v>
      </c>
      <c r="J85" s="5">
        <v>19.7</v>
      </c>
      <c r="K85" s="5">
        <v>5</v>
      </c>
      <c r="L85" s="1">
        <v>6</v>
      </c>
      <c r="M85" s="1">
        <v>5</v>
      </c>
      <c r="N85" s="1">
        <v>12.5</v>
      </c>
      <c r="O85" s="1">
        <v>5.5</v>
      </c>
    </row>
    <row r="86" spans="4:15" x14ac:dyDescent="0.2">
      <c r="D86" s="1" t="s">
        <v>83</v>
      </c>
      <c r="E86" s="1">
        <v>10</v>
      </c>
      <c r="F86" s="1">
        <v>8</v>
      </c>
      <c r="G86" s="5">
        <v>2.5</v>
      </c>
      <c r="H86" s="5">
        <v>2.1666666666699999</v>
      </c>
      <c r="I86" s="1">
        <v>235</v>
      </c>
      <c r="J86" s="5">
        <v>39.166666666700003</v>
      </c>
      <c r="K86" s="5">
        <v>1.1666666666700001</v>
      </c>
      <c r="L86" s="1">
        <v>2</v>
      </c>
      <c r="M86" s="1">
        <v>2</v>
      </c>
      <c r="N86" s="1">
        <v>14.5</v>
      </c>
      <c r="O86" s="1">
        <v>1</v>
      </c>
    </row>
    <row r="87" spans="4:15" x14ac:dyDescent="0.2">
      <c r="D87" s="1" t="s">
        <v>84</v>
      </c>
      <c r="E87" s="1">
        <v>30</v>
      </c>
      <c r="F87" s="1">
        <v>7</v>
      </c>
      <c r="G87" s="5">
        <v>10.5</v>
      </c>
      <c r="H87" s="5">
        <v>4.6666666666700003</v>
      </c>
      <c r="I87" s="1">
        <v>233</v>
      </c>
      <c r="J87" s="5">
        <v>35</v>
      </c>
      <c r="K87" s="5">
        <v>3.8333333333300001</v>
      </c>
      <c r="L87" s="1">
        <v>11</v>
      </c>
      <c r="M87" s="1">
        <v>5</v>
      </c>
      <c r="N87" s="1">
        <v>38</v>
      </c>
      <c r="O87" s="1">
        <v>4.5</v>
      </c>
    </row>
    <row r="88" spans="4:15" x14ac:dyDescent="0.2">
      <c r="D88" s="1" t="s">
        <v>86</v>
      </c>
      <c r="E88" s="1">
        <v>29</v>
      </c>
      <c r="F88" s="1">
        <v>2</v>
      </c>
      <c r="G88" s="5">
        <v>9</v>
      </c>
      <c r="H88" s="5">
        <v>2</v>
      </c>
      <c r="I88" s="1">
        <v>230</v>
      </c>
      <c r="J88" s="5">
        <v>35.5</v>
      </c>
      <c r="K88" s="5">
        <v>1</v>
      </c>
      <c r="L88" s="1">
        <v>9</v>
      </c>
      <c r="M88" s="1">
        <v>2</v>
      </c>
      <c r="N88" s="1">
        <v>35.5</v>
      </c>
      <c r="O88" s="1">
        <v>1</v>
      </c>
    </row>
    <row r="89" spans="4:15" x14ac:dyDescent="0.2">
      <c r="D89" s="1" t="s">
        <v>87</v>
      </c>
      <c r="E89" s="1">
        <v>35</v>
      </c>
      <c r="F89" s="1">
        <v>8</v>
      </c>
      <c r="G89" s="5">
        <v>7.6666666666700003</v>
      </c>
      <c r="H89" s="5">
        <v>2.6666666666699999</v>
      </c>
      <c r="I89" s="1">
        <v>228</v>
      </c>
      <c r="J89" s="5">
        <v>38</v>
      </c>
      <c r="K89" s="5">
        <v>1.3333333333299999</v>
      </c>
      <c r="L89" s="1">
        <v>4.5</v>
      </c>
      <c r="M89" s="1">
        <v>2</v>
      </c>
      <c r="N89" s="1">
        <v>14</v>
      </c>
      <c r="O89" s="1">
        <v>1</v>
      </c>
    </row>
    <row r="90" spans="4:15" x14ac:dyDescent="0.2">
      <c r="D90" s="1" t="s">
        <v>88</v>
      </c>
      <c r="E90" s="1">
        <v>33</v>
      </c>
      <c r="F90" s="1">
        <v>4</v>
      </c>
      <c r="G90" s="5">
        <v>13.2</v>
      </c>
      <c r="H90" s="5">
        <v>2.6</v>
      </c>
      <c r="I90" s="1">
        <v>226</v>
      </c>
      <c r="J90" s="5">
        <v>45</v>
      </c>
      <c r="K90" s="5">
        <v>1.4</v>
      </c>
      <c r="L90" s="1">
        <v>12</v>
      </c>
      <c r="M90" s="1">
        <v>2</v>
      </c>
      <c r="N90" s="1">
        <v>34</v>
      </c>
      <c r="O90" s="1">
        <v>1</v>
      </c>
    </row>
    <row r="91" spans="4:15" x14ac:dyDescent="0.2">
      <c r="D91" s="1" t="s">
        <v>89</v>
      </c>
      <c r="E91" s="1">
        <v>39</v>
      </c>
      <c r="F91" s="1">
        <v>8</v>
      </c>
      <c r="G91" s="5">
        <v>17</v>
      </c>
      <c r="H91" s="5">
        <v>5.6666666666700003</v>
      </c>
      <c r="I91" s="1">
        <v>212</v>
      </c>
      <c r="J91" s="5">
        <v>69.333333333300004</v>
      </c>
      <c r="K91" s="5">
        <v>12.666666666699999</v>
      </c>
      <c r="L91" s="1">
        <v>19</v>
      </c>
      <c r="M91" s="1">
        <v>5</v>
      </c>
      <c r="N91" s="1">
        <v>87</v>
      </c>
      <c r="O91" s="1">
        <v>7</v>
      </c>
    </row>
    <row r="92" spans="4:15" ht="30" x14ac:dyDescent="0.2">
      <c r="D92" s="1" t="s">
        <v>90</v>
      </c>
      <c r="E92" s="1">
        <v>43</v>
      </c>
      <c r="F92" s="1">
        <v>10</v>
      </c>
      <c r="G92" s="5">
        <v>12.333333333300001</v>
      </c>
      <c r="H92" s="5">
        <v>5.8333333333299997</v>
      </c>
      <c r="I92" s="1">
        <v>206</v>
      </c>
      <c r="J92" s="5">
        <v>31</v>
      </c>
      <c r="K92" s="5">
        <v>9</v>
      </c>
      <c r="L92" s="1">
        <v>10.5</v>
      </c>
      <c r="M92" s="1">
        <v>6</v>
      </c>
      <c r="N92" s="1">
        <v>27.5</v>
      </c>
      <c r="O92" s="1">
        <v>7.5</v>
      </c>
    </row>
    <row r="93" spans="4:15" x14ac:dyDescent="0.2">
      <c r="D93" s="1" t="s">
        <v>91</v>
      </c>
      <c r="E93" s="1">
        <v>10</v>
      </c>
      <c r="F93" s="1">
        <v>4</v>
      </c>
      <c r="G93" s="5">
        <v>3.7777777777799999</v>
      </c>
      <c r="H93" s="5">
        <v>1.44444444444</v>
      </c>
      <c r="I93" s="1">
        <v>191</v>
      </c>
      <c r="J93" s="5">
        <v>21.111111111100001</v>
      </c>
      <c r="K93" s="5">
        <v>1.55555555556</v>
      </c>
      <c r="L93" s="1">
        <v>2</v>
      </c>
      <c r="M93" s="1">
        <v>1</v>
      </c>
      <c r="N93" s="1">
        <v>9</v>
      </c>
      <c r="O93" s="1">
        <v>1</v>
      </c>
    </row>
    <row r="94" spans="4:15" x14ac:dyDescent="0.2">
      <c r="D94" s="1" t="s">
        <v>92</v>
      </c>
      <c r="E94" s="1">
        <v>26</v>
      </c>
      <c r="F94" s="1">
        <v>8</v>
      </c>
      <c r="G94" s="5">
        <v>5.2222222222200001</v>
      </c>
      <c r="H94" s="5">
        <v>3</v>
      </c>
      <c r="I94" s="1">
        <v>190</v>
      </c>
      <c r="J94" s="5">
        <v>21.111111111100001</v>
      </c>
      <c r="K94" s="5">
        <v>1.6666666666700001</v>
      </c>
      <c r="L94" s="1">
        <v>3</v>
      </c>
      <c r="M94" s="1">
        <v>3</v>
      </c>
      <c r="N94" s="1">
        <v>10</v>
      </c>
      <c r="O94" s="1">
        <v>1</v>
      </c>
    </row>
    <row r="95" spans="4:15" x14ac:dyDescent="0.2">
      <c r="D95" s="1" t="s">
        <v>93</v>
      </c>
      <c r="E95" s="1">
        <v>40</v>
      </c>
      <c r="F95" s="1">
        <v>9</v>
      </c>
      <c r="G95" s="5">
        <v>9.3333333333299997</v>
      </c>
      <c r="H95" s="5">
        <v>5</v>
      </c>
      <c r="I95" s="1">
        <v>185</v>
      </c>
      <c r="J95" s="5">
        <v>28.833333333300001</v>
      </c>
      <c r="K95" s="5">
        <v>7.3333333333299997</v>
      </c>
      <c r="L95" s="1">
        <v>9</v>
      </c>
      <c r="M95" s="1">
        <v>5</v>
      </c>
      <c r="N95" s="1">
        <v>17.5</v>
      </c>
      <c r="O95" s="1">
        <v>5</v>
      </c>
    </row>
    <row r="96" spans="4:15" x14ac:dyDescent="0.2">
      <c r="D96" s="1" t="s">
        <v>94</v>
      </c>
      <c r="E96" s="1">
        <v>21</v>
      </c>
      <c r="F96" s="1">
        <v>9</v>
      </c>
      <c r="G96" s="5">
        <v>5.1428571428599996</v>
      </c>
      <c r="H96" s="5">
        <v>3</v>
      </c>
      <c r="I96" s="1">
        <v>183</v>
      </c>
      <c r="J96" s="5">
        <v>18.714285714300001</v>
      </c>
      <c r="K96" s="5">
        <v>1.57142857143</v>
      </c>
      <c r="L96" s="1">
        <v>6</v>
      </c>
      <c r="M96" s="1">
        <v>3</v>
      </c>
      <c r="N96" s="1">
        <v>24</v>
      </c>
      <c r="O96" s="1">
        <v>1</v>
      </c>
    </row>
    <row r="97" spans="4:15" x14ac:dyDescent="0.2">
      <c r="D97" s="1" t="s">
        <v>95</v>
      </c>
      <c r="E97" s="1">
        <v>30</v>
      </c>
      <c r="F97" s="1">
        <v>7</v>
      </c>
      <c r="G97" s="5">
        <v>9.3333333333299997</v>
      </c>
      <c r="H97" s="5">
        <v>2.5</v>
      </c>
      <c r="I97" s="1">
        <v>182</v>
      </c>
      <c r="J97" s="5">
        <v>26.833333333300001</v>
      </c>
      <c r="K97" s="5">
        <v>1.6666666666700001</v>
      </c>
      <c r="L97" s="1">
        <v>8</v>
      </c>
      <c r="M97" s="1">
        <v>2</v>
      </c>
      <c r="N97" s="1">
        <v>9.5</v>
      </c>
      <c r="O97" s="1">
        <v>2</v>
      </c>
    </row>
    <row r="98" spans="4:15" x14ac:dyDescent="0.2">
      <c r="D98" s="1" t="s">
        <v>96</v>
      </c>
      <c r="E98" s="1">
        <v>17</v>
      </c>
      <c r="F98" s="1">
        <v>4</v>
      </c>
      <c r="G98" s="5">
        <v>5.1428571428599996</v>
      </c>
      <c r="H98" s="5">
        <v>1.7142857142900001</v>
      </c>
      <c r="I98" s="1">
        <v>180</v>
      </c>
      <c r="J98" s="5">
        <v>24.428571428600002</v>
      </c>
      <c r="K98" s="5">
        <v>2.2857142857100001</v>
      </c>
      <c r="L98" s="1">
        <v>4</v>
      </c>
      <c r="M98" s="1">
        <v>2</v>
      </c>
      <c r="N98" s="1">
        <v>20</v>
      </c>
      <c r="O98" s="1">
        <v>2</v>
      </c>
    </row>
    <row r="99" spans="4:15" x14ac:dyDescent="0.2">
      <c r="D99" s="1" t="s">
        <v>97</v>
      </c>
      <c r="E99" s="1">
        <v>100</v>
      </c>
      <c r="F99" s="1">
        <v>12</v>
      </c>
      <c r="G99" s="5">
        <v>35.333333333299997</v>
      </c>
      <c r="H99" s="5">
        <v>6.3333333333299997</v>
      </c>
      <c r="I99" s="1">
        <v>179</v>
      </c>
      <c r="J99" s="5">
        <v>53.333333333299997</v>
      </c>
      <c r="K99" s="5">
        <v>3.6666666666699999</v>
      </c>
      <c r="L99" s="1">
        <v>6</v>
      </c>
      <c r="M99" s="1">
        <v>5</v>
      </c>
      <c r="N99" s="1">
        <v>18</v>
      </c>
      <c r="O99" s="1">
        <v>4</v>
      </c>
    </row>
    <row r="100" spans="4:15" x14ac:dyDescent="0.2">
      <c r="D100" s="1" t="s">
        <v>98</v>
      </c>
      <c r="E100" s="1">
        <v>29</v>
      </c>
      <c r="F100" s="1">
        <v>9</v>
      </c>
      <c r="G100" s="5">
        <v>11.25</v>
      </c>
      <c r="H100" s="5">
        <v>5</v>
      </c>
      <c r="I100" s="1">
        <v>167</v>
      </c>
      <c r="J100" s="5">
        <v>35.75</v>
      </c>
      <c r="K100" s="5">
        <v>5</v>
      </c>
      <c r="L100" s="1">
        <v>9</v>
      </c>
      <c r="M100" s="1">
        <v>4.5</v>
      </c>
      <c r="N100" s="1">
        <v>33.5</v>
      </c>
      <c r="O100" s="1">
        <v>4.5</v>
      </c>
    </row>
    <row r="101" spans="4:15" ht="30" x14ac:dyDescent="0.2">
      <c r="D101" s="1" t="s">
        <v>99</v>
      </c>
      <c r="E101" s="1">
        <v>28</v>
      </c>
      <c r="F101" s="1">
        <v>11</v>
      </c>
      <c r="G101" s="5">
        <v>5.5</v>
      </c>
      <c r="H101" s="5">
        <v>4.125</v>
      </c>
      <c r="I101" s="1">
        <v>157</v>
      </c>
      <c r="J101" s="5">
        <v>19.125</v>
      </c>
      <c r="K101" s="5">
        <v>1.875</v>
      </c>
      <c r="L101" s="1">
        <v>4</v>
      </c>
      <c r="M101" s="1">
        <v>3</v>
      </c>
      <c r="N101" s="1">
        <v>10.5</v>
      </c>
      <c r="O101" s="1">
        <v>2</v>
      </c>
    </row>
    <row r="102" spans="4:15" x14ac:dyDescent="0.2">
      <c r="D102" s="1" t="s">
        <v>100</v>
      </c>
      <c r="E102" s="1">
        <v>33</v>
      </c>
      <c r="F102" s="1">
        <v>11</v>
      </c>
      <c r="G102" s="5">
        <v>7</v>
      </c>
      <c r="H102" s="5">
        <v>4.4285714285699997</v>
      </c>
      <c r="I102" s="1">
        <v>153</v>
      </c>
      <c r="J102" s="5">
        <v>21</v>
      </c>
      <c r="K102" s="5">
        <v>5.1428571428599996</v>
      </c>
      <c r="L102" s="1">
        <v>7</v>
      </c>
      <c r="M102" s="1">
        <v>5</v>
      </c>
      <c r="N102" s="1">
        <v>14</v>
      </c>
      <c r="O102" s="1">
        <v>6</v>
      </c>
    </row>
    <row r="103" spans="4:15" x14ac:dyDescent="0.2">
      <c r="D103" s="1" t="s">
        <v>101</v>
      </c>
      <c r="E103" s="1">
        <v>6</v>
      </c>
      <c r="F103" s="1">
        <v>4</v>
      </c>
      <c r="G103" s="5">
        <v>3.2</v>
      </c>
      <c r="H103" s="5">
        <v>1.6</v>
      </c>
      <c r="I103" s="1">
        <v>150</v>
      </c>
      <c r="J103" s="5">
        <v>29.6</v>
      </c>
      <c r="K103" s="5">
        <v>1.2</v>
      </c>
      <c r="L103" s="1">
        <v>3</v>
      </c>
      <c r="M103" s="1">
        <v>2</v>
      </c>
      <c r="N103" s="1">
        <v>39</v>
      </c>
      <c r="O103" s="1">
        <v>1</v>
      </c>
    </row>
    <row r="104" spans="4:15" x14ac:dyDescent="0.2">
      <c r="D104" s="1" t="s">
        <v>102</v>
      </c>
      <c r="E104" s="1">
        <v>17</v>
      </c>
      <c r="F104" s="1">
        <v>3</v>
      </c>
      <c r="G104" s="5">
        <v>6.6666666666700003</v>
      </c>
      <c r="H104" s="5">
        <v>1.5</v>
      </c>
      <c r="I104" s="1">
        <v>150</v>
      </c>
      <c r="J104" s="5">
        <v>25</v>
      </c>
      <c r="K104" s="5">
        <v>1</v>
      </c>
      <c r="L104" s="1">
        <v>4</v>
      </c>
      <c r="M104" s="1">
        <v>1.5</v>
      </c>
      <c r="N104" s="1">
        <v>18</v>
      </c>
      <c r="O104" s="1">
        <v>1</v>
      </c>
    </row>
    <row r="105" spans="4:15" x14ac:dyDescent="0.2">
      <c r="D105" s="1" t="s">
        <v>103</v>
      </c>
      <c r="E105" s="1">
        <v>6</v>
      </c>
      <c r="F105" s="1">
        <v>4</v>
      </c>
      <c r="G105" s="5">
        <v>3.3333333333300001</v>
      </c>
      <c r="H105" s="5">
        <v>2.3333333333300001</v>
      </c>
      <c r="I105" s="1">
        <v>150</v>
      </c>
      <c r="J105" s="5">
        <v>45.666666666700003</v>
      </c>
      <c r="K105" s="5">
        <v>3.6666666666699999</v>
      </c>
      <c r="L105" s="1">
        <v>3</v>
      </c>
      <c r="M105" s="1">
        <v>2</v>
      </c>
      <c r="N105" s="1">
        <v>28</v>
      </c>
      <c r="O105" s="1">
        <v>4</v>
      </c>
    </row>
    <row r="106" spans="4:15" x14ac:dyDescent="0.2">
      <c r="D106" s="1" t="s">
        <v>104</v>
      </c>
      <c r="E106" s="1">
        <v>30</v>
      </c>
      <c r="F106" s="1">
        <v>9</v>
      </c>
      <c r="G106" s="5">
        <v>6.5714285714300003</v>
      </c>
      <c r="H106" s="5">
        <v>3.2857142857100001</v>
      </c>
      <c r="I106" s="1">
        <v>148</v>
      </c>
      <c r="J106" s="5">
        <v>18.571428571399998</v>
      </c>
      <c r="K106" s="5">
        <v>1.2857142857099999</v>
      </c>
      <c r="L106" s="1">
        <v>5</v>
      </c>
      <c r="M106" s="1">
        <v>2</v>
      </c>
      <c r="N106" s="1">
        <v>21</v>
      </c>
      <c r="O106" s="1">
        <v>1</v>
      </c>
    </row>
    <row r="107" spans="4:15" x14ac:dyDescent="0.2">
      <c r="D107" s="1" t="s">
        <v>105</v>
      </c>
      <c r="E107" s="1">
        <v>5</v>
      </c>
      <c r="F107" s="1">
        <v>2</v>
      </c>
      <c r="G107" s="5">
        <v>2.6666666666699999</v>
      </c>
      <c r="H107" s="5">
        <v>2</v>
      </c>
      <c r="I107" s="1">
        <v>142</v>
      </c>
      <c r="J107" s="5">
        <v>23.166666666699999</v>
      </c>
      <c r="K107" s="5">
        <v>2.6666666666699999</v>
      </c>
      <c r="L107" s="1">
        <v>2</v>
      </c>
      <c r="M107" s="1">
        <v>2</v>
      </c>
      <c r="N107" s="1">
        <v>20</v>
      </c>
      <c r="O107" s="1">
        <v>2.5</v>
      </c>
    </row>
    <row r="108" spans="4:15" x14ac:dyDescent="0.2">
      <c r="D108" s="1" t="s">
        <v>106</v>
      </c>
      <c r="E108" s="1">
        <v>22</v>
      </c>
      <c r="F108" s="1">
        <v>8</v>
      </c>
      <c r="G108" s="5">
        <v>5.25</v>
      </c>
      <c r="H108" s="5">
        <v>3</v>
      </c>
      <c r="I108" s="1">
        <v>142</v>
      </c>
      <c r="J108" s="5">
        <v>17.75</v>
      </c>
      <c r="K108" s="5">
        <v>1</v>
      </c>
      <c r="L108" s="1">
        <v>2</v>
      </c>
      <c r="M108" s="1">
        <v>2</v>
      </c>
      <c r="N108" s="1">
        <v>4</v>
      </c>
      <c r="O108" s="1">
        <v>1</v>
      </c>
    </row>
    <row r="109" spans="4:15" x14ac:dyDescent="0.2">
      <c r="D109" s="1" t="s">
        <v>107</v>
      </c>
      <c r="E109" s="1">
        <v>68</v>
      </c>
      <c r="F109" s="1">
        <v>12</v>
      </c>
      <c r="G109" s="5">
        <v>1</v>
      </c>
      <c r="H109" s="5">
        <v>1</v>
      </c>
      <c r="I109" s="1">
        <v>142</v>
      </c>
      <c r="J109" s="5">
        <v>1</v>
      </c>
      <c r="K109" s="5">
        <v>1</v>
      </c>
      <c r="L109" s="1">
        <v>1</v>
      </c>
      <c r="M109" s="1">
        <v>1</v>
      </c>
      <c r="N109" s="1">
        <v>1</v>
      </c>
      <c r="O109" s="1">
        <v>1</v>
      </c>
    </row>
    <row r="110" spans="4:15" x14ac:dyDescent="0.2">
      <c r="D110" s="1" t="s">
        <v>108</v>
      </c>
      <c r="E110" s="1">
        <v>17</v>
      </c>
      <c r="F110" s="1">
        <v>6</v>
      </c>
      <c r="G110" s="5">
        <v>6.5</v>
      </c>
      <c r="H110" s="5">
        <v>3.3333333333300001</v>
      </c>
      <c r="I110" s="1">
        <v>137</v>
      </c>
      <c r="J110" s="5">
        <v>22.833333333300001</v>
      </c>
      <c r="K110" s="5">
        <v>3.6666666666699999</v>
      </c>
      <c r="L110" s="1">
        <v>7</v>
      </c>
      <c r="M110" s="1">
        <v>3.5</v>
      </c>
      <c r="N110" s="1">
        <v>29.5</v>
      </c>
      <c r="O110" s="1">
        <v>3.5</v>
      </c>
    </row>
    <row r="111" spans="4:15" x14ac:dyDescent="0.2">
      <c r="D111" s="1" t="s">
        <v>109</v>
      </c>
      <c r="E111" s="1">
        <v>28</v>
      </c>
      <c r="F111" s="1">
        <v>10</v>
      </c>
      <c r="G111" s="5">
        <v>7</v>
      </c>
      <c r="H111" s="5">
        <v>4.7142857142899999</v>
      </c>
      <c r="I111" s="1">
        <v>133</v>
      </c>
      <c r="J111" s="5">
        <v>19</v>
      </c>
      <c r="K111" s="5">
        <v>5.7142857142899999</v>
      </c>
      <c r="L111" s="1">
        <v>8</v>
      </c>
      <c r="M111" s="1">
        <v>6</v>
      </c>
      <c r="N111" s="1">
        <v>15</v>
      </c>
      <c r="O111" s="1">
        <v>5</v>
      </c>
    </row>
    <row r="112" spans="4:15" x14ac:dyDescent="0.2">
      <c r="D112" s="1" t="s">
        <v>110</v>
      </c>
      <c r="E112" s="1">
        <v>5</v>
      </c>
      <c r="F112" s="1">
        <v>3</v>
      </c>
      <c r="G112" s="5">
        <v>2.75</v>
      </c>
      <c r="H112" s="5">
        <v>2.25</v>
      </c>
      <c r="I112" s="1">
        <v>124</v>
      </c>
      <c r="J112" s="5">
        <v>31</v>
      </c>
      <c r="K112" s="5">
        <v>1</v>
      </c>
      <c r="L112" s="1">
        <v>2.5</v>
      </c>
      <c r="M112" s="1">
        <v>2</v>
      </c>
      <c r="N112" s="1">
        <v>31</v>
      </c>
      <c r="O112" s="1">
        <v>1</v>
      </c>
    </row>
    <row r="113" spans="4:15" x14ac:dyDescent="0.2">
      <c r="D113" s="1" t="s">
        <v>111</v>
      </c>
      <c r="E113" s="1">
        <v>10</v>
      </c>
      <c r="F113" s="1">
        <v>7</v>
      </c>
      <c r="G113" s="5">
        <v>4.4000000000000004</v>
      </c>
      <c r="H113" s="5">
        <v>3.8</v>
      </c>
      <c r="I113" s="1">
        <v>123</v>
      </c>
      <c r="J113" s="5">
        <v>24.6</v>
      </c>
      <c r="K113" s="5">
        <v>3.2</v>
      </c>
      <c r="L113" s="1">
        <v>5</v>
      </c>
      <c r="M113" s="1">
        <v>4</v>
      </c>
      <c r="N113" s="1">
        <v>28</v>
      </c>
      <c r="O113" s="1">
        <v>3</v>
      </c>
    </row>
    <row r="114" spans="4:15" x14ac:dyDescent="0.2">
      <c r="D114" s="1" t="s">
        <v>112</v>
      </c>
      <c r="E114" s="1">
        <v>13</v>
      </c>
      <c r="F114" s="1">
        <v>7</v>
      </c>
      <c r="G114" s="5">
        <v>4</v>
      </c>
      <c r="H114" s="5">
        <v>2.5</v>
      </c>
      <c r="I114" s="1">
        <v>123</v>
      </c>
      <c r="J114" s="5">
        <v>30.75</v>
      </c>
      <c r="K114" s="5">
        <v>1.25</v>
      </c>
      <c r="L114" s="1">
        <v>1</v>
      </c>
      <c r="M114" s="1">
        <v>1</v>
      </c>
      <c r="N114" s="1">
        <v>1.5</v>
      </c>
      <c r="O114" s="1">
        <v>1</v>
      </c>
    </row>
    <row r="115" spans="4:15" x14ac:dyDescent="0.2">
      <c r="D115" s="1" t="s">
        <v>113</v>
      </c>
      <c r="E115" s="1">
        <v>18</v>
      </c>
      <c r="F115" s="1">
        <v>6</v>
      </c>
      <c r="G115" s="5">
        <v>8</v>
      </c>
      <c r="H115" s="5">
        <v>3.5</v>
      </c>
      <c r="I115" s="1">
        <v>116</v>
      </c>
      <c r="J115" s="5">
        <v>28.5</v>
      </c>
      <c r="K115" s="5">
        <v>3.5</v>
      </c>
      <c r="L115" s="1">
        <v>8.5</v>
      </c>
      <c r="M115" s="1">
        <v>4</v>
      </c>
      <c r="N115" s="1">
        <v>17</v>
      </c>
      <c r="O115" s="1">
        <v>3.5</v>
      </c>
    </row>
    <row r="116" spans="4:15" x14ac:dyDescent="0.2">
      <c r="D116" s="1" t="s">
        <v>114</v>
      </c>
      <c r="E116" s="1">
        <v>5</v>
      </c>
      <c r="F116" s="1">
        <v>3</v>
      </c>
      <c r="G116" s="5">
        <v>2.4</v>
      </c>
      <c r="H116" s="5">
        <v>2</v>
      </c>
      <c r="I116" s="1">
        <v>114</v>
      </c>
      <c r="J116" s="5">
        <v>22</v>
      </c>
      <c r="K116" s="5">
        <v>1</v>
      </c>
      <c r="L116" s="1">
        <v>3</v>
      </c>
      <c r="M116" s="1">
        <v>2</v>
      </c>
      <c r="N116" s="1">
        <v>22</v>
      </c>
      <c r="O116" s="1">
        <v>1</v>
      </c>
    </row>
    <row r="117" spans="4:15" x14ac:dyDescent="0.2">
      <c r="D117" s="1" t="s">
        <v>115</v>
      </c>
      <c r="E117" s="1">
        <v>26</v>
      </c>
      <c r="F117" s="1">
        <v>9</v>
      </c>
      <c r="G117" s="5">
        <v>6.1666666666700003</v>
      </c>
      <c r="H117" s="5">
        <v>3.6666666666699999</v>
      </c>
      <c r="I117" s="1">
        <v>113</v>
      </c>
      <c r="J117" s="5">
        <v>17.833333333300001</v>
      </c>
      <c r="K117" s="5">
        <v>2.8333333333300001</v>
      </c>
      <c r="L117" s="1">
        <v>6</v>
      </c>
      <c r="M117" s="1">
        <v>3</v>
      </c>
      <c r="N117" s="1">
        <v>8.5</v>
      </c>
      <c r="O117" s="1">
        <v>3</v>
      </c>
    </row>
    <row r="118" spans="4:15" x14ac:dyDescent="0.2">
      <c r="D118" s="1" t="s">
        <v>116</v>
      </c>
      <c r="E118" s="1">
        <v>26</v>
      </c>
      <c r="F118" s="1">
        <v>9</v>
      </c>
      <c r="G118" s="5">
        <v>8.5</v>
      </c>
      <c r="H118" s="5">
        <v>4.25</v>
      </c>
      <c r="I118" s="1">
        <v>113</v>
      </c>
      <c r="J118" s="5">
        <v>28.25</v>
      </c>
      <c r="K118" s="5">
        <v>4</v>
      </c>
      <c r="L118" s="1">
        <v>8.5</v>
      </c>
      <c r="M118" s="1">
        <v>4.5</v>
      </c>
      <c r="N118" s="1">
        <v>35</v>
      </c>
      <c r="O118" s="1">
        <v>4</v>
      </c>
    </row>
    <row r="119" spans="4:15" x14ac:dyDescent="0.2">
      <c r="D119" s="1" t="s">
        <v>117</v>
      </c>
      <c r="E119" s="1">
        <v>29</v>
      </c>
      <c r="F119" s="1">
        <v>11</v>
      </c>
      <c r="G119" s="5">
        <v>7.75</v>
      </c>
      <c r="H119" s="5">
        <v>3.75</v>
      </c>
      <c r="I119" s="1">
        <v>112</v>
      </c>
      <c r="J119" s="5">
        <v>24.75</v>
      </c>
      <c r="K119" s="5">
        <v>2.5</v>
      </c>
      <c r="L119" s="1">
        <v>5.5</v>
      </c>
      <c r="M119" s="1">
        <v>4</v>
      </c>
      <c r="N119" s="1">
        <v>17</v>
      </c>
      <c r="O119" s="1">
        <v>1</v>
      </c>
    </row>
    <row r="120" spans="4:15" ht="30" x14ac:dyDescent="0.2">
      <c r="D120" s="1" t="s">
        <v>118</v>
      </c>
      <c r="E120" s="1">
        <v>16</v>
      </c>
      <c r="F120" s="1">
        <v>8</v>
      </c>
      <c r="G120" s="5">
        <v>3.3</v>
      </c>
      <c r="H120" s="5">
        <v>2.9</v>
      </c>
      <c r="I120" s="1">
        <v>109</v>
      </c>
      <c r="J120" s="5">
        <v>10.9</v>
      </c>
      <c r="K120" s="5">
        <v>1</v>
      </c>
      <c r="L120" s="1">
        <v>3</v>
      </c>
      <c r="M120" s="1">
        <v>3</v>
      </c>
      <c r="N120" s="1">
        <v>8.5</v>
      </c>
      <c r="O120" s="1">
        <v>1</v>
      </c>
    </row>
    <row r="121" spans="4:15" x14ac:dyDescent="0.2">
      <c r="D121" s="1" t="s">
        <v>119</v>
      </c>
      <c r="E121" s="1">
        <v>6</v>
      </c>
      <c r="F121" s="1">
        <v>5</v>
      </c>
      <c r="G121" s="5">
        <v>2</v>
      </c>
      <c r="H121" s="5">
        <v>1.4</v>
      </c>
      <c r="I121" s="1">
        <v>108</v>
      </c>
      <c r="J121" s="5">
        <v>21.6</v>
      </c>
      <c r="K121" s="5">
        <v>1.2</v>
      </c>
      <c r="L121" s="1">
        <v>2</v>
      </c>
      <c r="M121" s="1">
        <v>1</v>
      </c>
      <c r="N121" s="1">
        <v>24</v>
      </c>
      <c r="O121" s="1">
        <v>1</v>
      </c>
    </row>
    <row r="122" spans="4:15" ht="30" x14ac:dyDescent="0.2">
      <c r="D122" s="1" t="s">
        <v>120</v>
      </c>
      <c r="E122" s="1">
        <v>15</v>
      </c>
      <c r="F122" s="1">
        <v>7</v>
      </c>
      <c r="G122" s="5">
        <v>5.4285714285699997</v>
      </c>
      <c r="H122" s="5">
        <v>4.4285714285699997</v>
      </c>
      <c r="I122" s="1">
        <v>105</v>
      </c>
      <c r="J122" s="5">
        <v>13.714285714300001</v>
      </c>
      <c r="K122" s="5">
        <v>3.1428571428600001</v>
      </c>
      <c r="L122" s="1">
        <v>5</v>
      </c>
      <c r="M122" s="1">
        <v>4</v>
      </c>
      <c r="N122" s="1">
        <v>13</v>
      </c>
      <c r="O122" s="1">
        <v>3</v>
      </c>
    </row>
    <row r="123" spans="4:15" x14ac:dyDescent="0.2">
      <c r="D123" s="1" t="s">
        <v>121</v>
      </c>
      <c r="E123" s="1">
        <v>32</v>
      </c>
      <c r="F123" s="1">
        <v>9</v>
      </c>
      <c r="G123" s="5">
        <v>6</v>
      </c>
      <c r="H123" s="5">
        <v>2.5</v>
      </c>
      <c r="I123" s="1">
        <v>102</v>
      </c>
      <c r="J123" s="5">
        <v>17</v>
      </c>
      <c r="K123" s="5">
        <v>3</v>
      </c>
      <c r="L123" s="1">
        <v>6</v>
      </c>
      <c r="M123" s="1">
        <v>2.5</v>
      </c>
      <c r="N123" s="1">
        <v>17</v>
      </c>
      <c r="O123" s="1">
        <v>3</v>
      </c>
    </row>
    <row r="124" spans="4:15" x14ac:dyDescent="0.2">
      <c r="D124" s="1" t="s">
        <v>122</v>
      </c>
      <c r="E124" s="1">
        <v>15</v>
      </c>
      <c r="F124" s="1">
        <v>7</v>
      </c>
      <c r="G124" s="5">
        <v>3.2857142857100001</v>
      </c>
      <c r="H124" s="5">
        <v>2.7142857142899999</v>
      </c>
      <c r="I124" s="1">
        <v>101</v>
      </c>
      <c r="J124" s="5">
        <v>12.142857142900001</v>
      </c>
      <c r="K124" s="5">
        <v>2.1428571428600001</v>
      </c>
      <c r="L124" s="1">
        <v>3</v>
      </c>
      <c r="M124" s="1">
        <v>3</v>
      </c>
      <c r="N124" s="1">
        <v>6</v>
      </c>
      <c r="O124" s="1">
        <v>2</v>
      </c>
    </row>
    <row r="125" spans="4:15" x14ac:dyDescent="0.2">
      <c r="D125" s="1" t="s">
        <v>123</v>
      </c>
      <c r="E125" s="1">
        <v>30</v>
      </c>
      <c r="F125" s="1">
        <v>5</v>
      </c>
      <c r="G125" s="5">
        <v>9.8000000000000007</v>
      </c>
      <c r="H125" s="5">
        <v>2.2000000000000002</v>
      </c>
      <c r="I125" s="1">
        <v>98</v>
      </c>
      <c r="J125" s="5">
        <v>19.600000000000001</v>
      </c>
      <c r="K125" s="5">
        <v>1.2</v>
      </c>
      <c r="L125" s="1">
        <v>14</v>
      </c>
      <c r="M125" s="1">
        <v>3</v>
      </c>
      <c r="N125" s="1">
        <v>24</v>
      </c>
      <c r="O125" s="1">
        <v>1</v>
      </c>
    </row>
    <row r="126" spans="4:15" x14ac:dyDescent="0.2">
      <c r="D126" s="1" t="s">
        <v>124</v>
      </c>
      <c r="E126" s="1">
        <v>23</v>
      </c>
      <c r="F126" s="1">
        <v>10</v>
      </c>
      <c r="G126" s="5">
        <v>5.2857142857100001</v>
      </c>
      <c r="H126" s="5">
        <v>3.5714285714299998</v>
      </c>
      <c r="I126" s="1">
        <v>96</v>
      </c>
      <c r="J126" s="5">
        <v>13.714285714300001</v>
      </c>
      <c r="K126" s="5">
        <v>2.2857142857100001</v>
      </c>
      <c r="L126" s="1">
        <v>4</v>
      </c>
      <c r="M126" s="1">
        <v>3</v>
      </c>
      <c r="N126" s="1">
        <v>17</v>
      </c>
      <c r="O126" s="1">
        <v>2</v>
      </c>
    </row>
    <row r="127" spans="4:15" x14ac:dyDescent="0.2">
      <c r="D127" s="1" t="s">
        <v>125</v>
      </c>
      <c r="E127" s="1">
        <v>28</v>
      </c>
      <c r="F127" s="1">
        <v>13</v>
      </c>
      <c r="G127" s="5">
        <v>8.75</v>
      </c>
      <c r="H127" s="5">
        <v>6</v>
      </c>
      <c r="I127" s="1">
        <v>96</v>
      </c>
      <c r="J127" s="5">
        <v>18.75</v>
      </c>
      <c r="K127" s="5">
        <v>6.75</v>
      </c>
      <c r="L127" s="1">
        <v>7</v>
      </c>
      <c r="M127" s="1">
        <v>5.5</v>
      </c>
      <c r="N127" s="1">
        <v>8</v>
      </c>
      <c r="O127" s="1">
        <v>5.5</v>
      </c>
    </row>
    <row r="128" spans="4:15" x14ac:dyDescent="0.2">
      <c r="D128" s="1" t="s">
        <v>126</v>
      </c>
      <c r="E128" s="1">
        <v>26</v>
      </c>
      <c r="F128" s="1">
        <v>2</v>
      </c>
      <c r="G128" s="5">
        <v>10.333333333300001</v>
      </c>
      <c r="H128" s="5">
        <v>1.3333333333299999</v>
      </c>
      <c r="I128" s="1">
        <v>95</v>
      </c>
      <c r="J128" s="5">
        <v>31.666666666699999</v>
      </c>
      <c r="K128" s="5">
        <v>1.6666666666700001</v>
      </c>
      <c r="L128" s="1">
        <v>4</v>
      </c>
      <c r="M128" s="1">
        <v>1</v>
      </c>
      <c r="N128" s="1">
        <v>32</v>
      </c>
      <c r="O128" s="1">
        <v>2</v>
      </c>
    </row>
    <row r="129" spans="4:15" ht="30" x14ac:dyDescent="0.2">
      <c r="D129" s="1" t="s">
        <v>127</v>
      </c>
      <c r="E129" s="1">
        <v>1</v>
      </c>
      <c r="F129" s="1">
        <v>1</v>
      </c>
      <c r="G129" s="5">
        <v>1</v>
      </c>
      <c r="H129" s="5">
        <v>1</v>
      </c>
      <c r="I129" s="1">
        <v>93</v>
      </c>
      <c r="J129" s="5">
        <v>6</v>
      </c>
      <c r="K129" s="5">
        <v>1</v>
      </c>
      <c r="L129" s="1">
        <v>1</v>
      </c>
      <c r="M129" s="1">
        <v>1</v>
      </c>
      <c r="N129" s="1">
        <v>6</v>
      </c>
      <c r="O129" s="1">
        <v>1</v>
      </c>
    </row>
    <row r="130" spans="4:15" x14ac:dyDescent="0.2">
      <c r="D130" s="1" t="s">
        <v>128</v>
      </c>
      <c r="E130" s="1">
        <v>17</v>
      </c>
      <c r="F130" s="1">
        <v>7</v>
      </c>
      <c r="G130" s="5">
        <v>3</v>
      </c>
      <c r="H130" s="5">
        <v>1.8571428571399999</v>
      </c>
      <c r="I130" s="1">
        <v>91</v>
      </c>
      <c r="J130" s="5">
        <v>13</v>
      </c>
      <c r="K130" s="5">
        <v>3.1428571428600001</v>
      </c>
      <c r="L130" s="1">
        <v>3</v>
      </c>
      <c r="M130" s="1">
        <v>2</v>
      </c>
      <c r="N130" s="1">
        <v>9</v>
      </c>
      <c r="O130" s="1">
        <v>2</v>
      </c>
    </row>
    <row r="131" spans="4:15" x14ac:dyDescent="0.2">
      <c r="D131" s="1" t="s">
        <v>129</v>
      </c>
      <c r="E131" s="1">
        <v>13</v>
      </c>
      <c r="F131" s="1">
        <v>3</v>
      </c>
      <c r="G131" s="5">
        <v>4.5999999999999996</v>
      </c>
      <c r="H131" s="5">
        <v>1.6</v>
      </c>
      <c r="I131" s="1">
        <v>89</v>
      </c>
      <c r="J131" s="5">
        <v>17.8</v>
      </c>
      <c r="K131" s="5">
        <v>1.2</v>
      </c>
      <c r="L131" s="1">
        <v>4</v>
      </c>
      <c r="M131" s="1">
        <v>1</v>
      </c>
      <c r="N131" s="1">
        <v>16</v>
      </c>
      <c r="O131" s="1">
        <v>1</v>
      </c>
    </row>
    <row r="132" spans="4:15" x14ac:dyDescent="0.2">
      <c r="D132" s="1" t="s">
        <v>130</v>
      </c>
      <c r="E132" s="1">
        <v>28</v>
      </c>
      <c r="F132" s="1">
        <v>10</v>
      </c>
      <c r="G132" s="5">
        <v>6.2857142857100001</v>
      </c>
      <c r="H132" s="5">
        <v>4.4285714285699997</v>
      </c>
      <c r="I132" s="1">
        <v>88</v>
      </c>
      <c r="J132" s="5">
        <v>12.5714285714</v>
      </c>
      <c r="K132" s="5">
        <v>3.5714285714299998</v>
      </c>
      <c r="L132" s="1">
        <v>7</v>
      </c>
      <c r="M132" s="1">
        <v>5</v>
      </c>
      <c r="N132" s="1">
        <v>8</v>
      </c>
      <c r="O132" s="1">
        <v>5</v>
      </c>
    </row>
    <row r="133" spans="4:15" x14ac:dyDescent="0.2">
      <c r="D133" s="1" t="s">
        <v>131</v>
      </c>
      <c r="E133" s="1">
        <v>10</v>
      </c>
      <c r="F133" s="1">
        <v>7</v>
      </c>
      <c r="G133" s="5">
        <v>2.5714285714299998</v>
      </c>
      <c r="H133" s="5">
        <v>2.4285714285700002</v>
      </c>
      <c r="I133" s="1">
        <v>86</v>
      </c>
      <c r="J133" s="5">
        <v>12.285714285699999</v>
      </c>
      <c r="K133" s="5">
        <v>1</v>
      </c>
      <c r="L133" s="1">
        <v>3</v>
      </c>
      <c r="M133" s="1">
        <v>3</v>
      </c>
      <c r="N133" s="1">
        <v>7</v>
      </c>
      <c r="O133" s="1">
        <v>1</v>
      </c>
    </row>
    <row r="134" spans="4:15" x14ac:dyDescent="0.2">
      <c r="D134" s="1" t="s">
        <v>132</v>
      </c>
      <c r="E134" s="1">
        <v>7</v>
      </c>
      <c r="F134" s="1">
        <v>5</v>
      </c>
      <c r="G134" s="5">
        <v>3.5</v>
      </c>
      <c r="H134" s="5">
        <v>2.8333333333300001</v>
      </c>
      <c r="I134" s="1">
        <v>85</v>
      </c>
      <c r="J134" s="5">
        <v>13.166666666699999</v>
      </c>
      <c r="K134" s="5">
        <v>2.3333333333300001</v>
      </c>
      <c r="L134" s="1">
        <v>3</v>
      </c>
      <c r="M134" s="1">
        <v>2.5</v>
      </c>
      <c r="N134" s="1">
        <v>12</v>
      </c>
      <c r="O134" s="1">
        <v>2</v>
      </c>
    </row>
    <row r="135" spans="4:15" x14ac:dyDescent="0.2">
      <c r="D135" s="1" t="s">
        <v>133</v>
      </c>
      <c r="E135" s="1">
        <v>10</v>
      </c>
      <c r="F135" s="1">
        <v>6</v>
      </c>
      <c r="G135" s="5">
        <v>2.6</v>
      </c>
      <c r="H135" s="5">
        <v>2</v>
      </c>
      <c r="I135" s="1">
        <v>84</v>
      </c>
      <c r="J135" s="5">
        <v>15.8</v>
      </c>
      <c r="K135" s="5">
        <v>1</v>
      </c>
      <c r="L135" s="1">
        <v>2</v>
      </c>
      <c r="M135" s="1">
        <v>1</v>
      </c>
      <c r="N135" s="1">
        <v>4</v>
      </c>
      <c r="O135" s="1">
        <v>1</v>
      </c>
    </row>
    <row r="136" spans="4:15" x14ac:dyDescent="0.2">
      <c r="D136" s="1" t="s">
        <v>134</v>
      </c>
      <c r="E136" s="1">
        <v>19</v>
      </c>
      <c r="F136" s="1">
        <v>8</v>
      </c>
      <c r="G136" s="5">
        <v>5.6666666666700003</v>
      </c>
      <c r="H136" s="5">
        <v>3.5</v>
      </c>
      <c r="I136" s="1">
        <v>84</v>
      </c>
      <c r="J136" s="5">
        <v>13.833333333300001</v>
      </c>
      <c r="K136" s="5">
        <v>6</v>
      </c>
      <c r="L136" s="1">
        <v>6</v>
      </c>
      <c r="M136" s="1">
        <v>3.5</v>
      </c>
      <c r="N136" s="1">
        <v>11</v>
      </c>
      <c r="O136" s="1">
        <v>5</v>
      </c>
    </row>
    <row r="137" spans="4:15" x14ac:dyDescent="0.2">
      <c r="D137" s="1" t="s">
        <v>135</v>
      </c>
      <c r="E137" s="1">
        <v>13</v>
      </c>
      <c r="F137" s="1">
        <v>6</v>
      </c>
      <c r="G137" s="5">
        <v>4.4000000000000004</v>
      </c>
      <c r="H137" s="5">
        <v>2.8</v>
      </c>
      <c r="I137" s="1">
        <v>77</v>
      </c>
      <c r="J137" s="5">
        <v>13.6</v>
      </c>
      <c r="K137" s="5">
        <v>2.2000000000000002</v>
      </c>
      <c r="L137" s="1">
        <v>4</v>
      </c>
      <c r="M137" s="1">
        <v>3</v>
      </c>
      <c r="N137" s="1">
        <v>10</v>
      </c>
      <c r="O137" s="1">
        <v>2</v>
      </c>
    </row>
    <row r="138" spans="4:15" x14ac:dyDescent="0.2">
      <c r="D138" s="1" t="s">
        <v>136</v>
      </c>
      <c r="E138" s="1">
        <v>19</v>
      </c>
      <c r="F138" s="1">
        <v>4</v>
      </c>
      <c r="G138" s="5">
        <v>3.2222222222200001</v>
      </c>
      <c r="H138" s="5">
        <v>1.88888888889</v>
      </c>
      <c r="I138" s="1">
        <v>76</v>
      </c>
      <c r="J138" s="5">
        <v>8.2222222222199992</v>
      </c>
      <c r="K138" s="5">
        <v>1.88888888889</v>
      </c>
      <c r="L138" s="1">
        <v>1</v>
      </c>
      <c r="M138" s="1">
        <v>1</v>
      </c>
      <c r="N138" s="1">
        <v>4</v>
      </c>
      <c r="O138" s="1">
        <v>1</v>
      </c>
    </row>
    <row r="139" spans="4:15" x14ac:dyDescent="0.2">
      <c r="D139" s="1" t="s">
        <v>137</v>
      </c>
      <c r="E139" s="1">
        <v>3</v>
      </c>
      <c r="F139" s="1">
        <v>1</v>
      </c>
      <c r="G139" s="5">
        <v>2</v>
      </c>
      <c r="H139" s="5">
        <v>1</v>
      </c>
      <c r="I139" s="1">
        <v>74</v>
      </c>
      <c r="J139" s="5">
        <v>24.666666666699999</v>
      </c>
      <c r="K139" s="5">
        <v>3.6666666666699999</v>
      </c>
      <c r="L139" s="1">
        <v>2</v>
      </c>
      <c r="M139" s="1">
        <v>1</v>
      </c>
      <c r="N139" s="1">
        <v>28</v>
      </c>
      <c r="O139" s="1">
        <v>3</v>
      </c>
    </row>
    <row r="140" spans="4:15" x14ac:dyDescent="0.2">
      <c r="D140" s="1" t="s">
        <v>138</v>
      </c>
      <c r="E140" s="1">
        <v>8</v>
      </c>
      <c r="F140" s="1">
        <v>2</v>
      </c>
      <c r="G140" s="5">
        <v>4</v>
      </c>
      <c r="H140" s="5">
        <v>1</v>
      </c>
      <c r="I140" s="1">
        <v>72</v>
      </c>
      <c r="J140" s="5">
        <v>36</v>
      </c>
      <c r="K140" s="5">
        <v>1.5</v>
      </c>
      <c r="L140" s="1">
        <v>4</v>
      </c>
      <c r="M140" s="1">
        <v>1</v>
      </c>
      <c r="N140" s="1">
        <v>36</v>
      </c>
      <c r="O140" s="1">
        <v>1.5</v>
      </c>
    </row>
    <row r="141" spans="4:15" x14ac:dyDescent="0.2">
      <c r="D141" s="1" t="s">
        <v>139</v>
      </c>
      <c r="E141" s="1">
        <v>7</v>
      </c>
      <c r="F141" s="1">
        <v>3</v>
      </c>
      <c r="G141" s="5">
        <v>2</v>
      </c>
      <c r="H141" s="5">
        <v>1.5</v>
      </c>
      <c r="I141" s="1">
        <v>72</v>
      </c>
      <c r="J141" s="5">
        <v>8.625</v>
      </c>
      <c r="K141" s="5">
        <v>2</v>
      </c>
      <c r="L141" s="1">
        <v>1.5</v>
      </c>
      <c r="M141" s="1">
        <v>1</v>
      </c>
      <c r="N141" s="1">
        <v>7</v>
      </c>
      <c r="O141" s="1">
        <v>2</v>
      </c>
    </row>
    <row r="142" spans="4:15" x14ac:dyDescent="0.2">
      <c r="D142" s="1" t="s">
        <v>140</v>
      </c>
      <c r="E142" s="1">
        <v>11</v>
      </c>
      <c r="F142" s="1">
        <v>4</v>
      </c>
      <c r="G142" s="5">
        <v>5</v>
      </c>
      <c r="H142" s="5">
        <v>2.3333333333300001</v>
      </c>
      <c r="I142" s="1">
        <v>72</v>
      </c>
      <c r="J142" s="5">
        <v>24</v>
      </c>
      <c r="K142" s="5">
        <v>1.3333333333299999</v>
      </c>
      <c r="L142" s="1">
        <v>5</v>
      </c>
      <c r="M142" s="1">
        <v>2</v>
      </c>
      <c r="N142" s="1">
        <v>17</v>
      </c>
      <c r="O142" s="1">
        <v>1</v>
      </c>
    </row>
    <row r="143" spans="4:15" x14ac:dyDescent="0.2">
      <c r="D143" s="1" t="s">
        <v>141</v>
      </c>
      <c r="E143" s="1">
        <v>7</v>
      </c>
      <c r="F143" s="1">
        <v>6</v>
      </c>
      <c r="G143" s="5">
        <v>2.8333333333300001</v>
      </c>
      <c r="H143" s="5">
        <v>2.8333333333300001</v>
      </c>
      <c r="I143" s="1">
        <v>71</v>
      </c>
      <c r="J143" s="5">
        <v>11.833333333300001</v>
      </c>
      <c r="K143" s="5">
        <v>1</v>
      </c>
      <c r="L143" s="1">
        <v>3.5</v>
      </c>
      <c r="M143" s="1">
        <v>3.5</v>
      </c>
      <c r="N143" s="1">
        <v>7.5</v>
      </c>
      <c r="O143" s="1">
        <v>1</v>
      </c>
    </row>
    <row r="144" spans="4:15" x14ac:dyDescent="0.2">
      <c r="D144" s="1" t="s">
        <v>142</v>
      </c>
      <c r="E144" s="1">
        <v>8</v>
      </c>
      <c r="F144" s="1">
        <v>5</v>
      </c>
      <c r="G144" s="5">
        <v>3.6666666666699999</v>
      </c>
      <c r="H144" s="5">
        <v>2.3333333333300001</v>
      </c>
      <c r="I144" s="1">
        <v>71</v>
      </c>
      <c r="J144" s="5">
        <v>23.666666666699999</v>
      </c>
      <c r="K144" s="5">
        <v>2</v>
      </c>
      <c r="L144" s="1">
        <v>2</v>
      </c>
      <c r="M144" s="1">
        <v>1</v>
      </c>
      <c r="N144" s="1">
        <v>31</v>
      </c>
      <c r="O144" s="1">
        <v>2</v>
      </c>
    </row>
    <row r="145" spans="4:15" x14ac:dyDescent="0.2">
      <c r="D145" s="1" t="s">
        <v>143</v>
      </c>
      <c r="E145" s="1">
        <v>12</v>
      </c>
      <c r="F145" s="1">
        <v>6</v>
      </c>
      <c r="G145" s="5">
        <v>2.6666666666699999</v>
      </c>
      <c r="H145" s="5">
        <v>2.3333333333300001</v>
      </c>
      <c r="I145" s="1">
        <v>71</v>
      </c>
      <c r="J145" s="5">
        <v>11.833333333300001</v>
      </c>
      <c r="K145" s="5">
        <v>1</v>
      </c>
      <c r="L145" s="1">
        <v>2</v>
      </c>
      <c r="M145" s="1">
        <v>2</v>
      </c>
      <c r="N145" s="1">
        <v>3.5</v>
      </c>
      <c r="O145" s="1">
        <v>1</v>
      </c>
    </row>
    <row r="146" spans="4:15" x14ac:dyDescent="0.2">
      <c r="D146" s="1" t="s">
        <v>144</v>
      </c>
      <c r="E146" s="1">
        <v>6</v>
      </c>
      <c r="F146" s="1">
        <v>3</v>
      </c>
      <c r="G146" s="5">
        <v>3</v>
      </c>
      <c r="H146" s="5">
        <v>1.6666666666700001</v>
      </c>
      <c r="I146" s="1">
        <v>67</v>
      </c>
      <c r="J146" s="5">
        <v>14.666666666699999</v>
      </c>
      <c r="K146" s="5">
        <v>1.6666666666700001</v>
      </c>
      <c r="L146" s="1">
        <v>3</v>
      </c>
      <c r="M146" s="1">
        <v>2</v>
      </c>
      <c r="N146" s="1">
        <v>17</v>
      </c>
      <c r="O146" s="1">
        <v>2</v>
      </c>
    </row>
    <row r="147" spans="4:15" x14ac:dyDescent="0.2">
      <c r="D147" s="1" t="s">
        <v>145</v>
      </c>
      <c r="E147" s="1">
        <v>15</v>
      </c>
      <c r="F147" s="1">
        <v>3</v>
      </c>
      <c r="G147" s="5">
        <v>4.5</v>
      </c>
      <c r="H147" s="5">
        <v>1.3333333333299999</v>
      </c>
      <c r="I147" s="1">
        <v>65</v>
      </c>
      <c r="J147" s="5">
        <v>10.5</v>
      </c>
      <c r="K147" s="5">
        <v>1.3333333333299999</v>
      </c>
      <c r="L147" s="1">
        <v>2</v>
      </c>
      <c r="M147" s="1">
        <v>1</v>
      </c>
      <c r="N147" s="1">
        <v>2.5</v>
      </c>
      <c r="O147" s="1">
        <v>1</v>
      </c>
    </row>
    <row r="148" spans="4:15" x14ac:dyDescent="0.2">
      <c r="D148" s="1" t="s">
        <v>146</v>
      </c>
      <c r="E148" s="1">
        <v>6</v>
      </c>
      <c r="F148" s="1">
        <v>4</v>
      </c>
      <c r="G148" s="5">
        <v>2.5</v>
      </c>
      <c r="H148" s="5">
        <v>1.8333333333299999</v>
      </c>
      <c r="I148" s="1">
        <v>63</v>
      </c>
      <c r="J148" s="5">
        <v>8.3333333333299997</v>
      </c>
      <c r="K148" s="5">
        <v>2.5</v>
      </c>
      <c r="L148" s="1">
        <v>2.5</v>
      </c>
      <c r="M148" s="1">
        <v>1.5</v>
      </c>
      <c r="N148" s="1">
        <v>10</v>
      </c>
      <c r="O148" s="1">
        <v>3</v>
      </c>
    </row>
    <row r="149" spans="4:15" x14ac:dyDescent="0.2">
      <c r="D149" s="1" t="s">
        <v>147</v>
      </c>
      <c r="E149" s="1">
        <v>11</v>
      </c>
      <c r="F149" s="1">
        <v>6</v>
      </c>
      <c r="G149" s="5">
        <v>4.2</v>
      </c>
      <c r="H149" s="5">
        <v>2.2000000000000002</v>
      </c>
      <c r="I149" s="1">
        <v>63</v>
      </c>
      <c r="J149" s="5">
        <v>12.6</v>
      </c>
      <c r="K149" s="5">
        <v>1.4</v>
      </c>
      <c r="L149" s="1">
        <v>2</v>
      </c>
      <c r="M149" s="1">
        <v>2</v>
      </c>
      <c r="N149" s="1">
        <v>3</v>
      </c>
      <c r="O149" s="1">
        <v>1</v>
      </c>
    </row>
    <row r="150" spans="4:15" x14ac:dyDescent="0.2">
      <c r="D150" s="1" t="s">
        <v>148</v>
      </c>
      <c r="E150" s="1">
        <v>20</v>
      </c>
      <c r="F150" s="1">
        <v>6</v>
      </c>
      <c r="G150" s="5">
        <v>4.2</v>
      </c>
      <c r="H150" s="5">
        <v>2.4</v>
      </c>
      <c r="I150" s="1">
        <v>63</v>
      </c>
      <c r="J150" s="5">
        <v>9.6</v>
      </c>
      <c r="K150" s="5">
        <v>1.6</v>
      </c>
      <c r="L150" s="1">
        <v>3</v>
      </c>
      <c r="M150" s="1">
        <v>2</v>
      </c>
      <c r="N150" s="1">
        <v>6</v>
      </c>
      <c r="O150" s="1">
        <v>1</v>
      </c>
    </row>
    <row r="151" spans="4:15" x14ac:dyDescent="0.2">
      <c r="D151" s="1" t="s">
        <v>149</v>
      </c>
      <c r="E151" s="1">
        <v>21</v>
      </c>
      <c r="F151" s="1">
        <v>6</v>
      </c>
      <c r="G151" s="5">
        <v>4.375</v>
      </c>
      <c r="H151" s="5">
        <v>2.375</v>
      </c>
      <c r="I151" s="1">
        <v>61</v>
      </c>
      <c r="J151" s="5">
        <v>7.375</v>
      </c>
      <c r="K151" s="5">
        <v>2.5</v>
      </c>
      <c r="L151" s="1">
        <v>3</v>
      </c>
      <c r="M151" s="1">
        <v>2.5</v>
      </c>
      <c r="N151" s="1">
        <v>7</v>
      </c>
      <c r="O151" s="1">
        <v>2.5</v>
      </c>
    </row>
    <row r="152" spans="4:15" x14ac:dyDescent="0.2">
      <c r="D152" s="1" t="s">
        <v>150</v>
      </c>
      <c r="E152" s="1">
        <v>15</v>
      </c>
      <c r="F152" s="1">
        <v>8</v>
      </c>
      <c r="G152" s="5">
        <v>3.2</v>
      </c>
      <c r="H152" s="5">
        <v>2.6</v>
      </c>
      <c r="I152" s="1">
        <v>60</v>
      </c>
      <c r="J152" s="5">
        <v>8.6</v>
      </c>
      <c r="K152" s="5">
        <v>2.6</v>
      </c>
      <c r="L152" s="1">
        <v>2</v>
      </c>
      <c r="M152" s="1">
        <v>2</v>
      </c>
      <c r="N152" s="1">
        <v>5</v>
      </c>
      <c r="O152" s="1">
        <v>2</v>
      </c>
    </row>
    <row r="153" spans="4:15" x14ac:dyDescent="0.2">
      <c r="D153" s="1" t="s">
        <v>151</v>
      </c>
      <c r="E153" s="1">
        <v>5</v>
      </c>
      <c r="F153" s="1">
        <v>3</v>
      </c>
      <c r="G153" s="5">
        <v>2.5</v>
      </c>
      <c r="H153" s="5">
        <v>1.75</v>
      </c>
      <c r="I153" s="1">
        <v>60</v>
      </c>
      <c r="J153" s="5">
        <v>15</v>
      </c>
      <c r="K153" s="5">
        <v>1.5</v>
      </c>
      <c r="L153" s="1">
        <v>2.5</v>
      </c>
      <c r="M153" s="1">
        <v>1.5</v>
      </c>
      <c r="N153" s="1">
        <v>6.5</v>
      </c>
      <c r="O153" s="1">
        <v>1.5</v>
      </c>
    </row>
    <row r="154" spans="4:15" x14ac:dyDescent="0.2">
      <c r="D154" s="1" t="s">
        <v>152</v>
      </c>
      <c r="E154" s="1">
        <v>13</v>
      </c>
      <c r="F154" s="1">
        <v>4</v>
      </c>
      <c r="G154" s="5">
        <v>3.6</v>
      </c>
      <c r="H154" s="5">
        <v>1.8</v>
      </c>
      <c r="I154" s="1">
        <v>59</v>
      </c>
      <c r="J154" s="5">
        <v>9.1999999999999993</v>
      </c>
      <c r="K154" s="5">
        <v>1.6</v>
      </c>
      <c r="L154" s="1">
        <v>2</v>
      </c>
      <c r="M154" s="1">
        <v>2</v>
      </c>
      <c r="N154" s="1">
        <v>13</v>
      </c>
      <c r="O154" s="1">
        <v>1</v>
      </c>
    </row>
    <row r="155" spans="4:15" x14ac:dyDescent="0.2">
      <c r="D155" s="1" t="s">
        <v>153</v>
      </c>
      <c r="E155" s="1">
        <v>37</v>
      </c>
      <c r="F155" s="1">
        <v>11</v>
      </c>
      <c r="G155" s="5">
        <v>23</v>
      </c>
      <c r="H155" s="5">
        <v>9</v>
      </c>
      <c r="I155" s="1">
        <v>59</v>
      </c>
      <c r="J155" s="5">
        <v>33</v>
      </c>
      <c r="K155" s="5">
        <v>4</v>
      </c>
      <c r="L155" s="1">
        <v>23</v>
      </c>
      <c r="M155" s="1">
        <v>9</v>
      </c>
      <c r="N155" s="1">
        <v>33</v>
      </c>
      <c r="O155" s="1">
        <v>4</v>
      </c>
    </row>
    <row r="156" spans="4:15" x14ac:dyDescent="0.2">
      <c r="D156" s="1" t="s">
        <v>154</v>
      </c>
      <c r="E156" s="1">
        <v>4</v>
      </c>
      <c r="F156" s="1">
        <v>4</v>
      </c>
      <c r="G156" s="5">
        <v>1.5</v>
      </c>
      <c r="H156" s="5">
        <v>1.5</v>
      </c>
      <c r="I156" s="1">
        <v>59</v>
      </c>
      <c r="J156" s="5">
        <v>14.75</v>
      </c>
      <c r="K156" s="5">
        <v>1</v>
      </c>
      <c r="L156" s="1">
        <v>1.5</v>
      </c>
      <c r="M156" s="1">
        <v>1.5</v>
      </c>
      <c r="N156" s="1">
        <v>1.5</v>
      </c>
      <c r="O156" s="1">
        <v>1</v>
      </c>
    </row>
    <row r="157" spans="4:15" x14ac:dyDescent="0.2">
      <c r="D157" s="1" t="s">
        <v>155</v>
      </c>
      <c r="E157" s="1">
        <v>8</v>
      </c>
      <c r="F157" s="1">
        <v>2</v>
      </c>
      <c r="G157" s="5">
        <v>3.5</v>
      </c>
      <c r="H157" s="5">
        <v>1.3333333333299999</v>
      </c>
      <c r="I157" s="1">
        <v>58</v>
      </c>
      <c r="J157" s="5">
        <v>9.1666666666700003</v>
      </c>
      <c r="K157" s="5">
        <v>1</v>
      </c>
      <c r="L157" s="1">
        <v>2</v>
      </c>
      <c r="M157" s="1">
        <v>1</v>
      </c>
      <c r="N157" s="1">
        <v>6</v>
      </c>
      <c r="O157" s="1">
        <v>1</v>
      </c>
    </row>
    <row r="158" spans="4:15" x14ac:dyDescent="0.2">
      <c r="D158" s="1" t="s">
        <v>156</v>
      </c>
      <c r="E158" s="1">
        <v>10</v>
      </c>
      <c r="F158" s="1">
        <v>5</v>
      </c>
      <c r="G158" s="5">
        <v>3.75</v>
      </c>
      <c r="H158" s="5">
        <v>2.25</v>
      </c>
      <c r="I158" s="1">
        <v>58</v>
      </c>
      <c r="J158" s="5">
        <v>13.25</v>
      </c>
      <c r="K158" s="5">
        <v>1.25</v>
      </c>
      <c r="L158" s="1">
        <v>3</v>
      </c>
      <c r="M158" s="1">
        <v>2.5</v>
      </c>
      <c r="N158" s="1">
        <v>12.5</v>
      </c>
      <c r="O158" s="1">
        <v>1</v>
      </c>
    </row>
    <row r="159" spans="4:15" x14ac:dyDescent="0.2">
      <c r="D159" s="1" t="s">
        <v>157</v>
      </c>
      <c r="E159" s="1">
        <v>17</v>
      </c>
      <c r="F159" s="1">
        <v>8</v>
      </c>
      <c r="G159" s="5">
        <v>6</v>
      </c>
      <c r="H159" s="5">
        <v>3.25</v>
      </c>
      <c r="I159" s="1">
        <v>58</v>
      </c>
      <c r="J159" s="5">
        <v>14.5</v>
      </c>
      <c r="K159" s="5">
        <v>2</v>
      </c>
      <c r="L159" s="1">
        <v>3.5</v>
      </c>
      <c r="M159" s="1">
        <v>2.5</v>
      </c>
      <c r="N159" s="1">
        <v>8.5</v>
      </c>
      <c r="O159" s="1">
        <v>2</v>
      </c>
    </row>
    <row r="160" spans="4:15" x14ac:dyDescent="0.2">
      <c r="D160" s="1" t="s">
        <v>158</v>
      </c>
      <c r="E160" s="1">
        <v>6</v>
      </c>
      <c r="F160" s="1">
        <v>2</v>
      </c>
      <c r="G160" s="5">
        <v>5</v>
      </c>
      <c r="H160" s="5">
        <v>2</v>
      </c>
      <c r="I160" s="1">
        <v>57</v>
      </c>
      <c r="J160" s="5">
        <v>34</v>
      </c>
      <c r="K160" s="5">
        <v>1</v>
      </c>
      <c r="L160" s="1">
        <v>5</v>
      </c>
      <c r="M160" s="1">
        <v>2</v>
      </c>
      <c r="N160" s="1">
        <v>34</v>
      </c>
      <c r="O160" s="1">
        <v>1</v>
      </c>
    </row>
    <row r="161" spans="4:15" x14ac:dyDescent="0.2">
      <c r="D161" s="1" t="s">
        <v>159</v>
      </c>
      <c r="E161" s="1">
        <v>15</v>
      </c>
      <c r="F161" s="1">
        <v>5</v>
      </c>
      <c r="G161" s="5">
        <v>3.2</v>
      </c>
      <c r="H161" s="5">
        <v>1.8</v>
      </c>
      <c r="I161" s="1">
        <v>57</v>
      </c>
      <c r="J161" s="5">
        <v>11</v>
      </c>
      <c r="K161" s="5">
        <v>1</v>
      </c>
      <c r="L161" s="1">
        <v>2</v>
      </c>
      <c r="M161" s="1">
        <v>2</v>
      </c>
      <c r="N161" s="1">
        <v>4</v>
      </c>
      <c r="O161" s="1">
        <v>1</v>
      </c>
    </row>
    <row r="162" spans="4:15" x14ac:dyDescent="0.2">
      <c r="D162" s="1" t="s">
        <v>160</v>
      </c>
      <c r="E162" s="1">
        <v>5</v>
      </c>
      <c r="F162" s="1">
        <v>5</v>
      </c>
      <c r="G162" s="5">
        <v>1.8</v>
      </c>
      <c r="H162" s="5">
        <v>1.8</v>
      </c>
      <c r="I162" s="1">
        <v>57</v>
      </c>
      <c r="J162" s="5">
        <v>11.4</v>
      </c>
      <c r="K162" s="5">
        <v>1.2</v>
      </c>
      <c r="L162" s="1">
        <v>2</v>
      </c>
      <c r="M162" s="1">
        <v>2</v>
      </c>
      <c r="N162" s="1">
        <v>7</v>
      </c>
      <c r="O162" s="1">
        <v>1</v>
      </c>
    </row>
    <row r="163" spans="4:15" x14ac:dyDescent="0.2">
      <c r="D163" s="1" t="s">
        <v>161</v>
      </c>
      <c r="E163" s="1">
        <v>9</v>
      </c>
      <c r="F163" s="1">
        <v>2</v>
      </c>
      <c r="G163" s="5">
        <v>7</v>
      </c>
      <c r="H163" s="5">
        <v>1.3333333333299999</v>
      </c>
      <c r="I163" s="1">
        <v>56</v>
      </c>
      <c r="J163" s="5">
        <v>18.666666666699999</v>
      </c>
      <c r="K163" s="5">
        <v>1</v>
      </c>
      <c r="L163" s="1">
        <v>7</v>
      </c>
      <c r="M163" s="1">
        <v>1</v>
      </c>
      <c r="N163" s="1">
        <v>13</v>
      </c>
      <c r="O163" s="1">
        <v>1</v>
      </c>
    </row>
    <row r="164" spans="4:15" x14ac:dyDescent="0.2">
      <c r="D164" s="1" t="s">
        <v>162</v>
      </c>
      <c r="E164" s="1">
        <v>21</v>
      </c>
      <c r="F164" s="1">
        <v>8</v>
      </c>
      <c r="G164" s="5">
        <v>5.4</v>
      </c>
      <c r="H164" s="5">
        <v>2.8</v>
      </c>
      <c r="I164" s="1">
        <v>55</v>
      </c>
      <c r="J164" s="5">
        <v>11</v>
      </c>
      <c r="K164" s="5">
        <v>1</v>
      </c>
      <c r="L164" s="1">
        <v>4</v>
      </c>
      <c r="M164" s="1">
        <v>3</v>
      </c>
      <c r="N164" s="1">
        <v>7</v>
      </c>
      <c r="O164" s="1">
        <v>1</v>
      </c>
    </row>
    <row r="165" spans="4:15" x14ac:dyDescent="0.2">
      <c r="D165" s="1" t="s">
        <v>163</v>
      </c>
      <c r="E165" s="1">
        <v>9</v>
      </c>
      <c r="F165" s="1">
        <v>6</v>
      </c>
      <c r="G165" s="5">
        <v>3</v>
      </c>
      <c r="H165" s="5">
        <v>2.8571428571399999</v>
      </c>
      <c r="I165" s="1">
        <v>53</v>
      </c>
      <c r="J165" s="5">
        <v>7.5714285714300003</v>
      </c>
      <c r="K165" s="5">
        <v>1.57142857143</v>
      </c>
      <c r="L165" s="1">
        <v>3</v>
      </c>
      <c r="M165" s="1">
        <v>3</v>
      </c>
      <c r="N165" s="1">
        <v>5</v>
      </c>
      <c r="O165" s="1">
        <v>2</v>
      </c>
    </row>
    <row r="166" spans="4:15" x14ac:dyDescent="0.2">
      <c r="D166" s="1" t="s">
        <v>164</v>
      </c>
      <c r="E166" s="1">
        <v>10</v>
      </c>
      <c r="F166" s="1">
        <v>4</v>
      </c>
      <c r="G166" s="5">
        <v>6</v>
      </c>
      <c r="H166" s="5">
        <v>2.6666666666699999</v>
      </c>
      <c r="I166" s="1">
        <v>50</v>
      </c>
      <c r="J166" s="5">
        <v>10.666666666699999</v>
      </c>
      <c r="K166" s="5">
        <v>1</v>
      </c>
      <c r="L166" s="1">
        <v>8</v>
      </c>
      <c r="M166" s="1">
        <v>3</v>
      </c>
      <c r="N166" s="1">
        <v>13</v>
      </c>
      <c r="O166" s="1">
        <v>1</v>
      </c>
    </row>
    <row r="167" spans="4:15" x14ac:dyDescent="0.2">
      <c r="D167" s="1" t="s">
        <v>165</v>
      </c>
      <c r="E167" s="1">
        <v>11</v>
      </c>
      <c r="F167" s="1">
        <v>5</v>
      </c>
      <c r="G167" s="5">
        <v>8.3333333333299997</v>
      </c>
      <c r="H167" s="5">
        <v>3</v>
      </c>
      <c r="I167" s="1">
        <v>49</v>
      </c>
      <c r="J167" s="5">
        <v>16.333333333300001</v>
      </c>
      <c r="K167" s="5">
        <v>1</v>
      </c>
      <c r="L167" s="1">
        <v>8</v>
      </c>
      <c r="M167" s="1">
        <v>3</v>
      </c>
      <c r="N167" s="1">
        <v>15</v>
      </c>
      <c r="O167" s="1">
        <v>1</v>
      </c>
    </row>
    <row r="168" spans="4:15" x14ac:dyDescent="0.2">
      <c r="D168" s="1" t="s">
        <v>166</v>
      </c>
      <c r="E168" s="1">
        <v>11</v>
      </c>
      <c r="F168" s="1">
        <v>6</v>
      </c>
      <c r="G168" s="5">
        <v>3.8</v>
      </c>
      <c r="H168" s="5">
        <v>2.6</v>
      </c>
      <c r="I168" s="1">
        <v>49</v>
      </c>
      <c r="J168" s="5">
        <v>9.8000000000000007</v>
      </c>
      <c r="K168" s="5">
        <v>1</v>
      </c>
      <c r="L168" s="1">
        <v>4</v>
      </c>
      <c r="M168" s="1">
        <v>3</v>
      </c>
      <c r="N168" s="1">
        <v>8</v>
      </c>
      <c r="O168" s="1">
        <v>1</v>
      </c>
    </row>
    <row r="169" spans="4:15" x14ac:dyDescent="0.2">
      <c r="D169" s="1" t="s">
        <v>167</v>
      </c>
      <c r="E169" s="1">
        <v>16</v>
      </c>
      <c r="F169" s="1">
        <v>8</v>
      </c>
      <c r="G169" s="5">
        <v>4.4000000000000004</v>
      </c>
      <c r="H169" s="5">
        <v>3.2</v>
      </c>
      <c r="I169" s="1">
        <v>46</v>
      </c>
      <c r="J169" s="5">
        <v>9.1999999999999993</v>
      </c>
      <c r="K169" s="5">
        <v>2.8</v>
      </c>
      <c r="L169" s="1">
        <v>3</v>
      </c>
      <c r="M169" s="1">
        <v>2</v>
      </c>
      <c r="N169" s="1">
        <v>12</v>
      </c>
      <c r="O169" s="1">
        <v>3</v>
      </c>
    </row>
    <row r="170" spans="4:15" x14ac:dyDescent="0.2">
      <c r="D170" s="1" t="s">
        <v>168</v>
      </c>
      <c r="E170" s="1">
        <v>16</v>
      </c>
      <c r="F170" s="1">
        <v>9</v>
      </c>
      <c r="G170" s="5">
        <v>4</v>
      </c>
      <c r="H170" s="5">
        <v>2.8</v>
      </c>
      <c r="I170" s="1">
        <v>46</v>
      </c>
      <c r="J170" s="5">
        <v>9.1999999999999993</v>
      </c>
      <c r="K170" s="5">
        <v>1.8</v>
      </c>
      <c r="L170" s="1">
        <v>3</v>
      </c>
      <c r="M170" s="1">
        <v>2</v>
      </c>
      <c r="N170" s="1">
        <v>8</v>
      </c>
      <c r="O170" s="1">
        <v>2</v>
      </c>
    </row>
    <row r="171" spans="4:15" x14ac:dyDescent="0.2">
      <c r="D171" s="1" t="s">
        <v>169</v>
      </c>
      <c r="E171" s="1">
        <v>7</v>
      </c>
      <c r="F171" s="1">
        <v>2</v>
      </c>
      <c r="G171" s="5">
        <v>3.6666666666699999</v>
      </c>
      <c r="H171" s="5">
        <v>1.3333333333299999</v>
      </c>
      <c r="I171" s="1">
        <v>44</v>
      </c>
      <c r="J171" s="5">
        <v>14</v>
      </c>
      <c r="K171" s="5">
        <v>3</v>
      </c>
      <c r="L171" s="1">
        <v>4</v>
      </c>
      <c r="M171" s="1">
        <v>1</v>
      </c>
      <c r="N171" s="1">
        <v>18</v>
      </c>
      <c r="O171" s="1">
        <v>3</v>
      </c>
    </row>
    <row r="172" spans="4:15" x14ac:dyDescent="0.2">
      <c r="D172" s="1" t="s">
        <v>170</v>
      </c>
      <c r="E172" s="1">
        <v>13</v>
      </c>
      <c r="F172" s="1">
        <v>8</v>
      </c>
      <c r="G172" s="5">
        <v>2.6666666666699999</v>
      </c>
      <c r="H172" s="5">
        <v>2.1666666666699999</v>
      </c>
      <c r="I172" s="1">
        <v>43</v>
      </c>
      <c r="J172" s="5">
        <v>6.8333333333299997</v>
      </c>
      <c r="K172" s="5">
        <v>1.3333333333299999</v>
      </c>
      <c r="L172" s="1">
        <v>1.5</v>
      </c>
      <c r="M172" s="1">
        <v>1.5</v>
      </c>
      <c r="N172" s="1">
        <v>6</v>
      </c>
      <c r="O172" s="1">
        <v>1</v>
      </c>
    </row>
    <row r="173" spans="4:15" x14ac:dyDescent="0.2">
      <c r="D173" s="1" t="s">
        <v>171</v>
      </c>
      <c r="E173" s="1">
        <v>10</v>
      </c>
      <c r="F173" s="1">
        <v>5</v>
      </c>
      <c r="G173" s="5">
        <v>4</v>
      </c>
      <c r="H173" s="5">
        <v>1.8</v>
      </c>
      <c r="I173" s="1">
        <v>43</v>
      </c>
      <c r="J173" s="5">
        <v>8.6</v>
      </c>
      <c r="K173" s="5">
        <v>1.2</v>
      </c>
      <c r="L173" s="1">
        <v>2</v>
      </c>
      <c r="M173" s="1">
        <v>1</v>
      </c>
      <c r="N173" s="1">
        <v>7</v>
      </c>
      <c r="O173" s="1">
        <v>1</v>
      </c>
    </row>
    <row r="174" spans="4:15" x14ac:dyDescent="0.2">
      <c r="D174" s="1" t="s">
        <v>172</v>
      </c>
      <c r="E174" s="1">
        <v>15</v>
      </c>
      <c r="F174" s="1">
        <v>5</v>
      </c>
      <c r="G174" s="5">
        <v>5</v>
      </c>
      <c r="H174" s="5">
        <v>2.25</v>
      </c>
      <c r="I174" s="1">
        <v>43</v>
      </c>
      <c r="J174" s="5">
        <v>10.75</v>
      </c>
      <c r="K174" s="5">
        <v>1</v>
      </c>
      <c r="L174" s="1">
        <v>6</v>
      </c>
      <c r="M174" s="1">
        <v>2.5</v>
      </c>
      <c r="N174" s="1">
        <v>9.5</v>
      </c>
      <c r="O174" s="1">
        <v>1</v>
      </c>
    </row>
    <row r="175" spans="4:15" x14ac:dyDescent="0.2">
      <c r="D175" s="1" t="s">
        <v>173</v>
      </c>
      <c r="E175" s="1">
        <v>19</v>
      </c>
      <c r="F175" s="1">
        <v>7</v>
      </c>
      <c r="G175" s="5">
        <v>3.2857142857100001</v>
      </c>
      <c r="H175" s="5">
        <v>2</v>
      </c>
      <c r="I175" s="1">
        <v>42</v>
      </c>
      <c r="J175" s="5">
        <v>4.1428571428599996</v>
      </c>
      <c r="K175" s="5">
        <v>2.1428571428600001</v>
      </c>
      <c r="L175" s="1">
        <v>3</v>
      </c>
      <c r="M175" s="1">
        <v>2</v>
      </c>
      <c r="N175" s="1">
        <v>4</v>
      </c>
      <c r="O175" s="1">
        <v>2</v>
      </c>
    </row>
    <row r="176" spans="4:15" x14ac:dyDescent="0.2">
      <c r="D176" s="1" t="s">
        <v>174</v>
      </c>
      <c r="E176" s="1">
        <v>9</v>
      </c>
      <c r="F176" s="1">
        <v>2</v>
      </c>
      <c r="G176" s="5">
        <v>5</v>
      </c>
      <c r="H176" s="5">
        <v>2</v>
      </c>
      <c r="I176" s="1">
        <v>41</v>
      </c>
      <c r="J176" s="5">
        <v>13.666666666699999</v>
      </c>
      <c r="K176" s="5">
        <v>1.6666666666700001</v>
      </c>
      <c r="L176" s="1">
        <v>5</v>
      </c>
      <c r="M176" s="1">
        <v>2</v>
      </c>
      <c r="N176" s="1">
        <v>7</v>
      </c>
      <c r="O176" s="1">
        <v>2</v>
      </c>
    </row>
    <row r="177" spans="4:15" x14ac:dyDescent="0.2">
      <c r="D177" s="1" t="s">
        <v>175</v>
      </c>
      <c r="E177" s="1">
        <v>4</v>
      </c>
      <c r="F177" s="1">
        <v>2</v>
      </c>
      <c r="G177" s="5">
        <v>3.25</v>
      </c>
      <c r="H177" s="5">
        <v>1.75</v>
      </c>
      <c r="I177" s="1">
        <v>38</v>
      </c>
      <c r="J177" s="5">
        <v>9.5</v>
      </c>
      <c r="K177" s="5">
        <v>1.25</v>
      </c>
      <c r="L177" s="1">
        <v>3.5</v>
      </c>
      <c r="M177" s="1">
        <v>2</v>
      </c>
      <c r="N177" s="1">
        <v>8</v>
      </c>
      <c r="O177" s="1">
        <v>1</v>
      </c>
    </row>
    <row r="178" spans="4:15" x14ac:dyDescent="0.2">
      <c r="D178" s="1" t="s">
        <v>176</v>
      </c>
      <c r="E178" s="1">
        <v>7</v>
      </c>
      <c r="F178" s="1">
        <v>5</v>
      </c>
      <c r="G178" s="5">
        <v>3</v>
      </c>
      <c r="H178" s="5">
        <v>2.5</v>
      </c>
      <c r="I178" s="1">
        <v>36</v>
      </c>
      <c r="J178" s="5">
        <v>17.5</v>
      </c>
      <c r="K178" s="5">
        <v>3</v>
      </c>
      <c r="L178" s="1">
        <v>3</v>
      </c>
      <c r="M178" s="1">
        <v>2.5</v>
      </c>
      <c r="N178" s="1">
        <v>17.5</v>
      </c>
      <c r="O178" s="1">
        <v>3</v>
      </c>
    </row>
    <row r="179" spans="4:15" x14ac:dyDescent="0.2">
      <c r="D179" s="1" t="s">
        <v>177</v>
      </c>
      <c r="E179" s="1">
        <v>8</v>
      </c>
      <c r="F179" s="1">
        <v>1</v>
      </c>
      <c r="G179" s="5">
        <v>3.25</v>
      </c>
      <c r="H179" s="5">
        <v>1</v>
      </c>
      <c r="I179" s="1">
        <v>35</v>
      </c>
      <c r="J179" s="5">
        <v>8.75</v>
      </c>
      <c r="K179" s="5">
        <v>1</v>
      </c>
      <c r="L179" s="1">
        <v>2</v>
      </c>
      <c r="M179" s="1">
        <v>1</v>
      </c>
      <c r="N179" s="1">
        <v>4</v>
      </c>
      <c r="O179" s="1">
        <v>1</v>
      </c>
    </row>
    <row r="180" spans="4:15" x14ac:dyDescent="0.2">
      <c r="D180" s="1" t="s">
        <v>178</v>
      </c>
      <c r="E180" s="1">
        <v>4</v>
      </c>
      <c r="F180" s="1">
        <v>3</v>
      </c>
      <c r="G180" s="5">
        <v>3.5</v>
      </c>
      <c r="H180" s="5">
        <v>2.5</v>
      </c>
      <c r="I180" s="1">
        <v>35</v>
      </c>
      <c r="J180" s="5">
        <v>17.5</v>
      </c>
      <c r="K180" s="5">
        <v>2.5</v>
      </c>
      <c r="L180" s="1">
        <v>3.5</v>
      </c>
      <c r="M180" s="1">
        <v>2.5</v>
      </c>
      <c r="N180" s="1">
        <v>17.5</v>
      </c>
      <c r="O180" s="1">
        <v>2.5</v>
      </c>
    </row>
    <row r="181" spans="4:15" x14ac:dyDescent="0.2">
      <c r="D181" s="1" t="s">
        <v>179</v>
      </c>
      <c r="E181" s="1">
        <v>4</v>
      </c>
      <c r="F181" s="1">
        <v>1</v>
      </c>
      <c r="G181" s="5">
        <v>1.3333333333299999</v>
      </c>
      <c r="H181" s="5">
        <v>1</v>
      </c>
      <c r="I181" s="1">
        <v>35</v>
      </c>
      <c r="J181" s="5">
        <v>5.5</v>
      </c>
      <c r="K181" s="5">
        <v>1.5</v>
      </c>
      <c r="L181" s="1">
        <v>1</v>
      </c>
      <c r="M181" s="1">
        <v>1</v>
      </c>
      <c r="N181" s="1">
        <v>4.5</v>
      </c>
      <c r="O181" s="1">
        <v>1.5</v>
      </c>
    </row>
    <row r="182" spans="4:15" x14ac:dyDescent="0.2">
      <c r="D182" s="1" t="s">
        <v>180</v>
      </c>
      <c r="E182" s="1">
        <v>10</v>
      </c>
      <c r="F182" s="1">
        <v>2</v>
      </c>
      <c r="G182" s="5">
        <v>5</v>
      </c>
      <c r="H182" s="5">
        <v>1.5</v>
      </c>
      <c r="I182" s="1">
        <v>35</v>
      </c>
      <c r="J182" s="5">
        <v>17.5</v>
      </c>
      <c r="K182" s="5">
        <v>1</v>
      </c>
      <c r="L182" s="1">
        <v>5</v>
      </c>
      <c r="M182" s="1">
        <v>1.5</v>
      </c>
      <c r="N182" s="1">
        <v>17.5</v>
      </c>
      <c r="O182" s="1">
        <v>1</v>
      </c>
    </row>
    <row r="183" spans="4:15" x14ac:dyDescent="0.2">
      <c r="D183" s="1" t="s">
        <v>181</v>
      </c>
      <c r="E183" s="1">
        <v>13</v>
      </c>
      <c r="F183" s="1">
        <v>1</v>
      </c>
      <c r="G183" s="5">
        <v>3</v>
      </c>
      <c r="H183" s="5">
        <v>1</v>
      </c>
      <c r="I183" s="1">
        <v>35</v>
      </c>
      <c r="J183" s="5">
        <v>7</v>
      </c>
      <c r="K183" s="5">
        <v>1</v>
      </c>
      <c r="L183" s="1">
        <v>3</v>
      </c>
      <c r="M183" s="1">
        <v>1</v>
      </c>
      <c r="N183" s="1">
        <v>7</v>
      </c>
      <c r="O183" s="1">
        <v>1</v>
      </c>
    </row>
    <row r="184" spans="4:15" x14ac:dyDescent="0.2">
      <c r="D184" s="1" t="s">
        <v>182</v>
      </c>
      <c r="E184" s="1">
        <v>10</v>
      </c>
      <c r="F184" s="1">
        <v>5</v>
      </c>
      <c r="G184" s="5">
        <v>3.2</v>
      </c>
      <c r="H184" s="5">
        <v>1.2</v>
      </c>
      <c r="I184" s="1">
        <v>34</v>
      </c>
      <c r="J184" s="5">
        <v>6.8</v>
      </c>
      <c r="K184" s="5">
        <v>1</v>
      </c>
      <c r="L184" s="1">
        <v>2</v>
      </c>
      <c r="M184" s="1">
        <v>1</v>
      </c>
      <c r="N184" s="1">
        <v>4</v>
      </c>
      <c r="O184" s="1">
        <v>1</v>
      </c>
    </row>
    <row r="185" spans="4:15" x14ac:dyDescent="0.2">
      <c r="D185" s="1" t="s">
        <v>183</v>
      </c>
      <c r="E185" s="1">
        <v>3</v>
      </c>
      <c r="F185" s="1">
        <v>3</v>
      </c>
      <c r="G185" s="5">
        <v>2</v>
      </c>
      <c r="H185" s="5">
        <v>2</v>
      </c>
      <c r="I185" s="1">
        <v>33</v>
      </c>
      <c r="J185" s="5">
        <v>11</v>
      </c>
      <c r="K185" s="5">
        <v>1</v>
      </c>
      <c r="L185" s="1">
        <v>2</v>
      </c>
      <c r="M185" s="1">
        <v>2</v>
      </c>
      <c r="N185" s="1">
        <v>11</v>
      </c>
      <c r="O185" s="1">
        <v>1</v>
      </c>
    </row>
    <row r="186" spans="4:15" ht="30" x14ac:dyDescent="0.2">
      <c r="D186" s="1" t="s">
        <v>184</v>
      </c>
      <c r="E186" s="1">
        <v>15</v>
      </c>
      <c r="F186" s="1">
        <v>5</v>
      </c>
      <c r="G186" s="5">
        <v>13</v>
      </c>
      <c r="H186" s="5">
        <v>3</v>
      </c>
      <c r="I186" s="1">
        <v>31</v>
      </c>
      <c r="J186" s="5">
        <v>26</v>
      </c>
      <c r="K186" s="5">
        <v>1</v>
      </c>
      <c r="L186" s="1">
        <v>13</v>
      </c>
      <c r="M186" s="1">
        <v>3</v>
      </c>
      <c r="N186" s="1">
        <v>26</v>
      </c>
      <c r="O186" s="1">
        <v>1</v>
      </c>
    </row>
    <row r="187" spans="4:15" x14ac:dyDescent="0.2">
      <c r="D187" s="1" t="s">
        <v>185</v>
      </c>
      <c r="E187" s="1">
        <v>14</v>
      </c>
      <c r="F187" s="1">
        <v>7</v>
      </c>
      <c r="G187" s="5">
        <v>2.8333333333300001</v>
      </c>
      <c r="H187" s="5">
        <v>2</v>
      </c>
      <c r="I187" s="1">
        <v>31</v>
      </c>
      <c r="J187" s="5">
        <v>4.5</v>
      </c>
      <c r="K187" s="5">
        <v>2.1666666666699999</v>
      </c>
      <c r="L187" s="1">
        <v>2.5</v>
      </c>
      <c r="M187" s="1">
        <v>2</v>
      </c>
      <c r="N187" s="1">
        <v>4</v>
      </c>
      <c r="O187" s="1">
        <v>2.5</v>
      </c>
    </row>
    <row r="188" spans="4:15" x14ac:dyDescent="0.2">
      <c r="D188" s="1" t="s">
        <v>186</v>
      </c>
      <c r="E188" s="1">
        <v>7</v>
      </c>
      <c r="F188" s="1">
        <v>5</v>
      </c>
      <c r="G188" s="5">
        <v>2.6666666666699999</v>
      </c>
      <c r="H188" s="5">
        <v>2.3333333333300001</v>
      </c>
      <c r="I188" s="1">
        <v>31</v>
      </c>
      <c r="J188" s="5">
        <v>5.1666666666700003</v>
      </c>
      <c r="K188" s="5">
        <v>1.1666666666700001</v>
      </c>
      <c r="L188" s="1">
        <v>2</v>
      </c>
      <c r="M188" s="1">
        <v>2</v>
      </c>
      <c r="N188" s="1">
        <v>4</v>
      </c>
      <c r="O188" s="1">
        <v>1</v>
      </c>
    </row>
    <row r="189" spans="4:15" x14ac:dyDescent="0.2">
      <c r="D189" s="1" t="s">
        <v>187</v>
      </c>
      <c r="E189" s="1">
        <v>6</v>
      </c>
      <c r="F189" s="1">
        <v>6</v>
      </c>
      <c r="G189" s="5">
        <v>1.5</v>
      </c>
      <c r="H189" s="5">
        <v>1.5</v>
      </c>
      <c r="I189" s="1">
        <v>31</v>
      </c>
      <c r="J189" s="5">
        <v>4.3333333333299997</v>
      </c>
      <c r="K189" s="5">
        <v>1.5</v>
      </c>
      <c r="L189" s="1">
        <v>1</v>
      </c>
      <c r="M189" s="1">
        <v>1</v>
      </c>
      <c r="N189" s="1">
        <v>3</v>
      </c>
      <c r="O189" s="1">
        <v>1</v>
      </c>
    </row>
    <row r="190" spans="4:15" x14ac:dyDescent="0.2">
      <c r="D190" s="1" t="s">
        <v>188</v>
      </c>
      <c r="E190" s="1">
        <v>12</v>
      </c>
      <c r="F190" s="1">
        <v>6</v>
      </c>
      <c r="G190" s="5">
        <v>3</v>
      </c>
      <c r="H190" s="5">
        <v>1.8</v>
      </c>
      <c r="I190" s="1">
        <v>30</v>
      </c>
      <c r="J190" s="5">
        <v>5.4</v>
      </c>
      <c r="K190" s="5">
        <v>2.2000000000000002</v>
      </c>
      <c r="L190" s="1">
        <v>1</v>
      </c>
      <c r="M190" s="1">
        <v>1</v>
      </c>
      <c r="N190" s="1">
        <v>4</v>
      </c>
      <c r="O190" s="1">
        <v>2</v>
      </c>
    </row>
    <row r="191" spans="4:15" x14ac:dyDescent="0.2">
      <c r="D191" s="1" t="s">
        <v>189</v>
      </c>
      <c r="E191" s="1">
        <v>13</v>
      </c>
      <c r="F191" s="1">
        <v>6</v>
      </c>
      <c r="G191" s="5">
        <v>3</v>
      </c>
      <c r="H191" s="5">
        <v>2</v>
      </c>
      <c r="I191" s="1">
        <v>30</v>
      </c>
      <c r="J191" s="5">
        <v>6</v>
      </c>
      <c r="K191" s="5">
        <v>2</v>
      </c>
      <c r="L191" s="1">
        <v>1</v>
      </c>
      <c r="M191" s="1">
        <v>1</v>
      </c>
      <c r="N191" s="1">
        <v>7</v>
      </c>
      <c r="O191" s="1">
        <v>1</v>
      </c>
    </row>
    <row r="192" spans="4:15" x14ac:dyDescent="0.2">
      <c r="D192" s="1" t="s">
        <v>190</v>
      </c>
      <c r="E192" s="1">
        <v>1</v>
      </c>
      <c r="F192" s="1">
        <v>1</v>
      </c>
      <c r="G192" s="5">
        <v>1</v>
      </c>
      <c r="H192" s="5">
        <v>1</v>
      </c>
      <c r="I192" s="1">
        <v>30</v>
      </c>
      <c r="J192" s="5">
        <v>5</v>
      </c>
      <c r="K192" s="5">
        <v>1</v>
      </c>
      <c r="L192" s="1">
        <v>1</v>
      </c>
      <c r="M192" s="1">
        <v>1</v>
      </c>
      <c r="N192" s="1">
        <v>4</v>
      </c>
      <c r="O192" s="1">
        <v>1</v>
      </c>
    </row>
    <row r="193" spans="4:15" x14ac:dyDescent="0.2">
      <c r="D193" s="1" t="s">
        <v>191</v>
      </c>
      <c r="E193" s="1">
        <v>18</v>
      </c>
      <c r="F193" s="1">
        <v>8</v>
      </c>
      <c r="G193" s="5">
        <v>4</v>
      </c>
      <c r="H193" s="5">
        <v>2.8333333333300001</v>
      </c>
      <c r="I193" s="1">
        <v>30</v>
      </c>
      <c r="J193" s="5">
        <v>4.8333333333299997</v>
      </c>
      <c r="K193" s="5">
        <v>2</v>
      </c>
      <c r="L193" s="1">
        <v>3</v>
      </c>
      <c r="M193" s="1">
        <v>2</v>
      </c>
      <c r="N193" s="1">
        <v>3</v>
      </c>
      <c r="O193" s="1">
        <v>1.5</v>
      </c>
    </row>
    <row r="194" spans="4:15" x14ac:dyDescent="0.2">
      <c r="D194" s="1" t="s">
        <v>192</v>
      </c>
      <c r="E194" s="1">
        <v>3</v>
      </c>
      <c r="F194" s="1">
        <v>1</v>
      </c>
      <c r="G194" s="5">
        <v>3</v>
      </c>
      <c r="H194" s="5">
        <v>1</v>
      </c>
      <c r="I194" s="1">
        <v>29</v>
      </c>
      <c r="J194" s="5">
        <v>9.6666666666700003</v>
      </c>
      <c r="K194" s="5">
        <v>1</v>
      </c>
      <c r="L194" s="1">
        <v>3</v>
      </c>
      <c r="M194" s="1">
        <v>1</v>
      </c>
      <c r="N194" s="1">
        <v>3</v>
      </c>
      <c r="O194" s="1">
        <v>1</v>
      </c>
    </row>
    <row r="195" spans="4:15" x14ac:dyDescent="0.2">
      <c r="D195" s="1" t="s">
        <v>193</v>
      </c>
      <c r="E195" s="1">
        <v>5</v>
      </c>
      <c r="F195" s="1">
        <v>2</v>
      </c>
      <c r="G195" s="5">
        <v>5</v>
      </c>
      <c r="H195" s="5">
        <v>2</v>
      </c>
      <c r="I195" s="1">
        <v>29</v>
      </c>
      <c r="J195" s="5">
        <v>29</v>
      </c>
      <c r="K195" s="5">
        <v>1</v>
      </c>
      <c r="L195" s="1">
        <v>5</v>
      </c>
      <c r="M195" s="1">
        <v>2</v>
      </c>
      <c r="N195" s="1">
        <v>29</v>
      </c>
      <c r="O195" s="1">
        <v>1</v>
      </c>
    </row>
    <row r="196" spans="4:15" x14ac:dyDescent="0.2">
      <c r="D196" s="1" t="s">
        <v>194</v>
      </c>
      <c r="E196" s="1">
        <v>14</v>
      </c>
      <c r="F196" s="1">
        <v>7</v>
      </c>
      <c r="G196" s="5">
        <v>3.75</v>
      </c>
      <c r="H196" s="5">
        <v>2</v>
      </c>
      <c r="I196" s="1">
        <v>27</v>
      </c>
      <c r="J196" s="5">
        <v>6.75</v>
      </c>
      <c r="K196" s="5">
        <v>1.25</v>
      </c>
      <c r="L196" s="1">
        <v>3</v>
      </c>
      <c r="M196" s="1">
        <v>2</v>
      </c>
      <c r="N196" s="1">
        <v>6.5</v>
      </c>
      <c r="O196" s="1">
        <v>1</v>
      </c>
    </row>
    <row r="197" spans="4:15" x14ac:dyDescent="0.2">
      <c r="D197" s="1" t="s">
        <v>195</v>
      </c>
      <c r="E197" s="1">
        <v>5</v>
      </c>
      <c r="F197" s="1">
        <v>4</v>
      </c>
      <c r="G197" s="5">
        <v>2.6</v>
      </c>
      <c r="H197" s="5">
        <v>2</v>
      </c>
      <c r="I197" s="1">
        <v>27</v>
      </c>
      <c r="J197" s="5">
        <v>5.4</v>
      </c>
      <c r="K197" s="5">
        <v>1</v>
      </c>
      <c r="L197" s="1">
        <v>2</v>
      </c>
      <c r="M197" s="1">
        <v>2</v>
      </c>
      <c r="N197" s="1">
        <v>6</v>
      </c>
      <c r="O197" s="1">
        <v>1</v>
      </c>
    </row>
    <row r="198" spans="4:15" x14ac:dyDescent="0.2">
      <c r="D198" s="1" t="s">
        <v>196</v>
      </c>
      <c r="E198" s="1">
        <v>2</v>
      </c>
      <c r="F198" s="1">
        <v>2</v>
      </c>
      <c r="G198" s="5">
        <v>1.5</v>
      </c>
      <c r="H198" s="5">
        <v>1.5</v>
      </c>
      <c r="I198" s="1">
        <v>27</v>
      </c>
      <c r="J198" s="5">
        <v>13.5</v>
      </c>
      <c r="K198" s="5">
        <v>3</v>
      </c>
      <c r="L198" s="1">
        <v>1.5</v>
      </c>
      <c r="M198" s="1">
        <v>1.5</v>
      </c>
      <c r="N198" s="1">
        <v>13.5</v>
      </c>
      <c r="O198" s="1">
        <v>3</v>
      </c>
    </row>
    <row r="199" spans="4:15" x14ac:dyDescent="0.2">
      <c r="D199" s="1" t="s">
        <v>197</v>
      </c>
      <c r="E199" s="1">
        <v>8</v>
      </c>
      <c r="F199" s="1">
        <v>4</v>
      </c>
      <c r="G199" s="5">
        <v>6</v>
      </c>
      <c r="H199" s="5">
        <v>3</v>
      </c>
      <c r="I199" s="1">
        <v>26</v>
      </c>
      <c r="J199" s="5">
        <v>11</v>
      </c>
      <c r="K199" s="5">
        <v>1</v>
      </c>
      <c r="L199" s="1">
        <v>6</v>
      </c>
      <c r="M199" s="1">
        <v>3</v>
      </c>
      <c r="N199" s="1">
        <v>11</v>
      </c>
      <c r="O199" s="1">
        <v>1</v>
      </c>
    </row>
    <row r="200" spans="4:15" x14ac:dyDescent="0.2">
      <c r="D200" s="1" t="s">
        <v>198</v>
      </c>
      <c r="E200" s="1">
        <v>9</v>
      </c>
      <c r="F200" s="1">
        <v>4</v>
      </c>
      <c r="G200" s="5">
        <v>4.5</v>
      </c>
      <c r="H200" s="5">
        <v>2</v>
      </c>
      <c r="I200" s="1">
        <v>25</v>
      </c>
      <c r="J200" s="5">
        <v>12.5</v>
      </c>
      <c r="K200" s="5">
        <v>1.5</v>
      </c>
      <c r="L200" s="1">
        <v>4.5</v>
      </c>
      <c r="M200" s="1">
        <v>2</v>
      </c>
      <c r="N200" s="1">
        <v>12.5</v>
      </c>
      <c r="O200" s="1">
        <v>1.5</v>
      </c>
    </row>
    <row r="201" spans="4:15" x14ac:dyDescent="0.2">
      <c r="D201" s="1" t="s">
        <v>199</v>
      </c>
      <c r="E201" s="1">
        <v>12</v>
      </c>
      <c r="F201" s="1">
        <v>7</v>
      </c>
      <c r="G201" s="5">
        <v>2.1428571428600001</v>
      </c>
      <c r="H201" s="5">
        <v>1.8571428571399999</v>
      </c>
      <c r="I201" s="1">
        <v>25</v>
      </c>
      <c r="J201" s="5">
        <v>3.4285714285700002</v>
      </c>
      <c r="K201" s="5">
        <v>1</v>
      </c>
      <c r="L201" s="1">
        <v>2</v>
      </c>
      <c r="M201" s="1">
        <v>2</v>
      </c>
      <c r="N201" s="1">
        <v>3</v>
      </c>
      <c r="O201" s="1">
        <v>1</v>
      </c>
    </row>
    <row r="202" spans="4:15" ht="30" x14ac:dyDescent="0.2">
      <c r="D202" s="1" t="s">
        <v>200</v>
      </c>
      <c r="E202" s="1">
        <v>1</v>
      </c>
      <c r="F202" s="1">
        <v>1</v>
      </c>
      <c r="G202" s="5">
        <v>1</v>
      </c>
      <c r="H202" s="5">
        <v>1</v>
      </c>
      <c r="I202" s="1">
        <v>24</v>
      </c>
      <c r="J202" s="5">
        <v>6</v>
      </c>
      <c r="K202" s="5">
        <v>1.25</v>
      </c>
      <c r="L202" s="1">
        <v>1</v>
      </c>
      <c r="M202" s="1">
        <v>1</v>
      </c>
      <c r="N202" s="1">
        <v>2</v>
      </c>
      <c r="O202" s="1">
        <v>1</v>
      </c>
    </row>
    <row r="203" spans="4:15" ht="45" x14ac:dyDescent="0.2">
      <c r="D203" s="1" t="s">
        <v>201</v>
      </c>
      <c r="E203" s="1">
        <v>18</v>
      </c>
      <c r="F203" s="1">
        <v>8</v>
      </c>
      <c r="G203" s="5">
        <v>6.3333333333299997</v>
      </c>
      <c r="H203" s="5">
        <v>3.3333333333300001</v>
      </c>
      <c r="I203" s="1">
        <v>24</v>
      </c>
      <c r="J203" s="5">
        <v>8</v>
      </c>
      <c r="K203" s="5">
        <v>1</v>
      </c>
      <c r="L203" s="1">
        <v>1</v>
      </c>
      <c r="M203" s="1">
        <v>1</v>
      </c>
      <c r="N203" s="1">
        <v>1</v>
      </c>
      <c r="O203" s="1">
        <v>1</v>
      </c>
    </row>
    <row r="204" spans="4:15" x14ac:dyDescent="0.2">
      <c r="D204" s="1" t="s">
        <v>202</v>
      </c>
      <c r="E204" s="1">
        <v>6</v>
      </c>
      <c r="F204" s="1">
        <v>1</v>
      </c>
      <c r="G204" s="5">
        <v>6</v>
      </c>
      <c r="H204" s="5">
        <v>1</v>
      </c>
      <c r="I204" s="1">
        <v>23</v>
      </c>
      <c r="J204" s="5">
        <v>23</v>
      </c>
      <c r="K204" s="5">
        <v>1</v>
      </c>
      <c r="L204" s="1">
        <v>6</v>
      </c>
      <c r="M204" s="1">
        <v>1</v>
      </c>
      <c r="N204" s="1">
        <v>23</v>
      </c>
      <c r="O204" s="1">
        <v>1</v>
      </c>
    </row>
    <row r="205" spans="4:15" x14ac:dyDescent="0.2">
      <c r="D205" s="1" t="s">
        <v>203</v>
      </c>
      <c r="E205" s="1">
        <v>5</v>
      </c>
      <c r="F205" s="1">
        <v>2</v>
      </c>
      <c r="G205" s="5">
        <v>2</v>
      </c>
      <c r="H205" s="5">
        <v>1.5</v>
      </c>
      <c r="I205" s="1">
        <v>23</v>
      </c>
      <c r="J205" s="5">
        <v>5.75</v>
      </c>
      <c r="K205" s="5">
        <v>1.25</v>
      </c>
      <c r="L205" s="1">
        <v>2</v>
      </c>
      <c r="M205" s="1">
        <v>1.5</v>
      </c>
      <c r="N205" s="1">
        <v>5.5</v>
      </c>
      <c r="O205" s="1">
        <v>1</v>
      </c>
    </row>
    <row r="206" spans="4:15" x14ac:dyDescent="0.2">
      <c r="D206" s="1" t="s">
        <v>204</v>
      </c>
      <c r="E206" s="1">
        <v>13</v>
      </c>
      <c r="F206" s="1">
        <v>6</v>
      </c>
      <c r="G206" s="5">
        <v>2.6666666666699999</v>
      </c>
      <c r="H206" s="5">
        <v>1.6666666666700001</v>
      </c>
      <c r="I206" s="1">
        <v>23</v>
      </c>
      <c r="J206" s="5">
        <v>3.8333333333300001</v>
      </c>
      <c r="K206" s="5">
        <v>1</v>
      </c>
      <c r="L206" s="1">
        <v>2</v>
      </c>
      <c r="M206" s="1">
        <v>2</v>
      </c>
      <c r="N206" s="1">
        <v>3</v>
      </c>
      <c r="O206" s="1">
        <v>1</v>
      </c>
    </row>
    <row r="207" spans="4:15" x14ac:dyDescent="0.2">
      <c r="D207" s="1" t="s">
        <v>205</v>
      </c>
      <c r="E207" s="1">
        <v>3</v>
      </c>
      <c r="F207" s="1">
        <v>3</v>
      </c>
      <c r="G207" s="5">
        <v>1.75</v>
      </c>
      <c r="H207" s="5">
        <v>1.75</v>
      </c>
      <c r="I207" s="1">
        <v>23</v>
      </c>
      <c r="J207" s="5">
        <v>5.75</v>
      </c>
      <c r="K207" s="5">
        <v>1</v>
      </c>
      <c r="L207" s="1">
        <v>1.5</v>
      </c>
      <c r="M207" s="1">
        <v>1.5</v>
      </c>
      <c r="N207" s="1">
        <v>2.5</v>
      </c>
      <c r="O207" s="1">
        <v>1</v>
      </c>
    </row>
    <row r="208" spans="4:15" x14ac:dyDescent="0.2">
      <c r="D208" s="1" t="s">
        <v>206</v>
      </c>
      <c r="E208" s="1">
        <v>4</v>
      </c>
      <c r="F208" s="1">
        <v>2</v>
      </c>
      <c r="G208" s="5">
        <v>2</v>
      </c>
      <c r="H208" s="5">
        <v>1.75</v>
      </c>
      <c r="I208" s="1">
        <v>23</v>
      </c>
      <c r="J208" s="5">
        <v>5.75</v>
      </c>
      <c r="K208" s="5">
        <v>1</v>
      </c>
      <c r="L208" s="1">
        <v>2</v>
      </c>
      <c r="M208" s="1">
        <v>2</v>
      </c>
      <c r="N208" s="1">
        <v>6</v>
      </c>
      <c r="O208" s="1">
        <v>1</v>
      </c>
    </row>
    <row r="209" spans="4:15" x14ac:dyDescent="0.2">
      <c r="D209" s="1" t="s">
        <v>207</v>
      </c>
      <c r="E209" s="1">
        <v>11</v>
      </c>
      <c r="F209" s="1">
        <v>4</v>
      </c>
      <c r="G209" s="5">
        <v>3.6666666666699999</v>
      </c>
      <c r="H209" s="5">
        <v>1.6666666666700001</v>
      </c>
      <c r="I209" s="1">
        <v>22</v>
      </c>
      <c r="J209" s="5">
        <v>7.3333333333299997</v>
      </c>
      <c r="K209" s="5">
        <v>1.6666666666700001</v>
      </c>
      <c r="L209" s="1">
        <v>2</v>
      </c>
      <c r="M209" s="1">
        <v>1</v>
      </c>
      <c r="N209" s="1">
        <v>3</v>
      </c>
      <c r="O209" s="1">
        <v>1</v>
      </c>
    </row>
    <row r="210" spans="4:15" x14ac:dyDescent="0.2">
      <c r="D210" s="1" t="s">
        <v>208</v>
      </c>
      <c r="E210" s="1">
        <v>6</v>
      </c>
      <c r="F210" s="1">
        <v>4</v>
      </c>
      <c r="G210" s="5">
        <v>2.5</v>
      </c>
      <c r="H210" s="5">
        <v>1.75</v>
      </c>
      <c r="I210" s="1">
        <v>22</v>
      </c>
      <c r="J210" s="5">
        <v>5.5</v>
      </c>
      <c r="K210" s="5">
        <v>2.75</v>
      </c>
      <c r="L210" s="1">
        <v>2</v>
      </c>
      <c r="M210" s="1">
        <v>1</v>
      </c>
      <c r="N210" s="1">
        <v>4</v>
      </c>
      <c r="O210" s="1">
        <v>2</v>
      </c>
    </row>
    <row r="211" spans="4:15" x14ac:dyDescent="0.2">
      <c r="D211" s="1" t="s">
        <v>209</v>
      </c>
      <c r="E211" s="1">
        <v>1</v>
      </c>
      <c r="F211" s="1">
        <v>1</v>
      </c>
      <c r="G211" s="5">
        <v>1</v>
      </c>
      <c r="H211" s="5">
        <v>1</v>
      </c>
      <c r="I211" s="1">
        <v>22</v>
      </c>
      <c r="J211" s="5">
        <v>22</v>
      </c>
      <c r="K211" s="5">
        <v>1</v>
      </c>
      <c r="L211" s="1">
        <v>1</v>
      </c>
      <c r="M211" s="1">
        <v>1</v>
      </c>
      <c r="N211" s="1">
        <v>22</v>
      </c>
      <c r="O211" s="1">
        <v>1</v>
      </c>
    </row>
    <row r="212" spans="4:15" x14ac:dyDescent="0.2">
      <c r="D212" s="1" t="s">
        <v>210</v>
      </c>
      <c r="E212" s="1">
        <v>12</v>
      </c>
      <c r="F212" s="1">
        <v>7</v>
      </c>
      <c r="G212" s="5">
        <v>4</v>
      </c>
      <c r="H212" s="5">
        <v>2.5</v>
      </c>
      <c r="I212" s="1">
        <v>22</v>
      </c>
      <c r="J212" s="5">
        <v>5.5</v>
      </c>
      <c r="K212" s="5">
        <v>1.5</v>
      </c>
      <c r="L212" s="1">
        <v>4</v>
      </c>
      <c r="M212" s="1">
        <v>2.5</v>
      </c>
      <c r="N212" s="1">
        <v>5.5</v>
      </c>
      <c r="O212" s="1">
        <v>1.5</v>
      </c>
    </row>
    <row r="213" spans="4:15" x14ac:dyDescent="0.2">
      <c r="D213" s="1" t="s">
        <v>211</v>
      </c>
      <c r="E213" s="1">
        <v>9</v>
      </c>
      <c r="F213" s="1">
        <v>2</v>
      </c>
      <c r="G213" s="5">
        <v>4.5</v>
      </c>
      <c r="H213" s="5">
        <v>1</v>
      </c>
      <c r="I213" s="1">
        <v>21</v>
      </c>
      <c r="J213" s="5">
        <v>10.5</v>
      </c>
      <c r="K213" s="5">
        <v>1</v>
      </c>
      <c r="L213" s="1">
        <v>4.5</v>
      </c>
      <c r="M213" s="1">
        <v>1</v>
      </c>
      <c r="N213" s="1">
        <v>10.5</v>
      </c>
      <c r="O213" s="1">
        <v>1</v>
      </c>
    </row>
    <row r="214" spans="4:15" x14ac:dyDescent="0.2">
      <c r="D214" s="1" t="s">
        <v>212</v>
      </c>
      <c r="E214" s="1">
        <v>6</v>
      </c>
      <c r="F214" s="1">
        <v>5</v>
      </c>
      <c r="G214" s="5" t="s">
        <v>213</v>
      </c>
      <c r="H214" s="5" t="s">
        <v>213</v>
      </c>
      <c r="I214" s="1">
        <v>20</v>
      </c>
      <c r="J214" s="5" t="s">
        <v>213</v>
      </c>
      <c r="K214" s="5" t="s">
        <v>213</v>
      </c>
      <c r="L214" s="1" t="s">
        <v>213</v>
      </c>
      <c r="M214" s="1" t="s">
        <v>213</v>
      </c>
      <c r="N214" s="1" t="s">
        <v>213</v>
      </c>
      <c r="O214" s="1" t="s">
        <v>213</v>
      </c>
    </row>
    <row r="215" spans="4:15" x14ac:dyDescent="0.2">
      <c r="D215" s="1" t="s">
        <v>214</v>
      </c>
      <c r="E215" s="1">
        <v>3</v>
      </c>
      <c r="F215" s="1">
        <v>3</v>
      </c>
      <c r="G215" s="5">
        <v>1.4</v>
      </c>
      <c r="H215" s="5">
        <v>1.4</v>
      </c>
      <c r="I215" s="1">
        <v>20</v>
      </c>
      <c r="J215" s="5">
        <v>4</v>
      </c>
      <c r="K215" s="5">
        <v>1</v>
      </c>
      <c r="L215" s="1">
        <v>1</v>
      </c>
      <c r="M215" s="1">
        <v>1</v>
      </c>
      <c r="N215" s="1">
        <v>2</v>
      </c>
      <c r="O215" s="1">
        <v>1</v>
      </c>
    </row>
    <row r="216" spans="4:15" x14ac:dyDescent="0.2">
      <c r="D216" s="1" t="s">
        <v>215</v>
      </c>
      <c r="E216" s="1">
        <v>6</v>
      </c>
      <c r="F216" s="1">
        <v>2</v>
      </c>
      <c r="G216" s="5">
        <v>6</v>
      </c>
      <c r="H216" s="5">
        <v>2</v>
      </c>
      <c r="I216" s="1">
        <v>20</v>
      </c>
      <c r="J216" s="5">
        <v>20</v>
      </c>
      <c r="K216" s="5">
        <v>1</v>
      </c>
      <c r="L216" s="1">
        <v>6</v>
      </c>
      <c r="M216" s="1">
        <v>2</v>
      </c>
      <c r="N216" s="1">
        <v>20</v>
      </c>
      <c r="O216" s="1">
        <v>1</v>
      </c>
    </row>
    <row r="217" spans="4:15" x14ac:dyDescent="0.2">
      <c r="D217" s="1" t="s">
        <v>216</v>
      </c>
      <c r="E217" s="1">
        <v>4</v>
      </c>
      <c r="F217" s="1">
        <v>4</v>
      </c>
      <c r="G217" s="5">
        <v>2</v>
      </c>
      <c r="H217" s="5">
        <v>2</v>
      </c>
      <c r="I217" s="1">
        <v>20</v>
      </c>
      <c r="J217" s="5">
        <v>9.5</v>
      </c>
      <c r="K217" s="5">
        <v>1</v>
      </c>
      <c r="L217" s="1">
        <v>2</v>
      </c>
      <c r="M217" s="1">
        <v>2</v>
      </c>
      <c r="N217" s="1">
        <v>9.5</v>
      </c>
      <c r="O217" s="1">
        <v>1</v>
      </c>
    </row>
    <row r="218" spans="4:15" x14ac:dyDescent="0.2">
      <c r="D218" s="1" t="s">
        <v>217</v>
      </c>
      <c r="E218" s="1">
        <v>4</v>
      </c>
      <c r="F218" s="1">
        <v>1</v>
      </c>
      <c r="G218" s="5">
        <v>4</v>
      </c>
      <c r="H218" s="5">
        <v>1</v>
      </c>
      <c r="I218" s="1">
        <v>20</v>
      </c>
      <c r="J218" s="5">
        <v>20</v>
      </c>
      <c r="K218" s="5">
        <v>1</v>
      </c>
      <c r="L218" s="1">
        <v>4</v>
      </c>
      <c r="M218" s="1">
        <v>1</v>
      </c>
      <c r="N218" s="1">
        <v>20</v>
      </c>
      <c r="O218" s="1">
        <v>1</v>
      </c>
    </row>
    <row r="219" spans="4:15" x14ac:dyDescent="0.2">
      <c r="D219" s="1" t="s">
        <v>218</v>
      </c>
      <c r="E219" s="1">
        <v>2</v>
      </c>
      <c r="F219" s="1">
        <v>1</v>
      </c>
      <c r="G219" s="5">
        <v>1.5</v>
      </c>
      <c r="H219" s="5">
        <v>1</v>
      </c>
      <c r="I219" s="1">
        <v>19</v>
      </c>
      <c r="J219" s="5">
        <v>4.75</v>
      </c>
      <c r="K219" s="5">
        <v>1</v>
      </c>
      <c r="L219" s="1">
        <v>1.5</v>
      </c>
      <c r="M219" s="1">
        <v>1</v>
      </c>
      <c r="N219" s="1">
        <v>4</v>
      </c>
      <c r="O219" s="1">
        <v>1</v>
      </c>
    </row>
    <row r="220" spans="4:15" ht="30" x14ac:dyDescent="0.2">
      <c r="D220" s="1" t="s">
        <v>219</v>
      </c>
      <c r="E220" s="1">
        <v>4</v>
      </c>
      <c r="F220" s="1">
        <v>3</v>
      </c>
      <c r="G220" s="5">
        <v>1.5</v>
      </c>
      <c r="H220" s="5">
        <v>1.25</v>
      </c>
      <c r="I220" s="1">
        <v>18</v>
      </c>
      <c r="J220" s="5">
        <v>4.5</v>
      </c>
      <c r="K220" s="5">
        <v>1</v>
      </c>
      <c r="L220" s="1">
        <v>1.5</v>
      </c>
      <c r="M220" s="1">
        <v>1</v>
      </c>
      <c r="N220" s="1">
        <v>2</v>
      </c>
      <c r="O220" s="1">
        <v>1</v>
      </c>
    </row>
    <row r="221" spans="4:15" x14ac:dyDescent="0.2">
      <c r="D221" s="1" t="s">
        <v>220</v>
      </c>
      <c r="E221" s="1">
        <v>1</v>
      </c>
      <c r="F221" s="1">
        <v>1</v>
      </c>
      <c r="G221" s="5">
        <v>1</v>
      </c>
      <c r="H221" s="5">
        <v>1</v>
      </c>
      <c r="I221" s="1">
        <v>18</v>
      </c>
      <c r="J221" s="5">
        <v>9</v>
      </c>
      <c r="K221" s="5">
        <v>1</v>
      </c>
      <c r="L221" s="1">
        <v>1</v>
      </c>
      <c r="M221" s="1">
        <v>1</v>
      </c>
      <c r="N221" s="1">
        <v>9</v>
      </c>
      <c r="O221" s="1">
        <v>1</v>
      </c>
    </row>
    <row r="222" spans="4:15" x14ac:dyDescent="0.2">
      <c r="D222" s="1" t="s">
        <v>221</v>
      </c>
      <c r="E222" s="1">
        <v>4</v>
      </c>
      <c r="F222" s="1">
        <v>2</v>
      </c>
      <c r="G222" s="5">
        <v>3</v>
      </c>
      <c r="H222" s="5">
        <v>2</v>
      </c>
      <c r="I222" s="1">
        <v>18</v>
      </c>
      <c r="J222" s="5">
        <v>9</v>
      </c>
      <c r="K222" s="5">
        <v>1</v>
      </c>
      <c r="L222" s="1">
        <v>3</v>
      </c>
      <c r="M222" s="1">
        <v>2</v>
      </c>
      <c r="N222" s="1">
        <v>9</v>
      </c>
      <c r="O222" s="1">
        <v>1</v>
      </c>
    </row>
    <row r="223" spans="4:15" x14ac:dyDescent="0.2">
      <c r="D223" s="1" t="s">
        <v>222</v>
      </c>
      <c r="E223" s="1">
        <v>2</v>
      </c>
      <c r="F223" s="1">
        <v>2</v>
      </c>
      <c r="G223" s="5">
        <v>1.25</v>
      </c>
      <c r="H223" s="5">
        <v>1.25</v>
      </c>
      <c r="I223" s="1">
        <v>16</v>
      </c>
      <c r="J223" s="5">
        <v>4</v>
      </c>
      <c r="K223" s="5">
        <v>1</v>
      </c>
      <c r="L223" s="1">
        <v>1</v>
      </c>
      <c r="M223" s="1">
        <v>1</v>
      </c>
      <c r="N223" s="1">
        <v>3.5</v>
      </c>
      <c r="O223" s="1">
        <v>1</v>
      </c>
    </row>
    <row r="224" spans="4:15" ht="30" x14ac:dyDescent="0.2">
      <c r="D224" s="1" t="s">
        <v>223</v>
      </c>
      <c r="E224" s="1">
        <v>2</v>
      </c>
      <c r="F224" s="1">
        <v>1</v>
      </c>
      <c r="G224" s="5">
        <v>1.2</v>
      </c>
      <c r="H224" s="5">
        <v>1</v>
      </c>
      <c r="I224" s="1">
        <v>16</v>
      </c>
      <c r="J224" s="5">
        <v>3.2</v>
      </c>
      <c r="K224" s="5">
        <v>1.4</v>
      </c>
      <c r="L224" s="1">
        <v>1</v>
      </c>
      <c r="M224" s="1">
        <v>1</v>
      </c>
      <c r="N224" s="1">
        <v>3</v>
      </c>
      <c r="O224" s="1">
        <v>1</v>
      </c>
    </row>
    <row r="225" spans="3:15" x14ac:dyDescent="0.2">
      <c r="D225" s="1" t="s">
        <v>224</v>
      </c>
      <c r="E225" s="1">
        <v>4</v>
      </c>
      <c r="F225" s="1">
        <v>4</v>
      </c>
      <c r="G225" s="5">
        <v>2.5</v>
      </c>
      <c r="H225" s="5">
        <v>2.5</v>
      </c>
      <c r="I225" s="1">
        <v>16</v>
      </c>
      <c r="J225" s="5">
        <v>8</v>
      </c>
      <c r="K225" s="5">
        <v>1</v>
      </c>
      <c r="L225" s="1">
        <v>2.5</v>
      </c>
      <c r="M225" s="1">
        <v>2.5</v>
      </c>
      <c r="N225" s="1">
        <v>8</v>
      </c>
      <c r="O225" s="1">
        <v>1</v>
      </c>
    </row>
    <row r="226" spans="3:15" x14ac:dyDescent="0.2">
      <c r="D226" s="1" t="s">
        <v>225</v>
      </c>
      <c r="E226" s="1">
        <v>8</v>
      </c>
      <c r="F226" s="1">
        <v>6</v>
      </c>
      <c r="G226" s="5">
        <v>2.5</v>
      </c>
      <c r="H226" s="5">
        <v>1.75</v>
      </c>
      <c r="I226" s="1">
        <v>16</v>
      </c>
      <c r="J226" s="5">
        <v>3.75</v>
      </c>
      <c r="K226" s="5">
        <v>1</v>
      </c>
      <c r="L226" s="1">
        <v>2.5</v>
      </c>
      <c r="M226" s="1">
        <v>1.5</v>
      </c>
      <c r="N226" s="1">
        <v>4.5</v>
      </c>
      <c r="O226" s="1">
        <v>1</v>
      </c>
    </row>
    <row r="227" spans="3:15" x14ac:dyDescent="0.2">
      <c r="D227" s="1" t="s">
        <v>226</v>
      </c>
      <c r="E227" s="1">
        <v>2</v>
      </c>
      <c r="F227" s="1">
        <v>2</v>
      </c>
      <c r="G227" s="5">
        <v>1.3333333333299999</v>
      </c>
      <c r="H227" s="5">
        <v>1.3333333333299999</v>
      </c>
      <c r="I227" s="1">
        <v>16</v>
      </c>
      <c r="J227" s="5">
        <v>4</v>
      </c>
      <c r="K227" s="5">
        <v>1.3333333333299999</v>
      </c>
      <c r="L227" s="1">
        <v>1</v>
      </c>
      <c r="M227" s="1">
        <v>1</v>
      </c>
      <c r="N227" s="1">
        <v>4</v>
      </c>
      <c r="O227" s="1">
        <v>1</v>
      </c>
    </row>
    <row r="228" spans="3:15" x14ac:dyDescent="0.2">
      <c r="D228" s="1" t="s">
        <v>227</v>
      </c>
      <c r="E228" s="1">
        <v>4</v>
      </c>
      <c r="F228" s="1">
        <v>1</v>
      </c>
      <c r="G228" s="5">
        <v>2</v>
      </c>
      <c r="H228" s="5">
        <v>1</v>
      </c>
      <c r="I228" s="1">
        <v>16</v>
      </c>
      <c r="J228" s="5">
        <v>5.3333333333299997</v>
      </c>
      <c r="K228" s="5">
        <v>1.3333333333299999</v>
      </c>
      <c r="L228" s="1">
        <v>2</v>
      </c>
      <c r="M228" s="1">
        <v>1</v>
      </c>
      <c r="N228" s="1">
        <v>6</v>
      </c>
      <c r="O228" s="1">
        <v>1</v>
      </c>
    </row>
    <row r="229" spans="3:15" x14ac:dyDescent="0.2">
      <c r="D229" s="1" t="s">
        <v>228</v>
      </c>
      <c r="E229" s="1">
        <v>10</v>
      </c>
      <c r="F229" s="1">
        <v>4</v>
      </c>
      <c r="G229" s="5">
        <v>2.2000000000000002</v>
      </c>
      <c r="H229" s="5">
        <v>1.2</v>
      </c>
      <c r="I229" s="1">
        <v>15</v>
      </c>
      <c r="J229" s="5">
        <v>3</v>
      </c>
      <c r="K229" s="5">
        <v>1</v>
      </c>
      <c r="L229" s="1">
        <v>1</v>
      </c>
      <c r="M229" s="1">
        <v>1</v>
      </c>
      <c r="N229" s="1">
        <v>3</v>
      </c>
      <c r="O229" s="1">
        <v>1</v>
      </c>
    </row>
    <row r="230" spans="3:15" x14ac:dyDescent="0.2">
      <c r="D230" s="1" t="s">
        <v>229</v>
      </c>
      <c r="E230" s="1">
        <v>4</v>
      </c>
      <c r="F230" s="1">
        <v>4</v>
      </c>
      <c r="G230" s="5">
        <v>2</v>
      </c>
      <c r="H230" s="5">
        <v>2</v>
      </c>
      <c r="I230" s="1">
        <v>15</v>
      </c>
      <c r="J230" s="5">
        <v>7.5</v>
      </c>
      <c r="K230" s="5">
        <v>1</v>
      </c>
      <c r="L230" s="1">
        <v>2</v>
      </c>
      <c r="M230" s="1">
        <v>2</v>
      </c>
      <c r="N230" s="1">
        <v>7.5</v>
      </c>
      <c r="O230" s="1">
        <v>1</v>
      </c>
    </row>
    <row r="231" spans="3:15" x14ac:dyDescent="0.2">
      <c r="D231" s="1" t="s">
        <v>230</v>
      </c>
      <c r="E231" s="1">
        <v>12</v>
      </c>
      <c r="F231" s="1">
        <v>4</v>
      </c>
      <c r="G231" s="5">
        <v>3</v>
      </c>
      <c r="H231" s="5">
        <v>1.5</v>
      </c>
      <c r="I231" s="1">
        <v>14</v>
      </c>
      <c r="J231" s="5">
        <v>3.25</v>
      </c>
      <c r="K231" s="5">
        <v>1</v>
      </c>
      <c r="L231" s="1">
        <v>1.5</v>
      </c>
      <c r="M231" s="1">
        <v>1</v>
      </c>
      <c r="N231" s="1">
        <v>1.5</v>
      </c>
      <c r="O231" s="1">
        <v>1</v>
      </c>
    </row>
    <row r="232" spans="3:15" s="11" customFormat="1" ht="30" x14ac:dyDescent="0.2">
      <c r="C232" s="10"/>
      <c r="D232" s="11" t="s">
        <v>231</v>
      </c>
      <c r="E232" s="11">
        <v>5</v>
      </c>
      <c r="F232" s="11">
        <v>4</v>
      </c>
      <c r="G232" s="12">
        <v>3</v>
      </c>
      <c r="H232" s="12">
        <v>3</v>
      </c>
      <c r="I232" s="11">
        <v>14</v>
      </c>
      <c r="J232" s="12">
        <v>7</v>
      </c>
      <c r="K232" s="12">
        <v>1</v>
      </c>
      <c r="L232" s="11">
        <v>3</v>
      </c>
      <c r="M232" s="11">
        <v>3</v>
      </c>
      <c r="N232" s="11">
        <v>7</v>
      </c>
      <c r="O232" s="11">
        <v>1</v>
      </c>
    </row>
    <row r="233" spans="3:15" x14ac:dyDescent="0.2">
      <c r="D233" s="1" t="s">
        <v>232</v>
      </c>
      <c r="E233" s="1">
        <v>8</v>
      </c>
      <c r="F233" s="1">
        <v>3</v>
      </c>
      <c r="G233" s="5">
        <v>2.5</v>
      </c>
      <c r="H233" s="5">
        <v>1.25</v>
      </c>
      <c r="I233" s="1">
        <v>14</v>
      </c>
      <c r="J233" s="5">
        <v>3.5</v>
      </c>
      <c r="K233" s="5">
        <v>1</v>
      </c>
      <c r="L233" s="1">
        <v>2.5</v>
      </c>
      <c r="M233" s="1">
        <v>1</v>
      </c>
      <c r="N233" s="1">
        <v>3.5</v>
      </c>
      <c r="O233" s="1">
        <v>1</v>
      </c>
    </row>
    <row r="234" spans="3:15" x14ac:dyDescent="0.2">
      <c r="D234" s="1" t="s">
        <v>233</v>
      </c>
      <c r="E234" s="1">
        <v>2</v>
      </c>
      <c r="F234" s="1">
        <v>2</v>
      </c>
      <c r="G234" s="5">
        <v>1.2</v>
      </c>
      <c r="H234" s="5">
        <v>1.2</v>
      </c>
      <c r="I234" s="1">
        <v>14</v>
      </c>
      <c r="J234" s="5">
        <v>2.8</v>
      </c>
      <c r="K234" s="5">
        <v>1</v>
      </c>
      <c r="L234" s="1">
        <v>1</v>
      </c>
      <c r="M234" s="1">
        <v>1</v>
      </c>
      <c r="N234" s="1">
        <v>3</v>
      </c>
      <c r="O234" s="1">
        <v>1</v>
      </c>
    </row>
    <row r="235" spans="3:15" x14ac:dyDescent="0.2">
      <c r="D235" s="1" t="s">
        <v>234</v>
      </c>
      <c r="E235" s="1">
        <v>8</v>
      </c>
      <c r="F235" s="1">
        <v>4</v>
      </c>
      <c r="G235" s="5">
        <v>3.5</v>
      </c>
      <c r="H235" s="5">
        <v>2.5</v>
      </c>
      <c r="I235" s="1">
        <v>14</v>
      </c>
      <c r="J235" s="5">
        <v>4</v>
      </c>
      <c r="K235" s="5">
        <v>1.5</v>
      </c>
      <c r="L235" s="1">
        <v>3.5</v>
      </c>
      <c r="M235" s="1">
        <v>2.5</v>
      </c>
      <c r="N235" s="1">
        <v>4</v>
      </c>
      <c r="O235" s="1">
        <v>1.5</v>
      </c>
    </row>
    <row r="236" spans="3:15" x14ac:dyDescent="0.2">
      <c r="D236" s="1" t="s">
        <v>235</v>
      </c>
      <c r="E236" s="1">
        <v>5</v>
      </c>
      <c r="F236" s="1">
        <v>4</v>
      </c>
      <c r="G236" s="5">
        <v>1</v>
      </c>
      <c r="H236" s="5">
        <v>1</v>
      </c>
      <c r="I236" s="1">
        <v>13</v>
      </c>
      <c r="J236" s="5">
        <v>1</v>
      </c>
      <c r="K236" s="5">
        <v>1</v>
      </c>
      <c r="L236" s="1">
        <v>1</v>
      </c>
      <c r="M236" s="1">
        <v>1</v>
      </c>
      <c r="N236" s="1">
        <v>1</v>
      </c>
      <c r="O236" s="1">
        <v>1</v>
      </c>
    </row>
    <row r="237" spans="3:15" x14ac:dyDescent="0.2">
      <c r="D237" s="1" t="s">
        <v>236</v>
      </c>
      <c r="E237" s="1">
        <v>2</v>
      </c>
      <c r="F237" s="1">
        <v>2</v>
      </c>
      <c r="G237" s="5">
        <v>2</v>
      </c>
      <c r="H237" s="5">
        <v>2</v>
      </c>
      <c r="I237" s="1">
        <v>13</v>
      </c>
      <c r="J237" s="5">
        <v>6.5</v>
      </c>
      <c r="K237" s="5">
        <v>1</v>
      </c>
      <c r="L237" s="1">
        <v>2</v>
      </c>
      <c r="M237" s="1">
        <v>2</v>
      </c>
      <c r="N237" s="1">
        <v>6.5</v>
      </c>
      <c r="O237" s="1">
        <v>1</v>
      </c>
    </row>
    <row r="238" spans="3:15" x14ac:dyDescent="0.2">
      <c r="D238" s="1" t="s">
        <v>237</v>
      </c>
      <c r="E238" s="1">
        <v>6</v>
      </c>
      <c r="F238" s="1">
        <v>2</v>
      </c>
      <c r="G238" s="5">
        <v>2</v>
      </c>
      <c r="H238" s="5">
        <v>1</v>
      </c>
      <c r="I238" s="1">
        <v>13</v>
      </c>
      <c r="J238" s="5">
        <v>3.25</v>
      </c>
      <c r="K238" s="5">
        <v>1</v>
      </c>
      <c r="L238" s="1">
        <v>1</v>
      </c>
      <c r="M238" s="1">
        <v>1</v>
      </c>
      <c r="N238" s="1">
        <v>1</v>
      </c>
      <c r="O238" s="1">
        <v>1</v>
      </c>
    </row>
    <row r="239" spans="3:15" x14ac:dyDescent="0.2">
      <c r="D239" s="1" t="s">
        <v>238</v>
      </c>
      <c r="E239" s="1">
        <v>4</v>
      </c>
      <c r="F239" s="1">
        <v>3</v>
      </c>
      <c r="G239" s="5">
        <v>2</v>
      </c>
      <c r="H239" s="5">
        <v>1.6666666666700001</v>
      </c>
      <c r="I239" s="1">
        <v>13</v>
      </c>
      <c r="J239" s="5">
        <v>3.6666666666699999</v>
      </c>
      <c r="K239" s="5">
        <v>2.6666666666699999</v>
      </c>
      <c r="L239" s="1">
        <v>2</v>
      </c>
      <c r="M239" s="1">
        <v>2</v>
      </c>
      <c r="N239" s="1">
        <v>3</v>
      </c>
      <c r="O239" s="1">
        <v>3</v>
      </c>
    </row>
    <row r="240" spans="3:15" x14ac:dyDescent="0.2">
      <c r="D240" s="1" t="s">
        <v>239</v>
      </c>
      <c r="E240" s="1">
        <v>2</v>
      </c>
      <c r="F240" s="1">
        <v>2</v>
      </c>
      <c r="G240" s="5">
        <v>1</v>
      </c>
      <c r="H240" s="5">
        <v>1</v>
      </c>
      <c r="I240" s="1">
        <v>13</v>
      </c>
      <c r="J240" s="5">
        <v>1</v>
      </c>
      <c r="K240" s="5">
        <v>1</v>
      </c>
      <c r="L240" s="1">
        <v>1</v>
      </c>
      <c r="M240" s="1">
        <v>1</v>
      </c>
      <c r="N240" s="1">
        <v>1</v>
      </c>
      <c r="O240" s="1">
        <v>1</v>
      </c>
    </row>
    <row r="241" spans="4:15" x14ac:dyDescent="0.2">
      <c r="D241" s="1" t="s">
        <v>240</v>
      </c>
      <c r="E241" s="1">
        <v>5</v>
      </c>
      <c r="F241" s="1">
        <v>2</v>
      </c>
      <c r="G241" s="5">
        <v>1.5</v>
      </c>
      <c r="H241" s="5">
        <v>1</v>
      </c>
      <c r="I241" s="1">
        <v>12</v>
      </c>
      <c r="J241" s="5">
        <v>2.5</v>
      </c>
      <c r="K241" s="5">
        <v>1.5</v>
      </c>
      <c r="L241" s="1">
        <v>1.5</v>
      </c>
      <c r="M241" s="1">
        <v>1</v>
      </c>
      <c r="N241" s="1">
        <v>2.5</v>
      </c>
      <c r="O241" s="1">
        <v>1.5</v>
      </c>
    </row>
    <row r="242" spans="4:15" x14ac:dyDescent="0.2">
      <c r="D242" s="1" t="s">
        <v>241</v>
      </c>
      <c r="E242" s="1">
        <v>10</v>
      </c>
      <c r="F242" s="1">
        <v>5</v>
      </c>
      <c r="G242" s="5">
        <v>2.25</v>
      </c>
      <c r="H242" s="5">
        <v>1.5</v>
      </c>
      <c r="I242" s="1">
        <v>12</v>
      </c>
      <c r="J242" s="5">
        <v>2.5</v>
      </c>
      <c r="K242" s="5">
        <v>1</v>
      </c>
      <c r="L242" s="1">
        <v>2</v>
      </c>
      <c r="M242" s="1">
        <v>1.5</v>
      </c>
      <c r="N242" s="1">
        <v>2.5</v>
      </c>
      <c r="O242" s="1">
        <v>1</v>
      </c>
    </row>
    <row r="243" spans="4:15" x14ac:dyDescent="0.2">
      <c r="D243" s="1" t="s">
        <v>242</v>
      </c>
      <c r="E243" s="1">
        <v>6</v>
      </c>
      <c r="F243" s="1">
        <v>1</v>
      </c>
      <c r="G243" s="5">
        <v>2.5</v>
      </c>
      <c r="H243" s="5">
        <v>1</v>
      </c>
      <c r="I243" s="1">
        <v>12</v>
      </c>
      <c r="J243" s="5">
        <v>3</v>
      </c>
      <c r="K243" s="5">
        <v>1</v>
      </c>
      <c r="L243" s="1">
        <v>2</v>
      </c>
      <c r="M243" s="1">
        <v>1</v>
      </c>
      <c r="N243" s="1">
        <v>2.5</v>
      </c>
      <c r="O243" s="1">
        <v>1</v>
      </c>
    </row>
    <row r="244" spans="4:15" x14ac:dyDescent="0.2">
      <c r="D244" s="1" t="s">
        <v>243</v>
      </c>
      <c r="E244" s="1">
        <v>2</v>
      </c>
      <c r="F244" s="1">
        <v>2</v>
      </c>
      <c r="G244" s="5">
        <v>2</v>
      </c>
      <c r="H244" s="5">
        <v>2</v>
      </c>
      <c r="I244" s="1">
        <v>12</v>
      </c>
      <c r="J244" s="5">
        <v>9</v>
      </c>
      <c r="K244" s="5">
        <v>1</v>
      </c>
      <c r="L244" s="1">
        <v>2</v>
      </c>
      <c r="M244" s="1">
        <v>2</v>
      </c>
      <c r="N244" s="1">
        <v>9</v>
      </c>
      <c r="O244" s="1">
        <v>1</v>
      </c>
    </row>
    <row r="245" spans="4:15" x14ac:dyDescent="0.2">
      <c r="D245" s="1" t="s">
        <v>244</v>
      </c>
      <c r="E245" s="1">
        <v>2</v>
      </c>
      <c r="F245" s="1">
        <v>2</v>
      </c>
      <c r="G245" s="5">
        <v>1.5</v>
      </c>
      <c r="H245" s="5">
        <v>1.5</v>
      </c>
      <c r="I245" s="1">
        <v>12</v>
      </c>
      <c r="J245" s="5">
        <v>6</v>
      </c>
      <c r="K245" s="5">
        <v>1</v>
      </c>
      <c r="L245" s="1">
        <v>1.5</v>
      </c>
      <c r="M245" s="1">
        <v>1.5</v>
      </c>
      <c r="N245" s="1">
        <v>6</v>
      </c>
      <c r="O245" s="1">
        <v>1</v>
      </c>
    </row>
    <row r="246" spans="4:15" ht="30" x14ac:dyDescent="0.2">
      <c r="D246" s="1" t="s">
        <v>245</v>
      </c>
      <c r="E246" s="1">
        <v>2</v>
      </c>
      <c r="F246" s="1">
        <v>2</v>
      </c>
      <c r="G246" s="5">
        <v>1.25</v>
      </c>
      <c r="H246" s="5">
        <v>1.25</v>
      </c>
      <c r="I246" s="1">
        <v>12</v>
      </c>
      <c r="J246" s="5">
        <v>2.25</v>
      </c>
      <c r="K246" s="5">
        <v>1</v>
      </c>
      <c r="L246" s="1">
        <v>1</v>
      </c>
      <c r="M246" s="1">
        <v>1</v>
      </c>
      <c r="N246" s="1">
        <v>2</v>
      </c>
      <c r="O246" s="1">
        <v>1</v>
      </c>
    </row>
    <row r="247" spans="4:15" x14ac:dyDescent="0.2">
      <c r="D247" s="1" t="s">
        <v>246</v>
      </c>
      <c r="E247" s="1">
        <v>5</v>
      </c>
      <c r="F247" s="1">
        <v>2</v>
      </c>
      <c r="G247" s="5">
        <v>4</v>
      </c>
      <c r="H247" s="5">
        <v>2</v>
      </c>
      <c r="I247" s="1">
        <v>12</v>
      </c>
      <c r="J247" s="5">
        <v>8</v>
      </c>
      <c r="K247" s="5">
        <v>1</v>
      </c>
      <c r="L247" s="1">
        <v>4</v>
      </c>
      <c r="M247" s="1">
        <v>2</v>
      </c>
      <c r="N247" s="1">
        <v>8</v>
      </c>
      <c r="O247" s="1">
        <v>1</v>
      </c>
    </row>
    <row r="248" spans="4:15" x14ac:dyDescent="0.2">
      <c r="D248" s="1" t="s">
        <v>247</v>
      </c>
      <c r="E248" s="1">
        <v>10</v>
      </c>
      <c r="F248" s="1">
        <v>6</v>
      </c>
      <c r="G248" s="5">
        <v>3.3333333333300001</v>
      </c>
      <c r="H248" s="5">
        <v>2.3333333333300001</v>
      </c>
      <c r="I248" s="1">
        <v>11</v>
      </c>
      <c r="J248" s="5">
        <v>3.6666666666699999</v>
      </c>
      <c r="K248" s="5">
        <v>1.6666666666700001</v>
      </c>
      <c r="L248" s="1">
        <v>4</v>
      </c>
      <c r="M248" s="1">
        <v>1</v>
      </c>
      <c r="N248" s="1">
        <v>5</v>
      </c>
      <c r="O248" s="1">
        <v>2</v>
      </c>
    </row>
    <row r="249" spans="4:15" x14ac:dyDescent="0.2">
      <c r="D249" s="1" t="s">
        <v>248</v>
      </c>
      <c r="E249" s="1">
        <v>3</v>
      </c>
      <c r="F249" s="1">
        <v>3</v>
      </c>
      <c r="G249" s="5">
        <v>2.5</v>
      </c>
      <c r="H249" s="5">
        <v>2.5</v>
      </c>
      <c r="I249" s="1">
        <v>11</v>
      </c>
      <c r="J249" s="5">
        <v>4.5</v>
      </c>
      <c r="K249" s="5">
        <v>1</v>
      </c>
      <c r="L249" s="1">
        <v>2.5</v>
      </c>
      <c r="M249" s="1">
        <v>2.5</v>
      </c>
      <c r="N249" s="1">
        <v>4.5</v>
      </c>
      <c r="O249" s="1">
        <v>1</v>
      </c>
    </row>
    <row r="250" spans="4:15" x14ac:dyDescent="0.2">
      <c r="D250" s="1" t="s">
        <v>249</v>
      </c>
      <c r="E250" s="1">
        <v>5</v>
      </c>
      <c r="F250" s="1">
        <v>4</v>
      </c>
      <c r="G250" s="5">
        <v>1.5</v>
      </c>
      <c r="H250" s="5">
        <v>1.5</v>
      </c>
      <c r="I250" s="1">
        <v>11</v>
      </c>
      <c r="J250" s="5">
        <v>3</v>
      </c>
      <c r="K250" s="5">
        <v>1</v>
      </c>
      <c r="L250" s="1">
        <v>1.5</v>
      </c>
      <c r="M250" s="1">
        <v>1.5</v>
      </c>
      <c r="N250" s="1">
        <v>3</v>
      </c>
      <c r="O250" s="1">
        <v>1</v>
      </c>
    </row>
    <row r="251" spans="4:15" x14ac:dyDescent="0.2">
      <c r="D251" s="1" t="s">
        <v>250</v>
      </c>
      <c r="E251" s="1">
        <v>6</v>
      </c>
      <c r="F251" s="1">
        <v>5</v>
      </c>
      <c r="G251" s="5">
        <v>2</v>
      </c>
      <c r="H251" s="5">
        <v>2</v>
      </c>
      <c r="I251" s="1">
        <v>11</v>
      </c>
      <c r="J251" s="5">
        <v>2.75</v>
      </c>
      <c r="K251" s="5">
        <v>1.5</v>
      </c>
      <c r="L251" s="1">
        <v>1.5</v>
      </c>
      <c r="M251" s="1">
        <v>1.5</v>
      </c>
      <c r="N251" s="1">
        <v>2.5</v>
      </c>
      <c r="O251" s="1">
        <v>1.5</v>
      </c>
    </row>
    <row r="252" spans="4:15" ht="30" x14ac:dyDescent="0.2">
      <c r="D252" s="1" t="s">
        <v>251</v>
      </c>
      <c r="E252" s="1">
        <v>1</v>
      </c>
      <c r="F252" s="1">
        <v>1</v>
      </c>
      <c r="G252" s="5">
        <v>1</v>
      </c>
      <c r="H252" s="5">
        <v>1</v>
      </c>
      <c r="I252" s="1">
        <v>11</v>
      </c>
      <c r="J252" s="5">
        <v>2.75</v>
      </c>
      <c r="K252" s="5">
        <v>1</v>
      </c>
      <c r="L252" s="1">
        <v>1</v>
      </c>
      <c r="M252" s="1">
        <v>1</v>
      </c>
      <c r="N252" s="1">
        <v>2</v>
      </c>
      <c r="O252" s="1">
        <v>1</v>
      </c>
    </row>
    <row r="253" spans="4:15" x14ac:dyDescent="0.2">
      <c r="D253" s="1" t="s">
        <v>252</v>
      </c>
      <c r="E253" s="1">
        <v>7</v>
      </c>
      <c r="F253" s="1">
        <v>5</v>
      </c>
      <c r="G253" s="5">
        <v>2.3333333333300001</v>
      </c>
      <c r="H253" s="5">
        <v>2</v>
      </c>
      <c r="I253" s="1">
        <v>11</v>
      </c>
      <c r="J253" s="5">
        <v>3.6666666666699999</v>
      </c>
      <c r="K253" s="5">
        <v>1.3333333333299999</v>
      </c>
      <c r="L253" s="1">
        <v>2</v>
      </c>
      <c r="M253" s="1">
        <v>2</v>
      </c>
      <c r="N253" s="1">
        <v>3</v>
      </c>
      <c r="O253" s="1">
        <v>1</v>
      </c>
    </row>
    <row r="254" spans="4:15" x14ac:dyDescent="0.2">
      <c r="D254" s="1" t="s">
        <v>253</v>
      </c>
      <c r="E254" s="1">
        <v>3</v>
      </c>
      <c r="F254" s="1">
        <v>3</v>
      </c>
      <c r="G254" s="5">
        <v>1.3333333333299999</v>
      </c>
      <c r="H254" s="5">
        <v>1.3333333333299999</v>
      </c>
      <c r="I254" s="1">
        <v>11</v>
      </c>
      <c r="J254" s="5">
        <v>3.6666666666699999</v>
      </c>
      <c r="K254" s="5">
        <v>1.3333333333299999</v>
      </c>
      <c r="L254" s="1">
        <v>1</v>
      </c>
      <c r="M254" s="1">
        <v>1</v>
      </c>
      <c r="N254" s="1">
        <v>5</v>
      </c>
      <c r="O254" s="1">
        <v>1</v>
      </c>
    </row>
    <row r="255" spans="4:15" x14ac:dyDescent="0.2">
      <c r="D255" s="1" t="s">
        <v>254</v>
      </c>
      <c r="E255" s="1">
        <v>3</v>
      </c>
      <c r="F255" s="1">
        <v>2</v>
      </c>
      <c r="G255" s="5">
        <v>1.5</v>
      </c>
      <c r="H255" s="5">
        <v>1.5</v>
      </c>
      <c r="I255" s="1">
        <v>10</v>
      </c>
      <c r="J255" s="5">
        <v>5</v>
      </c>
      <c r="K255" s="5">
        <v>1</v>
      </c>
      <c r="L255" s="1">
        <v>1.5</v>
      </c>
      <c r="M255" s="1">
        <v>1.5</v>
      </c>
      <c r="N255" s="1">
        <v>5</v>
      </c>
      <c r="O255" s="1">
        <v>1</v>
      </c>
    </row>
    <row r="256" spans="4:15" x14ac:dyDescent="0.2">
      <c r="D256" s="1" t="s">
        <v>255</v>
      </c>
      <c r="E256" s="1">
        <v>4</v>
      </c>
      <c r="F256" s="1">
        <v>2</v>
      </c>
      <c r="G256" s="5">
        <v>2</v>
      </c>
      <c r="H256" s="5">
        <v>1</v>
      </c>
      <c r="I256" s="1">
        <v>10</v>
      </c>
      <c r="J256" s="5">
        <v>5</v>
      </c>
      <c r="K256" s="5">
        <v>1</v>
      </c>
      <c r="L256" s="1">
        <v>2</v>
      </c>
      <c r="M256" s="1">
        <v>1</v>
      </c>
      <c r="N256" s="1">
        <v>5</v>
      </c>
      <c r="O256" s="1">
        <v>1</v>
      </c>
    </row>
    <row r="257" spans="4:15" x14ac:dyDescent="0.2">
      <c r="D257" s="1" t="s">
        <v>256</v>
      </c>
      <c r="E257" s="1">
        <v>7</v>
      </c>
      <c r="F257" s="1">
        <v>4</v>
      </c>
      <c r="G257" s="5">
        <v>3.5</v>
      </c>
      <c r="H257" s="5">
        <v>2</v>
      </c>
      <c r="I257" s="1">
        <v>10</v>
      </c>
      <c r="J257" s="5">
        <v>5</v>
      </c>
      <c r="K257" s="5">
        <v>1</v>
      </c>
      <c r="L257" s="1">
        <v>3.5</v>
      </c>
      <c r="M257" s="1">
        <v>2</v>
      </c>
      <c r="N257" s="1">
        <v>5</v>
      </c>
      <c r="O257" s="1">
        <v>1</v>
      </c>
    </row>
    <row r="258" spans="4:15" x14ac:dyDescent="0.2">
      <c r="D258" s="1" t="s">
        <v>257</v>
      </c>
      <c r="E258" s="1">
        <v>5</v>
      </c>
      <c r="F258" s="1">
        <v>3</v>
      </c>
      <c r="G258" s="5">
        <v>5</v>
      </c>
      <c r="H258" s="5">
        <v>3</v>
      </c>
      <c r="I258" s="1">
        <v>10</v>
      </c>
      <c r="J258" s="5">
        <v>10</v>
      </c>
      <c r="K258" s="5">
        <v>1</v>
      </c>
      <c r="L258" s="1">
        <v>5</v>
      </c>
      <c r="M258" s="1">
        <v>3</v>
      </c>
      <c r="N258" s="1">
        <v>10</v>
      </c>
      <c r="O258" s="1">
        <v>1</v>
      </c>
    </row>
    <row r="259" spans="4:15" x14ac:dyDescent="0.2">
      <c r="D259" s="1" t="s">
        <v>258</v>
      </c>
      <c r="E259" s="1">
        <v>1</v>
      </c>
      <c r="F259" s="1">
        <v>1</v>
      </c>
      <c r="G259" s="5">
        <v>1</v>
      </c>
      <c r="H259" s="5">
        <v>1</v>
      </c>
      <c r="I259" s="1">
        <v>10</v>
      </c>
      <c r="J259" s="5">
        <v>2</v>
      </c>
      <c r="K259" s="5">
        <v>1</v>
      </c>
      <c r="L259" s="1">
        <v>1</v>
      </c>
      <c r="M259" s="1">
        <v>1</v>
      </c>
      <c r="N259" s="1">
        <v>2</v>
      </c>
      <c r="O259" s="1">
        <v>1</v>
      </c>
    </row>
    <row r="260" spans="4:15" x14ac:dyDescent="0.2">
      <c r="D260" s="1" t="s">
        <v>259</v>
      </c>
      <c r="E260" s="1">
        <v>6</v>
      </c>
      <c r="F260" s="1">
        <v>4</v>
      </c>
      <c r="G260" s="5">
        <v>4</v>
      </c>
      <c r="H260" s="5">
        <v>3</v>
      </c>
      <c r="I260" s="1">
        <v>10</v>
      </c>
      <c r="J260" s="5">
        <v>5</v>
      </c>
      <c r="K260" s="5">
        <v>3</v>
      </c>
      <c r="L260" s="1">
        <v>4</v>
      </c>
      <c r="M260" s="1">
        <v>3</v>
      </c>
      <c r="N260" s="1">
        <v>5</v>
      </c>
      <c r="O260" s="1">
        <v>3</v>
      </c>
    </row>
    <row r="261" spans="4:15" x14ac:dyDescent="0.2">
      <c r="D261" s="1" t="s">
        <v>260</v>
      </c>
      <c r="E261" s="1">
        <v>4</v>
      </c>
      <c r="F261" s="1">
        <v>3</v>
      </c>
      <c r="G261" s="5">
        <v>2.5</v>
      </c>
      <c r="H261" s="5">
        <v>2</v>
      </c>
      <c r="I261" s="1">
        <v>10</v>
      </c>
      <c r="J261" s="5">
        <v>5</v>
      </c>
      <c r="K261" s="5">
        <v>1</v>
      </c>
      <c r="L261" s="1">
        <v>2.5</v>
      </c>
      <c r="M261" s="1">
        <v>2</v>
      </c>
      <c r="N261" s="1">
        <v>5</v>
      </c>
      <c r="O261" s="1">
        <v>1</v>
      </c>
    </row>
    <row r="262" spans="4:15" x14ac:dyDescent="0.2">
      <c r="D262" s="1" t="s">
        <v>261</v>
      </c>
      <c r="E262" s="1">
        <v>2</v>
      </c>
      <c r="F262" s="1">
        <v>2</v>
      </c>
      <c r="G262" s="5" t="s">
        <v>213</v>
      </c>
      <c r="H262" s="5" t="s">
        <v>213</v>
      </c>
      <c r="I262" s="1">
        <v>10</v>
      </c>
      <c r="J262" s="5" t="s">
        <v>213</v>
      </c>
      <c r="K262" s="5" t="s">
        <v>213</v>
      </c>
      <c r="L262" s="1" t="s">
        <v>213</v>
      </c>
      <c r="M262" s="1" t="s">
        <v>213</v>
      </c>
      <c r="N262" s="1" t="s">
        <v>213</v>
      </c>
      <c r="O262" s="1" t="s">
        <v>213</v>
      </c>
    </row>
    <row r="263" spans="4:15" x14ac:dyDescent="0.2">
      <c r="D263" s="1" t="s">
        <v>262</v>
      </c>
      <c r="E263" s="1">
        <v>4</v>
      </c>
      <c r="F263" s="1">
        <v>2</v>
      </c>
      <c r="G263" s="5">
        <v>1.5</v>
      </c>
      <c r="H263" s="5">
        <v>1.25</v>
      </c>
      <c r="I263" s="1">
        <v>10</v>
      </c>
      <c r="J263" s="5">
        <v>2.5</v>
      </c>
      <c r="K263" s="5">
        <v>1.25</v>
      </c>
      <c r="L263" s="1">
        <v>1.5</v>
      </c>
      <c r="M263" s="1">
        <v>1</v>
      </c>
      <c r="N263" s="1">
        <v>2.5</v>
      </c>
      <c r="O263" s="1">
        <v>1</v>
      </c>
    </row>
    <row r="264" spans="4:15" x14ac:dyDescent="0.2">
      <c r="D264" s="1" t="s">
        <v>263</v>
      </c>
      <c r="E264" s="1">
        <v>6</v>
      </c>
      <c r="F264" s="1">
        <v>5</v>
      </c>
      <c r="G264" s="5">
        <v>2</v>
      </c>
      <c r="H264" s="5">
        <v>2</v>
      </c>
      <c r="I264" s="1">
        <v>10</v>
      </c>
      <c r="J264" s="5">
        <v>3.3333333333300001</v>
      </c>
      <c r="K264" s="5">
        <v>1</v>
      </c>
      <c r="L264" s="1">
        <v>2</v>
      </c>
      <c r="M264" s="1">
        <v>2</v>
      </c>
      <c r="N264" s="1">
        <v>4</v>
      </c>
      <c r="O264" s="1">
        <v>1</v>
      </c>
    </row>
    <row r="265" spans="4:15" x14ac:dyDescent="0.2">
      <c r="D265" s="1" t="s">
        <v>264</v>
      </c>
      <c r="E265" s="1">
        <v>3</v>
      </c>
      <c r="F265" s="1">
        <v>2</v>
      </c>
      <c r="G265" s="5">
        <v>2</v>
      </c>
      <c r="H265" s="5">
        <v>2</v>
      </c>
      <c r="I265" s="1">
        <v>9</v>
      </c>
      <c r="J265" s="5">
        <v>2</v>
      </c>
      <c r="K265" s="5">
        <v>1</v>
      </c>
      <c r="L265" s="1">
        <v>2</v>
      </c>
      <c r="M265" s="1">
        <v>2</v>
      </c>
      <c r="N265" s="1">
        <v>2</v>
      </c>
      <c r="O265" s="1">
        <v>1</v>
      </c>
    </row>
    <row r="266" spans="4:15" x14ac:dyDescent="0.2">
      <c r="D266" s="1" t="s">
        <v>265</v>
      </c>
      <c r="E266" s="1">
        <v>2</v>
      </c>
      <c r="F266" s="1">
        <v>2</v>
      </c>
      <c r="G266" s="5">
        <v>2</v>
      </c>
      <c r="H266" s="5">
        <v>2</v>
      </c>
      <c r="I266" s="1">
        <v>9</v>
      </c>
      <c r="J266" s="5">
        <v>9</v>
      </c>
      <c r="K266" s="5">
        <v>1</v>
      </c>
      <c r="L266" s="1">
        <v>2</v>
      </c>
      <c r="M266" s="1">
        <v>2</v>
      </c>
      <c r="N266" s="1">
        <v>9</v>
      </c>
      <c r="O266" s="1">
        <v>1</v>
      </c>
    </row>
    <row r="267" spans="4:15" x14ac:dyDescent="0.2">
      <c r="D267" s="1" t="s">
        <v>266</v>
      </c>
      <c r="E267" s="1">
        <v>5</v>
      </c>
      <c r="F267" s="1">
        <v>1</v>
      </c>
      <c r="G267" s="5">
        <v>5</v>
      </c>
      <c r="H267" s="5">
        <v>1</v>
      </c>
      <c r="I267" s="1">
        <v>9</v>
      </c>
      <c r="J267" s="5">
        <v>9</v>
      </c>
      <c r="K267" s="5">
        <v>1</v>
      </c>
      <c r="L267" s="1">
        <v>5</v>
      </c>
      <c r="M267" s="1">
        <v>1</v>
      </c>
      <c r="N267" s="1">
        <v>9</v>
      </c>
      <c r="O267" s="1">
        <v>1</v>
      </c>
    </row>
    <row r="268" spans="4:15" x14ac:dyDescent="0.2">
      <c r="D268" s="1" t="s">
        <v>267</v>
      </c>
      <c r="E268" s="1">
        <v>5</v>
      </c>
      <c r="F268" s="1">
        <v>3</v>
      </c>
      <c r="G268" s="5">
        <v>1</v>
      </c>
      <c r="H268" s="5">
        <v>1</v>
      </c>
      <c r="I268" s="1">
        <v>9</v>
      </c>
      <c r="J268" s="5">
        <v>1</v>
      </c>
      <c r="K268" s="5">
        <v>1</v>
      </c>
      <c r="L268" s="1">
        <v>1</v>
      </c>
      <c r="M268" s="1">
        <v>1</v>
      </c>
      <c r="N268" s="1">
        <v>1</v>
      </c>
      <c r="O268" s="1">
        <v>1</v>
      </c>
    </row>
    <row r="269" spans="4:15" x14ac:dyDescent="0.2">
      <c r="D269" s="1" t="s">
        <v>268</v>
      </c>
      <c r="E269" s="1">
        <v>4</v>
      </c>
      <c r="F269" s="1">
        <v>4</v>
      </c>
      <c r="G269" s="5">
        <v>3</v>
      </c>
      <c r="H269" s="5">
        <v>3</v>
      </c>
      <c r="I269" s="1">
        <v>9</v>
      </c>
      <c r="J269" s="5">
        <v>7</v>
      </c>
      <c r="K269" s="5">
        <v>6</v>
      </c>
      <c r="L269" s="1">
        <v>3</v>
      </c>
      <c r="M269" s="1">
        <v>3</v>
      </c>
      <c r="N269" s="1">
        <v>7</v>
      </c>
      <c r="O269" s="1">
        <v>6</v>
      </c>
    </row>
    <row r="270" spans="4:15" x14ac:dyDescent="0.2">
      <c r="D270" s="1" t="s">
        <v>269</v>
      </c>
      <c r="E270" s="1">
        <v>8</v>
      </c>
      <c r="F270" s="1">
        <v>3</v>
      </c>
      <c r="G270" s="5">
        <v>8</v>
      </c>
      <c r="H270" s="5">
        <v>3</v>
      </c>
      <c r="I270" s="1">
        <v>9</v>
      </c>
      <c r="J270" s="5">
        <v>9</v>
      </c>
      <c r="K270" s="5">
        <v>3</v>
      </c>
      <c r="L270" s="1">
        <v>8</v>
      </c>
      <c r="M270" s="1">
        <v>3</v>
      </c>
      <c r="N270" s="1">
        <v>9</v>
      </c>
      <c r="O270" s="1">
        <v>3</v>
      </c>
    </row>
    <row r="271" spans="4:15" x14ac:dyDescent="0.2">
      <c r="D271" s="1" t="s">
        <v>270</v>
      </c>
      <c r="E271" s="1">
        <v>3</v>
      </c>
      <c r="F271" s="1">
        <v>2</v>
      </c>
      <c r="G271" s="5">
        <v>3</v>
      </c>
      <c r="H271" s="5">
        <v>2</v>
      </c>
      <c r="I271" s="1">
        <v>9</v>
      </c>
      <c r="J271" s="5">
        <v>9</v>
      </c>
      <c r="K271" s="5">
        <v>1</v>
      </c>
      <c r="L271" s="1">
        <v>3</v>
      </c>
      <c r="M271" s="1">
        <v>2</v>
      </c>
      <c r="N271" s="1">
        <v>9</v>
      </c>
      <c r="O271" s="1">
        <v>1</v>
      </c>
    </row>
    <row r="272" spans="4:15" x14ac:dyDescent="0.2">
      <c r="D272" s="1" t="s">
        <v>271</v>
      </c>
      <c r="E272" s="1">
        <v>7</v>
      </c>
      <c r="F272" s="1">
        <v>4</v>
      </c>
      <c r="G272" s="5">
        <v>1.5</v>
      </c>
      <c r="H272" s="5">
        <v>1.5</v>
      </c>
      <c r="I272" s="1">
        <v>9</v>
      </c>
      <c r="J272" s="5">
        <v>2.5</v>
      </c>
      <c r="K272" s="5">
        <v>1.5</v>
      </c>
      <c r="L272" s="1">
        <v>1.5</v>
      </c>
      <c r="M272" s="1">
        <v>1.5</v>
      </c>
      <c r="N272" s="1">
        <v>2.5</v>
      </c>
      <c r="O272" s="1">
        <v>1.5</v>
      </c>
    </row>
    <row r="273" spans="4:15" x14ac:dyDescent="0.2">
      <c r="D273" s="1" t="s">
        <v>272</v>
      </c>
      <c r="E273" s="1">
        <v>3</v>
      </c>
      <c r="F273" s="1">
        <v>1</v>
      </c>
      <c r="G273" s="5">
        <v>1.3333333333299999</v>
      </c>
      <c r="H273" s="5">
        <v>1</v>
      </c>
      <c r="I273" s="1">
        <v>9</v>
      </c>
      <c r="J273" s="5">
        <v>3</v>
      </c>
      <c r="K273" s="5">
        <v>1</v>
      </c>
      <c r="L273" s="1">
        <v>1</v>
      </c>
      <c r="M273" s="1">
        <v>1</v>
      </c>
      <c r="N273" s="1">
        <v>3</v>
      </c>
      <c r="O273" s="1">
        <v>1</v>
      </c>
    </row>
    <row r="274" spans="4:15" x14ac:dyDescent="0.2">
      <c r="D274" s="1" t="s">
        <v>273</v>
      </c>
      <c r="E274" s="1">
        <v>6</v>
      </c>
      <c r="F274" s="1">
        <v>3</v>
      </c>
      <c r="G274" s="5">
        <v>3.5</v>
      </c>
      <c r="H274" s="5">
        <v>2</v>
      </c>
      <c r="I274" s="1">
        <v>9</v>
      </c>
      <c r="J274" s="5">
        <v>4.5</v>
      </c>
      <c r="K274" s="5">
        <v>1</v>
      </c>
      <c r="L274" s="1">
        <v>3.5</v>
      </c>
      <c r="M274" s="1">
        <v>2</v>
      </c>
      <c r="N274" s="1">
        <v>4.5</v>
      </c>
      <c r="O274" s="1">
        <v>1</v>
      </c>
    </row>
    <row r="275" spans="4:15" ht="30" x14ac:dyDescent="0.2">
      <c r="D275" s="1" t="s">
        <v>274</v>
      </c>
      <c r="E275" s="1">
        <v>4</v>
      </c>
      <c r="F275" s="1">
        <v>3</v>
      </c>
      <c r="G275" s="5">
        <v>2</v>
      </c>
      <c r="H275" s="5">
        <v>1.6666666666700001</v>
      </c>
      <c r="I275" s="1">
        <v>9</v>
      </c>
      <c r="J275" s="5">
        <v>3</v>
      </c>
      <c r="K275" s="5">
        <v>1</v>
      </c>
      <c r="L275" s="1">
        <v>1</v>
      </c>
      <c r="M275" s="1">
        <v>1</v>
      </c>
      <c r="N275" s="1">
        <v>1</v>
      </c>
      <c r="O275" s="1">
        <v>1</v>
      </c>
    </row>
    <row r="276" spans="4:15" x14ac:dyDescent="0.2">
      <c r="D276" s="1" t="s">
        <v>275</v>
      </c>
      <c r="E276" s="1">
        <v>3</v>
      </c>
      <c r="F276" s="1">
        <v>1</v>
      </c>
      <c r="G276" s="5">
        <v>3</v>
      </c>
      <c r="H276" s="5">
        <v>1</v>
      </c>
      <c r="I276" s="1">
        <v>9</v>
      </c>
      <c r="J276" s="5">
        <v>9</v>
      </c>
      <c r="K276" s="5">
        <v>1</v>
      </c>
      <c r="L276" s="1">
        <v>3</v>
      </c>
      <c r="M276" s="1">
        <v>1</v>
      </c>
      <c r="N276" s="1">
        <v>9</v>
      </c>
      <c r="O276" s="1">
        <v>1</v>
      </c>
    </row>
    <row r="277" spans="4:15" x14ac:dyDescent="0.2">
      <c r="D277" s="1" t="s">
        <v>276</v>
      </c>
      <c r="E277" s="1">
        <v>5</v>
      </c>
      <c r="F277" s="1">
        <v>3</v>
      </c>
      <c r="G277" s="5">
        <v>1.25</v>
      </c>
      <c r="H277" s="5">
        <v>1</v>
      </c>
      <c r="I277" s="1">
        <v>9</v>
      </c>
      <c r="J277" s="5">
        <v>2.25</v>
      </c>
      <c r="K277" s="5">
        <v>1.25</v>
      </c>
      <c r="L277" s="1">
        <v>1</v>
      </c>
      <c r="M277" s="1">
        <v>1</v>
      </c>
      <c r="N277" s="1">
        <v>2</v>
      </c>
      <c r="O277" s="1">
        <v>1</v>
      </c>
    </row>
    <row r="278" spans="4:15" x14ac:dyDescent="0.2">
      <c r="D278" s="1" t="s">
        <v>277</v>
      </c>
      <c r="E278" s="1">
        <v>5</v>
      </c>
      <c r="F278" s="1">
        <v>5</v>
      </c>
      <c r="G278" s="5">
        <v>1.75</v>
      </c>
      <c r="H278" s="5">
        <v>1.75</v>
      </c>
      <c r="I278" s="1">
        <v>9</v>
      </c>
      <c r="J278" s="5">
        <v>2.25</v>
      </c>
      <c r="K278" s="5">
        <v>1.75</v>
      </c>
      <c r="L278" s="1">
        <v>1.5</v>
      </c>
      <c r="M278" s="1">
        <v>1.5</v>
      </c>
      <c r="N278" s="1">
        <v>2</v>
      </c>
      <c r="O278" s="1">
        <v>1.5</v>
      </c>
    </row>
    <row r="279" spans="4:15" x14ac:dyDescent="0.2">
      <c r="D279" s="1" t="s">
        <v>278</v>
      </c>
      <c r="E279" s="1">
        <v>5</v>
      </c>
      <c r="F279" s="1">
        <v>4</v>
      </c>
      <c r="G279" s="5">
        <v>5</v>
      </c>
      <c r="H279" s="5">
        <v>4</v>
      </c>
      <c r="I279" s="1">
        <v>9</v>
      </c>
      <c r="J279" s="5">
        <v>9</v>
      </c>
      <c r="K279" s="5">
        <v>1</v>
      </c>
      <c r="L279" s="1">
        <v>5</v>
      </c>
      <c r="M279" s="1">
        <v>4</v>
      </c>
      <c r="N279" s="1">
        <v>9</v>
      </c>
      <c r="O279" s="1">
        <v>1</v>
      </c>
    </row>
    <row r="280" spans="4:15" x14ac:dyDescent="0.2">
      <c r="D280" s="1" t="s">
        <v>279</v>
      </c>
      <c r="E280" s="1">
        <v>3</v>
      </c>
      <c r="F280" s="1">
        <v>3</v>
      </c>
      <c r="G280" s="5">
        <v>3</v>
      </c>
      <c r="H280" s="5">
        <v>3</v>
      </c>
      <c r="I280" s="1">
        <v>8</v>
      </c>
      <c r="J280" s="5">
        <v>8</v>
      </c>
      <c r="K280" s="5">
        <v>2</v>
      </c>
      <c r="L280" s="1">
        <v>3</v>
      </c>
      <c r="M280" s="1">
        <v>3</v>
      </c>
      <c r="N280" s="1">
        <v>8</v>
      </c>
      <c r="O280" s="1">
        <v>2</v>
      </c>
    </row>
    <row r="281" spans="4:15" x14ac:dyDescent="0.2">
      <c r="D281" s="1" t="s">
        <v>280</v>
      </c>
      <c r="E281" s="1">
        <v>4</v>
      </c>
      <c r="F281" s="1">
        <v>4</v>
      </c>
      <c r="G281" s="5">
        <v>2</v>
      </c>
      <c r="H281" s="5">
        <v>2</v>
      </c>
      <c r="I281" s="1">
        <v>8</v>
      </c>
      <c r="J281" s="5">
        <v>4</v>
      </c>
      <c r="K281" s="5">
        <v>1</v>
      </c>
      <c r="L281" s="1">
        <v>2</v>
      </c>
      <c r="M281" s="1">
        <v>2</v>
      </c>
      <c r="N281" s="1">
        <v>4</v>
      </c>
      <c r="O281" s="1">
        <v>1</v>
      </c>
    </row>
    <row r="282" spans="4:15" x14ac:dyDescent="0.2">
      <c r="D282" s="1" t="s">
        <v>281</v>
      </c>
      <c r="E282" s="1">
        <v>3</v>
      </c>
      <c r="F282" s="1">
        <v>3</v>
      </c>
      <c r="G282" s="5">
        <v>1.6666666666700001</v>
      </c>
      <c r="H282" s="5">
        <v>1.6666666666700001</v>
      </c>
      <c r="I282" s="1">
        <v>8</v>
      </c>
      <c r="J282" s="5">
        <v>2.6666666666699999</v>
      </c>
      <c r="K282" s="5">
        <v>1</v>
      </c>
      <c r="L282" s="1">
        <v>2</v>
      </c>
      <c r="M282" s="1">
        <v>2</v>
      </c>
      <c r="N282" s="1">
        <v>2</v>
      </c>
      <c r="O282" s="1">
        <v>1</v>
      </c>
    </row>
    <row r="283" spans="4:15" x14ac:dyDescent="0.2">
      <c r="D283" s="1" t="s">
        <v>282</v>
      </c>
      <c r="E283" s="1">
        <v>2</v>
      </c>
      <c r="F283" s="1">
        <v>2</v>
      </c>
      <c r="G283" s="5">
        <v>2</v>
      </c>
      <c r="H283" s="5">
        <v>2</v>
      </c>
      <c r="I283" s="1">
        <v>8</v>
      </c>
      <c r="J283" s="5">
        <v>8</v>
      </c>
      <c r="K283" s="5">
        <v>1</v>
      </c>
      <c r="L283" s="1">
        <v>2</v>
      </c>
      <c r="M283" s="1">
        <v>2</v>
      </c>
      <c r="N283" s="1">
        <v>8</v>
      </c>
      <c r="O283" s="1">
        <v>1</v>
      </c>
    </row>
    <row r="284" spans="4:15" ht="45" x14ac:dyDescent="0.2">
      <c r="D284" s="1" t="s">
        <v>283</v>
      </c>
      <c r="E284" s="1">
        <v>2</v>
      </c>
      <c r="F284" s="1">
        <v>2</v>
      </c>
      <c r="G284" s="5">
        <v>2</v>
      </c>
      <c r="H284" s="5">
        <v>2</v>
      </c>
      <c r="I284" s="1">
        <v>8</v>
      </c>
      <c r="J284" s="5">
        <v>8</v>
      </c>
      <c r="K284" s="5">
        <v>1</v>
      </c>
      <c r="L284" s="1">
        <v>2</v>
      </c>
      <c r="M284" s="1">
        <v>2</v>
      </c>
      <c r="N284" s="1">
        <v>8</v>
      </c>
      <c r="O284" s="1">
        <v>1</v>
      </c>
    </row>
    <row r="285" spans="4:15" ht="30" x14ac:dyDescent="0.2">
      <c r="D285" s="1" t="s">
        <v>284</v>
      </c>
      <c r="E285" s="1">
        <v>5</v>
      </c>
      <c r="F285" s="1">
        <v>5</v>
      </c>
      <c r="G285" s="5">
        <v>5</v>
      </c>
      <c r="H285" s="5">
        <v>5</v>
      </c>
      <c r="I285" s="1">
        <v>8</v>
      </c>
      <c r="J285" s="5">
        <v>8</v>
      </c>
      <c r="K285" s="5">
        <v>3</v>
      </c>
      <c r="L285" s="1">
        <v>5</v>
      </c>
      <c r="M285" s="1">
        <v>5</v>
      </c>
      <c r="N285" s="1">
        <v>8</v>
      </c>
      <c r="O285" s="1">
        <v>3</v>
      </c>
    </row>
    <row r="286" spans="4:15" x14ac:dyDescent="0.2">
      <c r="D286" s="1" t="s">
        <v>285</v>
      </c>
      <c r="E286" s="1">
        <v>6</v>
      </c>
      <c r="F286" s="1">
        <v>3</v>
      </c>
      <c r="G286" s="5">
        <v>2</v>
      </c>
      <c r="H286" s="5">
        <v>1.5</v>
      </c>
      <c r="I286" s="1">
        <v>8</v>
      </c>
      <c r="J286" s="5">
        <v>2</v>
      </c>
      <c r="K286" s="5">
        <v>1.25</v>
      </c>
      <c r="L286" s="1">
        <v>2</v>
      </c>
      <c r="M286" s="1">
        <v>1</v>
      </c>
      <c r="N286" s="1">
        <v>2</v>
      </c>
      <c r="O286" s="1">
        <v>1</v>
      </c>
    </row>
    <row r="287" spans="4:15" x14ac:dyDescent="0.2">
      <c r="D287" s="1" t="s">
        <v>286</v>
      </c>
      <c r="E287" s="1">
        <v>5</v>
      </c>
      <c r="F287" s="1">
        <v>2</v>
      </c>
      <c r="G287" s="5">
        <v>1.3333333333299999</v>
      </c>
      <c r="H287" s="5">
        <v>1.3333333333299999</v>
      </c>
      <c r="I287" s="1">
        <v>8</v>
      </c>
      <c r="J287" s="5">
        <v>2.3333333333300001</v>
      </c>
      <c r="K287" s="5">
        <v>1</v>
      </c>
      <c r="L287" s="1">
        <v>1</v>
      </c>
      <c r="M287" s="1">
        <v>1</v>
      </c>
      <c r="N287" s="1">
        <v>2</v>
      </c>
      <c r="O287" s="1">
        <v>1</v>
      </c>
    </row>
    <row r="288" spans="4:15" x14ac:dyDescent="0.2">
      <c r="D288" s="1" t="s">
        <v>287</v>
      </c>
      <c r="E288" s="1">
        <v>3</v>
      </c>
      <c r="F288" s="1">
        <v>3</v>
      </c>
      <c r="G288" s="5">
        <v>2</v>
      </c>
      <c r="H288" s="5">
        <v>2</v>
      </c>
      <c r="I288" s="1">
        <v>8</v>
      </c>
      <c r="J288" s="5">
        <v>4</v>
      </c>
      <c r="K288" s="5">
        <v>1</v>
      </c>
      <c r="L288" s="1">
        <v>2</v>
      </c>
      <c r="M288" s="1">
        <v>2</v>
      </c>
      <c r="N288" s="1">
        <v>4</v>
      </c>
      <c r="O288" s="1">
        <v>1</v>
      </c>
    </row>
    <row r="289" spans="4:15" x14ac:dyDescent="0.2">
      <c r="D289" s="1" t="s">
        <v>288</v>
      </c>
      <c r="E289" s="1">
        <v>2</v>
      </c>
      <c r="F289" s="1">
        <v>2</v>
      </c>
      <c r="G289" s="5">
        <v>2</v>
      </c>
      <c r="H289" s="5">
        <v>2</v>
      </c>
      <c r="I289" s="1">
        <v>8</v>
      </c>
      <c r="J289" s="5">
        <v>6</v>
      </c>
      <c r="K289" s="5">
        <v>1</v>
      </c>
      <c r="L289" s="1">
        <v>2</v>
      </c>
      <c r="M289" s="1">
        <v>2</v>
      </c>
      <c r="N289" s="1">
        <v>6</v>
      </c>
      <c r="O289" s="1">
        <v>1</v>
      </c>
    </row>
    <row r="290" spans="4:15" ht="30" x14ac:dyDescent="0.2">
      <c r="D290" s="1" t="s">
        <v>289</v>
      </c>
      <c r="E290" s="1">
        <v>4</v>
      </c>
      <c r="F290" s="1">
        <v>4</v>
      </c>
      <c r="G290" s="5">
        <v>1.2</v>
      </c>
      <c r="H290" s="5">
        <v>1.2</v>
      </c>
      <c r="I290" s="1">
        <v>8</v>
      </c>
      <c r="J290" s="5">
        <v>1.6</v>
      </c>
      <c r="K290" s="5">
        <v>1</v>
      </c>
      <c r="L290" s="1">
        <v>1</v>
      </c>
      <c r="M290" s="1">
        <v>1</v>
      </c>
      <c r="N290" s="1">
        <v>1</v>
      </c>
      <c r="O290" s="1">
        <v>1</v>
      </c>
    </row>
    <row r="291" spans="4:15" x14ac:dyDescent="0.2">
      <c r="D291" s="1" t="s">
        <v>290</v>
      </c>
      <c r="E291" s="1">
        <v>2</v>
      </c>
      <c r="F291" s="1">
        <v>2</v>
      </c>
      <c r="G291" s="5">
        <v>2</v>
      </c>
      <c r="H291" s="5">
        <v>2</v>
      </c>
      <c r="I291" s="1">
        <v>7</v>
      </c>
      <c r="J291" s="5">
        <v>7</v>
      </c>
      <c r="K291" s="5">
        <v>1</v>
      </c>
      <c r="L291" s="1">
        <v>2</v>
      </c>
      <c r="M291" s="1">
        <v>2</v>
      </c>
      <c r="N291" s="1">
        <v>7</v>
      </c>
      <c r="O291" s="1">
        <v>1</v>
      </c>
    </row>
    <row r="292" spans="4:15" x14ac:dyDescent="0.2">
      <c r="D292" s="1" t="s">
        <v>291</v>
      </c>
      <c r="E292" s="1">
        <v>5</v>
      </c>
      <c r="F292" s="1">
        <v>4</v>
      </c>
      <c r="G292" s="5">
        <v>2</v>
      </c>
      <c r="H292" s="5">
        <v>2</v>
      </c>
      <c r="I292" s="1">
        <v>7</v>
      </c>
      <c r="J292" s="5">
        <v>3</v>
      </c>
      <c r="K292" s="5">
        <v>1</v>
      </c>
      <c r="L292" s="1">
        <v>2</v>
      </c>
      <c r="M292" s="1">
        <v>2</v>
      </c>
      <c r="N292" s="1">
        <v>3</v>
      </c>
      <c r="O292" s="1">
        <v>1</v>
      </c>
    </row>
    <row r="293" spans="4:15" x14ac:dyDescent="0.2">
      <c r="D293" s="1" t="s">
        <v>292</v>
      </c>
      <c r="E293" s="1">
        <v>1</v>
      </c>
      <c r="F293" s="1">
        <v>1</v>
      </c>
      <c r="G293" s="5">
        <v>1</v>
      </c>
      <c r="H293" s="5">
        <v>1</v>
      </c>
      <c r="I293" s="1">
        <v>7</v>
      </c>
      <c r="J293" s="5">
        <v>7</v>
      </c>
      <c r="K293" s="5">
        <v>2</v>
      </c>
      <c r="L293" s="1">
        <v>1</v>
      </c>
      <c r="M293" s="1">
        <v>1</v>
      </c>
      <c r="N293" s="1">
        <v>7</v>
      </c>
      <c r="O293" s="1">
        <v>2</v>
      </c>
    </row>
    <row r="294" spans="4:15" x14ac:dyDescent="0.2">
      <c r="D294" s="1" t="s">
        <v>293</v>
      </c>
      <c r="E294" s="1">
        <v>6</v>
      </c>
      <c r="F294" s="1">
        <v>6</v>
      </c>
      <c r="G294" s="5">
        <v>2</v>
      </c>
      <c r="H294" s="5">
        <v>2</v>
      </c>
      <c r="I294" s="1">
        <v>7</v>
      </c>
      <c r="J294" s="5">
        <v>2.3333333333300001</v>
      </c>
      <c r="K294" s="5">
        <v>1.3333333333299999</v>
      </c>
      <c r="L294" s="1">
        <v>2</v>
      </c>
      <c r="M294" s="1">
        <v>2</v>
      </c>
      <c r="N294" s="1">
        <v>3</v>
      </c>
      <c r="O294" s="1">
        <v>1</v>
      </c>
    </row>
    <row r="295" spans="4:15" ht="45" x14ac:dyDescent="0.2">
      <c r="D295" s="1" t="s">
        <v>294</v>
      </c>
      <c r="E295" s="1">
        <v>3</v>
      </c>
      <c r="F295" s="1">
        <v>2</v>
      </c>
      <c r="G295" s="5">
        <v>1.6666666666700001</v>
      </c>
      <c r="H295" s="5">
        <v>1.6666666666700001</v>
      </c>
      <c r="I295" s="1">
        <v>7</v>
      </c>
      <c r="J295" s="5">
        <v>2</v>
      </c>
      <c r="K295" s="5">
        <v>1</v>
      </c>
      <c r="L295" s="1">
        <v>2</v>
      </c>
      <c r="M295" s="1">
        <v>2</v>
      </c>
      <c r="N295" s="1">
        <v>2</v>
      </c>
      <c r="O295" s="1">
        <v>1</v>
      </c>
    </row>
    <row r="296" spans="4:15" x14ac:dyDescent="0.2">
      <c r="D296" s="1" t="s">
        <v>295</v>
      </c>
      <c r="E296" s="1">
        <v>4</v>
      </c>
      <c r="F296" s="1">
        <v>2</v>
      </c>
      <c r="G296" s="5">
        <v>2</v>
      </c>
      <c r="H296" s="5">
        <v>1</v>
      </c>
      <c r="I296" s="1">
        <v>7</v>
      </c>
      <c r="J296" s="5">
        <v>4</v>
      </c>
      <c r="K296" s="5">
        <v>1</v>
      </c>
      <c r="L296" s="1">
        <v>2</v>
      </c>
      <c r="M296" s="1">
        <v>1</v>
      </c>
      <c r="N296" s="1">
        <v>4</v>
      </c>
      <c r="O296" s="1">
        <v>1</v>
      </c>
    </row>
    <row r="297" spans="4:15" x14ac:dyDescent="0.2">
      <c r="D297" s="1" t="s">
        <v>296</v>
      </c>
      <c r="E297" s="1">
        <v>5</v>
      </c>
      <c r="F297" s="1">
        <v>4</v>
      </c>
      <c r="G297" s="5">
        <v>2</v>
      </c>
      <c r="H297" s="5">
        <v>1.5</v>
      </c>
      <c r="I297" s="1">
        <v>7</v>
      </c>
      <c r="J297" s="5">
        <v>2.5</v>
      </c>
      <c r="K297" s="5">
        <v>1.5</v>
      </c>
      <c r="L297" s="1">
        <v>2</v>
      </c>
      <c r="M297" s="1">
        <v>1.5</v>
      </c>
      <c r="N297" s="1">
        <v>2.5</v>
      </c>
      <c r="O297" s="1">
        <v>1.5</v>
      </c>
    </row>
    <row r="298" spans="4:15" x14ac:dyDescent="0.2">
      <c r="D298" s="1" t="s">
        <v>297</v>
      </c>
      <c r="E298" s="1">
        <v>3</v>
      </c>
      <c r="F298" s="1">
        <v>1</v>
      </c>
      <c r="G298" s="5">
        <v>2</v>
      </c>
      <c r="H298" s="5">
        <v>1</v>
      </c>
      <c r="I298" s="1">
        <v>7</v>
      </c>
      <c r="J298" s="5">
        <v>3.5</v>
      </c>
      <c r="K298" s="5">
        <v>1</v>
      </c>
      <c r="L298" s="1">
        <v>2</v>
      </c>
      <c r="M298" s="1">
        <v>1</v>
      </c>
      <c r="N298" s="1">
        <v>3.5</v>
      </c>
      <c r="O298" s="1">
        <v>1</v>
      </c>
    </row>
    <row r="299" spans="4:15" x14ac:dyDescent="0.2">
      <c r="D299" s="1" t="s">
        <v>298</v>
      </c>
      <c r="E299" s="1">
        <v>3</v>
      </c>
      <c r="F299" s="1">
        <v>3</v>
      </c>
      <c r="G299" s="5">
        <v>1.3333333333299999</v>
      </c>
      <c r="H299" s="5">
        <v>1.3333333333299999</v>
      </c>
      <c r="I299" s="1">
        <v>7</v>
      </c>
      <c r="J299" s="5">
        <v>2</v>
      </c>
      <c r="K299" s="5">
        <v>1</v>
      </c>
      <c r="L299" s="1">
        <v>1</v>
      </c>
      <c r="M299" s="1">
        <v>1</v>
      </c>
      <c r="N299" s="1">
        <v>2</v>
      </c>
      <c r="O299" s="1">
        <v>1</v>
      </c>
    </row>
    <row r="300" spans="4:15" ht="30" x14ac:dyDescent="0.2">
      <c r="D300" s="1" t="s">
        <v>299</v>
      </c>
      <c r="E300" s="1">
        <v>2</v>
      </c>
      <c r="F300" s="1">
        <v>2</v>
      </c>
      <c r="G300" s="5">
        <v>1</v>
      </c>
      <c r="H300" s="5">
        <v>1</v>
      </c>
      <c r="I300" s="1">
        <v>7</v>
      </c>
      <c r="J300" s="5">
        <v>3.5</v>
      </c>
      <c r="K300" s="5">
        <v>1</v>
      </c>
      <c r="L300" s="1">
        <v>1</v>
      </c>
      <c r="M300" s="1">
        <v>1</v>
      </c>
      <c r="N300" s="1">
        <v>3.5</v>
      </c>
      <c r="O300" s="1">
        <v>1</v>
      </c>
    </row>
    <row r="301" spans="4:15" x14ac:dyDescent="0.2">
      <c r="D301" s="1" t="s">
        <v>300</v>
      </c>
      <c r="E301" s="1">
        <v>6</v>
      </c>
      <c r="F301" s="1">
        <v>1</v>
      </c>
      <c r="G301" s="5">
        <v>6</v>
      </c>
      <c r="H301" s="5">
        <v>1</v>
      </c>
      <c r="I301" s="1">
        <v>7</v>
      </c>
      <c r="J301" s="5">
        <v>7</v>
      </c>
      <c r="K301" s="5">
        <v>1</v>
      </c>
      <c r="L301" s="1">
        <v>6</v>
      </c>
      <c r="M301" s="1">
        <v>1</v>
      </c>
      <c r="N301" s="1">
        <v>7</v>
      </c>
      <c r="O301" s="1">
        <v>1</v>
      </c>
    </row>
    <row r="302" spans="4:15" x14ac:dyDescent="0.2">
      <c r="D302" s="1" t="s">
        <v>301</v>
      </c>
      <c r="E302" s="1">
        <v>5</v>
      </c>
      <c r="F302" s="1">
        <v>4</v>
      </c>
      <c r="G302" s="5">
        <v>2</v>
      </c>
      <c r="H302" s="5">
        <v>1.6666666666700001</v>
      </c>
      <c r="I302" s="1">
        <v>7</v>
      </c>
      <c r="J302" s="5">
        <v>2.3333333333300001</v>
      </c>
      <c r="K302" s="5">
        <v>1.3333333333299999</v>
      </c>
      <c r="L302" s="1">
        <v>2</v>
      </c>
      <c r="M302" s="1">
        <v>2</v>
      </c>
      <c r="N302" s="1">
        <v>3</v>
      </c>
      <c r="O302" s="1">
        <v>1</v>
      </c>
    </row>
    <row r="303" spans="4:15" x14ac:dyDescent="0.2">
      <c r="D303" s="1" t="s">
        <v>302</v>
      </c>
      <c r="E303" s="1">
        <v>2</v>
      </c>
      <c r="F303" s="1">
        <v>2</v>
      </c>
      <c r="G303" s="5">
        <v>1</v>
      </c>
      <c r="H303" s="5">
        <v>1</v>
      </c>
      <c r="I303" s="1">
        <v>7</v>
      </c>
      <c r="J303" s="5">
        <v>2.3333333333300001</v>
      </c>
      <c r="K303" s="5">
        <v>1</v>
      </c>
      <c r="L303" s="1">
        <v>1</v>
      </c>
      <c r="M303" s="1">
        <v>1</v>
      </c>
      <c r="N303" s="1">
        <v>3</v>
      </c>
      <c r="O303" s="1">
        <v>1</v>
      </c>
    </row>
    <row r="304" spans="4:15" x14ac:dyDescent="0.2">
      <c r="D304" s="1" t="s">
        <v>303</v>
      </c>
      <c r="E304" s="1">
        <v>4</v>
      </c>
      <c r="F304" s="1">
        <v>4</v>
      </c>
      <c r="G304" s="5">
        <v>1.5</v>
      </c>
      <c r="H304" s="5">
        <v>1.5</v>
      </c>
      <c r="I304" s="1">
        <v>7</v>
      </c>
      <c r="J304" s="5">
        <v>3</v>
      </c>
      <c r="K304" s="5">
        <v>1</v>
      </c>
      <c r="L304" s="1">
        <v>1.5</v>
      </c>
      <c r="M304" s="1">
        <v>1.5</v>
      </c>
      <c r="N304" s="1">
        <v>3</v>
      </c>
      <c r="O304" s="1">
        <v>1</v>
      </c>
    </row>
    <row r="305" spans="4:15" x14ac:dyDescent="0.2">
      <c r="D305" s="1" t="s">
        <v>304</v>
      </c>
      <c r="E305" s="1">
        <v>1</v>
      </c>
      <c r="F305" s="1">
        <v>1</v>
      </c>
      <c r="G305" s="5">
        <v>1</v>
      </c>
      <c r="H305" s="5">
        <v>1</v>
      </c>
      <c r="I305" s="1">
        <v>6</v>
      </c>
      <c r="J305" s="5">
        <v>3</v>
      </c>
      <c r="K305" s="5">
        <v>1</v>
      </c>
      <c r="L305" s="1">
        <v>1</v>
      </c>
      <c r="M305" s="1">
        <v>1</v>
      </c>
      <c r="N305" s="1">
        <v>3</v>
      </c>
      <c r="O305" s="1">
        <v>1</v>
      </c>
    </row>
    <row r="306" spans="4:15" x14ac:dyDescent="0.2">
      <c r="D306" s="1" t="s">
        <v>305</v>
      </c>
      <c r="E306" s="1">
        <v>2</v>
      </c>
      <c r="F306" s="1">
        <v>1</v>
      </c>
      <c r="G306" s="5">
        <v>2</v>
      </c>
      <c r="H306" s="5">
        <v>1</v>
      </c>
      <c r="I306" s="1">
        <v>6</v>
      </c>
      <c r="J306" s="5">
        <v>6</v>
      </c>
      <c r="K306" s="5">
        <v>1</v>
      </c>
      <c r="L306" s="1">
        <v>2</v>
      </c>
      <c r="M306" s="1">
        <v>1</v>
      </c>
      <c r="N306" s="1">
        <v>6</v>
      </c>
      <c r="O306" s="1">
        <v>1</v>
      </c>
    </row>
    <row r="307" spans="4:15" x14ac:dyDescent="0.2">
      <c r="D307" s="1" t="s">
        <v>306</v>
      </c>
      <c r="E307" s="1">
        <v>4</v>
      </c>
      <c r="F307" s="1">
        <v>2</v>
      </c>
      <c r="G307" s="5">
        <v>1.2</v>
      </c>
      <c r="H307" s="5">
        <v>1</v>
      </c>
      <c r="I307" s="1">
        <v>6</v>
      </c>
      <c r="J307" s="5">
        <v>1.2</v>
      </c>
      <c r="K307" s="5">
        <v>1</v>
      </c>
      <c r="L307" s="1">
        <v>1</v>
      </c>
      <c r="M307" s="1">
        <v>1</v>
      </c>
      <c r="N307" s="1">
        <v>1</v>
      </c>
      <c r="O307" s="1">
        <v>1</v>
      </c>
    </row>
    <row r="308" spans="4:15" x14ac:dyDescent="0.2">
      <c r="D308" s="1" t="s">
        <v>307</v>
      </c>
      <c r="E308" s="1">
        <v>2</v>
      </c>
      <c r="F308" s="1">
        <v>2</v>
      </c>
      <c r="G308" s="5">
        <v>2</v>
      </c>
      <c r="H308" s="5">
        <v>2</v>
      </c>
      <c r="I308" s="1">
        <v>6</v>
      </c>
      <c r="J308" s="5">
        <v>6</v>
      </c>
      <c r="K308" s="5">
        <v>1</v>
      </c>
      <c r="L308" s="1">
        <v>2</v>
      </c>
      <c r="M308" s="1">
        <v>2</v>
      </c>
      <c r="N308" s="1">
        <v>6</v>
      </c>
      <c r="O308" s="1">
        <v>1</v>
      </c>
    </row>
    <row r="309" spans="4:15" x14ac:dyDescent="0.2">
      <c r="D309" s="1" t="s">
        <v>308</v>
      </c>
      <c r="E309" s="1">
        <v>4</v>
      </c>
      <c r="F309" s="1">
        <v>3</v>
      </c>
      <c r="G309" s="5">
        <v>4</v>
      </c>
      <c r="H309" s="5">
        <v>3</v>
      </c>
      <c r="I309" s="1">
        <v>6</v>
      </c>
      <c r="J309" s="5">
        <v>6</v>
      </c>
      <c r="K309" s="5">
        <v>1</v>
      </c>
      <c r="L309" s="1">
        <v>4</v>
      </c>
      <c r="M309" s="1">
        <v>3</v>
      </c>
      <c r="N309" s="1">
        <v>6</v>
      </c>
      <c r="O309" s="1">
        <v>1</v>
      </c>
    </row>
    <row r="310" spans="4:15" x14ac:dyDescent="0.2">
      <c r="D310" s="1" t="s">
        <v>309</v>
      </c>
      <c r="E310" s="1">
        <v>4</v>
      </c>
      <c r="F310" s="1">
        <v>4</v>
      </c>
      <c r="G310" s="5">
        <v>1.2</v>
      </c>
      <c r="H310" s="5">
        <v>1.2</v>
      </c>
      <c r="I310" s="1">
        <v>6</v>
      </c>
      <c r="J310" s="5">
        <v>1.2</v>
      </c>
      <c r="K310" s="5">
        <v>1</v>
      </c>
      <c r="L310" s="1">
        <v>1</v>
      </c>
      <c r="M310" s="1">
        <v>1</v>
      </c>
      <c r="N310" s="1">
        <v>1</v>
      </c>
      <c r="O310" s="1">
        <v>1</v>
      </c>
    </row>
    <row r="311" spans="4:15" x14ac:dyDescent="0.2">
      <c r="D311" s="1" t="s">
        <v>310</v>
      </c>
      <c r="E311" s="1">
        <v>2</v>
      </c>
      <c r="F311" s="1">
        <v>1</v>
      </c>
      <c r="G311" s="5">
        <v>1</v>
      </c>
      <c r="H311" s="5">
        <v>1</v>
      </c>
      <c r="I311" s="1">
        <v>6</v>
      </c>
      <c r="J311" s="5">
        <v>3</v>
      </c>
      <c r="K311" s="5">
        <v>1</v>
      </c>
      <c r="L311" s="1">
        <v>1</v>
      </c>
      <c r="M311" s="1">
        <v>1</v>
      </c>
      <c r="N311" s="1">
        <v>3</v>
      </c>
      <c r="O311" s="1">
        <v>1</v>
      </c>
    </row>
    <row r="312" spans="4:15" x14ac:dyDescent="0.2">
      <c r="D312" s="1" t="s">
        <v>311</v>
      </c>
      <c r="E312" s="1">
        <v>2</v>
      </c>
      <c r="F312" s="1">
        <v>2</v>
      </c>
      <c r="G312" s="5">
        <v>1</v>
      </c>
      <c r="H312" s="5">
        <v>1</v>
      </c>
      <c r="I312" s="1">
        <v>6</v>
      </c>
      <c r="J312" s="5">
        <v>2</v>
      </c>
      <c r="K312" s="5">
        <v>1</v>
      </c>
      <c r="L312" s="1">
        <v>1</v>
      </c>
      <c r="M312" s="1">
        <v>1</v>
      </c>
      <c r="N312" s="1">
        <v>2</v>
      </c>
      <c r="O312" s="1">
        <v>1</v>
      </c>
    </row>
    <row r="313" spans="4:15" x14ac:dyDescent="0.2">
      <c r="D313" s="1" t="s">
        <v>312</v>
      </c>
      <c r="E313" s="1">
        <v>2</v>
      </c>
      <c r="F313" s="1">
        <v>2</v>
      </c>
      <c r="G313" s="5" t="s">
        <v>213</v>
      </c>
      <c r="H313" s="5" t="s">
        <v>213</v>
      </c>
      <c r="I313" s="1">
        <v>6</v>
      </c>
      <c r="J313" s="5" t="s">
        <v>213</v>
      </c>
      <c r="K313" s="5" t="s">
        <v>213</v>
      </c>
      <c r="L313" s="1" t="s">
        <v>213</v>
      </c>
      <c r="M313" s="1" t="s">
        <v>213</v>
      </c>
      <c r="N313" s="1" t="s">
        <v>213</v>
      </c>
      <c r="O313" s="1" t="s">
        <v>213</v>
      </c>
    </row>
    <row r="314" spans="4:15" x14ac:dyDescent="0.2">
      <c r="D314" s="1" t="s">
        <v>313</v>
      </c>
      <c r="E314" s="1">
        <v>5</v>
      </c>
      <c r="F314" s="1">
        <v>2</v>
      </c>
      <c r="G314" s="5">
        <v>1.3333333333299999</v>
      </c>
      <c r="H314" s="5">
        <v>1</v>
      </c>
      <c r="I314" s="1">
        <v>6</v>
      </c>
      <c r="J314" s="5">
        <v>1.6666666666700001</v>
      </c>
      <c r="K314" s="5">
        <v>1</v>
      </c>
      <c r="L314" s="1">
        <v>1</v>
      </c>
      <c r="M314" s="1">
        <v>1</v>
      </c>
      <c r="N314" s="1">
        <v>2</v>
      </c>
      <c r="O314" s="1">
        <v>1</v>
      </c>
    </row>
    <row r="315" spans="4:15" x14ac:dyDescent="0.2">
      <c r="D315" s="1" t="s">
        <v>314</v>
      </c>
      <c r="E315" s="1">
        <v>3</v>
      </c>
      <c r="F315" s="1">
        <v>2</v>
      </c>
      <c r="G315" s="5">
        <v>1.5</v>
      </c>
      <c r="H315" s="5">
        <v>1.5</v>
      </c>
      <c r="I315" s="1">
        <v>6</v>
      </c>
      <c r="J315" s="5">
        <v>3</v>
      </c>
      <c r="K315" s="5">
        <v>3</v>
      </c>
      <c r="L315" s="1">
        <v>1.5</v>
      </c>
      <c r="M315" s="1">
        <v>1.5</v>
      </c>
      <c r="N315" s="1">
        <v>3</v>
      </c>
      <c r="O315" s="1">
        <v>3</v>
      </c>
    </row>
    <row r="316" spans="4:15" x14ac:dyDescent="0.2">
      <c r="D316" s="1" t="s">
        <v>315</v>
      </c>
      <c r="E316" s="1">
        <v>3</v>
      </c>
      <c r="F316" s="1">
        <v>2</v>
      </c>
      <c r="G316" s="5">
        <v>1.5</v>
      </c>
      <c r="H316" s="5">
        <v>1.5</v>
      </c>
      <c r="I316" s="1">
        <v>6</v>
      </c>
      <c r="J316" s="5">
        <v>3</v>
      </c>
      <c r="K316" s="5">
        <v>1.5</v>
      </c>
      <c r="L316" s="1">
        <v>1.5</v>
      </c>
      <c r="M316" s="1">
        <v>1.5</v>
      </c>
      <c r="N316" s="1">
        <v>3</v>
      </c>
      <c r="O316" s="1">
        <v>1.5</v>
      </c>
    </row>
    <row r="317" spans="4:15" x14ac:dyDescent="0.2">
      <c r="D317" s="1" t="s">
        <v>316</v>
      </c>
      <c r="E317" s="1">
        <v>2</v>
      </c>
      <c r="F317" s="1">
        <v>1</v>
      </c>
      <c r="G317" s="5">
        <v>1.5</v>
      </c>
      <c r="H317" s="5">
        <v>1</v>
      </c>
      <c r="I317" s="1">
        <v>6</v>
      </c>
      <c r="J317" s="5">
        <v>2.5</v>
      </c>
      <c r="K317" s="5">
        <v>1</v>
      </c>
      <c r="L317" s="1">
        <v>1.5</v>
      </c>
      <c r="M317" s="1">
        <v>1</v>
      </c>
      <c r="N317" s="1">
        <v>2.5</v>
      </c>
      <c r="O317" s="1">
        <v>1</v>
      </c>
    </row>
    <row r="318" spans="4:15" x14ac:dyDescent="0.2">
      <c r="D318" s="1" t="s">
        <v>317</v>
      </c>
      <c r="E318" s="1">
        <v>2</v>
      </c>
      <c r="F318" s="1">
        <v>2</v>
      </c>
      <c r="G318" s="5">
        <v>1</v>
      </c>
      <c r="H318" s="5">
        <v>1</v>
      </c>
      <c r="I318" s="1">
        <v>6</v>
      </c>
      <c r="J318" s="5">
        <v>3</v>
      </c>
      <c r="K318" s="5">
        <v>2</v>
      </c>
      <c r="L318" s="1">
        <v>1</v>
      </c>
      <c r="M318" s="1">
        <v>1</v>
      </c>
      <c r="N318" s="1">
        <v>3</v>
      </c>
      <c r="O318" s="1">
        <v>2</v>
      </c>
    </row>
    <row r="319" spans="4:15" x14ac:dyDescent="0.2">
      <c r="D319" s="1" t="s">
        <v>318</v>
      </c>
      <c r="E319" s="1">
        <v>1</v>
      </c>
      <c r="F319" s="1">
        <v>1</v>
      </c>
      <c r="G319" s="5">
        <v>1</v>
      </c>
      <c r="H319" s="5">
        <v>1</v>
      </c>
      <c r="I319" s="1">
        <v>6</v>
      </c>
      <c r="J319" s="5">
        <v>6</v>
      </c>
      <c r="K319" s="5">
        <v>1</v>
      </c>
      <c r="L319" s="1">
        <v>1</v>
      </c>
      <c r="M319" s="1">
        <v>1</v>
      </c>
      <c r="N319" s="1">
        <v>6</v>
      </c>
      <c r="O319" s="1">
        <v>1</v>
      </c>
    </row>
    <row r="320" spans="4:15" x14ac:dyDescent="0.2">
      <c r="D320" s="1" t="s">
        <v>319</v>
      </c>
      <c r="E320" s="1">
        <v>1</v>
      </c>
      <c r="F320" s="1">
        <v>1</v>
      </c>
      <c r="G320" s="5">
        <v>1</v>
      </c>
      <c r="H320" s="5">
        <v>1</v>
      </c>
      <c r="I320" s="1">
        <v>6</v>
      </c>
      <c r="J320" s="5">
        <v>1.5</v>
      </c>
      <c r="K320" s="5">
        <v>1</v>
      </c>
      <c r="L320" s="1">
        <v>1</v>
      </c>
      <c r="M320" s="1">
        <v>1</v>
      </c>
      <c r="N320" s="1">
        <v>1.5</v>
      </c>
      <c r="O320" s="1">
        <v>1</v>
      </c>
    </row>
    <row r="321" spans="4:15" x14ac:dyDescent="0.2">
      <c r="D321" s="1" t="s">
        <v>320</v>
      </c>
      <c r="E321" s="1">
        <v>1</v>
      </c>
      <c r="F321" s="1">
        <v>1</v>
      </c>
      <c r="G321" s="5">
        <v>1</v>
      </c>
      <c r="H321" s="5">
        <v>1</v>
      </c>
      <c r="I321" s="1">
        <v>6</v>
      </c>
      <c r="J321" s="5">
        <v>2</v>
      </c>
      <c r="K321" s="5">
        <v>1</v>
      </c>
      <c r="L321" s="1">
        <v>1</v>
      </c>
      <c r="M321" s="1">
        <v>1</v>
      </c>
      <c r="N321" s="1">
        <v>2</v>
      </c>
      <c r="O321" s="1">
        <v>1</v>
      </c>
    </row>
    <row r="322" spans="4:15" x14ac:dyDescent="0.2">
      <c r="D322" s="1" t="s">
        <v>321</v>
      </c>
      <c r="E322" s="1">
        <v>2</v>
      </c>
      <c r="F322" s="1">
        <v>2</v>
      </c>
      <c r="G322" s="5">
        <v>1</v>
      </c>
      <c r="H322" s="5">
        <v>1</v>
      </c>
      <c r="I322" s="1">
        <v>5</v>
      </c>
      <c r="J322" s="5">
        <v>2.5</v>
      </c>
      <c r="K322" s="5">
        <v>1</v>
      </c>
      <c r="L322" s="1">
        <v>1</v>
      </c>
      <c r="M322" s="1">
        <v>1</v>
      </c>
      <c r="N322" s="1">
        <v>2.5</v>
      </c>
      <c r="O322" s="1">
        <v>1</v>
      </c>
    </row>
    <row r="323" spans="4:15" x14ac:dyDescent="0.2">
      <c r="D323" s="1" t="s">
        <v>322</v>
      </c>
      <c r="E323" s="1">
        <v>2</v>
      </c>
      <c r="F323" s="1">
        <v>2</v>
      </c>
      <c r="G323" s="5">
        <v>1</v>
      </c>
      <c r="H323" s="5">
        <v>1</v>
      </c>
      <c r="I323" s="1">
        <v>5</v>
      </c>
      <c r="J323" s="5">
        <v>1.3333333333299999</v>
      </c>
      <c r="K323" s="5">
        <v>1</v>
      </c>
      <c r="L323" s="1">
        <v>1</v>
      </c>
      <c r="M323" s="1">
        <v>1</v>
      </c>
      <c r="N323" s="1">
        <v>1</v>
      </c>
      <c r="O323" s="1">
        <v>1</v>
      </c>
    </row>
    <row r="324" spans="4:15" x14ac:dyDescent="0.2">
      <c r="D324" s="1" t="s">
        <v>323</v>
      </c>
      <c r="E324" s="1">
        <v>3</v>
      </c>
      <c r="F324" s="1">
        <v>2</v>
      </c>
      <c r="G324" s="5">
        <v>2</v>
      </c>
      <c r="H324" s="5">
        <v>1.5</v>
      </c>
      <c r="I324" s="1">
        <v>5</v>
      </c>
      <c r="J324" s="5">
        <v>2.5</v>
      </c>
      <c r="K324" s="5">
        <v>1.5</v>
      </c>
      <c r="L324" s="1">
        <v>2</v>
      </c>
      <c r="M324" s="1">
        <v>1.5</v>
      </c>
      <c r="N324" s="1">
        <v>2.5</v>
      </c>
      <c r="O324" s="1">
        <v>1.5</v>
      </c>
    </row>
    <row r="325" spans="4:15" ht="30" x14ac:dyDescent="0.2">
      <c r="D325" s="1" t="s">
        <v>324</v>
      </c>
      <c r="E325" s="1">
        <v>4</v>
      </c>
      <c r="F325" s="1">
        <v>4</v>
      </c>
      <c r="G325" s="5">
        <v>1.3333333333299999</v>
      </c>
      <c r="H325" s="5">
        <v>1.3333333333299999</v>
      </c>
      <c r="I325" s="1">
        <v>5</v>
      </c>
      <c r="J325" s="5">
        <v>1.6666666666700001</v>
      </c>
      <c r="K325" s="5">
        <v>1</v>
      </c>
      <c r="L325" s="1">
        <v>1</v>
      </c>
      <c r="M325" s="1">
        <v>1</v>
      </c>
      <c r="N325" s="1">
        <v>2</v>
      </c>
      <c r="O325" s="1">
        <v>1</v>
      </c>
    </row>
    <row r="326" spans="4:15" x14ac:dyDescent="0.2">
      <c r="D326" s="1" t="s">
        <v>325</v>
      </c>
      <c r="E326" s="1">
        <v>3</v>
      </c>
      <c r="F326" s="1">
        <v>2</v>
      </c>
      <c r="G326" s="5">
        <v>1.3333333333299999</v>
      </c>
      <c r="H326" s="5">
        <v>1</v>
      </c>
      <c r="I326" s="1">
        <v>5</v>
      </c>
      <c r="J326" s="5">
        <v>1.6666666666700001</v>
      </c>
      <c r="K326" s="5">
        <v>1.3333333333299999</v>
      </c>
      <c r="L326" s="1">
        <v>1</v>
      </c>
      <c r="M326" s="1">
        <v>1</v>
      </c>
      <c r="N326" s="1">
        <v>1</v>
      </c>
      <c r="O326" s="1">
        <v>1</v>
      </c>
    </row>
    <row r="327" spans="4:15" x14ac:dyDescent="0.2">
      <c r="D327" s="1" t="s">
        <v>326</v>
      </c>
      <c r="E327" s="1">
        <v>1</v>
      </c>
      <c r="F327" s="1">
        <v>1</v>
      </c>
      <c r="G327" s="5">
        <v>1</v>
      </c>
      <c r="H327" s="5">
        <v>1</v>
      </c>
      <c r="I327" s="1">
        <v>5</v>
      </c>
      <c r="J327" s="5">
        <v>1.25</v>
      </c>
      <c r="K327" s="5">
        <v>1</v>
      </c>
      <c r="L327" s="1">
        <v>1</v>
      </c>
      <c r="M327" s="1">
        <v>1</v>
      </c>
      <c r="N327" s="1">
        <v>1</v>
      </c>
      <c r="O327" s="1">
        <v>1</v>
      </c>
    </row>
    <row r="328" spans="4:15" x14ac:dyDescent="0.2">
      <c r="D328" s="1" t="s">
        <v>327</v>
      </c>
      <c r="E328" s="1">
        <v>3</v>
      </c>
      <c r="F328" s="1">
        <v>1</v>
      </c>
      <c r="G328" s="5">
        <v>3</v>
      </c>
      <c r="H328" s="5">
        <v>1</v>
      </c>
      <c r="I328" s="1">
        <v>5</v>
      </c>
      <c r="J328" s="5">
        <v>5</v>
      </c>
      <c r="K328" s="5">
        <v>1</v>
      </c>
      <c r="L328" s="1">
        <v>3</v>
      </c>
      <c r="M328" s="1">
        <v>1</v>
      </c>
      <c r="N328" s="1">
        <v>5</v>
      </c>
      <c r="O328" s="1">
        <v>1</v>
      </c>
    </row>
    <row r="329" spans="4:15" x14ac:dyDescent="0.2">
      <c r="D329" s="1" t="s">
        <v>328</v>
      </c>
      <c r="E329" s="1">
        <v>4</v>
      </c>
      <c r="F329" s="1">
        <v>3</v>
      </c>
      <c r="G329" s="5">
        <v>4</v>
      </c>
      <c r="H329" s="5">
        <v>3</v>
      </c>
      <c r="I329" s="1">
        <v>5</v>
      </c>
      <c r="J329" s="5">
        <v>5</v>
      </c>
      <c r="K329" s="5">
        <v>2</v>
      </c>
      <c r="L329" s="1">
        <v>4</v>
      </c>
      <c r="M329" s="1">
        <v>3</v>
      </c>
      <c r="N329" s="1">
        <v>5</v>
      </c>
      <c r="O329" s="1">
        <v>2</v>
      </c>
    </row>
    <row r="330" spans="4:15" x14ac:dyDescent="0.2">
      <c r="D330" s="1" t="s">
        <v>329</v>
      </c>
      <c r="E330" s="1">
        <v>3</v>
      </c>
      <c r="F330" s="1">
        <v>2</v>
      </c>
      <c r="G330" s="5">
        <v>2</v>
      </c>
      <c r="H330" s="5">
        <v>1.5</v>
      </c>
      <c r="I330" s="1">
        <v>5</v>
      </c>
      <c r="J330" s="5">
        <v>2.5</v>
      </c>
      <c r="K330" s="5">
        <v>1</v>
      </c>
      <c r="L330" s="1">
        <v>2</v>
      </c>
      <c r="M330" s="1">
        <v>1.5</v>
      </c>
      <c r="N330" s="1">
        <v>2.5</v>
      </c>
      <c r="O330" s="1">
        <v>1</v>
      </c>
    </row>
    <row r="331" spans="4:15" ht="30" x14ac:dyDescent="0.2">
      <c r="D331" s="1" t="s">
        <v>330</v>
      </c>
      <c r="E331" s="1">
        <v>3</v>
      </c>
      <c r="F331" s="1">
        <v>3</v>
      </c>
      <c r="G331" s="5">
        <v>1.5</v>
      </c>
      <c r="H331" s="5">
        <v>1.5</v>
      </c>
      <c r="I331" s="1">
        <v>5</v>
      </c>
      <c r="J331" s="5">
        <v>2.5</v>
      </c>
      <c r="K331" s="5">
        <v>1</v>
      </c>
      <c r="L331" s="1">
        <v>1.5</v>
      </c>
      <c r="M331" s="1">
        <v>1.5</v>
      </c>
      <c r="N331" s="1">
        <v>2.5</v>
      </c>
      <c r="O331" s="1">
        <v>1</v>
      </c>
    </row>
    <row r="332" spans="4:15" x14ac:dyDescent="0.2">
      <c r="D332" s="1" t="s">
        <v>331</v>
      </c>
      <c r="E332" s="1">
        <v>3</v>
      </c>
      <c r="F332" s="1">
        <v>3</v>
      </c>
      <c r="G332" s="5">
        <v>1.5</v>
      </c>
      <c r="H332" s="5">
        <v>1.5</v>
      </c>
      <c r="I332" s="1">
        <v>5</v>
      </c>
      <c r="J332" s="5">
        <v>2.5</v>
      </c>
      <c r="K332" s="5">
        <v>1.5</v>
      </c>
      <c r="L332" s="1">
        <v>1.5</v>
      </c>
      <c r="M332" s="1">
        <v>1.5</v>
      </c>
      <c r="N332" s="1">
        <v>2.5</v>
      </c>
      <c r="O332" s="1">
        <v>1.5</v>
      </c>
    </row>
    <row r="333" spans="4:15" x14ac:dyDescent="0.2">
      <c r="D333" s="1" t="s">
        <v>332</v>
      </c>
      <c r="E333" s="1">
        <v>2</v>
      </c>
      <c r="F333" s="1">
        <v>2</v>
      </c>
      <c r="G333" s="5">
        <v>1</v>
      </c>
      <c r="H333" s="5">
        <v>1</v>
      </c>
      <c r="I333" s="1">
        <v>5</v>
      </c>
      <c r="J333" s="5">
        <v>1.6666666666700001</v>
      </c>
      <c r="K333" s="5">
        <v>1</v>
      </c>
      <c r="L333" s="1">
        <v>1</v>
      </c>
      <c r="M333" s="1">
        <v>1</v>
      </c>
      <c r="N333" s="1">
        <v>1</v>
      </c>
      <c r="O333" s="1">
        <v>1</v>
      </c>
    </row>
    <row r="334" spans="4:15" x14ac:dyDescent="0.2">
      <c r="D334" s="1" t="s">
        <v>333</v>
      </c>
      <c r="E334" s="1">
        <v>3</v>
      </c>
      <c r="F334" s="1">
        <v>2</v>
      </c>
      <c r="G334" s="5">
        <v>3</v>
      </c>
      <c r="H334" s="5">
        <v>2</v>
      </c>
      <c r="I334" s="1">
        <v>5</v>
      </c>
      <c r="J334" s="5">
        <v>5</v>
      </c>
      <c r="K334" s="5">
        <v>1</v>
      </c>
      <c r="L334" s="1">
        <v>3</v>
      </c>
      <c r="M334" s="1">
        <v>2</v>
      </c>
      <c r="N334" s="1">
        <v>5</v>
      </c>
      <c r="O334" s="1">
        <v>1</v>
      </c>
    </row>
    <row r="335" spans="4:15" x14ac:dyDescent="0.2">
      <c r="D335" s="1" t="s">
        <v>334</v>
      </c>
      <c r="E335" s="1">
        <v>3</v>
      </c>
      <c r="F335" s="1">
        <v>3</v>
      </c>
      <c r="G335" s="5">
        <v>2</v>
      </c>
      <c r="H335" s="5">
        <v>2</v>
      </c>
      <c r="I335" s="1">
        <v>5</v>
      </c>
      <c r="J335" s="5">
        <v>2.5</v>
      </c>
      <c r="K335" s="5">
        <v>1</v>
      </c>
      <c r="L335" s="1">
        <v>2</v>
      </c>
      <c r="M335" s="1">
        <v>2</v>
      </c>
      <c r="N335" s="1">
        <v>2.5</v>
      </c>
      <c r="O335" s="1">
        <v>1</v>
      </c>
    </row>
    <row r="336" spans="4:15" x14ac:dyDescent="0.2">
      <c r="D336" s="1" t="s">
        <v>335</v>
      </c>
      <c r="E336" s="1">
        <v>4</v>
      </c>
      <c r="F336" s="1">
        <v>4</v>
      </c>
      <c r="G336" s="5">
        <v>2</v>
      </c>
      <c r="H336" s="5">
        <v>2</v>
      </c>
      <c r="I336" s="1">
        <v>5</v>
      </c>
      <c r="J336" s="5">
        <v>2.5</v>
      </c>
      <c r="K336" s="5">
        <v>2</v>
      </c>
      <c r="L336" s="1">
        <v>2</v>
      </c>
      <c r="M336" s="1">
        <v>2</v>
      </c>
      <c r="N336" s="1">
        <v>2.5</v>
      </c>
      <c r="O336" s="1">
        <v>2</v>
      </c>
    </row>
    <row r="337" spans="4:15" x14ac:dyDescent="0.2">
      <c r="D337" s="1" t="s">
        <v>336</v>
      </c>
      <c r="E337" s="1">
        <v>1</v>
      </c>
      <c r="F337" s="1">
        <v>1</v>
      </c>
      <c r="G337" s="5">
        <v>1</v>
      </c>
      <c r="H337" s="5">
        <v>1</v>
      </c>
      <c r="I337" s="1">
        <v>5</v>
      </c>
      <c r="J337" s="5">
        <v>5</v>
      </c>
      <c r="K337" s="5">
        <v>1</v>
      </c>
      <c r="L337" s="1">
        <v>1</v>
      </c>
      <c r="M337" s="1">
        <v>1</v>
      </c>
      <c r="N337" s="1">
        <v>5</v>
      </c>
      <c r="O337" s="1">
        <v>1</v>
      </c>
    </row>
    <row r="338" spans="4:15" x14ac:dyDescent="0.2">
      <c r="D338" s="1" t="s">
        <v>337</v>
      </c>
      <c r="E338" s="1">
        <v>3</v>
      </c>
      <c r="F338" s="1">
        <v>3</v>
      </c>
      <c r="G338" s="5">
        <v>1.5</v>
      </c>
      <c r="H338" s="5">
        <v>1.5</v>
      </c>
      <c r="I338" s="1">
        <v>5</v>
      </c>
      <c r="J338" s="5">
        <v>2</v>
      </c>
      <c r="K338" s="5">
        <v>1</v>
      </c>
      <c r="L338" s="1">
        <v>1.5</v>
      </c>
      <c r="M338" s="1">
        <v>1.5</v>
      </c>
      <c r="N338" s="1">
        <v>2</v>
      </c>
      <c r="O338" s="1">
        <v>1</v>
      </c>
    </row>
    <row r="339" spans="4:15" x14ac:dyDescent="0.2">
      <c r="D339" s="1" t="s">
        <v>338</v>
      </c>
      <c r="E339" s="1">
        <v>1</v>
      </c>
      <c r="F339" s="1">
        <v>1</v>
      </c>
      <c r="G339" s="5">
        <v>1</v>
      </c>
      <c r="H339" s="5">
        <v>1</v>
      </c>
      <c r="I339" s="1">
        <v>5</v>
      </c>
      <c r="J339" s="5">
        <v>2.5</v>
      </c>
      <c r="K339" s="5">
        <v>1</v>
      </c>
      <c r="L339" s="1">
        <v>1</v>
      </c>
      <c r="M339" s="1">
        <v>1</v>
      </c>
      <c r="N339" s="1">
        <v>2.5</v>
      </c>
      <c r="O339" s="1">
        <v>1</v>
      </c>
    </row>
    <row r="340" spans="4:15" x14ac:dyDescent="0.2">
      <c r="D340" s="1" t="s">
        <v>339</v>
      </c>
      <c r="E340" s="1">
        <v>3</v>
      </c>
      <c r="F340" s="1">
        <v>2</v>
      </c>
      <c r="G340" s="5">
        <v>3</v>
      </c>
      <c r="H340" s="5">
        <v>2</v>
      </c>
      <c r="I340" s="1">
        <v>5</v>
      </c>
      <c r="J340" s="5">
        <v>5</v>
      </c>
      <c r="K340" s="5">
        <v>2</v>
      </c>
      <c r="L340" s="1">
        <v>3</v>
      </c>
      <c r="M340" s="1">
        <v>2</v>
      </c>
      <c r="N340" s="1">
        <v>5</v>
      </c>
      <c r="O340" s="1">
        <v>2</v>
      </c>
    </row>
    <row r="341" spans="4:15" x14ac:dyDescent="0.2">
      <c r="D341" s="1" t="s">
        <v>340</v>
      </c>
      <c r="E341" s="1">
        <v>2</v>
      </c>
      <c r="F341" s="1">
        <v>1</v>
      </c>
      <c r="G341" s="5">
        <v>1.5</v>
      </c>
      <c r="H341" s="5">
        <v>1</v>
      </c>
      <c r="I341" s="1">
        <v>5</v>
      </c>
      <c r="J341" s="5">
        <v>2.5</v>
      </c>
      <c r="K341" s="5">
        <v>1</v>
      </c>
      <c r="L341" s="1">
        <v>1.5</v>
      </c>
      <c r="M341" s="1">
        <v>1</v>
      </c>
      <c r="N341" s="1">
        <v>2.5</v>
      </c>
      <c r="O341" s="1">
        <v>1</v>
      </c>
    </row>
    <row r="342" spans="4:15" x14ac:dyDescent="0.2">
      <c r="D342" s="1" t="s">
        <v>341</v>
      </c>
      <c r="E342" s="1">
        <v>2</v>
      </c>
      <c r="F342" s="1">
        <v>1</v>
      </c>
      <c r="G342" s="5">
        <v>1.5</v>
      </c>
      <c r="H342" s="5">
        <v>1</v>
      </c>
      <c r="I342" s="1">
        <v>5</v>
      </c>
      <c r="J342" s="5">
        <v>2</v>
      </c>
      <c r="K342" s="5">
        <v>1</v>
      </c>
      <c r="L342" s="1">
        <v>1.5</v>
      </c>
      <c r="M342" s="1">
        <v>1</v>
      </c>
      <c r="N342" s="1">
        <v>2</v>
      </c>
      <c r="O342" s="1">
        <v>1</v>
      </c>
    </row>
    <row r="343" spans="4:15" x14ac:dyDescent="0.2">
      <c r="D343" s="1" t="s">
        <v>342</v>
      </c>
      <c r="E343" s="1">
        <v>1</v>
      </c>
      <c r="F343" s="1">
        <v>1</v>
      </c>
      <c r="G343" s="5" t="s">
        <v>213</v>
      </c>
      <c r="H343" s="5" t="s">
        <v>213</v>
      </c>
      <c r="I343" s="1">
        <v>5</v>
      </c>
      <c r="J343" s="5" t="s">
        <v>213</v>
      </c>
      <c r="K343" s="5" t="s">
        <v>213</v>
      </c>
      <c r="L343" s="1" t="s">
        <v>213</v>
      </c>
      <c r="M343" s="1" t="s">
        <v>213</v>
      </c>
      <c r="N343" s="1" t="s">
        <v>213</v>
      </c>
      <c r="O343" s="1" t="s">
        <v>213</v>
      </c>
    </row>
    <row r="344" spans="4:15" ht="30" x14ac:dyDescent="0.2">
      <c r="D344" s="1" t="s">
        <v>343</v>
      </c>
      <c r="E344" s="1">
        <v>4</v>
      </c>
      <c r="F344" s="1">
        <v>4</v>
      </c>
      <c r="G344" s="5">
        <v>2</v>
      </c>
      <c r="H344" s="5">
        <v>2</v>
      </c>
      <c r="I344" s="1">
        <v>5</v>
      </c>
      <c r="J344" s="5">
        <v>2</v>
      </c>
      <c r="K344" s="5">
        <v>1</v>
      </c>
      <c r="L344" s="1">
        <v>2</v>
      </c>
      <c r="M344" s="1">
        <v>2</v>
      </c>
      <c r="N344" s="1">
        <v>2</v>
      </c>
      <c r="O344" s="1">
        <v>1</v>
      </c>
    </row>
    <row r="345" spans="4:15" x14ac:dyDescent="0.2">
      <c r="D345" s="1" t="s">
        <v>344</v>
      </c>
      <c r="E345" s="1">
        <v>1</v>
      </c>
      <c r="F345" s="1">
        <v>1</v>
      </c>
      <c r="G345" s="5">
        <v>1</v>
      </c>
      <c r="H345" s="5">
        <v>1</v>
      </c>
      <c r="I345" s="1">
        <v>5</v>
      </c>
      <c r="J345" s="5">
        <v>3</v>
      </c>
      <c r="K345" s="5">
        <v>2</v>
      </c>
      <c r="L345" s="1">
        <v>1</v>
      </c>
      <c r="M345" s="1">
        <v>1</v>
      </c>
      <c r="N345" s="1">
        <v>3</v>
      </c>
      <c r="O345" s="1">
        <v>2</v>
      </c>
    </row>
    <row r="346" spans="4:15" ht="30" x14ac:dyDescent="0.2">
      <c r="D346" s="1" t="s">
        <v>345</v>
      </c>
      <c r="E346" s="1">
        <v>1</v>
      </c>
      <c r="F346" s="1">
        <v>1</v>
      </c>
      <c r="G346" s="5">
        <v>1</v>
      </c>
      <c r="H346" s="5">
        <v>1</v>
      </c>
      <c r="I346" s="1">
        <v>5</v>
      </c>
      <c r="J346" s="5">
        <v>2.5</v>
      </c>
      <c r="K346" s="5">
        <v>1</v>
      </c>
      <c r="L346" s="1">
        <v>1</v>
      </c>
      <c r="M346" s="1">
        <v>1</v>
      </c>
      <c r="N346" s="1">
        <v>2.5</v>
      </c>
      <c r="O346" s="1">
        <v>1</v>
      </c>
    </row>
    <row r="347" spans="4:15" x14ac:dyDescent="0.2">
      <c r="D347" s="1" t="s">
        <v>346</v>
      </c>
      <c r="E347" s="1">
        <v>2</v>
      </c>
      <c r="F347" s="1">
        <v>2</v>
      </c>
      <c r="G347" s="5" t="s">
        <v>213</v>
      </c>
      <c r="H347" s="5" t="s">
        <v>213</v>
      </c>
      <c r="I347" s="1">
        <v>4</v>
      </c>
      <c r="J347" s="5" t="s">
        <v>213</v>
      </c>
      <c r="K347" s="5" t="s">
        <v>213</v>
      </c>
      <c r="L347" s="1" t="s">
        <v>213</v>
      </c>
      <c r="M347" s="1" t="s">
        <v>213</v>
      </c>
      <c r="N347" s="1" t="s">
        <v>213</v>
      </c>
      <c r="O347" s="1" t="s">
        <v>213</v>
      </c>
    </row>
    <row r="348" spans="4:15" x14ac:dyDescent="0.2">
      <c r="D348" s="1" t="s">
        <v>347</v>
      </c>
      <c r="E348" s="1">
        <v>3</v>
      </c>
      <c r="F348" s="1">
        <v>2</v>
      </c>
      <c r="G348" s="5">
        <v>1.5</v>
      </c>
      <c r="H348" s="5">
        <v>1</v>
      </c>
      <c r="I348" s="1">
        <v>4</v>
      </c>
      <c r="J348" s="5">
        <v>2</v>
      </c>
      <c r="K348" s="5">
        <v>1</v>
      </c>
      <c r="L348" s="1">
        <v>1.5</v>
      </c>
      <c r="M348" s="1">
        <v>1</v>
      </c>
      <c r="N348" s="1">
        <v>2</v>
      </c>
      <c r="O348" s="1">
        <v>1</v>
      </c>
    </row>
    <row r="349" spans="4:15" ht="30" x14ac:dyDescent="0.2">
      <c r="D349" s="1" t="s">
        <v>348</v>
      </c>
      <c r="E349" s="1">
        <v>1</v>
      </c>
      <c r="F349" s="1">
        <v>1</v>
      </c>
      <c r="G349" s="5">
        <v>1</v>
      </c>
      <c r="H349" s="5">
        <v>1</v>
      </c>
      <c r="I349" s="1">
        <v>4</v>
      </c>
      <c r="J349" s="5">
        <v>1.5</v>
      </c>
      <c r="K349" s="5">
        <v>1</v>
      </c>
      <c r="L349" s="1">
        <v>1</v>
      </c>
      <c r="M349" s="1">
        <v>1</v>
      </c>
      <c r="N349" s="1">
        <v>1.5</v>
      </c>
      <c r="O349" s="1">
        <v>1</v>
      </c>
    </row>
    <row r="350" spans="4:15" x14ac:dyDescent="0.2">
      <c r="D350" s="1" t="s">
        <v>349</v>
      </c>
      <c r="E350" s="1">
        <v>3</v>
      </c>
      <c r="F350" s="1">
        <v>2</v>
      </c>
      <c r="G350" s="5">
        <v>1.5</v>
      </c>
      <c r="H350" s="5">
        <v>1</v>
      </c>
      <c r="I350" s="1">
        <v>4</v>
      </c>
      <c r="J350" s="5">
        <v>2</v>
      </c>
      <c r="K350" s="5">
        <v>1</v>
      </c>
      <c r="L350" s="1">
        <v>1.5</v>
      </c>
      <c r="M350" s="1">
        <v>1</v>
      </c>
      <c r="N350" s="1">
        <v>2</v>
      </c>
      <c r="O350" s="1">
        <v>1</v>
      </c>
    </row>
    <row r="351" spans="4:15" x14ac:dyDescent="0.2">
      <c r="D351" s="1" t="s">
        <v>350</v>
      </c>
      <c r="E351" s="1">
        <v>3</v>
      </c>
      <c r="F351" s="1">
        <v>3</v>
      </c>
      <c r="G351" s="5">
        <v>1</v>
      </c>
      <c r="H351" s="5">
        <v>1</v>
      </c>
      <c r="I351" s="1">
        <v>4</v>
      </c>
      <c r="J351" s="5">
        <v>1.3333333333299999</v>
      </c>
      <c r="K351" s="5">
        <v>1.3333333333299999</v>
      </c>
      <c r="L351" s="1">
        <v>1</v>
      </c>
      <c r="M351" s="1">
        <v>1</v>
      </c>
      <c r="N351" s="1">
        <v>1</v>
      </c>
      <c r="O351" s="1">
        <v>1</v>
      </c>
    </row>
    <row r="352" spans="4:15" x14ac:dyDescent="0.2">
      <c r="D352" s="1" t="s">
        <v>351</v>
      </c>
      <c r="E352" s="1">
        <v>4</v>
      </c>
      <c r="F352" s="1">
        <v>3</v>
      </c>
      <c r="G352" s="5">
        <v>1.3333333333299999</v>
      </c>
      <c r="H352" s="5">
        <v>1.3333333333299999</v>
      </c>
      <c r="I352" s="1">
        <v>4</v>
      </c>
      <c r="J352" s="5">
        <v>1.3333333333299999</v>
      </c>
      <c r="K352" s="5">
        <v>1.3333333333299999</v>
      </c>
      <c r="L352" s="1">
        <v>1</v>
      </c>
      <c r="M352" s="1">
        <v>1</v>
      </c>
      <c r="N352" s="1">
        <v>1</v>
      </c>
      <c r="O352" s="1">
        <v>1</v>
      </c>
    </row>
    <row r="353" spans="4:15" x14ac:dyDescent="0.2">
      <c r="D353" s="1" t="s">
        <v>352</v>
      </c>
      <c r="E353" s="1">
        <v>2</v>
      </c>
      <c r="F353" s="1">
        <v>1</v>
      </c>
      <c r="G353" s="5">
        <v>2</v>
      </c>
      <c r="H353" s="5">
        <v>1</v>
      </c>
      <c r="I353" s="1">
        <v>4</v>
      </c>
      <c r="J353" s="5">
        <v>4</v>
      </c>
      <c r="K353" s="5">
        <v>1</v>
      </c>
      <c r="L353" s="1">
        <v>2</v>
      </c>
      <c r="M353" s="1">
        <v>1</v>
      </c>
      <c r="N353" s="1">
        <v>4</v>
      </c>
      <c r="O353" s="1">
        <v>1</v>
      </c>
    </row>
    <row r="354" spans="4:15" x14ac:dyDescent="0.2">
      <c r="D354" s="1" t="s">
        <v>353</v>
      </c>
      <c r="E354" s="1">
        <v>1</v>
      </c>
      <c r="F354" s="1">
        <v>1</v>
      </c>
      <c r="G354" s="5">
        <v>1</v>
      </c>
      <c r="H354" s="5">
        <v>1</v>
      </c>
      <c r="I354" s="1">
        <v>4</v>
      </c>
      <c r="J354" s="5">
        <v>4</v>
      </c>
      <c r="K354" s="5">
        <v>1</v>
      </c>
      <c r="L354" s="1">
        <v>1</v>
      </c>
      <c r="M354" s="1">
        <v>1</v>
      </c>
      <c r="N354" s="1">
        <v>4</v>
      </c>
      <c r="O354" s="1">
        <v>1</v>
      </c>
    </row>
    <row r="355" spans="4:15" x14ac:dyDescent="0.2">
      <c r="D355" s="1" t="s">
        <v>354</v>
      </c>
      <c r="E355" s="1">
        <v>1</v>
      </c>
      <c r="F355" s="1">
        <v>1</v>
      </c>
      <c r="G355" s="5">
        <v>1</v>
      </c>
      <c r="H355" s="5">
        <v>1</v>
      </c>
      <c r="I355" s="1">
        <v>4</v>
      </c>
      <c r="J355" s="5">
        <v>4</v>
      </c>
      <c r="K355" s="5">
        <v>1</v>
      </c>
      <c r="L355" s="1">
        <v>1</v>
      </c>
      <c r="M355" s="1">
        <v>1</v>
      </c>
      <c r="N355" s="1">
        <v>4</v>
      </c>
      <c r="O355" s="1">
        <v>1</v>
      </c>
    </row>
    <row r="356" spans="4:15" x14ac:dyDescent="0.2">
      <c r="D356" s="1" t="s">
        <v>355</v>
      </c>
      <c r="E356" s="1">
        <v>1</v>
      </c>
      <c r="F356" s="1">
        <v>1</v>
      </c>
      <c r="G356" s="5">
        <v>1</v>
      </c>
      <c r="H356" s="5">
        <v>1</v>
      </c>
      <c r="I356" s="1">
        <v>4</v>
      </c>
      <c r="J356" s="5">
        <v>4</v>
      </c>
      <c r="K356" s="5">
        <v>1</v>
      </c>
      <c r="L356" s="1">
        <v>1</v>
      </c>
      <c r="M356" s="1">
        <v>1</v>
      </c>
      <c r="N356" s="1">
        <v>4</v>
      </c>
      <c r="O356" s="1">
        <v>1</v>
      </c>
    </row>
    <row r="357" spans="4:15" x14ac:dyDescent="0.2">
      <c r="D357" s="1" t="s">
        <v>356</v>
      </c>
      <c r="E357" s="1">
        <v>3</v>
      </c>
      <c r="F357" s="1">
        <v>3</v>
      </c>
      <c r="G357" s="5">
        <v>1</v>
      </c>
      <c r="H357" s="5">
        <v>1</v>
      </c>
      <c r="I357" s="1">
        <v>4</v>
      </c>
      <c r="J357" s="5">
        <v>1.3333333333299999</v>
      </c>
      <c r="K357" s="5">
        <v>1</v>
      </c>
      <c r="L357" s="1">
        <v>1</v>
      </c>
      <c r="M357" s="1">
        <v>1</v>
      </c>
      <c r="N357" s="1">
        <v>1</v>
      </c>
      <c r="O357" s="1">
        <v>1</v>
      </c>
    </row>
    <row r="358" spans="4:15" x14ac:dyDescent="0.2">
      <c r="D358" s="1" t="s">
        <v>357</v>
      </c>
      <c r="E358" s="1">
        <v>2</v>
      </c>
      <c r="F358" s="1">
        <v>2</v>
      </c>
      <c r="G358" s="5">
        <v>2</v>
      </c>
      <c r="H358" s="5">
        <v>2</v>
      </c>
      <c r="I358" s="1">
        <v>4</v>
      </c>
      <c r="J358" s="5">
        <v>4</v>
      </c>
      <c r="K358" s="5">
        <v>1</v>
      </c>
      <c r="L358" s="1">
        <v>2</v>
      </c>
      <c r="M358" s="1">
        <v>2</v>
      </c>
      <c r="N358" s="1">
        <v>4</v>
      </c>
      <c r="O358" s="1">
        <v>1</v>
      </c>
    </row>
    <row r="359" spans="4:15" x14ac:dyDescent="0.2">
      <c r="D359" s="1" t="s">
        <v>358</v>
      </c>
      <c r="E359" s="1">
        <v>3</v>
      </c>
      <c r="F359" s="1">
        <v>3</v>
      </c>
      <c r="G359" s="5">
        <v>2</v>
      </c>
      <c r="H359" s="5">
        <v>2</v>
      </c>
      <c r="I359" s="1">
        <v>4</v>
      </c>
      <c r="J359" s="5">
        <v>3</v>
      </c>
      <c r="K359" s="5">
        <v>2</v>
      </c>
      <c r="L359" s="1">
        <v>2</v>
      </c>
      <c r="M359" s="1">
        <v>2</v>
      </c>
      <c r="N359" s="1">
        <v>3</v>
      </c>
      <c r="O359" s="1">
        <v>2</v>
      </c>
    </row>
    <row r="360" spans="4:15" x14ac:dyDescent="0.2">
      <c r="D360" s="1" t="s">
        <v>359</v>
      </c>
      <c r="E360" s="1">
        <v>4</v>
      </c>
      <c r="F360" s="1">
        <v>2</v>
      </c>
      <c r="G360" s="5">
        <v>2</v>
      </c>
      <c r="H360" s="5">
        <v>1.5</v>
      </c>
      <c r="I360" s="1">
        <v>4</v>
      </c>
      <c r="J360" s="5">
        <v>2</v>
      </c>
      <c r="K360" s="5">
        <v>1</v>
      </c>
      <c r="L360" s="1">
        <v>2</v>
      </c>
      <c r="M360" s="1">
        <v>1.5</v>
      </c>
      <c r="N360" s="1">
        <v>2</v>
      </c>
      <c r="O360" s="1">
        <v>1</v>
      </c>
    </row>
    <row r="361" spans="4:15" x14ac:dyDescent="0.2">
      <c r="D361" s="1" t="s">
        <v>360</v>
      </c>
      <c r="E361" s="1">
        <v>2</v>
      </c>
      <c r="F361" s="1">
        <v>2</v>
      </c>
      <c r="G361" s="5">
        <v>1.5</v>
      </c>
      <c r="H361" s="5">
        <v>1.5</v>
      </c>
      <c r="I361" s="1">
        <v>4</v>
      </c>
      <c r="J361" s="5">
        <v>1.5</v>
      </c>
      <c r="K361" s="5">
        <v>1</v>
      </c>
      <c r="L361" s="1">
        <v>1.5</v>
      </c>
      <c r="M361" s="1">
        <v>1.5</v>
      </c>
      <c r="N361" s="1">
        <v>1.5</v>
      </c>
      <c r="O361" s="1">
        <v>1</v>
      </c>
    </row>
    <row r="362" spans="4:15" x14ac:dyDescent="0.2">
      <c r="D362" s="1" t="s">
        <v>361</v>
      </c>
      <c r="E362" s="1">
        <v>1</v>
      </c>
      <c r="F362" s="1">
        <v>1</v>
      </c>
      <c r="G362" s="5">
        <v>1</v>
      </c>
      <c r="H362" s="5">
        <v>1</v>
      </c>
      <c r="I362" s="1">
        <v>4</v>
      </c>
      <c r="J362" s="5">
        <v>1</v>
      </c>
      <c r="K362" s="5">
        <v>1</v>
      </c>
      <c r="L362" s="1">
        <v>1</v>
      </c>
      <c r="M362" s="1">
        <v>1</v>
      </c>
      <c r="N362" s="1">
        <v>1</v>
      </c>
      <c r="O362" s="1">
        <v>1</v>
      </c>
    </row>
    <row r="363" spans="4:15" x14ac:dyDescent="0.2">
      <c r="D363" s="1" t="s">
        <v>362</v>
      </c>
      <c r="E363" s="1">
        <v>3</v>
      </c>
      <c r="F363" s="1">
        <v>1</v>
      </c>
      <c r="G363" s="5">
        <v>3</v>
      </c>
      <c r="H363" s="5">
        <v>1</v>
      </c>
      <c r="I363" s="1">
        <v>4</v>
      </c>
      <c r="J363" s="5">
        <v>4</v>
      </c>
      <c r="K363" s="5">
        <v>1</v>
      </c>
      <c r="L363" s="1">
        <v>3</v>
      </c>
      <c r="M363" s="1">
        <v>1</v>
      </c>
      <c r="N363" s="1">
        <v>4</v>
      </c>
      <c r="O363" s="1">
        <v>1</v>
      </c>
    </row>
    <row r="364" spans="4:15" x14ac:dyDescent="0.2">
      <c r="D364" s="1" t="s">
        <v>363</v>
      </c>
      <c r="E364" s="1">
        <v>3</v>
      </c>
      <c r="F364" s="1">
        <v>3</v>
      </c>
      <c r="G364" s="5">
        <v>1</v>
      </c>
      <c r="H364" s="5">
        <v>1</v>
      </c>
      <c r="I364" s="1">
        <v>4</v>
      </c>
      <c r="J364" s="5">
        <v>1.3333333333299999</v>
      </c>
      <c r="K364" s="5">
        <v>1</v>
      </c>
      <c r="L364" s="1">
        <v>1</v>
      </c>
      <c r="M364" s="1">
        <v>1</v>
      </c>
      <c r="N364" s="1">
        <v>1</v>
      </c>
      <c r="O364" s="1">
        <v>1</v>
      </c>
    </row>
    <row r="365" spans="4:15" x14ac:dyDescent="0.2">
      <c r="D365" s="1" t="s">
        <v>364</v>
      </c>
      <c r="E365" s="1">
        <v>3</v>
      </c>
      <c r="F365" s="1">
        <v>3</v>
      </c>
      <c r="G365" s="5">
        <v>3</v>
      </c>
      <c r="H365" s="5">
        <v>3</v>
      </c>
      <c r="I365" s="1">
        <v>4</v>
      </c>
      <c r="J365" s="5">
        <v>4</v>
      </c>
      <c r="K365" s="5">
        <v>1</v>
      </c>
      <c r="L365" s="1">
        <v>3</v>
      </c>
      <c r="M365" s="1">
        <v>3</v>
      </c>
      <c r="N365" s="1">
        <v>4</v>
      </c>
      <c r="O365" s="1">
        <v>1</v>
      </c>
    </row>
    <row r="366" spans="4:15" x14ac:dyDescent="0.2">
      <c r="D366" s="1" t="s">
        <v>365</v>
      </c>
      <c r="E366" s="1">
        <v>1</v>
      </c>
      <c r="F366" s="1">
        <v>1</v>
      </c>
      <c r="G366" s="5">
        <v>1</v>
      </c>
      <c r="H366" s="5">
        <v>1</v>
      </c>
      <c r="I366" s="1">
        <v>4</v>
      </c>
      <c r="J366" s="5">
        <v>4</v>
      </c>
      <c r="K366" s="5">
        <v>1</v>
      </c>
      <c r="L366" s="1">
        <v>1</v>
      </c>
      <c r="M366" s="1">
        <v>1</v>
      </c>
      <c r="N366" s="1">
        <v>4</v>
      </c>
      <c r="O366" s="1">
        <v>1</v>
      </c>
    </row>
    <row r="367" spans="4:15" x14ac:dyDescent="0.2">
      <c r="D367" s="1" t="s">
        <v>366</v>
      </c>
      <c r="E367" s="1">
        <v>1</v>
      </c>
      <c r="F367" s="1">
        <v>1</v>
      </c>
      <c r="G367" s="5">
        <v>1</v>
      </c>
      <c r="H367" s="5">
        <v>1</v>
      </c>
      <c r="I367" s="1">
        <v>4</v>
      </c>
      <c r="J367" s="5">
        <v>2</v>
      </c>
      <c r="K367" s="5">
        <v>1</v>
      </c>
      <c r="L367" s="1">
        <v>1</v>
      </c>
      <c r="M367" s="1">
        <v>1</v>
      </c>
      <c r="N367" s="1">
        <v>2</v>
      </c>
      <c r="O367" s="1">
        <v>1</v>
      </c>
    </row>
    <row r="368" spans="4:15" x14ac:dyDescent="0.2">
      <c r="D368" s="1" t="s">
        <v>367</v>
      </c>
      <c r="E368" s="1">
        <v>2</v>
      </c>
      <c r="F368" s="1">
        <v>2</v>
      </c>
      <c r="G368" s="5">
        <v>1.3333333333299999</v>
      </c>
      <c r="H368" s="5">
        <v>1.3333333333299999</v>
      </c>
      <c r="I368" s="1">
        <v>4</v>
      </c>
      <c r="J368" s="5">
        <v>1.3333333333299999</v>
      </c>
      <c r="K368" s="5">
        <v>1.3333333333299999</v>
      </c>
      <c r="L368" s="1">
        <v>1</v>
      </c>
      <c r="M368" s="1">
        <v>1</v>
      </c>
      <c r="N368" s="1">
        <v>1</v>
      </c>
      <c r="O368" s="1">
        <v>1</v>
      </c>
    </row>
    <row r="369" spans="4:15" x14ac:dyDescent="0.2">
      <c r="D369" s="1" t="s">
        <v>368</v>
      </c>
      <c r="E369" s="1">
        <v>1</v>
      </c>
      <c r="F369" s="1">
        <v>1</v>
      </c>
      <c r="G369" s="5">
        <v>1</v>
      </c>
      <c r="H369" s="5">
        <v>1</v>
      </c>
      <c r="I369" s="1">
        <v>4</v>
      </c>
      <c r="J369" s="5">
        <v>4</v>
      </c>
      <c r="K369" s="5">
        <v>1</v>
      </c>
      <c r="L369" s="1">
        <v>1</v>
      </c>
      <c r="M369" s="1">
        <v>1</v>
      </c>
      <c r="N369" s="1">
        <v>4</v>
      </c>
      <c r="O369" s="1">
        <v>1</v>
      </c>
    </row>
    <row r="370" spans="4:15" x14ac:dyDescent="0.2">
      <c r="D370" s="1" t="s">
        <v>369</v>
      </c>
      <c r="E370" s="1">
        <v>2</v>
      </c>
      <c r="F370" s="1">
        <v>2</v>
      </c>
      <c r="G370" s="5">
        <v>1</v>
      </c>
      <c r="H370" s="5">
        <v>1</v>
      </c>
      <c r="I370" s="1">
        <v>4</v>
      </c>
      <c r="J370" s="5">
        <v>1</v>
      </c>
      <c r="K370" s="5">
        <v>1</v>
      </c>
      <c r="L370" s="1">
        <v>1</v>
      </c>
      <c r="M370" s="1">
        <v>1</v>
      </c>
      <c r="N370" s="1">
        <v>1</v>
      </c>
      <c r="O370" s="1">
        <v>1</v>
      </c>
    </row>
    <row r="371" spans="4:15" x14ac:dyDescent="0.2">
      <c r="D371" s="1" t="s">
        <v>370</v>
      </c>
      <c r="E371" s="1">
        <v>1</v>
      </c>
      <c r="F371" s="1">
        <v>1</v>
      </c>
      <c r="G371" s="5">
        <v>1</v>
      </c>
      <c r="H371" s="5">
        <v>1</v>
      </c>
      <c r="I371" s="1">
        <v>4</v>
      </c>
      <c r="J371" s="5">
        <v>4</v>
      </c>
      <c r="K371" s="5">
        <v>1</v>
      </c>
      <c r="L371" s="1">
        <v>1</v>
      </c>
      <c r="M371" s="1">
        <v>1</v>
      </c>
      <c r="N371" s="1">
        <v>4</v>
      </c>
      <c r="O371" s="1">
        <v>1</v>
      </c>
    </row>
    <row r="372" spans="4:15" x14ac:dyDescent="0.2">
      <c r="D372" s="1" t="s">
        <v>371</v>
      </c>
      <c r="E372" s="1">
        <v>4</v>
      </c>
      <c r="F372" s="1">
        <v>3</v>
      </c>
      <c r="G372" s="5">
        <v>4</v>
      </c>
      <c r="H372" s="5">
        <v>3</v>
      </c>
      <c r="I372" s="1">
        <v>4</v>
      </c>
      <c r="J372" s="5">
        <v>4</v>
      </c>
      <c r="K372" s="5">
        <v>2</v>
      </c>
      <c r="L372" s="1">
        <v>4</v>
      </c>
      <c r="M372" s="1">
        <v>3</v>
      </c>
      <c r="N372" s="1">
        <v>4</v>
      </c>
      <c r="O372" s="1">
        <v>2</v>
      </c>
    </row>
    <row r="373" spans="4:15" x14ac:dyDescent="0.2">
      <c r="D373" s="1" t="s">
        <v>372</v>
      </c>
      <c r="E373" s="1">
        <v>1</v>
      </c>
      <c r="F373" s="1">
        <v>1</v>
      </c>
      <c r="G373" s="5">
        <v>1</v>
      </c>
      <c r="H373" s="5">
        <v>1</v>
      </c>
      <c r="I373" s="1">
        <v>3</v>
      </c>
      <c r="J373" s="5">
        <v>3</v>
      </c>
      <c r="K373" s="5">
        <v>1</v>
      </c>
      <c r="L373" s="1">
        <v>1</v>
      </c>
      <c r="M373" s="1">
        <v>1</v>
      </c>
      <c r="N373" s="1">
        <v>3</v>
      </c>
      <c r="O373" s="1">
        <v>1</v>
      </c>
    </row>
    <row r="374" spans="4:15" x14ac:dyDescent="0.2">
      <c r="D374" s="1" t="s">
        <v>373</v>
      </c>
      <c r="E374" s="1">
        <v>2</v>
      </c>
      <c r="F374" s="1">
        <v>1</v>
      </c>
      <c r="G374" s="5">
        <v>1</v>
      </c>
      <c r="H374" s="5">
        <v>1</v>
      </c>
      <c r="I374" s="1">
        <v>3</v>
      </c>
      <c r="J374" s="5">
        <v>1.5</v>
      </c>
      <c r="K374" s="5">
        <v>1</v>
      </c>
      <c r="L374" s="1">
        <v>1</v>
      </c>
      <c r="M374" s="1">
        <v>1</v>
      </c>
      <c r="N374" s="1">
        <v>1.5</v>
      </c>
      <c r="O374" s="1">
        <v>1</v>
      </c>
    </row>
    <row r="375" spans="4:15" x14ac:dyDescent="0.2">
      <c r="D375" s="1" t="s">
        <v>374</v>
      </c>
      <c r="E375" s="1">
        <v>2</v>
      </c>
      <c r="F375" s="1">
        <v>2</v>
      </c>
      <c r="G375" s="5">
        <v>1.5</v>
      </c>
      <c r="H375" s="5">
        <v>1.5</v>
      </c>
      <c r="I375" s="1">
        <v>3</v>
      </c>
      <c r="J375" s="5">
        <v>1.5</v>
      </c>
      <c r="K375" s="5">
        <v>1</v>
      </c>
      <c r="L375" s="1">
        <v>1.5</v>
      </c>
      <c r="M375" s="1">
        <v>1.5</v>
      </c>
      <c r="N375" s="1">
        <v>1.5</v>
      </c>
      <c r="O375" s="1">
        <v>1</v>
      </c>
    </row>
    <row r="376" spans="4:15" x14ac:dyDescent="0.2">
      <c r="D376" s="1" t="s">
        <v>375</v>
      </c>
      <c r="E376" s="1">
        <v>3</v>
      </c>
      <c r="F376" s="1">
        <v>3</v>
      </c>
      <c r="G376" s="5">
        <v>1.5</v>
      </c>
      <c r="H376" s="5">
        <v>1.5</v>
      </c>
      <c r="I376" s="1">
        <v>3</v>
      </c>
      <c r="J376" s="5">
        <v>1.5</v>
      </c>
      <c r="K376" s="5">
        <v>1</v>
      </c>
      <c r="L376" s="1">
        <v>1.5</v>
      </c>
      <c r="M376" s="1">
        <v>1.5</v>
      </c>
      <c r="N376" s="1">
        <v>1.5</v>
      </c>
      <c r="O376" s="1">
        <v>1</v>
      </c>
    </row>
    <row r="377" spans="4:15" x14ac:dyDescent="0.2">
      <c r="D377" s="1" t="s">
        <v>376</v>
      </c>
      <c r="E377" s="1">
        <v>1</v>
      </c>
      <c r="F377" s="1">
        <v>1</v>
      </c>
      <c r="G377" s="5">
        <v>1</v>
      </c>
      <c r="H377" s="5">
        <v>1</v>
      </c>
      <c r="I377" s="1">
        <v>3</v>
      </c>
      <c r="J377" s="5">
        <v>1.5</v>
      </c>
      <c r="K377" s="5">
        <v>1</v>
      </c>
      <c r="L377" s="1">
        <v>1</v>
      </c>
      <c r="M377" s="1">
        <v>1</v>
      </c>
      <c r="N377" s="1">
        <v>1.5</v>
      </c>
      <c r="O377" s="1">
        <v>1</v>
      </c>
    </row>
    <row r="378" spans="4:15" x14ac:dyDescent="0.2">
      <c r="D378" s="1" t="s">
        <v>377</v>
      </c>
      <c r="E378" s="1">
        <v>1</v>
      </c>
      <c r="F378" s="1">
        <v>1</v>
      </c>
      <c r="G378" s="5">
        <v>1</v>
      </c>
      <c r="H378" s="5">
        <v>1</v>
      </c>
      <c r="I378" s="1">
        <v>3</v>
      </c>
      <c r="J378" s="5">
        <v>1.5</v>
      </c>
      <c r="K378" s="5">
        <v>1</v>
      </c>
      <c r="L378" s="1">
        <v>1</v>
      </c>
      <c r="M378" s="1">
        <v>1</v>
      </c>
      <c r="N378" s="1">
        <v>1.5</v>
      </c>
      <c r="O378" s="1">
        <v>1</v>
      </c>
    </row>
    <row r="379" spans="4:15" x14ac:dyDescent="0.2">
      <c r="D379" s="1" t="s">
        <v>378</v>
      </c>
      <c r="E379" s="1">
        <v>2</v>
      </c>
      <c r="F379" s="1">
        <v>1</v>
      </c>
      <c r="G379" s="5">
        <v>1</v>
      </c>
      <c r="H379" s="5">
        <v>1</v>
      </c>
      <c r="I379" s="1">
        <v>3</v>
      </c>
      <c r="J379" s="5">
        <v>2</v>
      </c>
      <c r="K379" s="5">
        <v>1</v>
      </c>
      <c r="L379" s="1">
        <v>1</v>
      </c>
      <c r="M379" s="1">
        <v>1</v>
      </c>
      <c r="N379" s="1">
        <v>2</v>
      </c>
      <c r="O379" s="1">
        <v>1</v>
      </c>
    </row>
    <row r="380" spans="4:15" x14ac:dyDescent="0.2">
      <c r="D380" s="1" t="s">
        <v>379</v>
      </c>
      <c r="E380" s="1">
        <v>2</v>
      </c>
      <c r="F380" s="1">
        <v>2</v>
      </c>
      <c r="G380" s="5">
        <v>1</v>
      </c>
      <c r="H380" s="5">
        <v>1</v>
      </c>
      <c r="I380" s="1">
        <v>3</v>
      </c>
      <c r="J380" s="5">
        <v>1.5</v>
      </c>
      <c r="K380" s="5">
        <v>1</v>
      </c>
      <c r="L380" s="1">
        <v>1</v>
      </c>
      <c r="M380" s="1">
        <v>1</v>
      </c>
      <c r="N380" s="1">
        <v>1.5</v>
      </c>
      <c r="O380" s="1">
        <v>1</v>
      </c>
    </row>
    <row r="381" spans="4:15" x14ac:dyDescent="0.2">
      <c r="D381" s="1" t="s">
        <v>380</v>
      </c>
      <c r="E381" s="1">
        <v>1</v>
      </c>
      <c r="F381" s="1">
        <v>1</v>
      </c>
      <c r="G381" s="5">
        <v>1</v>
      </c>
      <c r="H381" s="5">
        <v>1</v>
      </c>
      <c r="I381" s="1">
        <v>3</v>
      </c>
      <c r="J381" s="5">
        <v>3</v>
      </c>
      <c r="K381" s="5">
        <v>1</v>
      </c>
      <c r="L381" s="1">
        <v>1</v>
      </c>
      <c r="M381" s="1">
        <v>1</v>
      </c>
      <c r="N381" s="1">
        <v>3</v>
      </c>
      <c r="O381" s="1">
        <v>1</v>
      </c>
    </row>
    <row r="382" spans="4:15" ht="30" x14ac:dyDescent="0.2">
      <c r="D382" s="1" t="s">
        <v>381</v>
      </c>
      <c r="E382" s="1">
        <v>1</v>
      </c>
      <c r="F382" s="1">
        <v>1</v>
      </c>
      <c r="G382" s="5">
        <v>1</v>
      </c>
      <c r="H382" s="5">
        <v>1</v>
      </c>
      <c r="I382" s="1">
        <v>3</v>
      </c>
      <c r="J382" s="5">
        <v>3</v>
      </c>
      <c r="K382" s="5">
        <v>1</v>
      </c>
      <c r="L382" s="1">
        <v>1</v>
      </c>
      <c r="M382" s="1">
        <v>1</v>
      </c>
      <c r="N382" s="1">
        <v>3</v>
      </c>
      <c r="O382" s="1">
        <v>1</v>
      </c>
    </row>
    <row r="383" spans="4:15" x14ac:dyDescent="0.2">
      <c r="D383" s="1" t="s">
        <v>382</v>
      </c>
      <c r="E383" s="1">
        <v>2</v>
      </c>
      <c r="F383" s="1">
        <v>1</v>
      </c>
      <c r="G383" s="5">
        <v>1</v>
      </c>
      <c r="H383" s="5">
        <v>1</v>
      </c>
      <c r="I383" s="1">
        <v>3</v>
      </c>
      <c r="J383" s="5">
        <v>1.5</v>
      </c>
      <c r="K383" s="5">
        <v>1</v>
      </c>
      <c r="L383" s="1">
        <v>1</v>
      </c>
      <c r="M383" s="1">
        <v>1</v>
      </c>
      <c r="N383" s="1">
        <v>1.5</v>
      </c>
      <c r="O383" s="1">
        <v>1</v>
      </c>
    </row>
    <row r="384" spans="4:15" x14ac:dyDescent="0.2">
      <c r="D384" s="1" t="s">
        <v>383</v>
      </c>
      <c r="E384" s="1">
        <v>2</v>
      </c>
      <c r="F384" s="1">
        <v>2</v>
      </c>
      <c r="G384" s="5">
        <v>1.5</v>
      </c>
      <c r="H384" s="5">
        <v>1.5</v>
      </c>
      <c r="I384" s="1">
        <v>3</v>
      </c>
      <c r="J384" s="5">
        <v>1.5</v>
      </c>
      <c r="K384" s="5">
        <v>1</v>
      </c>
      <c r="L384" s="1">
        <v>1.5</v>
      </c>
      <c r="M384" s="1">
        <v>1.5</v>
      </c>
      <c r="N384" s="1">
        <v>1.5</v>
      </c>
      <c r="O384" s="1">
        <v>1</v>
      </c>
    </row>
    <row r="385" spans="4:15" x14ac:dyDescent="0.2">
      <c r="D385" s="1" t="s">
        <v>384</v>
      </c>
      <c r="E385" s="1">
        <v>1</v>
      </c>
      <c r="F385" s="1">
        <v>1</v>
      </c>
      <c r="G385" s="5" t="s">
        <v>213</v>
      </c>
      <c r="H385" s="5" t="s">
        <v>213</v>
      </c>
      <c r="I385" s="1">
        <v>3</v>
      </c>
      <c r="J385" s="5" t="s">
        <v>213</v>
      </c>
      <c r="K385" s="5" t="s">
        <v>213</v>
      </c>
      <c r="L385" s="1" t="s">
        <v>213</v>
      </c>
      <c r="M385" s="1" t="s">
        <v>213</v>
      </c>
      <c r="N385" s="1" t="s">
        <v>213</v>
      </c>
      <c r="O385" s="1" t="s">
        <v>213</v>
      </c>
    </row>
    <row r="386" spans="4:15" x14ac:dyDescent="0.2">
      <c r="D386" s="1" t="s">
        <v>385</v>
      </c>
      <c r="E386" s="1">
        <v>2</v>
      </c>
      <c r="F386" s="1">
        <v>2</v>
      </c>
      <c r="G386" s="5">
        <v>2</v>
      </c>
      <c r="H386" s="5">
        <v>2</v>
      </c>
      <c r="I386" s="1">
        <v>3</v>
      </c>
      <c r="J386" s="5">
        <v>3</v>
      </c>
      <c r="K386" s="5">
        <v>1</v>
      </c>
      <c r="L386" s="1">
        <v>2</v>
      </c>
      <c r="M386" s="1">
        <v>2</v>
      </c>
      <c r="N386" s="1">
        <v>3</v>
      </c>
      <c r="O386" s="1">
        <v>1</v>
      </c>
    </row>
    <row r="387" spans="4:15" x14ac:dyDescent="0.2">
      <c r="D387" s="1" t="s">
        <v>386</v>
      </c>
      <c r="E387" s="1">
        <v>1</v>
      </c>
      <c r="F387" s="1">
        <v>1</v>
      </c>
      <c r="G387" s="5">
        <v>1</v>
      </c>
      <c r="H387" s="5">
        <v>1</v>
      </c>
      <c r="I387" s="1">
        <v>3</v>
      </c>
      <c r="J387" s="5">
        <v>3</v>
      </c>
      <c r="K387" s="5">
        <v>1</v>
      </c>
      <c r="L387" s="1">
        <v>1</v>
      </c>
      <c r="M387" s="1">
        <v>1</v>
      </c>
      <c r="N387" s="1">
        <v>3</v>
      </c>
      <c r="O387" s="1">
        <v>1</v>
      </c>
    </row>
    <row r="388" spans="4:15" x14ac:dyDescent="0.2">
      <c r="D388" s="1" t="s">
        <v>387</v>
      </c>
      <c r="E388" s="1">
        <v>2</v>
      </c>
      <c r="F388" s="1">
        <v>2</v>
      </c>
      <c r="G388" s="5">
        <v>1</v>
      </c>
      <c r="H388" s="5">
        <v>1</v>
      </c>
      <c r="I388" s="1">
        <v>3</v>
      </c>
      <c r="J388" s="5">
        <v>1.5</v>
      </c>
      <c r="K388" s="5">
        <v>1</v>
      </c>
      <c r="L388" s="1">
        <v>1</v>
      </c>
      <c r="M388" s="1">
        <v>1</v>
      </c>
      <c r="N388" s="1">
        <v>1.5</v>
      </c>
      <c r="O388" s="1">
        <v>1</v>
      </c>
    </row>
    <row r="389" spans="4:15" x14ac:dyDescent="0.2">
      <c r="D389" s="1" t="s">
        <v>388</v>
      </c>
      <c r="E389" s="1">
        <v>1</v>
      </c>
      <c r="F389" s="1">
        <v>1</v>
      </c>
      <c r="G389" s="5">
        <v>1</v>
      </c>
      <c r="H389" s="5">
        <v>1</v>
      </c>
      <c r="I389" s="1">
        <v>3</v>
      </c>
      <c r="J389" s="5">
        <v>1.5</v>
      </c>
      <c r="K389" s="5">
        <v>1</v>
      </c>
      <c r="L389" s="1">
        <v>1</v>
      </c>
      <c r="M389" s="1">
        <v>1</v>
      </c>
      <c r="N389" s="1">
        <v>1.5</v>
      </c>
      <c r="O389" s="1">
        <v>1</v>
      </c>
    </row>
    <row r="390" spans="4:15" x14ac:dyDescent="0.2">
      <c r="D390" s="1" t="s">
        <v>389</v>
      </c>
      <c r="E390" s="1">
        <v>1</v>
      </c>
      <c r="F390" s="1">
        <v>1</v>
      </c>
      <c r="G390" s="5">
        <v>1</v>
      </c>
      <c r="H390" s="5">
        <v>1</v>
      </c>
      <c r="I390" s="1">
        <v>3</v>
      </c>
      <c r="J390" s="5">
        <v>1.5</v>
      </c>
      <c r="K390" s="5">
        <v>1</v>
      </c>
      <c r="L390" s="1">
        <v>1</v>
      </c>
      <c r="M390" s="1">
        <v>1</v>
      </c>
      <c r="N390" s="1">
        <v>1.5</v>
      </c>
      <c r="O390" s="1">
        <v>1</v>
      </c>
    </row>
    <row r="391" spans="4:15" x14ac:dyDescent="0.2">
      <c r="D391" s="1" t="s">
        <v>390</v>
      </c>
      <c r="E391" s="1">
        <v>1</v>
      </c>
      <c r="F391" s="1">
        <v>1</v>
      </c>
      <c r="G391" s="5">
        <v>1</v>
      </c>
      <c r="H391" s="5">
        <v>1</v>
      </c>
      <c r="I391" s="1">
        <v>3</v>
      </c>
      <c r="J391" s="5">
        <v>1.5</v>
      </c>
      <c r="K391" s="5">
        <v>1</v>
      </c>
      <c r="L391" s="1">
        <v>1</v>
      </c>
      <c r="M391" s="1">
        <v>1</v>
      </c>
      <c r="N391" s="1">
        <v>1.5</v>
      </c>
      <c r="O391" s="1">
        <v>1</v>
      </c>
    </row>
    <row r="392" spans="4:15" ht="30" x14ac:dyDescent="0.2">
      <c r="D392" s="1" t="s">
        <v>391</v>
      </c>
      <c r="E392" s="1">
        <v>1</v>
      </c>
      <c r="F392" s="1">
        <v>1</v>
      </c>
      <c r="G392" s="5">
        <v>1</v>
      </c>
      <c r="H392" s="5">
        <v>1</v>
      </c>
      <c r="I392" s="1">
        <v>3</v>
      </c>
      <c r="J392" s="5">
        <v>3</v>
      </c>
      <c r="K392" s="5">
        <v>1</v>
      </c>
      <c r="L392" s="1">
        <v>1</v>
      </c>
      <c r="M392" s="1">
        <v>1</v>
      </c>
      <c r="N392" s="1">
        <v>3</v>
      </c>
      <c r="O392" s="1">
        <v>1</v>
      </c>
    </row>
    <row r="393" spans="4:15" x14ac:dyDescent="0.2">
      <c r="D393" s="1" t="s">
        <v>392</v>
      </c>
      <c r="E393" s="1">
        <v>1</v>
      </c>
      <c r="F393" s="1">
        <v>1</v>
      </c>
      <c r="G393" s="5">
        <v>1</v>
      </c>
      <c r="H393" s="5">
        <v>1</v>
      </c>
      <c r="I393" s="1">
        <v>3</v>
      </c>
      <c r="J393" s="5">
        <v>3</v>
      </c>
      <c r="K393" s="5">
        <v>1</v>
      </c>
      <c r="L393" s="1">
        <v>1</v>
      </c>
      <c r="M393" s="1">
        <v>1</v>
      </c>
      <c r="N393" s="1">
        <v>3</v>
      </c>
      <c r="O393" s="1">
        <v>1</v>
      </c>
    </row>
    <row r="394" spans="4:15" ht="45" x14ac:dyDescent="0.2">
      <c r="D394" s="1" t="s">
        <v>393</v>
      </c>
      <c r="E394" s="1">
        <v>2</v>
      </c>
      <c r="F394" s="1">
        <v>2</v>
      </c>
      <c r="G394" s="5">
        <v>2</v>
      </c>
      <c r="H394" s="5">
        <v>2</v>
      </c>
      <c r="I394" s="1">
        <v>3</v>
      </c>
      <c r="J394" s="5">
        <v>3</v>
      </c>
      <c r="K394" s="5">
        <v>1</v>
      </c>
      <c r="L394" s="1">
        <v>2</v>
      </c>
      <c r="M394" s="1">
        <v>2</v>
      </c>
      <c r="N394" s="1">
        <v>3</v>
      </c>
      <c r="O394" s="1">
        <v>1</v>
      </c>
    </row>
    <row r="395" spans="4:15" x14ac:dyDescent="0.2">
      <c r="D395" s="1" t="s">
        <v>394</v>
      </c>
      <c r="E395" s="1">
        <v>1</v>
      </c>
      <c r="F395" s="1">
        <v>1</v>
      </c>
      <c r="G395" s="5">
        <v>1</v>
      </c>
      <c r="H395" s="5">
        <v>1</v>
      </c>
      <c r="I395" s="1">
        <v>3</v>
      </c>
      <c r="J395" s="5">
        <v>3</v>
      </c>
      <c r="K395" s="5">
        <v>1</v>
      </c>
      <c r="L395" s="1">
        <v>1</v>
      </c>
      <c r="M395" s="1">
        <v>1</v>
      </c>
      <c r="N395" s="1">
        <v>3</v>
      </c>
      <c r="O395" s="1">
        <v>1</v>
      </c>
    </row>
    <row r="396" spans="4:15" x14ac:dyDescent="0.2">
      <c r="D396" s="1" t="s">
        <v>395</v>
      </c>
      <c r="E396" s="1">
        <v>3</v>
      </c>
      <c r="F396" s="1">
        <v>3</v>
      </c>
      <c r="G396" s="5" t="s">
        <v>213</v>
      </c>
      <c r="H396" s="5" t="s">
        <v>213</v>
      </c>
      <c r="I396" s="1">
        <v>3</v>
      </c>
      <c r="J396" s="5" t="s">
        <v>213</v>
      </c>
      <c r="K396" s="5" t="s">
        <v>213</v>
      </c>
      <c r="L396" s="1" t="s">
        <v>213</v>
      </c>
      <c r="M396" s="1" t="s">
        <v>213</v>
      </c>
      <c r="N396" s="1" t="s">
        <v>213</v>
      </c>
      <c r="O396" s="1" t="s">
        <v>213</v>
      </c>
    </row>
    <row r="397" spans="4:15" x14ac:dyDescent="0.2">
      <c r="D397" s="1" t="s">
        <v>396</v>
      </c>
      <c r="E397" s="1">
        <v>1</v>
      </c>
      <c r="F397" s="1">
        <v>1</v>
      </c>
      <c r="G397" s="5">
        <v>1</v>
      </c>
      <c r="H397" s="5">
        <v>1</v>
      </c>
      <c r="I397" s="1">
        <v>3</v>
      </c>
      <c r="J397" s="5">
        <v>1.5</v>
      </c>
      <c r="K397" s="5">
        <v>1</v>
      </c>
      <c r="L397" s="1">
        <v>1</v>
      </c>
      <c r="M397" s="1">
        <v>1</v>
      </c>
      <c r="N397" s="1">
        <v>1.5</v>
      </c>
      <c r="O397" s="1">
        <v>1</v>
      </c>
    </row>
    <row r="398" spans="4:15" x14ac:dyDescent="0.2">
      <c r="D398" s="1" t="s">
        <v>397</v>
      </c>
      <c r="E398" s="1">
        <v>2</v>
      </c>
      <c r="F398" s="1">
        <v>1</v>
      </c>
      <c r="G398" s="5">
        <v>2</v>
      </c>
      <c r="H398" s="5">
        <v>1</v>
      </c>
      <c r="I398" s="1">
        <v>3</v>
      </c>
      <c r="J398" s="5">
        <v>3</v>
      </c>
      <c r="K398" s="5">
        <v>1</v>
      </c>
      <c r="L398" s="1">
        <v>2</v>
      </c>
      <c r="M398" s="1">
        <v>1</v>
      </c>
      <c r="N398" s="1">
        <v>3</v>
      </c>
      <c r="O398" s="1">
        <v>1</v>
      </c>
    </row>
    <row r="399" spans="4:15" x14ac:dyDescent="0.2">
      <c r="D399" s="1" t="s">
        <v>398</v>
      </c>
      <c r="E399" s="1">
        <v>1</v>
      </c>
      <c r="F399" s="1">
        <v>1</v>
      </c>
      <c r="G399" s="5">
        <v>1</v>
      </c>
      <c r="H399" s="5">
        <v>1</v>
      </c>
      <c r="I399" s="1">
        <v>3</v>
      </c>
      <c r="J399" s="5">
        <v>1.5</v>
      </c>
      <c r="K399" s="5">
        <v>1</v>
      </c>
      <c r="L399" s="1">
        <v>1</v>
      </c>
      <c r="M399" s="1">
        <v>1</v>
      </c>
      <c r="N399" s="1">
        <v>1.5</v>
      </c>
      <c r="O399" s="1">
        <v>1</v>
      </c>
    </row>
    <row r="400" spans="4:15" x14ac:dyDescent="0.2">
      <c r="D400" s="1" t="s">
        <v>399</v>
      </c>
      <c r="E400" s="1">
        <v>2</v>
      </c>
      <c r="F400" s="1">
        <v>2</v>
      </c>
      <c r="G400" s="5">
        <v>1</v>
      </c>
      <c r="H400" s="5">
        <v>1</v>
      </c>
      <c r="I400" s="1">
        <v>3</v>
      </c>
      <c r="J400" s="5">
        <v>1</v>
      </c>
      <c r="K400" s="5">
        <v>1</v>
      </c>
      <c r="L400" s="1">
        <v>1</v>
      </c>
      <c r="M400" s="1">
        <v>1</v>
      </c>
      <c r="N400" s="1">
        <v>1</v>
      </c>
      <c r="O400" s="1">
        <v>1</v>
      </c>
    </row>
    <row r="401" spans="4:15" x14ac:dyDescent="0.2">
      <c r="D401" s="1" t="s">
        <v>400</v>
      </c>
      <c r="E401" s="1">
        <v>3</v>
      </c>
      <c r="F401" s="1">
        <v>3</v>
      </c>
      <c r="G401" s="5">
        <v>1</v>
      </c>
      <c r="H401" s="5">
        <v>1</v>
      </c>
      <c r="I401" s="1">
        <v>3</v>
      </c>
      <c r="J401" s="5">
        <v>1</v>
      </c>
      <c r="K401" s="5">
        <v>1</v>
      </c>
      <c r="L401" s="1">
        <v>1</v>
      </c>
      <c r="M401" s="1">
        <v>1</v>
      </c>
      <c r="N401" s="1">
        <v>1</v>
      </c>
      <c r="O401" s="1">
        <v>1</v>
      </c>
    </row>
    <row r="402" spans="4:15" x14ac:dyDescent="0.2">
      <c r="D402" s="1" t="s">
        <v>401</v>
      </c>
      <c r="E402" s="1">
        <v>3</v>
      </c>
      <c r="F402" s="1">
        <v>2</v>
      </c>
      <c r="G402" s="5">
        <v>1.5</v>
      </c>
      <c r="H402" s="5">
        <v>1.5</v>
      </c>
      <c r="I402" s="1">
        <v>3</v>
      </c>
      <c r="J402" s="5">
        <v>1.5</v>
      </c>
      <c r="K402" s="5">
        <v>1</v>
      </c>
      <c r="L402" s="1">
        <v>1.5</v>
      </c>
      <c r="M402" s="1">
        <v>1.5</v>
      </c>
      <c r="N402" s="1">
        <v>1.5</v>
      </c>
      <c r="O402" s="1">
        <v>1</v>
      </c>
    </row>
    <row r="403" spans="4:15" x14ac:dyDescent="0.2">
      <c r="D403" s="1" t="s">
        <v>402</v>
      </c>
      <c r="E403" s="1">
        <v>2</v>
      </c>
      <c r="F403" s="1">
        <v>2</v>
      </c>
      <c r="G403" s="5">
        <v>1</v>
      </c>
      <c r="H403" s="5">
        <v>1</v>
      </c>
      <c r="I403" s="1">
        <v>3</v>
      </c>
      <c r="J403" s="5">
        <v>2</v>
      </c>
      <c r="K403" s="5">
        <v>1</v>
      </c>
      <c r="L403" s="1">
        <v>1</v>
      </c>
      <c r="M403" s="1">
        <v>1</v>
      </c>
      <c r="N403" s="1">
        <v>2</v>
      </c>
      <c r="O403" s="1">
        <v>1</v>
      </c>
    </row>
    <row r="404" spans="4:15" x14ac:dyDescent="0.2">
      <c r="D404" s="1" t="s">
        <v>403</v>
      </c>
      <c r="E404" s="1">
        <v>1</v>
      </c>
      <c r="F404" s="1">
        <v>1</v>
      </c>
      <c r="G404" s="5">
        <v>1</v>
      </c>
      <c r="H404" s="5">
        <v>1</v>
      </c>
      <c r="I404" s="1">
        <v>3</v>
      </c>
      <c r="J404" s="5">
        <v>3</v>
      </c>
      <c r="K404" s="5">
        <v>1</v>
      </c>
      <c r="L404" s="1">
        <v>1</v>
      </c>
      <c r="M404" s="1">
        <v>1</v>
      </c>
      <c r="N404" s="1">
        <v>3</v>
      </c>
      <c r="O404" s="1">
        <v>1</v>
      </c>
    </row>
    <row r="405" spans="4:15" x14ac:dyDescent="0.2">
      <c r="D405" s="1" t="s">
        <v>404</v>
      </c>
      <c r="E405" s="1">
        <v>2</v>
      </c>
      <c r="F405" s="1">
        <v>1</v>
      </c>
      <c r="G405" s="5">
        <v>2</v>
      </c>
      <c r="H405" s="5">
        <v>1</v>
      </c>
      <c r="I405" s="1">
        <v>3</v>
      </c>
      <c r="J405" s="5">
        <v>3</v>
      </c>
      <c r="K405" s="5">
        <v>2</v>
      </c>
      <c r="L405" s="1">
        <v>2</v>
      </c>
      <c r="M405" s="1">
        <v>1</v>
      </c>
      <c r="N405" s="1">
        <v>3</v>
      </c>
      <c r="O405" s="1">
        <v>2</v>
      </c>
    </row>
    <row r="406" spans="4:15" x14ac:dyDescent="0.2">
      <c r="D406" s="1" t="s">
        <v>405</v>
      </c>
      <c r="E406" s="1">
        <v>1</v>
      </c>
      <c r="F406" s="1">
        <v>1</v>
      </c>
      <c r="G406" s="5">
        <v>1</v>
      </c>
      <c r="H406" s="5">
        <v>1</v>
      </c>
      <c r="I406" s="1">
        <v>3</v>
      </c>
      <c r="J406" s="5">
        <v>3</v>
      </c>
      <c r="K406" s="5">
        <v>1</v>
      </c>
      <c r="L406" s="1">
        <v>1</v>
      </c>
      <c r="M406" s="1">
        <v>1</v>
      </c>
      <c r="N406" s="1">
        <v>3</v>
      </c>
      <c r="O406" s="1">
        <v>1</v>
      </c>
    </row>
    <row r="407" spans="4:15" x14ac:dyDescent="0.2">
      <c r="D407" s="1" t="s">
        <v>406</v>
      </c>
      <c r="E407" s="1">
        <v>1</v>
      </c>
      <c r="F407" s="1">
        <v>1</v>
      </c>
      <c r="G407" s="5">
        <v>1</v>
      </c>
      <c r="H407" s="5">
        <v>1</v>
      </c>
      <c r="I407" s="1">
        <v>3</v>
      </c>
      <c r="J407" s="5">
        <v>1.5</v>
      </c>
      <c r="K407" s="5">
        <v>1</v>
      </c>
      <c r="L407" s="1">
        <v>1</v>
      </c>
      <c r="M407" s="1">
        <v>1</v>
      </c>
      <c r="N407" s="1">
        <v>1.5</v>
      </c>
      <c r="O407" s="1">
        <v>1</v>
      </c>
    </row>
    <row r="408" spans="4:15" x14ac:dyDescent="0.2">
      <c r="D408" s="1" t="s">
        <v>407</v>
      </c>
      <c r="E408" s="1">
        <v>1</v>
      </c>
      <c r="F408" s="1">
        <v>1</v>
      </c>
      <c r="G408" s="5" t="s">
        <v>213</v>
      </c>
      <c r="H408" s="5" t="s">
        <v>213</v>
      </c>
      <c r="I408" s="1">
        <v>2</v>
      </c>
      <c r="J408" s="5" t="s">
        <v>213</v>
      </c>
      <c r="K408" s="5" t="s">
        <v>213</v>
      </c>
      <c r="L408" s="1" t="s">
        <v>213</v>
      </c>
      <c r="M408" s="1" t="s">
        <v>213</v>
      </c>
      <c r="N408" s="1" t="s">
        <v>213</v>
      </c>
      <c r="O408" s="1" t="s">
        <v>213</v>
      </c>
    </row>
    <row r="409" spans="4:15" x14ac:dyDescent="0.2">
      <c r="D409" s="1" t="s">
        <v>408</v>
      </c>
      <c r="E409" s="1">
        <v>1</v>
      </c>
      <c r="F409" s="1">
        <v>1</v>
      </c>
      <c r="G409" s="5">
        <v>1</v>
      </c>
      <c r="H409" s="5">
        <v>1</v>
      </c>
      <c r="I409" s="1">
        <v>2</v>
      </c>
      <c r="J409" s="5">
        <v>1</v>
      </c>
      <c r="K409" s="5">
        <v>1</v>
      </c>
      <c r="L409" s="1">
        <v>1</v>
      </c>
      <c r="M409" s="1">
        <v>1</v>
      </c>
      <c r="N409" s="1">
        <v>1</v>
      </c>
      <c r="O409" s="1">
        <v>1</v>
      </c>
    </row>
    <row r="410" spans="4:15" x14ac:dyDescent="0.2">
      <c r="D410" s="1" t="s">
        <v>409</v>
      </c>
      <c r="E410" s="1">
        <v>2</v>
      </c>
      <c r="F410" s="1">
        <v>2</v>
      </c>
      <c r="G410" s="5">
        <v>2</v>
      </c>
      <c r="H410" s="5">
        <v>2</v>
      </c>
      <c r="I410" s="1">
        <v>2</v>
      </c>
      <c r="J410" s="5">
        <v>2</v>
      </c>
      <c r="K410" s="5">
        <v>1</v>
      </c>
      <c r="L410" s="1">
        <v>2</v>
      </c>
      <c r="M410" s="1">
        <v>2</v>
      </c>
      <c r="N410" s="1">
        <v>2</v>
      </c>
      <c r="O410" s="1">
        <v>1</v>
      </c>
    </row>
    <row r="411" spans="4:15" x14ac:dyDescent="0.2">
      <c r="D411" s="1" t="s">
        <v>410</v>
      </c>
      <c r="E411" s="1">
        <v>2</v>
      </c>
      <c r="F411" s="1">
        <v>2</v>
      </c>
      <c r="G411" s="5">
        <v>2</v>
      </c>
      <c r="H411" s="5">
        <v>2</v>
      </c>
      <c r="I411" s="1">
        <v>2</v>
      </c>
      <c r="J411" s="5">
        <v>2</v>
      </c>
      <c r="K411" s="5">
        <v>1</v>
      </c>
      <c r="L411" s="1">
        <v>2</v>
      </c>
      <c r="M411" s="1">
        <v>2</v>
      </c>
      <c r="N411" s="1">
        <v>2</v>
      </c>
      <c r="O411" s="1">
        <v>1</v>
      </c>
    </row>
    <row r="412" spans="4:15" x14ac:dyDescent="0.2">
      <c r="D412" s="1" t="s">
        <v>411</v>
      </c>
      <c r="E412" s="1">
        <v>1</v>
      </c>
      <c r="F412" s="1">
        <v>1</v>
      </c>
      <c r="G412" s="5">
        <v>1</v>
      </c>
      <c r="H412" s="5">
        <v>1</v>
      </c>
      <c r="I412" s="1">
        <v>2</v>
      </c>
      <c r="J412" s="5">
        <v>2</v>
      </c>
      <c r="K412" s="5">
        <v>1</v>
      </c>
      <c r="L412" s="1">
        <v>1</v>
      </c>
      <c r="M412" s="1">
        <v>1</v>
      </c>
      <c r="N412" s="1">
        <v>2</v>
      </c>
      <c r="O412" s="1">
        <v>1</v>
      </c>
    </row>
    <row r="413" spans="4:15" x14ac:dyDescent="0.2">
      <c r="D413" s="1" t="s">
        <v>412</v>
      </c>
      <c r="E413" s="1">
        <v>1</v>
      </c>
      <c r="F413" s="1">
        <v>1</v>
      </c>
      <c r="G413" s="5">
        <v>1</v>
      </c>
      <c r="H413" s="5">
        <v>1</v>
      </c>
      <c r="I413" s="1">
        <v>2</v>
      </c>
      <c r="J413" s="5">
        <v>2</v>
      </c>
      <c r="K413" s="5">
        <v>1</v>
      </c>
      <c r="L413" s="1">
        <v>1</v>
      </c>
      <c r="M413" s="1">
        <v>1</v>
      </c>
      <c r="N413" s="1">
        <v>2</v>
      </c>
      <c r="O413" s="1">
        <v>1</v>
      </c>
    </row>
    <row r="414" spans="4:15" x14ac:dyDescent="0.2">
      <c r="D414" s="1" t="s">
        <v>413</v>
      </c>
      <c r="E414" s="1">
        <v>1</v>
      </c>
      <c r="F414" s="1">
        <v>1</v>
      </c>
      <c r="G414" s="5">
        <v>1</v>
      </c>
      <c r="H414" s="5">
        <v>1</v>
      </c>
      <c r="I414" s="1">
        <v>2</v>
      </c>
      <c r="J414" s="5">
        <v>2</v>
      </c>
      <c r="K414" s="5">
        <v>1</v>
      </c>
      <c r="L414" s="1">
        <v>1</v>
      </c>
      <c r="M414" s="1">
        <v>1</v>
      </c>
      <c r="N414" s="1">
        <v>2</v>
      </c>
      <c r="O414" s="1">
        <v>1</v>
      </c>
    </row>
    <row r="415" spans="4:15" x14ac:dyDescent="0.2">
      <c r="D415" s="1" t="s">
        <v>414</v>
      </c>
      <c r="E415" s="1">
        <v>1</v>
      </c>
      <c r="F415" s="1">
        <v>1</v>
      </c>
      <c r="G415" s="5">
        <v>1</v>
      </c>
      <c r="H415" s="5">
        <v>1</v>
      </c>
      <c r="I415" s="1">
        <v>2</v>
      </c>
      <c r="J415" s="5">
        <v>2</v>
      </c>
      <c r="K415" s="5">
        <v>1</v>
      </c>
      <c r="L415" s="1">
        <v>1</v>
      </c>
      <c r="M415" s="1">
        <v>1</v>
      </c>
      <c r="N415" s="1">
        <v>2</v>
      </c>
      <c r="O415" s="1">
        <v>1</v>
      </c>
    </row>
    <row r="416" spans="4:15" x14ac:dyDescent="0.2">
      <c r="D416" s="1" t="s">
        <v>415</v>
      </c>
      <c r="E416" s="1">
        <v>2</v>
      </c>
      <c r="F416" s="1">
        <v>2</v>
      </c>
      <c r="G416" s="5">
        <v>1</v>
      </c>
      <c r="H416" s="5">
        <v>1</v>
      </c>
      <c r="I416" s="1">
        <v>2</v>
      </c>
      <c r="J416" s="5">
        <v>1</v>
      </c>
      <c r="K416" s="5">
        <v>1</v>
      </c>
      <c r="L416" s="1">
        <v>1</v>
      </c>
      <c r="M416" s="1">
        <v>1</v>
      </c>
      <c r="N416" s="1">
        <v>1</v>
      </c>
      <c r="O416" s="1">
        <v>1</v>
      </c>
    </row>
    <row r="417" spans="4:15" x14ac:dyDescent="0.2">
      <c r="D417" s="1" t="s">
        <v>416</v>
      </c>
      <c r="E417" s="1">
        <v>2</v>
      </c>
      <c r="F417" s="1">
        <v>2</v>
      </c>
      <c r="G417" s="5">
        <v>2</v>
      </c>
      <c r="H417" s="5">
        <v>2</v>
      </c>
      <c r="I417" s="1">
        <v>2</v>
      </c>
      <c r="J417" s="5">
        <v>2</v>
      </c>
      <c r="K417" s="5">
        <v>1</v>
      </c>
      <c r="L417" s="1">
        <v>2</v>
      </c>
      <c r="M417" s="1">
        <v>2</v>
      </c>
      <c r="N417" s="1">
        <v>2</v>
      </c>
      <c r="O417" s="1">
        <v>1</v>
      </c>
    </row>
    <row r="418" spans="4:15" ht="30" x14ac:dyDescent="0.2">
      <c r="D418" s="1" t="s">
        <v>417</v>
      </c>
      <c r="E418" s="1">
        <v>2</v>
      </c>
      <c r="F418" s="1">
        <v>2</v>
      </c>
      <c r="G418" s="5">
        <v>2</v>
      </c>
      <c r="H418" s="5">
        <v>2</v>
      </c>
      <c r="I418" s="1">
        <v>2</v>
      </c>
      <c r="J418" s="5">
        <v>2</v>
      </c>
      <c r="K418" s="5">
        <v>2</v>
      </c>
      <c r="L418" s="1">
        <v>2</v>
      </c>
      <c r="M418" s="1">
        <v>2</v>
      </c>
      <c r="N418" s="1">
        <v>2</v>
      </c>
      <c r="O418" s="1">
        <v>2</v>
      </c>
    </row>
    <row r="419" spans="4:15" x14ac:dyDescent="0.2">
      <c r="D419" s="1" t="s">
        <v>418</v>
      </c>
      <c r="E419" s="1">
        <v>1</v>
      </c>
      <c r="F419" s="1">
        <v>1</v>
      </c>
      <c r="G419" s="5">
        <v>1</v>
      </c>
      <c r="H419" s="5">
        <v>1</v>
      </c>
      <c r="I419" s="1">
        <v>2</v>
      </c>
      <c r="J419" s="5">
        <v>1</v>
      </c>
      <c r="K419" s="5">
        <v>1</v>
      </c>
      <c r="L419" s="1">
        <v>1</v>
      </c>
      <c r="M419" s="1">
        <v>1</v>
      </c>
      <c r="N419" s="1">
        <v>1</v>
      </c>
      <c r="O419" s="1">
        <v>1</v>
      </c>
    </row>
    <row r="420" spans="4:15" x14ac:dyDescent="0.2">
      <c r="D420" s="1" t="s">
        <v>419</v>
      </c>
      <c r="E420" s="1">
        <v>1</v>
      </c>
      <c r="F420" s="1">
        <v>1</v>
      </c>
      <c r="G420" s="5">
        <v>1</v>
      </c>
      <c r="H420" s="5">
        <v>1</v>
      </c>
      <c r="I420" s="1">
        <v>2</v>
      </c>
      <c r="J420" s="5">
        <v>2</v>
      </c>
      <c r="K420" s="5">
        <v>1</v>
      </c>
      <c r="L420" s="1">
        <v>1</v>
      </c>
      <c r="M420" s="1">
        <v>1</v>
      </c>
      <c r="N420" s="1">
        <v>2</v>
      </c>
      <c r="O420" s="1">
        <v>1</v>
      </c>
    </row>
    <row r="421" spans="4:15" ht="30" x14ac:dyDescent="0.2">
      <c r="D421" s="1" t="s">
        <v>420</v>
      </c>
      <c r="E421" s="1">
        <v>2</v>
      </c>
      <c r="F421" s="1">
        <v>2</v>
      </c>
      <c r="G421" s="5">
        <v>1</v>
      </c>
      <c r="H421" s="5">
        <v>1</v>
      </c>
      <c r="I421" s="1">
        <v>2</v>
      </c>
      <c r="J421" s="5">
        <v>1</v>
      </c>
      <c r="K421" s="5">
        <v>1</v>
      </c>
      <c r="L421" s="1">
        <v>1</v>
      </c>
      <c r="M421" s="1">
        <v>1</v>
      </c>
      <c r="N421" s="1">
        <v>1</v>
      </c>
      <c r="O421" s="1">
        <v>1</v>
      </c>
    </row>
    <row r="422" spans="4:15" x14ac:dyDescent="0.2">
      <c r="D422" s="1" t="s">
        <v>421</v>
      </c>
      <c r="E422" s="1">
        <v>1</v>
      </c>
      <c r="F422" s="1">
        <v>1</v>
      </c>
      <c r="G422" s="5">
        <v>1</v>
      </c>
      <c r="H422" s="5">
        <v>1</v>
      </c>
      <c r="I422" s="1">
        <v>2</v>
      </c>
      <c r="J422" s="5">
        <v>1</v>
      </c>
      <c r="K422" s="5">
        <v>1</v>
      </c>
      <c r="L422" s="1">
        <v>1</v>
      </c>
      <c r="M422" s="1">
        <v>1</v>
      </c>
      <c r="N422" s="1">
        <v>1</v>
      </c>
      <c r="O422" s="1">
        <v>1</v>
      </c>
    </row>
    <row r="423" spans="4:15" x14ac:dyDescent="0.2">
      <c r="D423" s="1" t="s">
        <v>422</v>
      </c>
      <c r="E423" s="1">
        <v>2</v>
      </c>
      <c r="F423" s="1">
        <v>2</v>
      </c>
      <c r="G423" s="5">
        <v>2</v>
      </c>
      <c r="H423" s="5">
        <v>2</v>
      </c>
      <c r="I423" s="1">
        <v>2</v>
      </c>
      <c r="J423" s="5">
        <v>2</v>
      </c>
      <c r="K423" s="5">
        <v>1</v>
      </c>
      <c r="L423" s="1">
        <v>2</v>
      </c>
      <c r="M423" s="1">
        <v>2</v>
      </c>
      <c r="N423" s="1">
        <v>2</v>
      </c>
      <c r="O423" s="1">
        <v>1</v>
      </c>
    </row>
    <row r="424" spans="4:15" x14ac:dyDescent="0.2">
      <c r="D424" s="1" t="s">
        <v>423</v>
      </c>
      <c r="E424" s="1">
        <v>2</v>
      </c>
      <c r="F424" s="1">
        <v>2</v>
      </c>
      <c r="G424" s="5">
        <v>2</v>
      </c>
      <c r="H424" s="5">
        <v>2</v>
      </c>
      <c r="I424" s="1">
        <v>2</v>
      </c>
      <c r="J424" s="5">
        <v>2</v>
      </c>
      <c r="K424" s="5">
        <v>1</v>
      </c>
      <c r="L424" s="1">
        <v>2</v>
      </c>
      <c r="M424" s="1">
        <v>2</v>
      </c>
      <c r="N424" s="1">
        <v>2</v>
      </c>
      <c r="O424" s="1">
        <v>1</v>
      </c>
    </row>
    <row r="425" spans="4:15" x14ac:dyDescent="0.2">
      <c r="D425" s="1" t="s">
        <v>424</v>
      </c>
      <c r="E425" s="1">
        <v>1</v>
      </c>
      <c r="F425" s="1">
        <v>1</v>
      </c>
      <c r="G425" s="5">
        <v>1</v>
      </c>
      <c r="H425" s="5">
        <v>1</v>
      </c>
      <c r="I425" s="1">
        <v>2</v>
      </c>
      <c r="J425" s="5">
        <v>2</v>
      </c>
      <c r="K425" s="5">
        <v>1</v>
      </c>
      <c r="L425" s="1">
        <v>1</v>
      </c>
      <c r="M425" s="1">
        <v>1</v>
      </c>
      <c r="N425" s="1">
        <v>2</v>
      </c>
      <c r="O425" s="1">
        <v>1</v>
      </c>
    </row>
    <row r="426" spans="4:15" x14ac:dyDescent="0.2">
      <c r="D426" s="1" t="s">
        <v>425</v>
      </c>
      <c r="E426" s="1">
        <v>1</v>
      </c>
      <c r="F426" s="1">
        <v>1</v>
      </c>
      <c r="G426" s="5">
        <v>1</v>
      </c>
      <c r="H426" s="5">
        <v>1</v>
      </c>
      <c r="I426" s="1">
        <v>2</v>
      </c>
      <c r="J426" s="5">
        <v>2</v>
      </c>
      <c r="K426" s="5">
        <v>1</v>
      </c>
      <c r="L426" s="1">
        <v>1</v>
      </c>
      <c r="M426" s="1">
        <v>1</v>
      </c>
      <c r="N426" s="1">
        <v>2</v>
      </c>
      <c r="O426" s="1">
        <v>1</v>
      </c>
    </row>
    <row r="427" spans="4:15" x14ac:dyDescent="0.2">
      <c r="D427" s="1" t="s">
        <v>426</v>
      </c>
      <c r="E427" s="1">
        <v>1</v>
      </c>
      <c r="F427" s="1">
        <v>1</v>
      </c>
      <c r="G427" s="5">
        <v>1</v>
      </c>
      <c r="H427" s="5">
        <v>1</v>
      </c>
      <c r="I427" s="1">
        <v>2</v>
      </c>
      <c r="J427" s="5">
        <v>1</v>
      </c>
      <c r="K427" s="5">
        <v>1</v>
      </c>
      <c r="L427" s="1">
        <v>1</v>
      </c>
      <c r="M427" s="1">
        <v>1</v>
      </c>
      <c r="N427" s="1">
        <v>1</v>
      </c>
      <c r="O427" s="1">
        <v>1</v>
      </c>
    </row>
    <row r="428" spans="4:15" x14ac:dyDescent="0.2">
      <c r="D428" s="1" t="s">
        <v>427</v>
      </c>
      <c r="E428" s="1">
        <v>1</v>
      </c>
      <c r="F428" s="1">
        <v>1</v>
      </c>
      <c r="G428" s="5" t="s">
        <v>213</v>
      </c>
      <c r="H428" s="5" t="s">
        <v>213</v>
      </c>
      <c r="I428" s="1">
        <v>2</v>
      </c>
      <c r="J428" s="5" t="s">
        <v>213</v>
      </c>
      <c r="K428" s="5" t="s">
        <v>213</v>
      </c>
      <c r="L428" s="1" t="s">
        <v>213</v>
      </c>
      <c r="M428" s="1" t="s">
        <v>213</v>
      </c>
      <c r="N428" s="1" t="s">
        <v>213</v>
      </c>
      <c r="O428" s="1" t="s">
        <v>213</v>
      </c>
    </row>
    <row r="429" spans="4:15" x14ac:dyDescent="0.2">
      <c r="D429" s="1" t="s">
        <v>428</v>
      </c>
      <c r="E429" s="1">
        <v>1</v>
      </c>
      <c r="F429" s="1">
        <v>1</v>
      </c>
      <c r="G429" s="5">
        <v>1</v>
      </c>
      <c r="H429" s="5">
        <v>1</v>
      </c>
      <c r="I429" s="1">
        <v>2</v>
      </c>
      <c r="J429" s="5">
        <v>2</v>
      </c>
      <c r="K429" s="5">
        <v>1</v>
      </c>
      <c r="L429" s="1">
        <v>1</v>
      </c>
      <c r="M429" s="1">
        <v>1</v>
      </c>
      <c r="N429" s="1">
        <v>2</v>
      </c>
      <c r="O429" s="1">
        <v>1</v>
      </c>
    </row>
    <row r="430" spans="4:15" x14ac:dyDescent="0.2">
      <c r="D430" s="1" t="s">
        <v>429</v>
      </c>
      <c r="E430" s="1">
        <v>2</v>
      </c>
      <c r="F430" s="1">
        <v>1</v>
      </c>
      <c r="G430" s="5">
        <v>1</v>
      </c>
      <c r="H430" s="5">
        <v>1</v>
      </c>
      <c r="I430" s="1">
        <v>2</v>
      </c>
      <c r="J430" s="5">
        <v>1</v>
      </c>
      <c r="K430" s="5">
        <v>1</v>
      </c>
      <c r="L430" s="1">
        <v>1</v>
      </c>
      <c r="M430" s="1">
        <v>1</v>
      </c>
      <c r="N430" s="1">
        <v>1</v>
      </c>
      <c r="O430" s="1">
        <v>1</v>
      </c>
    </row>
    <row r="431" spans="4:15" x14ac:dyDescent="0.2">
      <c r="D431" s="1" t="s">
        <v>430</v>
      </c>
      <c r="E431" s="1">
        <v>2</v>
      </c>
      <c r="F431" s="1">
        <v>1</v>
      </c>
      <c r="G431" s="5">
        <v>2</v>
      </c>
      <c r="H431" s="5">
        <v>1</v>
      </c>
      <c r="I431" s="1">
        <v>2</v>
      </c>
      <c r="J431" s="5">
        <v>2</v>
      </c>
      <c r="K431" s="5">
        <v>1</v>
      </c>
      <c r="L431" s="1">
        <v>2</v>
      </c>
      <c r="M431" s="1">
        <v>1</v>
      </c>
      <c r="N431" s="1">
        <v>2</v>
      </c>
      <c r="O431" s="1">
        <v>1</v>
      </c>
    </row>
    <row r="432" spans="4:15" x14ac:dyDescent="0.2">
      <c r="D432" s="1" t="s">
        <v>431</v>
      </c>
      <c r="E432" s="1">
        <v>2</v>
      </c>
      <c r="F432" s="1">
        <v>2</v>
      </c>
      <c r="G432" s="5">
        <v>1</v>
      </c>
      <c r="H432" s="5">
        <v>1</v>
      </c>
      <c r="I432" s="1">
        <v>2</v>
      </c>
      <c r="J432" s="5">
        <v>1</v>
      </c>
      <c r="K432" s="5">
        <v>1</v>
      </c>
      <c r="L432" s="1">
        <v>1</v>
      </c>
      <c r="M432" s="1">
        <v>1</v>
      </c>
      <c r="N432" s="1">
        <v>1</v>
      </c>
      <c r="O432" s="1">
        <v>1</v>
      </c>
    </row>
    <row r="433" spans="4:15" x14ac:dyDescent="0.2">
      <c r="D433" s="1" t="s">
        <v>432</v>
      </c>
      <c r="E433" s="1">
        <v>2</v>
      </c>
      <c r="F433" s="1">
        <v>1</v>
      </c>
      <c r="G433" s="5">
        <v>1</v>
      </c>
      <c r="H433" s="5">
        <v>1</v>
      </c>
      <c r="I433" s="1">
        <v>2</v>
      </c>
      <c r="J433" s="5">
        <v>1</v>
      </c>
      <c r="K433" s="5">
        <v>1</v>
      </c>
      <c r="L433" s="1">
        <v>1</v>
      </c>
      <c r="M433" s="1">
        <v>1</v>
      </c>
      <c r="N433" s="1">
        <v>1</v>
      </c>
      <c r="O433" s="1">
        <v>1</v>
      </c>
    </row>
    <row r="434" spans="4:15" x14ac:dyDescent="0.2">
      <c r="D434" s="1" t="s">
        <v>433</v>
      </c>
      <c r="E434" s="1">
        <v>1</v>
      </c>
      <c r="F434" s="1">
        <v>1</v>
      </c>
      <c r="G434" s="5">
        <v>1</v>
      </c>
      <c r="H434" s="5">
        <v>1</v>
      </c>
      <c r="I434" s="1">
        <v>2</v>
      </c>
      <c r="J434" s="5">
        <v>2</v>
      </c>
      <c r="K434" s="5">
        <v>1</v>
      </c>
      <c r="L434" s="1">
        <v>1</v>
      </c>
      <c r="M434" s="1">
        <v>1</v>
      </c>
      <c r="N434" s="1">
        <v>2</v>
      </c>
      <c r="O434" s="1">
        <v>1</v>
      </c>
    </row>
    <row r="435" spans="4:15" x14ac:dyDescent="0.2">
      <c r="D435" s="1" t="s">
        <v>434</v>
      </c>
      <c r="E435" s="1">
        <v>2</v>
      </c>
      <c r="F435" s="1">
        <v>2</v>
      </c>
      <c r="G435" s="5">
        <v>1</v>
      </c>
      <c r="H435" s="5">
        <v>1</v>
      </c>
      <c r="I435" s="1">
        <v>2</v>
      </c>
      <c r="J435" s="5">
        <v>1</v>
      </c>
      <c r="K435" s="5">
        <v>1</v>
      </c>
      <c r="L435" s="1">
        <v>1</v>
      </c>
      <c r="M435" s="1">
        <v>1</v>
      </c>
      <c r="N435" s="1">
        <v>1</v>
      </c>
      <c r="O435" s="1">
        <v>1</v>
      </c>
    </row>
    <row r="436" spans="4:15" x14ac:dyDescent="0.2">
      <c r="D436" s="1" t="s">
        <v>435</v>
      </c>
      <c r="E436" s="1">
        <v>2</v>
      </c>
      <c r="F436" s="1">
        <v>2</v>
      </c>
      <c r="G436" s="5">
        <v>2</v>
      </c>
      <c r="H436" s="5">
        <v>2</v>
      </c>
      <c r="I436" s="1">
        <v>2</v>
      </c>
      <c r="J436" s="5">
        <v>2</v>
      </c>
      <c r="K436" s="5">
        <v>2</v>
      </c>
      <c r="L436" s="1">
        <v>2</v>
      </c>
      <c r="M436" s="1">
        <v>2</v>
      </c>
      <c r="N436" s="1">
        <v>2</v>
      </c>
      <c r="O436" s="1">
        <v>2</v>
      </c>
    </row>
    <row r="437" spans="4:15" x14ac:dyDescent="0.2">
      <c r="D437" s="1" t="s">
        <v>436</v>
      </c>
      <c r="E437" s="1">
        <v>2</v>
      </c>
      <c r="F437" s="1">
        <v>2</v>
      </c>
      <c r="G437" s="5">
        <v>2</v>
      </c>
      <c r="H437" s="5">
        <v>2</v>
      </c>
      <c r="I437" s="1">
        <v>2</v>
      </c>
      <c r="J437" s="5">
        <v>2</v>
      </c>
      <c r="K437" s="5">
        <v>1</v>
      </c>
      <c r="L437" s="1">
        <v>2</v>
      </c>
      <c r="M437" s="1">
        <v>2</v>
      </c>
      <c r="N437" s="1">
        <v>2</v>
      </c>
      <c r="O437" s="1">
        <v>1</v>
      </c>
    </row>
    <row r="438" spans="4:15" x14ac:dyDescent="0.2">
      <c r="D438" s="1" t="s">
        <v>437</v>
      </c>
      <c r="E438" s="1">
        <v>2</v>
      </c>
      <c r="F438" s="1">
        <v>2</v>
      </c>
      <c r="G438" s="5" t="s">
        <v>213</v>
      </c>
      <c r="H438" s="5" t="s">
        <v>213</v>
      </c>
      <c r="I438" s="1">
        <v>2</v>
      </c>
      <c r="J438" s="5" t="s">
        <v>213</v>
      </c>
      <c r="K438" s="5" t="s">
        <v>213</v>
      </c>
      <c r="L438" s="1" t="s">
        <v>213</v>
      </c>
      <c r="M438" s="1" t="s">
        <v>213</v>
      </c>
      <c r="N438" s="1" t="s">
        <v>213</v>
      </c>
      <c r="O438" s="1" t="s">
        <v>213</v>
      </c>
    </row>
    <row r="439" spans="4:15" x14ac:dyDescent="0.2">
      <c r="D439" s="1" t="s">
        <v>438</v>
      </c>
      <c r="E439" s="1">
        <v>2</v>
      </c>
      <c r="F439" s="1">
        <v>1</v>
      </c>
      <c r="G439" s="5">
        <v>1</v>
      </c>
      <c r="H439" s="5">
        <v>1</v>
      </c>
      <c r="I439" s="1">
        <v>2</v>
      </c>
      <c r="J439" s="5">
        <v>1</v>
      </c>
      <c r="K439" s="5">
        <v>1</v>
      </c>
      <c r="L439" s="1">
        <v>1</v>
      </c>
      <c r="M439" s="1">
        <v>1</v>
      </c>
      <c r="N439" s="1">
        <v>1</v>
      </c>
      <c r="O439" s="1">
        <v>1</v>
      </c>
    </row>
    <row r="440" spans="4:15" x14ac:dyDescent="0.2">
      <c r="D440" s="1" t="s">
        <v>439</v>
      </c>
      <c r="E440" s="1">
        <v>1</v>
      </c>
      <c r="F440" s="1">
        <v>1</v>
      </c>
      <c r="G440" s="5">
        <v>1</v>
      </c>
      <c r="H440" s="5">
        <v>1</v>
      </c>
      <c r="I440" s="1">
        <v>2</v>
      </c>
      <c r="J440" s="5">
        <v>2</v>
      </c>
      <c r="K440" s="5">
        <v>1</v>
      </c>
      <c r="L440" s="1">
        <v>1</v>
      </c>
      <c r="M440" s="1">
        <v>1</v>
      </c>
      <c r="N440" s="1">
        <v>2</v>
      </c>
      <c r="O440" s="1">
        <v>1</v>
      </c>
    </row>
    <row r="441" spans="4:15" x14ac:dyDescent="0.2">
      <c r="D441" s="1" t="s">
        <v>440</v>
      </c>
      <c r="E441" s="1">
        <v>1</v>
      </c>
      <c r="F441" s="1">
        <v>1</v>
      </c>
      <c r="G441" s="5">
        <v>1</v>
      </c>
      <c r="H441" s="5">
        <v>1</v>
      </c>
      <c r="I441" s="1">
        <v>2</v>
      </c>
      <c r="J441" s="5">
        <v>1</v>
      </c>
      <c r="K441" s="5">
        <v>1</v>
      </c>
      <c r="L441" s="1">
        <v>1</v>
      </c>
      <c r="M441" s="1">
        <v>1</v>
      </c>
      <c r="N441" s="1">
        <v>1</v>
      </c>
      <c r="O441" s="1">
        <v>1</v>
      </c>
    </row>
    <row r="442" spans="4:15" x14ac:dyDescent="0.2">
      <c r="D442" s="1" t="s">
        <v>441</v>
      </c>
      <c r="E442" s="1">
        <v>2</v>
      </c>
      <c r="F442" s="1">
        <v>1</v>
      </c>
      <c r="G442" s="5">
        <v>2</v>
      </c>
      <c r="H442" s="5">
        <v>1</v>
      </c>
      <c r="I442" s="1">
        <v>2</v>
      </c>
      <c r="J442" s="5">
        <v>2</v>
      </c>
      <c r="K442" s="5">
        <v>1</v>
      </c>
      <c r="L442" s="1">
        <v>2</v>
      </c>
      <c r="M442" s="1">
        <v>1</v>
      </c>
      <c r="N442" s="1">
        <v>2</v>
      </c>
      <c r="O442" s="1">
        <v>1</v>
      </c>
    </row>
    <row r="443" spans="4:15" x14ac:dyDescent="0.2">
      <c r="D443" s="1" t="s">
        <v>442</v>
      </c>
      <c r="E443" s="1">
        <v>2</v>
      </c>
      <c r="F443" s="1">
        <v>1</v>
      </c>
      <c r="G443" s="5">
        <v>2</v>
      </c>
      <c r="H443" s="5">
        <v>1</v>
      </c>
      <c r="I443" s="1">
        <v>2</v>
      </c>
      <c r="J443" s="5">
        <v>2</v>
      </c>
      <c r="K443" s="5">
        <v>1</v>
      </c>
      <c r="L443" s="1">
        <v>2</v>
      </c>
      <c r="M443" s="1">
        <v>1</v>
      </c>
      <c r="N443" s="1">
        <v>2</v>
      </c>
      <c r="O443" s="1">
        <v>1</v>
      </c>
    </row>
    <row r="444" spans="4:15" x14ac:dyDescent="0.2">
      <c r="D444" s="1" t="s">
        <v>443</v>
      </c>
      <c r="E444" s="1">
        <v>1</v>
      </c>
      <c r="F444" s="1">
        <v>1</v>
      </c>
      <c r="G444" s="5">
        <v>1</v>
      </c>
      <c r="H444" s="5">
        <v>1</v>
      </c>
      <c r="I444" s="1">
        <v>2</v>
      </c>
      <c r="J444" s="5">
        <v>2</v>
      </c>
      <c r="K444" s="5">
        <v>1</v>
      </c>
      <c r="L444" s="1">
        <v>1</v>
      </c>
      <c r="M444" s="1">
        <v>1</v>
      </c>
      <c r="N444" s="1">
        <v>2</v>
      </c>
      <c r="O444" s="1">
        <v>1</v>
      </c>
    </row>
    <row r="445" spans="4:15" ht="30" x14ac:dyDescent="0.2">
      <c r="D445" s="1" t="s">
        <v>444</v>
      </c>
      <c r="E445" s="1">
        <v>1</v>
      </c>
      <c r="F445" s="1">
        <v>1</v>
      </c>
      <c r="G445" s="5">
        <v>1</v>
      </c>
      <c r="H445" s="5">
        <v>1</v>
      </c>
      <c r="I445" s="1">
        <v>2</v>
      </c>
      <c r="J445" s="5">
        <v>2</v>
      </c>
      <c r="K445" s="5">
        <v>1</v>
      </c>
      <c r="L445" s="1">
        <v>1</v>
      </c>
      <c r="M445" s="1">
        <v>1</v>
      </c>
      <c r="N445" s="1">
        <v>2</v>
      </c>
      <c r="O445" s="1">
        <v>1</v>
      </c>
    </row>
    <row r="446" spans="4:15" x14ac:dyDescent="0.2">
      <c r="D446" s="1" t="s">
        <v>445</v>
      </c>
      <c r="E446" s="1">
        <v>2</v>
      </c>
      <c r="F446" s="1">
        <v>2</v>
      </c>
      <c r="G446" s="5">
        <v>2</v>
      </c>
      <c r="H446" s="5">
        <v>2</v>
      </c>
      <c r="I446" s="1">
        <v>2</v>
      </c>
      <c r="J446" s="5">
        <v>2</v>
      </c>
      <c r="K446" s="5">
        <v>2</v>
      </c>
      <c r="L446" s="1">
        <v>2</v>
      </c>
      <c r="M446" s="1">
        <v>2</v>
      </c>
      <c r="N446" s="1">
        <v>2</v>
      </c>
      <c r="O446" s="1">
        <v>2</v>
      </c>
    </row>
    <row r="447" spans="4:15" x14ac:dyDescent="0.2">
      <c r="D447" s="1" t="s">
        <v>446</v>
      </c>
      <c r="E447" s="1">
        <v>1</v>
      </c>
      <c r="F447" s="1">
        <v>1</v>
      </c>
      <c r="G447" s="5">
        <v>1</v>
      </c>
      <c r="H447" s="5">
        <v>1</v>
      </c>
      <c r="I447" s="1">
        <v>2</v>
      </c>
      <c r="J447" s="5">
        <v>2</v>
      </c>
      <c r="K447" s="5">
        <v>1</v>
      </c>
      <c r="L447" s="1">
        <v>1</v>
      </c>
      <c r="M447" s="1">
        <v>1</v>
      </c>
      <c r="N447" s="1">
        <v>2</v>
      </c>
      <c r="O447" s="1">
        <v>1</v>
      </c>
    </row>
    <row r="448" spans="4:15" ht="30" x14ac:dyDescent="0.2">
      <c r="D448" s="1" t="s">
        <v>447</v>
      </c>
      <c r="E448" s="1">
        <v>2</v>
      </c>
      <c r="F448" s="1">
        <v>2</v>
      </c>
      <c r="G448" s="5">
        <v>2</v>
      </c>
      <c r="H448" s="5">
        <v>2</v>
      </c>
      <c r="I448" s="1">
        <v>2</v>
      </c>
      <c r="J448" s="5">
        <v>2</v>
      </c>
      <c r="K448" s="5">
        <v>1</v>
      </c>
      <c r="L448" s="1">
        <v>2</v>
      </c>
      <c r="M448" s="1">
        <v>2</v>
      </c>
      <c r="N448" s="1">
        <v>2</v>
      </c>
      <c r="O448" s="1">
        <v>1</v>
      </c>
    </row>
    <row r="449" spans="4:15" x14ac:dyDescent="0.2">
      <c r="D449" s="1" t="s">
        <v>448</v>
      </c>
      <c r="E449" s="1">
        <v>2</v>
      </c>
      <c r="F449" s="1">
        <v>2</v>
      </c>
      <c r="G449" s="5">
        <v>1</v>
      </c>
      <c r="H449" s="5">
        <v>1</v>
      </c>
      <c r="I449" s="1">
        <v>2</v>
      </c>
      <c r="J449" s="5">
        <v>1</v>
      </c>
      <c r="K449" s="5">
        <v>1</v>
      </c>
      <c r="L449" s="1">
        <v>1</v>
      </c>
      <c r="M449" s="1">
        <v>1</v>
      </c>
      <c r="N449" s="1">
        <v>1</v>
      </c>
      <c r="O449" s="1">
        <v>1</v>
      </c>
    </row>
    <row r="450" spans="4:15" x14ac:dyDescent="0.2">
      <c r="D450" s="1" t="s">
        <v>449</v>
      </c>
      <c r="E450" s="1">
        <v>2</v>
      </c>
      <c r="F450" s="1">
        <v>1</v>
      </c>
      <c r="G450" s="5">
        <v>2</v>
      </c>
      <c r="H450" s="5">
        <v>1</v>
      </c>
      <c r="I450" s="1">
        <v>2</v>
      </c>
      <c r="J450" s="5">
        <v>2</v>
      </c>
      <c r="K450" s="5">
        <v>1</v>
      </c>
      <c r="L450" s="1">
        <v>2</v>
      </c>
      <c r="M450" s="1">
        <v>1</v>
      </c>
      <c r="N450" s="1">
        <v>2</v>
      </c>
      <c r="O450" s="1">
        <v>1</v>
      </c>
    </row>
    <row r="451" spans="4:15" ht="30" x14ac:dyDescent="0.2">
      <c r="D451" s="1" t="s">
        <v>450</v>
      </c>
      <c r="E451" s="1">
        <v>1</v>
      </c>
      <c r="F451" s="1">
        <v>1</v>
      </c>
      <c r="G451" s="5">
        <v>1</v>
      </c>
      <c r="H451" s="5">
        <v>1</v>
      </c>
      <c r="I451" s="1">
        <v>2</v>
      </c>
      <c r="J451" s="5">
        <v>2</v>
      </c>
      <c r="K451" s="5">
        <v>1</v>
      </c>
      <c r="L451" s="1">
        <v>1</v>
      </c>
      <c r="M451" s="1">
        <v>1</v>
      </c>
      <c r="N451" s="1">
        <v>2</v>
      </c>
      <c r="O451" s="1">
        <v>1</v>
      </c>
    </row>
    <row r="452" spans="4:15" ht="45" x14ac:dyDescent="0.2">
      <c r="D452" s="1" t="s">
        <v>451</v>
      </c>
      <c r="E452" s="1">
        <v>1</v>
      </c>
      <c r="F452" s="1">
        <v>1</v>
      </c>
      <c r="G452" s="5">
        <v>1</v>
      </c>
      <c r="H452" s="5">
        <v>1</v>
      </c>
      <c r="I452" s="1">
        <v>2</v>
      </c>
      <c r="J452" s="5">
        <v>2</v>
      </c>
      <c r="K452" s="5">
        <v>1</v>
      </c>
      <c r="L452" s="1">
        <v>1</v>
      </c>
      <c r="M452" s="1">
        <v>1</v>
      </c>
      <c r="N452" s="1">
        <v>2</v>
      </c>
      <c r="O452" s="1">
        <v>1</v>
      </c>
    </row>
    <row r="453" spans="4:15" x14ac:dyDescent="0.2">
      <c r="D453" s="1" t="s">
        <v>452</v>
      </c>
      <c r="E453" s="1">
        <v>1</v>
      </c>
      <c r="F453" s="1">
        <v>1</v>
      </c>
      <c r="G453" s="5">
        <v>1</v>
      </c>
      <c r="H453" s="5">
        <v>1</v>
      </c>
      <c r="I453" s="1">
        <v>2</v>
      </c>
      <c r="J453" s="5">
        <v>2</v>
      </c>
      <c r="K453" s="5">
        <v>1</v>
      </c>
      <c r="L453" s="1">
        <v>1</v>
      </c>
      <c r="M453" s="1">
        <v>1</v>
      </c>
      <c r="N453" s="1">
        <v>2</v>
      </c>
      <c r="O453" s="1">
        <v>1</v>
      </c>
    </row>
    <row r="454" spans="4:15" x14ac:dyDescent="0.2">
      <c r="D454" s="1" t="s">
        <v>453</v>
      </c>
      <c r="E454" s="1">
        <v>2</v>
      </c>
      <c r="F454" s="1">
        <v>2</v>
      </c>
      <c r="G454" s="5">
        <v>2</v>
      </c>
      <c r="H454" s="5">
        <v>2</v>
      </c>
      <c r="I454" s="1">
        <v>2</v>
      </c>
      <c r="J454" s="5">
        <v>2</v>
      </c>
      <c r="K454" s="5">
        <v>1</v>
      </c>
      <c r="L454" s="1">
        <v>2</v>
      </c>
      <c r="M454" s="1">
        <v>2</v>
      </c>
      <c r="N454" s="1">
        <v>2</v>
      </c>
      <c r="O454" s="1">
        <v>1</v>
      </c>
    </row>
    <row r="455" spans="4:15" x14ac:dyDescent="0.2">
      <c r="D455" s="1" t="s">
        <v>454</v>
      </c>
      <c r="E455" s="1">
        <v>1</v>
      </c>
      <c r="F455" s="1">
        <v>1</v>
      </c>
      <c r="G455" s="5">
        <v>1</v>
      </c>
      <c r="H455" s="5">
        <v>1</v>
      </c>
      <c r="I455" s="1">
        <v>2</v>
      </c>
      <c r="J455" s="5">
        <v>1</v>
      </c>
      <c r="K455" s="5">
        <v>1</v>
      </c>
      <c r="L455" s="1">
        <v>1</v>
      </c>
      <c r="M455" s="1">
        <v>1</v>
      </c>
      <c r="N455" s="1">
        <v>1</v>
      </c>
      <c r="O455" s="1">
        <v>1</v>
      </c>
    </row>
    <row r="456" spans="4:15" x14ac:dyDescent="0.2">
      <c r="D456" s="1" t="s">
        <v>455</v>
      </c>
      <c r="E456" s="1">
        <v>1</v>
      </c>
      <c r="F456" s="1">
        <v>1</v>
      </c>
      <c r="G456" s="5">
        <v>1</v>
      </c>
      <c r="H456" s="5">
        <v>1</v>
      </c>
      <c r="I456" s="1">
        <v>2</v>
      </c>
      <c r="J456" s="5">
        <v>1</v>
      </c>
      <c r="K456" s="5">
        <v>1</v>
      </c>
      <c r="L456" s="1">
        <v>1</v>
      </c>
      <c r="M456" s="1">
        <v>1</v>
      </c>
      <c r="N456" s="1">
        <v>1</v>
      </c>
      <c r="O456" s="1">
        <v>1</v>
      </c>
    </row>
    <row r="457" spans="4:15" ht="30" x14ac:dyDescent="0.2">
      <c r="D457" s="1" t="s">
        <v>456</v>
      </c>
      <c r="E457" s="1">
        <v>1</v>
      </c>
      <c r="F457" s="1">
        <v>1</v>
      </c>
      <c r="G457" s="5">
        <v>1</v>
      </c>
      <c r="H457" s="5">
        <v>1</v>
      </c>
      <c r="I457" s="1">
        <v>2</v>
      </c>
      <c r="J457" s="5">
        <v>2</v>
      </c>
      <c r="K457" s="5">
        <v>1</v>
      </c>
      <c r="L457" s="1">
        <v>1</v>
      </c>
      <c r="M457" s="1">
        <v>1</v>
      </c>
      <c r="N457" s="1">
        <v>2</v>
      </c>
      <c r="O457" s="1">
        <v>1</v>
      </c>
    </row>
    <row r="458" spans="4:15" x14ac:dyDescent="0.2">
      <c r="D458" s="1" t="s">
        <v>457</v>
      </c>
      <c r="E458" s="1">
        <v>1</v>
      </c>
      <c r="F458" s="1">
        <v>1</v>
      </c>
      <c r="G458" s="5">
        <v>1</v>
      </c>
      <c r="H458" s="5">
        <v>1</v>
      </c>
      <c r="I458" s="1">
        <v>2</v>
      </c>
      <c r="J458" s="5">
        <v>2</v>
      </c>
      <c r="K458" s="5">
        <v>1</v>
      </c>
      <c r="L458" s="1">
        <v>1</v>
      </c>
      <c r="M458" s="1">
        <v>1</v>
      </c>
      <c r="N458" s="1">
        <v>2</v>
      </c>
      <c r="O458" s="1">
        <v>1</v>
      </c>
    </row>
    <row r="459" spans="4:15" x14ac:dyDescent="0.2">
      <c r="D459" s="1" t="s">
        <v>458</v>
      </c>
      <c r="E459" s="1">
        <v>1</v>
      </c>
      <c r="F459" s="1">
        <v>1</v>
      </c>
      <c r="G459" s="5">
        <v>1</v>
      </c>
      <c r="H459" s="5">
        <v>1</v>
      </c>
      <c r="I459" s="1">
        <v>2</v>
      </c>
      <c r="J459" s="5">
        <v>2</v>
      </c>
      <c r="K459" s="5">
        <v>1</v>
      </c>
      <c r="L459" s="1">
        <v>1</v>
      </c>
      <c r="M459" s="1">
        <v>1</v>
      </c>
      <c r="N459" s="1">
        <v>2</v>
      </c>
      <c r="O459" s="1">
        <v>1</v>
      </c>
    </row>
    <row r="460" spans="4:15" ht="75" x14ac:dyDescent="0.2">
      <c r="D460" s="1" t="s">
        <v>459</v>
      </c>
      <c r="E460" s="1">
        <v>1</v>
      </c>
      <c r="F460" s="1">
        <v>1</v>
      </c>
      <c r="G460" s="5" t="s">
        <v>213</v>
      </c>
      <c r="H460" s="5" t="s">
        <v>213</v>
      </c>
      <c r="I460" s="1">
        <v>2</v>
      </c>
      <c r="J460" s="5" t="s">
        <v>213</v>
      </c>
      <c r="K460" s="5" t="s">
        <v>213</v>
      </c>
      <c r="L460" s="1" t="s">
        <v>213</v>
      </c>
      <c r="M460" s="1" t="s">
        <v>213</v>
      </c>
      <c r="N460" s="1" t="s">
        <v>213</v>
      </c>
      <c r="O460" s="1" t="s">
        <v>213</v>
      </c>
    </row>
    <row r="461" spans="4:15" ht="30" x14ac:dyDescent="0.2">
      <c r="D461" s="1" t="s">
        <v>460</v>
      </c>
      <c r="E461" s="1">
        <v>2</v>
      </c>
      <c r="F461" s="1">
        <v>1</v>
      </c>
      <c r="G461" s="5" t="s">
        <v>213</v>
      </c>
      <c r="H461" s="5" t="s">
        <v>213</v>
      </c>
      <c r="I461" s="1">
        <v>2</v>
      </c>
      <c r="J461" s="5" t="s">
        <v>213</v>
      </c>
      <c r="K461" s="5" t="s">
        <v>213</v>
      </c>
      <c r="L461" s="1" t="s">
        <v>213</v>
      </c>
      <c r="M461" s="1" t="s">
        <v>213</v>
      </c>
      <c r="N461" s="1" t="s">
        <v>213</v>
      </c>
      <c r="O461" s="1" t="s">
        <v>213</v>
      </c>
    </row>
    <row r="462" spans="4:15" x14ac:dyDescent="0.2">
      <c r="D462" s="1" t="s">
        <v>461</v>
      </c>
      <c r="E462" s="1">
        <v>2</v>
      </c>
      <c r="F462" s="1">
        <v>2</v>
      </c>
      <c r="G462" s="5">
        <v>1</v>
      </c>
      <c r="H462" s="5">
        <v>1</v>
      </c>
      <c r="I462" s="1">
        <v>2</v>
      </c>
      <c r="J462" s="5">
        <v>1</v>
      </c>
      <c r="K462" s="5">
        <v>1</v>
      </c>
      <c r="L462" s="1">
        <v>1</v>
      </c>
      <c r="M462" s="1">
        <v>1</v>
      </c>
      <c r="N462" s="1">
        <v>1</v>
      </c>
      <c r="O462" s="1">
        <v>1</v>
      </c>
    </row>
    <row r="463" spans="4:15" x14ac:dyDescent="0.2">
      <c r="D463" s="1" t="s">
        <v>462</v>
      </c>
      <c r="E463" s="1">
        <v>2</v>
      </c>
      <c r="F463" s="1">
        <v>1</v>
      </c>
      <c r="G463" s="5" t="s">
        <v>213</v>
      </c>
      <c r="H463" s="5" t="s">
        <v>213</v>
      </c>
      <c r="I463" s="1">
        <v>2</v>
      </c>
      <c r="J463" s="5" t="s">
        <v>213</v>
      </c>
      <c r="K463" s="5" t="s">
        <v>213</v>
      </c>
      <c r="L463" s="1" t="s">
        <v>213</v>
      </c>
      <c r="M463" s="1" t="s">
        <v>213</v>
      </c>
      <c r="N463" s="1" t="s">
        <v>213</v>
      </c>
      <c r="O463" s="1" t="s">
        <v>213</v>
      </c>
    </row>
    <row r="464" spans="4:15" x14ac:dyDescent="0.2">
      <c r="D464" s="1" t="s">
        <v>463</v>
      </c>
      <c r="E464" s="1">
        <v>2</v>
      </c>
      <c r="F464" s="1">
        <v>2</v>
      </c>
      <c r="G464" s="5">
        <v>2</v>
      </c>
      <c r="H464" s="5">
        <v>2</v>
      </c>
      <c r="I464" s="1">
        <v>2</v>
      </c>
      <c r="J464" s="5">
        <v>2</v>
      </c>
      <c r="K464" s="5">
        <v>1</v>
      </c>
      <c r="L464" s="1">
        <v>2</v>
      </c>
      <c r="M464" s="1">
        <v>2</v>
      </c>
      <c r="N464" s="1">
        <v>2</v>
      </c>
      <c r="O464" s="1">
        <v>1</v>
      </c>
    </row>
    <row r="465" spans="4:15" x14ac:dyDescent="0.2">
      <c r="D465" s="1" t="s">
        <v>464</v>
      </c>
      <c r="E465" s="1">
        <v>1</v>
      </c>
      <c r="F465" s="1">
        <v>1</v>
      </c>
      <c r="G465" s="5">
        <v>1</v>
      </c>
      <c r="H465" s="5">
        <v>1</v>
      </c>
      <c r="I465" s="1">
        <v>2</v>
      </c>
      <c r="J465" s="5">
        <v>1</v>
      </c>
      <c r="K465" s="5">
        <v>1</v>
      </c>
      <c r="L465" s="1">
        <v>1</v>
      </c>
      <c r="M465" s="1">
        <v>1</v>
      </c>
      <c r="N465" s="1">
        <v>1</v>
      </c>
      <c r="O465" s="1">
        <v>1</v>
      </c>
    </row>
    <row r="466" spans="4:15" x14ac:dyDescent="0.2">
      <c r="D466" s="1" t="s">
        <v>465</v>
      </c>
      <c r="E466" s="1">
        <v>1</v>
      </c>
      <c r="F466" s="1">
        <v>1</v>
      </c>
      <c r="G466" s="5">
        <v>1</v>
      </c>
      <c r="H466" s="5">
        <v>1</v>
      </c>
      <c r="I466" s="1">
        <v>2</v>
      </c>
      <c r="J466" s="5">
        <v>2</v>
      </c>
      <c r="K466" s="5">
        <v>1</v>
      </c>
      <c r="L466" s="1">
        <v>1</v>
      </c>
      <c r="M466" s="1">
        <v>1</v>
      </c>
      <c r="N466" s="1">
        <v>2</v>
      </c>
      <c r="O466" s="1">
        <v>1</v>
      </c>
    </row>
    <row r="467" spans="4:15" x14ac:dyDescent="0.2">
      <c r="D467" s="1" t="s">
        <v>466</v>
      </c>
      <c r="E467" s="1">
        <v>2</v>
      </c>
      <c r="F467" s="1">
        <v>1</v>
      </c>
      <c r="G467" s="5">
        <v>1</v>
      </c>
      <c r="H467" s="5">
        <v>1</v>
      </c>
      <c r="I467" s="1">
        <v>2</v>
      </c>
      <c r="J467" s="5">
        <v>1</v>
      </c>
      <c r="K467" s="5">
        <v>1</v>
      </c>
      <c r="L467" s="1">
        <v>1</v>
      </c>
      <c r="M467" s="1">
        <v>1</v>
      </c>
      <c r="N467" s="1">
        <v>1</v>
      </c>
      <c r="O467" s="1">
        <v>1</v>
      </c>
    </row>
    <row r="468" spans="4:15" x14ac:dyDescent="0.2">
      <c r="D468" s="1" t="s">
        <v>467</v>
      </c>
      <c r="E468" s="1">
        <v>1</v>
      </c>
      <c r="F468" s="1">
        <v>1</v>
      </c>
      <c r="G468" s="5" t="s">
        <v>213</v>
      </c>
      <c r="H468" s="5" t="s">
        <v>213</v>
      </c>
      <c r="I468" s="1">
        <v>2</v>
      </c>
      <c r="J468" s="5" t="s">
        <v>213</v>
      </c>
      <c r="K468" s="5" t="s">
        <v>213</v>
      </c>
      <c r="L468" s="1" t="s">
        <v>213</v>
      </c>
      <c r="M468" s="1" t="s">
        <v>213</v>
      </c>
      <c r="N468" s="1" t="s">
        <v>213</v>
      </c>
      <c r="O468" s="1" t="s">
        <v>213</v>
      </c>
    </row>
    <row r="469" spans="4:15" x14ac:dyDescent="0.2">
      <c r="D469" s="1" t="s">
        <v>468</v>
      </c>
      <c r="E469" s="1">
        <v>1</v>
      </c>
      <c r="F469" s="1">
        <v>1</v>
      </c>
      <c r="G469" s="5">
        <v>1</v>
      </c>
      <c r="H469" s="5">
        <v>1</v>
      </c>
      <c r="I469" s="1">
        <v>2</v>
      </c>
      <c r="J469" s="5">
        <v>2</v>
      </c>
      <c r="K469" s="5">
        <v>1</v>
      </c>
      <c r="L469" s="1">
        <v>1</v>
      </c>
      <c r="M469" s="1">
        <v>1</v>
      </c>
      <c r="N469" s="1">
        <v>2</v>
      </c>
      <c r="O469" s="1">
        <v>1</v>
      </c>
    </row>
    <row r="470" spans="4:15" x14ac:dyDescent="0.2">
      <c r="D470" s="1" t="s">
        <v>469</v>
      </c>
      <c r="E470" s="1">
        <v>1</v>
      </c>
      <c r="F470" s="1">
        <v>1</v>
      </c>
      <c r="G470" s="5">
        <v>1</v>
      </c>
      <c r="H470" s="5">
        <v>1</v>
      </c>
      <c r="I470" s="1">
        <v>2</v>
      </c>
      <c r="J470" s="5">
        <v>2</v>
      </c>
      <c r="K470" s="5">
        <v>1</v>
      </c>
      <c r="L470" s="1">
        <v>1</v>
      </c>
      <c r="M470" s="1">
        <v>1</v>
      </c>
      <c r="N470" s="1">
        <v>2</v>
      </c>
      <c r="O470" s="1">
        <v>1</v>
      </c>
    </row>
    <row r="471" spans="4:15" x14ac:dyDescent="0.2">
      <c r="D471" s="1" t="s">
        <v>470</v>
      </c>
      <c r="E471" s="1">
        <v>1</v>
      </c>
      <c r="F471" s="1">
        <v>1</v>
      </c>
      <c r="G471" s="5">
        <v>1</v>
      </c>
      <c r="H471" s="5">
        <v>1</v>
      </c>
      <c r="I471" s="1">
        <v>2</v>
      </c>
      <c r="J471" s="5">
        <v>2</v>
      </c>
      <c r="K471" s="5">
        <v>1</v>
      </c>
      <c r="L471" s="1">
        <v>1</v>
      </c>
      <c r="M471" s="1">
        <v>1</v>
      </c>
      <c r="N471" s="1">
        <v>2</v>
      </c>
      <c r="O471" s="1">
        <v>1</v>
      </c>
    </row>
  </sheetData>
  <mergeCells count="3">
    <mergeCell ref="A12:A13"/>
    <mergeCell ref="B2:B8"/>
    <mergeCell ref="B9:B1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pane ySplit="1" topLeftCell="A87" activePane="bottomLeft" state="frozen"/>
      <selection pane="bottomLeft" activeCell="C101" sqref="C101"/>
    </sheetView>
  </sheetViews>
  <sheetFormatPr baseColWidth="10" defaultRowHeight="15" x14ac:dyDescent="0.2"/>
  <cols>
    <col min="1" max="1" width="28.1640625" style="189" customWidth="1"/>
    <col min="2" max="16384" width="10.83203125" style="189"/>
  </cols>
  <sheetData>
    <row r="1" spans="1:5" ht="16" x14ac:dyDescent="0.2">
      <c r="A1" s="188"/>
      <c r="B1" s="189" t="s">
        <v>791</v>
      </c>
      <c r="C1" s="189" t="s">
        <v>792</v>
      </c>
      <c r="D1" s="189" t="s">
        <v>793</v>
      </c>
      <c r="E1" s="189" t="s">
        <v>794</v>
      </c>
    </row>
    <row r="2" spans="1:5" ht="16" x14ac:dyDescent="0.2">
      <c r="A2" s="190" t="s">
        <v>591</v>
      </c>
      <c r="B2" s="189">
        <v>0.35983621919600001</v>
      </c>
      <c r="C2" s="189">
        <v>0.825810553083</v>
      </c>
      <c r="D2" s="189">
        <v>0.375</v>
      </c>
      <c r="E2" s="189">
        <v>0.86666666666699999</v>
      </c>
    </row>
    <row r="3" spans="1:5" ht="16" x14ac:dyDescent="0.2">
      <c r="A3" s="190" t="s">
        <v>591</v>
      </c>
      <c r="B3" s="189">
        <v>0.42400180106300001</v>
      </c>
      <c r="C3" s="189">
        <v>0.79961635586599999</v>
      </c>
      <c r="D3" s="189">
        <v>0.487004252365</v>
      </c>
      <c r="E3" s="189">
        <v>0.93333333333299995</v>
      </c>
    </row>
    <row r="4" spans="1:5" ht="16" x14ac:dyDescent="0.2">
      <c r="A4" s="190" t="s">
        <v>591</v>
      </c>
      <c r="B4" s="189">
        <v>0.41592504248000001</v>
      </c>
      <c r="C4" s="189">
        <v>0.88047230547199995</v>
      </c>
      <c r="D4" s="189">
        <v>0.37936507936500002</v>
      </c>
      <c r="E4" s="189">
        <v>0.92820512820500001</v>
      </c>
    </row>
    <row r="5" spans="1:5" ht="16" x14ac:dyDescent="0.2">
      <c r="A5" s="190" t="s">
        <v>591</v>
      </c>
      <c r="B5" s="189">
        <v>0.386784444442</v>
      </c>
      <c r="C5" s="189">
        <v>0.77907763532800001</v>
      </c>
      <c r="D5" s="189">
        <v>0.45456297704999998</v>
      </c>
      <c r="E5" s="189">
        <v>0.9</v>
      </c>
    </row>
    <row r="6" spans="1:5" ht="16" x14ac:dyDescent="0.2">
      <c r="A6" s="190" t="s">
        <v>591</v>
      </c>
      <c r="B6" s="189">
        <v>0.31232989904399999</v>
      </c>
      <c r="C6" s="189">
        <v>0.74674257366600005</v>
      </c>
      <c r="D6" s="189">
        <v>0.34453781512600001</v>
      </c>
      <c r="E6" s="189">
        <v>0.93333333333299995</v>
      </c>
    </row>
    <row r="7" spans="1:5" ht="16" x14ac:dyDescent="0.2">
      <c r="A7" s="190" t="s">
        <v>591</v>
      </c>
      <c r="B7" s="189">
        <v>0.26075538064199999</v>
      </c>
      <c r="C7" s="189">
        <v>0.83948717948700002</v>
      </c>
      <c r="D7" s="189">
        <v>0.25136977294599999</v>
      </c>
      <c r="E7" s="189">
        <v>0.93333333333299995</v>
      </c>
    </row>
    <row r="8" spans="1:5" ht="16" x14ac:dyDescent="0.2">
      <c r="A8" s="190" t="s">
        <v>591</v>
      </c>
      <c r="B8" s="189">
        <v>0.154594474087</v>
      </c>
      <c r="C8" s="189">
        <v>0.67435897435900005</v>
      </c>
      <c r="D8" s="189">
        <v>0.12767597851500001</v>
      </c>
      <c r="E8" s="189">
        <v>0.73333333333299999</v>
      </c>
    </row>
    <row r="9" spans="1:5" ht="16" x14ac:dyDescent="0.2">
      <c r="A9" s="190" t="s">
        <v>591</v>
      </c>
      <c r="B9" s="189">
        <v>0.22742582454800001</v>
      </c>
      <c r="C9" s="189">
        <v>0.68906787656799995</v>
      </c>
      <c r="D9" s="189">
        <v>0.18856682769700001</v>
      </c>
      <c r="E9" s="189">
        <v>0.66666666666700003</v>
      </c>
    </row>
    <row r="10" spans="1:5" ht="16" x14ac:dyDescent="0.2">
      <c r="A10" s="190" t="s">
        <v>591</v>
      </c>
      <c r="B10" s="189">
        <v>0.13683639518400001</v>
      </c>
      <c r="C10" s="189">
        <v>0.70484330484299995</v>
      </c>
      <c r="D10" s="189">
        <v>0.14806866952799999</v>
      </c>
      <c r="E10" s="189">
        <v>0.8</v>
      </c>
    </row>
    <row r="11" spans="1:5" ht="16" x14ac:dyDescent="0.2">
      <c r="A11" s="190" t="s">
        <v>591</v>
      </c>
      <c r="B11" s="189">
        <v>0.147570589694</v>
      </c>
      <c r="C11" s="189">
        <v>0.53949753949799995</v>
      </c>
      <c r="D11" s="189">
        <v>0.14624308891500001</v>
      </c>
      <c r="E11" s="189">
        <v>0.57777777777799999</v>
      </c>
    </row>
    <row r="12" spans="1:5" ht="16" x14ac:dyDescent="0.2">
      <c r="A12" s="190" t="s">
        <v>591</v>
      </c>
      <c r="B12" s="189">
        <v>6.10209920394E-2</v>
      </c>
      <c r="C12" s="189">
        <v>0.36666666666699999</v>
      </c>
      <c r="D12" s="189">
        <v>8.5495675315999994E-3</v>
      </c>
      <c r="E12" s="189">
        <v>0.13333333333299999</v>
      </c>
    </row>
    <row r="13" spans="1:5" ht="16" x14ac:dyDescent="0.2">
      <c r="A13" s="190" t="s">
        <v>591</v>
      </c>
      <c r="B13" s="189">
        <v>8.0378859261700006E-2</v>
      </c>
      <c r="C13" s="189">
        <v>0.54974358974399995</v>
      </c>
      <c r="D13" s="189">
        <v>8.4250793058399998E-2</v>
      </c>
      <c r="E13" s="189">
        <v>0.53333333333300004</v>
      </c>
    </row>
    <row r="14" spans="1:5" ht="16" x14ac:dyDescent="0.2">
      <c r="A14" s="190" t="s">
        <v>591</v>
      </c>
      <c r="B14" s="189">
        <v>8.2467024428799995E-2</v>
      </c>
      <c r="C14" s="189">
        <v>0.46666666666700002</v>
      </c>
      <c r="D14" s="189">
        <v>4.1927836708499998E-2</v>
      </c>
      <c r="E14" s="189">
        <v>0.5</v>
      </c>
    </row>
    <row r="15" spans="1:5" ht="16" x14ac:dyDescent="0.2">
      <c r="A15" s="190" t="s">
        <v>591</v>
      </c>
      <c r="B15" s="189">
        <v>9.5841783878499995E-2</v>
      </c>
      <c r="C15" s="189">
        <v>0.47413234913199998</v>
      </c>
      <c r="D15" s="189">
        <v>7.9710144927500004E-2</v>
      </c>
      <c r="E15" s="189">
        <v>0.4</v>
      </c>
    </row>
    <row r="16" spans="1:5" ht="16" x14ac:dyDescent="0.2">
      <c r="A16" s="190" t="s">
        <v>591</v>
      </c>
      <c r="B16" s="189">
        <v>5.1949154794400002E-2</v>
      </c>
      <c r="C16" s="189">
        <v>0.58333333333299997</v>
      </c>
      <c r="D16" s="189">
        <v>4.8882857864199998E-2</v>
      </c>
      <c r="E16" s="189">
        <v>0.63333333333300001</v>
      </c>
    </row>
    <row r="17" spans="1:5" ht="16" x14ac:dyDescent="0.2">
      <c r="A17" s="190" t="s">
        <v>591</v>
      </c>
      <c r="B17" s="189">
        <v>5.26132794853E-2</v>
      </c>
      <c r="C17" s="189">
        <v>0.28000000000000003</v>
      </c>
      <c r="D17" s="189">
        <v>7.2463768115899998E-3</v>
      </c>
      <c r="E17" s="189">
        <v>6.66666666667E-2</v>
      </c>
    </row>
    <row r="18" spans="1:5" ht="16" x14ac:dyDescent="0.2">
      <c r="A18" s="190" t="s">
        <v>591</v>
      </c>
      <c r="B18" s="189">
        <v>5.4145123923599998E-2</v>
      </c>
      <c r="C18" s="189">
        <v>0.444444444444</v>
      </c>
      <c r="D18" s="189">
        <v>5.5714390890399999E-2</v>
      </c>
      <c r="E18" s="189">
        <v>0.433333333333</v>
      </c>
    </row>
    <row r="19" spans="1:5" ht="16" x14ac:dyDescent="0.2">
      <c r="A19" s="190" t="s">
        <v>591</v>
      </c>
      <c r="B19" s="189">
        <v>0.110078573665</v>
      </c>
      <c r="C19" s="189">
        <v>0.57215747215699997</v>
      </c>
      <c r="D19" s="189">
        <v>7.6321932406400006E-2</v>
      </c>
      <c r="E19" s="189">
        <v>0.57435897435899996</v>
      </c>
    </row>
    <row r="20" spans="1:5" ht="16" x14ac:dyDescent="0.2">
      <c r="A20" s="190" t="s">
        <v>591</v>
      </c>
      <c r="B20" s="189">
        <v>7.5715610498400004E-2</v>
      </c>
      <c r="C20" s="189">
        <v>0.46666666666700002</v>
      </c>
      <c r="D20" s="189">
        <v>5.32786885246E-2</v>
      </c>
      <c r="E20" s="189">
        <v>0.6</v>
      </c>
    </row>
    <row r="21" spans="1:5" ht="16" x14ac:dyDescent="0.2">
      <c r="A21" s="190" t="s">
        <v>591</v>
      </c>
      <c r="B21" s="189">
        <v>5.8145939330999999E-2</v>
      </c>
      <c r="C21" s="189">
        <v>0.37193778443800002</v>
      </c>
      <c r="D21" s="189">
        <v>4.92332526231E-2</v>
      </c>
      <c r="E21" s="189">
        <v>0.36666666666699999</v>
      </c>
    </row>
    <row r="22" spans="1:5" ht="16" x14ac:dyDescent="0.2">
      <c r="A22" s="190" t="s">
        <v>591</v>
      </c>
      <c r="B22" s="189">
        <v>4.3977509496600002E-2</v>
      </c>
      <c r="C22" s="189">
        <v>0.42499999999999999</v>
      </c>
      <c r="D22" s="189">
        <v>2.0991121770599998E-2</v>
      </c>
      <c r="E22" s="189">
        <v>0.36666666666699999</v>
      </c>
    </row>
    <row r="23" spans="1:5" ht="16" x14ac:dyDescent="0.2">
      <c r="A23" s="190" t="s">
        <v>591</v>
      </c>
      <c r="B23" s="189">
        <v>4.6929645749300003E-2</v>
      </c>
      <c r="C23" s="189">
        <v>0.308333333333</v>
      </c>
      <c r="D23" s="189">
        <v>3.6470167466099997E-2</v>
      </c>
      <c r="E23" s="189">
        <v>0.33333333333300003</v>
      </c>
    </row>
    <row r="24" spans="1:5" ht="16" x14ac:dyDescent="0.2">
      <c r="A24" s="190" t="s">
        <v>591</v>
      </c>
      <c r="B24" s="189">
        <v>3.53737623532E-2</v>
      </c>
      <c r="C24" s="189">
        <v>0.40242424242399999</v>
      </c>
      <c r="D24" s="189">
        <v>3.7159200490899998E-2</v>
      </c>
      <c r="E24" s="189">
        <v>0.433333333333</v>
      </c>
    </row>
    <row r="25" spans="1:5" ht="16" x14ac:dyDescent="0.2">
      <c r="A25" s="190" t="s">
        <v>591</v>
      </c>
      <c r="B25" s="189">
        <v>4.2277247929599998E-2</v>
      </c>
      <c r="C25" s="189">
        <v>0.37777777777799998</v>
      </c>
      <c r="D25" s="189">
        <v>2.8985507246400002E-2</v>
      </c>
      <c r="E25" s="189">
        <v>0.33333333333300003</v>
      </c>
    </row>
    <row r="26" spans="1:5" ht="16" x14ac:dyDescent="0.2">
      <c r="A26" s="190" t="s">
        <v>591</v>
      </c>
      <c r="B26" s="189">
        <v>2.8720427819299999E-2</v>
      </c>
      <c r="C26" s="189">
        <v>0.35555555555599999</v>
      </c>
      <c r="D26" s="189">
        <v>2.9947458025100002E-2</v>
      </c>
      <c r="E26" s="189">
        <v>0.36666666666699999</v>
      </c>
    </row>
    <row r="27" spans="1:5" ht="16" x14ac:dyDescent="0.2">
      <c r="A27" s="190" t="s">
        <v>591</v>
      </c>
      <c r="B27" s="189">
        <v>9.1481099432999993E-2</v>
      </c>
      <c r="C27" s="189">
        <v>0.32982517482500001</v>
      </c>
      <c r="D27" s="189">
        <v>7.01301891427E-2</v>
      </c>
      <c r="E27" s="189">
        <v>0.348484848485</v>
      </c>
    </row>
    <row r="28" spans="1:5" ht="16" x14ac:dyDescent="0.2">
      <c r="A28" s="190" t="s">
        <v>591</v>
      </c>
      <c r="B28" s="189">
        <v>3.1931849119299999E-2</v>
      </c>
      <c r="C28" s="189">
        <v>0.211111111111</v>
      </c>
      <c r="D28" s="189">
        <v>1.95144724556E-2</v>
      </c>
      <c r="E28" s="189">
        <v>0.166666666667</v>
      </c>
    </row>
    <row r="29" spans="1:5" ht="16" x14ac:dyDescent="0.2">
      <c r="A29" s="190" t="s">
        <v>591</v>
      </c>
      <c r="B29" s="189">
        <v>3.1496883414100001E-2</v>
      </c>
      <c r="C29" s="189">
        <v>0.45555555555600002</v>
      </c>
      <c r="D29" s="189">
        <v>3.2958835708199997E-2</v>
      </c>
      <c r="E29" s="189">
        <v>0.46666666666700002</v>
      </c>
    </row>
    <row r="30" spans="1:5" ht="16" x14ac:dyDescent="0.2">
      <c r="A30" s="190" t="s">
        <v>591</v>
      </c>
      <c r="B30" s="189">
        <v>6.2111801242199997E-2</v>
      </c>
      <c r="C30" s="189">
        <v>0.6</v>
      </c>
      <c r="D30" s="189">
        <v>6.2111801242199997E-2</v>
      </c>
      <c r="E30" s="189">
        <v>0.6</v>
      </c>
    </row>
    <row r="31" spans="1:5" ht="16" x14ac:dyDescent="0.2">
      <c r="A31" s="190" t="s">
        <v>591</v>
      </c>
      <c r="B31" s="189">
        <v>2.89652581282E-2</v>
      </c>
      <c r="C31" s="189">
        <v>0.319047619048</v>
      </c>
      <c r="D31" s="189">
        <v>1.2875536480700001E-2</v>
      </c>
      <c r="E31" s="189">
        <v>0.166666666667</v>
      </c>
    </row>
    <row r="32" spans="1:5" ht="16" x14ac:dyDescent="0.2">
      <c r="A32" s="190" t="s">
        <v>591</v>
      </c>
      <c r="B32" s="189">
        <v>1.6077698121999998E-2</v>
      </c>
      <c r="C32" s="189">
        <v>0.25</v>
      </c>
      <c r="D32" s="189">
        <v>1.14626929331E-2</v>
      </c>
      <c r="E32" s="189">
        <v>0.26666666666700001</v>
      </c>
    </row>
    <row r="33" spans="1:5" ht="16" x14ac:dyDescent="0.2">
      <c r="A33" s="190" t="s">
        <v>591</v>
      </c>
      <c r="B33" s="189">
        <v>4.0130055730600002E-2</v>
      </c>
      <c r="C33" s="189">
        <v>0.26324786324799998</v>
      </c>
      <c r="D33" s="189">
        <v>2.4844720496900001E-2</v>
      </c>
      <c r="E33" s="189">
        <v>0.2</v>
      </c>
    </row>
    <row r="34" spans="1:5" ht="16" x14ac:dyDescent="0.2">
      <c r="A34" s="190" t="s">
        <v>591</v>
      </c>
      <c r="B34" s="189">
        <v>1.64043664758E-2</v>
      </c>
      <c r="C34" s="189">
        <v>0.19880952381</v>
      </c>
      <c r="D34" s="189">
        <v>1.07296137339E-2</v>
      </c>
      <c r="E34" s="189">
        <v>0.2</v>
      </c>
    </row>
    <row r="35" spans="1:5" ht="16" x14ac:dyDescent="0.2">
      <c r="A35" s="190" t="s">
        <v>591</v>
      </c>
      <c r="B35" s="189">
        <v>1.31754390307E-2</v>
      </c>
      <c r="C35" s="189">
        <v>0.16794871794899999</v>
      </c>
      <c r="D35" s="189">
        <v>1.2290544960499999E-2</v>
      </c>
      <c r="E35" s="189">
        <v>0.166666666667</v>
      </c>
    </row>
    <row r="36" spans="1:5" ht="16" x14ac:dyDescent="0.2">
      <c r="A36" s="190" t="s">
        <v>591</v>
      </c>
      <c r="B36" s="189">
        <v>8.6529718395400006E-3</v>
      </c>
      <c r="C36" s="189">
        <v>0.13333333333299999</v>
      </c>
      <c r="D36" s="189">
        <v>7.4074074074100002E-3</v>
      </c>
      <c r="E36" s="189">
        <v>0.13333333333299999</v>
      </c>
    </row>
    <row r="37" spans="1:5" s="197" customFormat="1" ht="16" x14ac:dyDescent="0.2">
      <c r="A37" s="193"/>
      <c r="B37" s="197">
        <f>AVERAGE(B2:B36)</f>
        <v>0.11674635507341541</v>
      </c>
      <c r="C37" s="197">
        <f>AVERAGE(C2:C36)</f>
        <v>0.48150551655400003</v>
      </c>
      <c r="D37" s="197">
        <f>AVERAGE(D2:D36)</f>
        <v>0.10929684492610285</v>
      </c>
      <c r="E37" s="197">
        <f>AVERAGE(E2:E36)</f>
        <v>0.48749028749027701</v>
      </c>
    </row>
    <row r="38" spans="1:5" s="197" customFormat="1" ht="16" x14ac:dyDescent="0.2">
      <c r="A38" s="193"/>
      <c r="B38" s="197">
        <f>MEDIAN(B2:B36)</f>
        <v>6.10209920394E-2</v>
      </c>
      <c r="C38" s="197">
        <f>MEDIAN(C2:C36)</f>
        <v>0.45555555555600002</v>
      </c>
      <c r="D38" s="197">
        <f>MEDIAN(D2:D36)</f>
        <v>4.92332526231E-2</v>
      </c>
      <c r="E38" s="197">
        <f>MEDIAN(E2:E36)</f>
        <v>0.433333333333</v>
      </c>
    </row>
    <row r="39" spans="1:5" ht="16" x14ac:dyDescent="0.2">
      <c r="A39" s="195" t="s">
        <v>664</v>
      </c>
      <c r="B39" s="189">
        <v>0.10011401435300001</v>
      </c>
      <c r="C39" s="189">
        <v>0.51948717948699996</v>
      </c>
      <c r="D39" s="189">
        <v>0.120270821992</v>
      </c>
      <c r="E39" s="189">
        <v>0.46410256410299999</v>
      </c>
    </row>
    <row r="40" spans="1:5" ht="16" x14ac:dyDescent="0.2">
      <c r="A40" s="195" t="s">
        <v>664</v>
      </c>
      <c r="B40" s="189">
        <v>2.6443021545999999E-2</v>
      </c>
      <c r="C40" s="189">
        <v>0.34444444444400002</v>
      </c>
      <c r="D40" s="189">
        <v>2.4187170669700001E-2</v>
      </c>
      <c r="E40" s="189">
        <v>0.33333333333300003</v>
      </c>
    </row>
    <row r="41" spans="1:5" ht="16" x14ac:dyDescent="0.2">
      <c r="A41" s="195" t="s">
        <v>664</v>
      </c>
      <c r="B41" s="189">
        <v>5.0230249572099997E-2</v>
      </c>
      <c r="C41" s="189">
        <v>0.49629629629599997</v>
      </c>
      <c r="D41" s="189">
        <v>4.9689440993800002E-2</v>
      </c>
      <c r="E41" s="189">
        <v>0.53333333333300004</v>
      </c>
    </row>
    <row r="42" spans="1:5" ht="16" x14ac:dyDescent="0.2">
      <c r="A42" s="195" t="s">
        <v>664</v>
      </c>
      <c r="B42" s="189">
        <v>9.7769526994100006E-3</v>
      </c>
      <c r="C42" s="189">
        <v>0.25333333333300001</v>
      </c>
      <c r="D42" s="189">
        <v>1.02459016393E-2</v>
      </c>
      <c r="E42" s="189">
        <v>0.26666666666700001</v>
      </c>
    </row>
    <row r="43" spans="1:5" ht="16" x14ac:dyDescent="0.2">
      <c r="A43" s="195" t="s">
        <v>664</v>
      </c>
      <c r="B43" s="189">
        <v>0.12588164060500001</v>
      </c>
      <c r="C43" s="189">
        <v>0.57222819915099998</v>
      </c>
      <c r="D43" s="189">
        <v>0.134453781513</v>
      </c>
      <c r="E43" s="189">
        <v>0.66666666666700003</v>
      </c>
    </row>
    <row r="44" spans="1:5" ht="16" x14ac:dyDescent="0.2">
      <c r="A44" s="195" t="s">
        <v>664</v>
      </c>
      <c r="B44" s="189">
        <v>0.18676317175599999</v>
      </c>
      <c r="C44" s="189">
        <v>0.66324636901599998</v>
      </c>
      <c r="D44" s="189">
        <v>0.20081967213099999</v>
      </c>
      <c r="E44" s="189">
        <v>0.8</v>
      </c>
    </row>
    <row r="45" spans="1:5" ht="16" x14ac:dyDescent="0.2">
      <c r="A45" s="195" t="s">
        <v>664</v>
      </c>
      <c r="B45" s="189">
        <v>0.104473846335</v>
      </c>
      <c r="C45" s="189">
        <v>0.57142857142900005</v>
      </c>
      <c r="D45" s="189">
        <v>4.9019607843099999E-2</v>
      </c>
      <c r="E45" s="189">
        <v>0.53333333333300004</v>
      </c>
    </row>
    <row r="46" spans="1:5" ht="16" x14ac:dyDescent="0.2">
      <c r="A46" s="195" t="s">
        <v>664</v>
      </c>
      <c r="B46" s="189">
        <v>3.2948708456200002E-2</v>
      </c>
      <c r="C46" s="189">
        <v>0.25833333333300001</v>
      </c>
      <c r="D46" s="189">
        <v>3.6889456381400003E-2</v>
      </c>
      <c r="E46" s="189">
        <v>0.26666666666700001</v>
      </c>
    </row>
    <row r="47" spans="1:5" ht="16" x14ac:dyDescent="0.2">
      <c r="A47" s="195" t="s">
        <v>664</v>
      </c>
      <c r="B47" s="189">
        <v>2.1656724337199999E-2</v>
      </c>
      <c r="C47" s="189">
        <v>0.17409118659100001</v>
      </c>
      <c r="D47" s="189">
        <v>1.4156394453E-2</v>
      </c>
      <c r="E47" s="189">
        <v>0.10101010101000001</v>
      </c>
    </row>
    <row r="48" spans="1:5" ht="16" x14ac:dyDescent="0.2">
      <c r="A48" s="195" t="s">
        <v>664</v>
      </c>
      <c r="B48" s="189">
        <v>2.75643558497E-2</v>
      </c>
      <c r="C48" s="189">
        <v>0.33333333333300003</v>
      </c>
      <c r="D48" s="189">
        <v>2.29763244917E-2</v>
      </c>
      <c r="E48" s="189">
        <v>0.36666666666699999</v>
      </c>
    </row>
    <row r="49" spans="1:5" ht="16" x14ac:dyDescent="0.2">
      <c r="A49" s="195" t="s">
        <v>664</v>
      </c>
      <c r="B49" s="189">
        <v>5.2626429971999997E-2</v>
      </c>
      <c r="C49" s="189">
        <v>0.25475736384800002</v>
      </c>
      <c r="D49" s="189">
        <v>5.0724637681200002E-2</v>
      </c>
      <c r="E49" s="189">
        <v>0.26666666666700001</v>
      </c>
    </row>
    <row r="50" spans="1:5" ht="16" x14ac:dyDescent="0.2">
      <c r="A50" s="195" t="s">
        <v>664</v>
      </c>
      <c r="B50" s="189">
        <v>2.6022762479000001E-2</v>
      </c>
      <c r="C50" s="189">
        <v>0.30205128205100001</v>
      </c>
      <c r="D50" s="189">
        <v>2.2058823529400001E-2</v>
      </c>
      <c r="E50" s="189">
        <v>0.26666666666700001</v>
      </c>
    </row>
    <row r="51" spans="1:5" ht="16" x14ac:dyDescent="0.2">
      <c r="A51" s="195" t="s">
        <v>664</v>
      </c>
      <c r="B51" s="189">
        <v>2.2638469872300001E-2</v>
      </c>
      <c r="C51" s="189">
        <v>0.27435897435899997</v>
      </c>
      <c r="D51" s="189">
        <v>2.1980676328499999E-2</v>
      </c>
      <c r="E51" s="189">
        <v>0.33333333333300003</v>
      </c>
    </row>
    <row r="52" spans="1:5" ht="16" x14ac:dyDescent="0.2">
      <c r="A52" s="195" t="s">
        <v>664</v>
      </c>
      <c r="B52" s="189">
        <v>2.84302349613E-2</v>
      </c>
      <c r="C52" s="189">
        <v>0.236963036963</v>
      </c>
      <c r="D52" s="189">
        <v>2.25409836066E-2</v>
      </c>
      <c r="E52" s="189">
        <v>0.181818181818</v>
      </c>
    </row>
    <row r="53" spans="1:5" ht="16" x14ac:dyDescent="0.2">
      <c r="A53" s="195" t="s">
        <v>664</v>
      </c>
      <c r="B53" s="189">
        <v>2.2373486781099999E-2</v>
      </c>
      <c r="C53" s="189">
        <v>0.30205128205100001</v>
      </c>
      <c r="D53" s="189">
        <v>2.2474747474700001E-2</v>
      </c>
      <c r="E53" s="189">
        <v>0.33333333333300003</v>
      </c>
    </row>
    <row r="54" spans="1:5" ht="16" x14ac:dyDescent="0.2">
      <c r="A54" s="195" t="s">
        <v>664</v>
      </c>
      <c r="B54" s="189">
        <v>2.7702841344200001E-2</v>
      </c>
      <c r="C54" s="189">
        <v>0.16854441854400001</v>
      </c>
      <c r="D54" s="189">
        <v>2.6930610827999999E-2</v>
      </c>
      <c r="E54" s="189">
        <v>0.13333333333299999</v>
      </c>
    </row>
    <row r="55" spans="1:5" ht="16" x14ac:dyDescent="0.2">
      <c r="A55" s="195" t="s">
        <v>664</v>
      </c>
      <c r="B55" s="189">
        <v>5.5514176001600003E-2</v>
      </c>
      <c r="C55" s="189">
        <v>0.19474969475000001</v>
      </c>
      <c r="D55" s="189">
        <v>8.4033613445400005E-3</v>
      </c>
      <c r="E55" s="189">
        <v>0.13333333333299999</v>
      </c>
    </row>
    <row r="56" spans="1:5" ht="16" x14ac:dyDescent="0.2">
      <c r="A56" s="195" t="s">
        <v>664</v>
      </c>
      <c r="B56" s="189">
        <v>7.3706360670199996E-3</v>
      </c>
      <c r="C56" s="189">
        <v>0.13333333333299999</v>
      </c>
      <c r="D56" s="189">
        <v>4.5969031389400004E-3</v>
      </c>
      <c r="E56" s="189">
        <v>0.13333333333299999</v>
      </c>
    </row>
    <row r="57" spans="1:5" ht="16" x14ac:dyDescent="0.2">
      <c r="A57" s="195" t="s">
        <v>664</v>
      </c>
      <c r="B57" s="189">
        <v>1.6045548654199999E-2</v>
      </c>
      <c r="C57" s="189">
        <v>0.2</v>
      </c>
      <c r="D57" s="189">
        <v>1.6045548654199999E-2</v>
      </c>
      <c r="E57" s="189">
        <v>0.2</v>
      </c>
    </row>
    <row r="58" spans="1:5" ht="16" x14ac:dyDescent="0.2">
      <c r="A58" s="195" t="s">
        <v>664</v>
      </c>
      <c r="B58" s="189">
        <v>1.2371787329500001E-2</v>
      </c>
      <c r="C58" s="189">
        <v>0.112121212121</v>
      </c>
      <c r="D58" s="189">
        <v>5.72402874193E-3</v>
      </c>
      <c r="E58" s="189">
        <v>0.1</v>
      </c>
    </row>
    <row r="59" spans="1:5" ht="16" x14ac:dyDescent="0.2">
      <c r="A59" s="195" t="s">
        <v>664</v>
      </c>
      <c r="B59" s="189">
        <v>3.5293766053399997E-2</v>
      </c>
      <c r="C59" s="189">
        <v>0.45714285714300001</v>
      </c>
      <c r="D59" s="189">
        <v>2.9411764705900002E-2</v>
      </c>
      <c r="E59" s="189">
        <v>0.46666666666700002</v>
      </c>
    </row>
    <row r="60" spans="1:5" ht="16" x14ac:dyDescent="0.2">
      <c r="A60" s="195" t="s">
        <v>664</v>
      </c>
      <c r="B60" s="189">
        <v>3.84667520852E-2</v>
      </c>
      <c r="C60" s="189">
        <v>0.34285714285699997</v>
      </c>
      <c r="D60" s="189">
        <v>4.3478260869600001E-2</v>
      </c>
      <c r="E60" s="189">
        <v>0.4</v>
      </c>
    </row>
    <row r="61" spans="1:5" ht="16" x14ac:dyDescent="0.2">
      <c r="A61" s="195" t="s">
        <v>664</v>
      </c>
      <c r="B61" s="189">
        <v>3.03388044413E-2</v>
      </c>
      <c r="C61" s="189">
        <v>0.25</v>
      </c>
      <c r="D61" s="189">
        <v>2.7428890010900001E-2</v>
      </c>
      <c r="E61" s="189">
        <v>0.3</v>
      </c>
    </row>
    <row r="62" spans="1:5" ht="16" x14ac:dyDescent="0.2">
      <c r="A62" s="195" t="s">
        <v>664</v>
      </c>
      <c r="B62" s="189">
        <v>2.8450519322E-2</v>
      </c>
      <c r="C62" s="189">
        <v>0.2</v>
      </c>
      <c r="D62" s="189">
        <v>2.2056744879300001E-2</v>
      </c>
      <c r="E62" s="189">
        <v>0.2</v>
      </c>
    </row>
    <row r="63" spans="1:5" ht="16" x14ac:dyDescent="0.2">
      <c r="A63" s="195" t="s">
        <v>664</v>
      </c>
      <c r="B63" s="189">
        <v>6.7017113717900006E-2</v>
      </c>
      <c r="C63" s="189">
        <v>0.32673715173700002</v>
      </c>
      <c r="D63" s="189">
        <v>5.67632850242E-2</v>
      </c>
      <c r="E63" s="189">
        <v>0.33333333333300003</v>
      </c>
    </row>
    <row r="64" spans="1:5" ht="16" x14ac:dyDescent="0.2">
      <c r="A64" s="195" t="s">
        <v>664</v>
      </c>
      <c r="B64" s="189">
        <v>5.4736757785500002E-2</v>
      </c>
      <c r="C64" s="189">
        <v>0.192465034965</v>
      </c>
      <c r="D64" s="189">
        <v>4.3942247332099997E-2</v>
      </c>
      <c r="E64" s="189">
        <v>0.166666666667</v>
      </c>
    </row>
    <row r="65" spans="1:5" ht="16" x14ac:dyDescent="0.2">
      <c r="A65" s="195" t="s">
        <v>664</v>
      </c>
      <c r="B65" s="189">
        <v>3.2419093934599998E-2</v>
      </c>
      <c r="C65" s="189">
        <v>0.213333333333</v>
      </c>
      <c r="D65" s="189">
        <v>3.5196687370599999E-2</v>
      </c>
      <c r="E65" s="189">
        <v>0.2</v>
      </c>
    </row>
    <row r="66" spans="1:5" ht="16" x14ac:dyDescent="0.2">
      <c r="A66" s="195" t="s">
        <v>664</v>
      </c>
      <c r="B66" s="189">
        <v>2.1639932262099999E-2</v>
      </c>
      <c r="C66" s="189">
        <v>0.35555555555599999</v>
      </c>
      <c r="D66" s="189">
        <v>2.2657655364399999E-2</v>
      </c>
      <c r="E66" s="189">
        <v>0.36666666666699999</v>
      </c>
    </row>
    <row r="67" spans="1:5" ht="16" x14ac:dyDescent="0.2">
      <c r="A67" s="195" t="s">
        <v>664</v>
      </c>
      <c r="B67" s="189">
        <v>1.7093845968299999E-2</v>
      </c>
      <c r="C67" s="189">
        <v>0.12380952381</v>
      </c>
      <c r="D67" s="189">
        <v>9.8039215686299992E-3</v>
      </c>
      <c r="E67" s="189">
        <v>0.13333333333299999</v>
      </c>
    </row>
    <row r="68" spans="1:5" ht="16" x14ac:dyDescent="0.2">
      <c r="A68" s="195" t="s">
        <v>664</v>
      </c>
      <c r="B68" s="189">
        <v>1.51900409117E-2</v>
      </c>
      <c r="C68" s="189">
        <v>0.104843304843</v>
      </c>
      <c r="D68" s="189">
        <v>1.1363636363600001E-2</v>
      </c>
      <c r="E68" s="189">
        <v>6.66666666667E-2</v>
      </c>
    </row>
    <row r="69" spans="1:5" ht="16" x14ac:dyDescent="0.2">
      <c r="A69" s="195" t="s">
        <v>664</v>
      </c>
      <c r="B69" s="189">
        <v>1.7320224570000001E-2</v>
      </c>
      <c r="C69" s="189">
        <v>0.29523809523799999</v>
      </c>
      <c r="D69" s="189">
        <v>2.04918032787E-2</v>
      </c>
      <c r="E69" s="189">
        <v>0.33333333333300003</v>
      </c>
    </row>
    <row r="70" spans="1:5" ht="16" x14ac:dyDescent="0.2">
      <c r="A70" s="195" t="s">
        <v>664</v>
      </c>
      <c r="B70" s="189">
        <v>3.7586763485999999E-2</v>
      </c>
      <c r="C70" s="189">
        <v>0.4</v>
      </c>
      <c r="D70" s="189">
        <v>4.2918454935600002E-2</v>
      </c>
      <c r="E70" s="189">
        <v>0.4</v>
      </c>
    </row>
    <row r="71" spans="1:5" ht="16" x14ac:dyDescent="0.2">
      <c r="A71" s="195" t="s">
        <v>664</v>
      </c>
      <c r="B71" s="189">
        <v>1.15584815415E-2</v>
      </c>
      <c r="C71" s="189">
        <v>8.3333333333299994E-2</v>
      </c>
      <c r="D71" s="189">
        <v>1.36098993879E-2</v>
      </c>
      <c r="E71" s="189">
        <v>6.66666666667E-2</v>
      </c>
    </row>
    <row r="72" spans="1:5" s="197" customFormat="1" ht="16" x14ac:dyDescent="0.2">
      <c r="A72" s="193"/>
      <c r="B72" s="197">
        <f>AVERAGE(B39:B71)</f>
        <v>4.1335186516706979E-2</v>
      </c>
      <c r="C72" s="197">
        <f>AVERAGE(C39:C71)</f>
        <v>0.29425661143176673</v>
      </c>
      <c r="D72" s="197">
        <f>AVERAGE(D39:D71)</f>
        <v>3.7676125591740613E-2</v>
      </c>
      <c r="E72" s="197">
        <f>AVERAGE(E39:E71)</f>
        <v>0.29839184384637568</v>
      </c>
    </row>
    <row r="73" spans="1:5" s="197" customFormat="1" ht="16" x14ac:dyDescent="0.2">
      <c r="A73" s="193"/>
      <c r="B73" s="197">
        <f>MEDIAN(B39:B71)</f>
        <v>2.84302349613E-2</v>
      </c>
      <c r="C73" s="197">
        <f>MEDIAN(C39:C71)</f>
        <v>0.25833333333300001</v>
      </c>
      <c r="D73" s="197">
        <f>MEDIAN(D39:D71)</f>
        <v>2.29763244917E-2</v>
      </c>
      <c r="E73" s="197">
        <f>MEDIAN(E39:E71)</f>
        <v>0.26666666666700001</v>
      </c>
    </row>
    <row r="74" spans="1:5" ht="16" x14ac:dyDescent="0.2">
      <c r="A74" s="196" t="s">
        <v>786</v>
      </c>
      <c r="B74" s="189">
        <v>1.63986903616E-2</v>
      </c>
      <c r="C74" s="189">
        <v>8.1499910346100005E-2</v>
      </c>
      <c r="D74" s="189">
        <v>8.1967213114800003E-3</v>
      </c>
      <c r="E74" s="189">
        <v>6.66666666667E-2</v>
      </c>
    </row>
    <row r="75" spans="1:5" ht="16" x14ac:dyDescent="0.2">
      <c r="A75" s="196" t="s">
        <v>786</v>
      </c>
      <c r="B75" s="189">
        <v>5.3003338558800003E-2</v>
      </c>
      <c r="C75" s="189">
        <v>0.37777777777799998</v>
      </c>
      <c r="D75" s="189">
        <v>5.1470588235299999E-2</v>
      </c>
      <c r="E75" s="189">
        <v>0.46666666666700002</v>
      </c>
    </row>
    <row r="76" spans="1:5" ht="16" x14ac:dyDescent="0.2">
      <c r="A76" s="196" t="s">
        <v>786</v>
      </c>
      <c r="B76" s="189">
        <v>7.6537456388600003E-2</v>
      </c>
      <c r="C76" s="189">
        <v>0.46205128205099999</v>
      </c>
      <c r="D76" s="189">
        <v>6.0149469623899998E-2</v>
      </c>
      <c r="E76" s="189">
        <v>0.433333333333</v>
      </c>
    </row>
    <row r="77" spans="1:5" ht="16" x14ac:dyDescent="0.2">
      <c r="A77" s="196" t="s">
        <v>786</v>
      </c>
      <c r="B77" s="189">
        <v>5.6334823270499997E-2</v>
      </c>
      <c r="C77" s="189">
        <v>0.36666666666699999</v>
      </c>
      <c r="D77" s="189">
        <v>3.0894094164600001E-2</v>
      </c>
      <c r="E77" s="189">
        <v>0.26666666666700001</v>
      </c>
    </row>
    <row r="78" spans="1:5" ht="16" x14ac:dyDescent="0.2">
      <c r="A78" s="196" t="s">
        <v>786</v>
      </c>
      <c r="B78" s="189">
        <v>9.6374033132800005E-2</v>
      </c>
      <c r="C78" s="189">
        <v>0.60185434223900003</v>
      </c>
      <c r="D78" s="189">
        <v>9.2436974789899998E-2</v>
      </c>
      <c r="E78" s="189">
        <v>0.6</v>
      </c>
    </row>
    <row r="79" spans="1:5" ht="16" x14ac:dyDescent="0.2">
      <c r="A79" s="196" t="s">
        <v>786</v>
      </c>
      <c r="B79" s="189">
        <v>4.9962355044799997E-2</v>
      </c>
      <c r="C79" s="189">
        <v>0.24144813519800001</v>
      </c>
      <c r="D79" s="189">
        <v>4.9050054804499997E-2</v>
      </c>
      <c r="E79" s="189">
        <v>0.25833333333300001</v>
      </c>
    </row>
    <row r="80" spans="1:5" ht="16" x14ac:dyDescent="0.2">
      <c r="A80" s="196" t="s">
        <v>786</v>
      </c>
      <c r="B80" s="189">
        <v>2.79383511387E-2</v>
      </c>
      <c r="C80" s="189">
        <v>0.227692307692</v>
      </c>
      <c r="D80" s="189">
        <v>2.7491254012300001E-2</v>
      </c>
      <c r="E80" s="189">
        <v>0.166666666667</v>
      </c>
    </row>
    <row r="81" spans="1:5" ht="16" x14ac:dyDescent="0.2">
      <c r="A81" s="196" t="s">
        <v>786</v>
      </c>
      <c r="B81" s="189">
        <v>6.3183255926800005E-2</v>
      </c>
      <c r="C81" s="189">
        <v>0.38112373737400002</v>
      </c>
      <c r="D81" s="189">
        <v>5.2100286755000003E-2</v>
      </c>
      <c r="E81" s="189">
        <v>0.36666666666699999</v>
      </c>
    </row>
    <row r="82" spans="1:5" ht="16" x14ac:dyDescent="0.2">
      <c r="A82" s="196" t="s">
        <v>786</v>
      </c>
      <c r="B82" s="189">
        <v>4.72919299199E-2</v>
      </c>
      <c r="C82" s="189">
        <v>0.433333333333</v>
      </c>
      <c r="D82" s="189">
        <v>4.7170723985099999E-2</v>
      </c>
      <c r="E82" s="189">
        <v>0.4</v>
      </c>
    </row>
    <row r="83" spans="1:5" ht="16" x14ac:dyDescent="0.2">
      <c r="A83" s="196" t="s">
        <v>786</v>
      </c>
      <c r="B83" s="189">
        <v>1.5475026344700001E-2</v>
      </c>
      <c r="C83" s="189">
        <v>0.20512820512800001</v>
      </c>
      <c r="D83" s="189">
        <v>1.3372704748299999E-2</v>
      </c>
      <c r="E83" s="189">
        <v>0.21538461538500001</v>
      </c>
    </row>
    <row r="84" spans="1:5" ht="16" x14ac:dyDescent="0.2">
      <c r="A84" s="196" t="s">
        <v>786</v>
      </c>
      <c r="B84" s="189">
        <v>2.6622940122300001E-2</v>
      </c>
      <c r="C84" s="189">
        <v>0.19047619047600001</v>
      </c>
      <c r="D84" s="189">
        <v>1.6806722689099999E-2</v>
      </c>
      <c r="E84" s="189">
        <v>0.2</v>
      </c>
    </row>
    <row r="85" spans="1:5" ht="16" x14ac:dyDescent="0.2">
      <c r="A85" s="196" t="s">
        <v>786</v>
      </c>
      <c r="B85" s="189">
        <v>3.1825486282900002E-2</v>
      </c>
      <c r="C85" s="189">
        <v>0.33333333333300003</v>
      </c>
      <c r="D85" s="189">
        <v>3.2860508491200001E-2</v>
      </c>
      <c r="E85" s="189">
        <v>0.33333333333300003</v>
      </c>
    </row>
    <row r="86" spans="1:5" ht="16" x14ac:dyDescent="0.2">
      <c r="A86" s="196" t="s">
        <v>786</v>
      </c>
      <c r="B86" s="189">
        <v>2.2913418404300001E-2</v>
      </c>
      <c r="C86" s="189">
        <v>0.27619047618999998</v>
      </c>
      <c r="D86" s="189">
        <v>2.04918032787E-2</v>
      </c>
      <c r="E86" s="189">
        <v>0.33333333333300003</v>
      </c>
    </row>
    <row r="87" spans="1:5" ht="16" x14ac:dyDescent="0.2">
      <c r="A87" s="196" t="s">
        <v>786</v>
      </c>
      <c r="B87" s="189">
        <v>2.3315236558799999E-2</v>
      </c>
      <c r="C87" s="189">
        <v>0.29743589743600002</v>
      </c>
      <c r="D87" s="189">
        <v>1.6042780748700001E-2</v>
      </c>
      <c r="E87" s="189">
        <v>0.2</v>
      </c>
    </row>
    <row r="88" spans="1:5" ht="16" x14ac:dyDescent="0.2">
      <c r="A88" s="196" t="s">
        <v>786</v>
      </c>
      <c r="B88" s="189">
        <v>2.2433101822399999E-2</v>
      </c>
      <c r="C88" s="189">
        <v>0.31435897435900001</v>
      </c>
      <c r="D88" s="189">
        <v>2.05544792767E-2</v>
      </c>
      <c r="E88" s="189">
        <v>0.33333333333300003</v>
      </c>
    </row>
    <row r="89" spans="1:5" ht="16" x14ac:dyDescent="0.2">
      <c r="A89" s="196" t="s">
        <v>786</v>
      </c>
      <c r="B89" s="189">
        <v>2.74722004163E-2</v>
      </c>
      <c r="C89" s="189">
        <v>0.4</v>
      </c>
      <c r="D89" s="189">
        <v>2.4685622645400002E-2</v>
      </c>
      <c r="E89" s="189">
        <v>0.4</v>
      </c>
    </row>
    <row r="90" spans="1:5" ht="16" x14ac:dyDescent="0.2">
      <c r="A90" s="196" t="s">
        <v>786</v>
      </c>
      <c r="B90" s="189">
        <v>1.8400335296199999E-2</v>
      </c>
      <c r="C90" s="189">
        <v>0.4</v>
      </c>
      <c r="D90" s="189">
        <v>1.4681577053299999E-2</v>
      </c>
      <c r="E90" s="189">
        <v>0.36666666666699999</v>
      </c>
    </row>
    <row r="91" spans="1:5" s="197" customFormat="1" ht="16" x14ac:dyDescent="0.2">
      <c r="A91" s="193"/>
      <c r="B91" s="197">
        <f>AVERAGE(B74:B90)</f>
        <v>3.9734234058258835E-2</v>
      </c>
      <c r="C91" s="197">
        <f>AVERAGE(C74:C90)</f>
        <v>0.32884532762353536</v>
      </c>
      <c r="D91" s="197">
        <f>AVERAGE(D74:D90)</f>
        <v>3.4026845094910579E-2</v>
      </c>
      <c r="E91" s="197">
        <f>AVERAGE(E74:E90)</f>
        <v>0.31806184012068833</v>
      </c>
    </row>
    <row r="92" spans="1:5" s="197" customFormat="1" ht="16" x14ac:dyDescent="0.2">
      <c r="A92" s="193"/>
      <c r="B92" s="197">
        <f>MEDIAN(B74:B90)</f>
        <v>2.79383511387E-2</v>
      </c>
      <c r="C92" s="197">
        <f>MEDIAN(C74:C90)</f>
        <v>0.33333333333300003</v>
      </c>
      <c r="D92" s="197">
        <f>MEDIAN(D74:D90)</f>
        <v>2.7491254012300001E-2</v>
      </c>
      <c r="E92" s="197">
        <f>MEDIAN(E74:E90)</f>
        <v>0.33333333333300003</v>
      </c>
    </row>
    <row r="93" spans="1:5" ht="16" x14ac:dyDescent="0.2">
      <c r="A93" s="195" t="s">
        <v>787</v>
      </c>
      <c r="B93" s="189">
        <v>0.29301626235900002</v>
      </c>
      <c r="C93" s="189">
        <v>0.66145243645200003</v>
      </c>
      <c r="D93" s="189">
        <v>0.326537433155</v>
      </c>
      <c r="E93" s="189">
        <v>0.7</v>
      </c>
    </row>
    <row r="94" spans="1:5" ht="16" x14ac:dyDescent="0.2">
      <c r="A94" s="195" t="s">
        <v>787</v>
      </c>
      <c r="B94" s="189">
        <v>3.7470112030399999E-3</v>
      </c>
      <c r="C94" s="189">
        <v>6.66666666667E-2</v>
      </c>
      <c r="D94" s="189">
        <v>4.1712337108799997E-3</v>
      </c>
      <c r="E94" s="189">
        <v>6.66666666667E-2</v>
      </c>
    </row>
    <row r="95" spans="1:5" ht="16" x14ac:dyDescent="0.2">
      <c r="A95" s="195" t="s">
        <v>787</v>
      </c>
      <c r="B95" s="189">
        <v>5.1379856777099997E-2</v>
      </c>
      <c r="C95" s="189">
        <v>0.24547720797700001</v>
      </c>
      <c r="D95" s="189">
        <v>3.8691847075099997E-2</v>
      </c>
      <c r="E95" s="189">
        <v>0.22500000000000001</v>
      </c>
    </row>
    <row r="96" spans="1:5" s="197" customFormat="1" ht="16" x14ac:dyDescent="0.2">
      <c r="A96" s="200"/>
      <c r="B96" s="197">
        <f>AVERAGE(B93:B95)</f>
        <v>0.11604771011304667</v>
      </c>
      <c r="C96" s="197">
        <f>AVERAGE(C93:C95)</f>
        <v>0.32453210369856667</v>
      </c>
      <c r="D96" s="197">
        <f>AVERAGE(D93:D95)</f>
        <v>0.12313350464699334</v>
      </c>
      <c r="E96" s="197">
        <f>AVERAGE(E93:E95)</f>
        <v>0.33055555555556665</v>
      </c>
    </row>
    <row r="97" spans="1:5" s="197" customFormat="1" ht="16" x14ac:dyDescent="0.2">
      <c r="A97" s="200"/>
      <c r="B97" s="197">
        <f>MEDIAN(B93:B95)</f>
        <v>5.1379856777099997E-2</v>
      </c>
      <c r="C97" s="197">
        <f>MEDIAN(C93:C95)</f>
        <v>0.24547720797700001</v>
      </c>
      <c r="D97" s="197">
        <f>MEDIAN(D93:D95)</f>
        <v>3.8691847075099997E-2</v>
      </c>
      <c r="E97" s="197">
        <f>MEDIAN(E93:E95)</f>
        <v>0.22500000000000001</v>
      </c>
    </row>
    <row r="98" spans="1:5" ht="16" x14ac:dyDescent="0.2">
      <c r="A98" s="198" t="s">
        <v>789</v>
      </c>
      <c r="B98" s="189">
        <v>2.0703933747400001E-3</v>
      </c>
      <c r="C98" s="189">
        <v>6.66666666667E-2</v>
      </c>
      <c r="D98" s="189">
        <v>2.0703933747400001E-3</v>
      </c>
      <c r="E98" s="189">
        <v>6.66666666667E-2</v>
      </c>
    </row>
    <row r="99" spans="1:5" ht="16" x14ac:dyDescent="0.2">
      <c r="A99" s="198" t="s">
        <v>789</v>
      </c>
      <c r="B99" s="189">
        <v>1.6114049205200001E-2</v>
      </c>
      <c r="C99" s="189">
        <v>8.3614996115000007E-2</v>
      </c>
      <c r="D99" s="189">
        <v>4.7746371275800004E-3</v>
      </c>
      <c r="E99" s="189">
        <v>6.66666666667E-2</v>
      </c>
    </row>
    <row r="100" spans="1:5" ht="16" x14ac:dyDescent="0.2">
      <c r="A100" s="198" t="s">
        <v>789</v>
      </c>
      <c r="B100" s="189">
        <v>3.52679976797E-2</v>
      </c>
      <c r="C100" s="189">
        <v>0.12995823620800001</v>
      </c>
      <c r="D100" s="189">
        <v>4.4786096256699999E-2</v>
      </c>
      <c r="E100" s="189">
        <v>0.13333333333299999</v>
      </c>
    </row>
    <row r="101" spans="1:5" ht="16" x14ac:dyDescent="0.2">
      <c r="A101" s="198" t="s">
        <v>789</v>
      </c>
      <c r="B101" s="189">
        <v>2.69150098695E-2</v>
      </c>
      <c r="C101" s="189">
        <v>0.12803030302999999</v>
      </c>
      <c r="D101" s="189">
        <v>2.1843560228399998E-2</v>
      </c>
      <c r="E101" s="189">
        <v>0.13333333333299999</v>
      </c>
    </row>
    <row r="102" spans="1:5" s="197" customFormat="1" ht="16" x14ac:dyDescent="0.2">
      <c r="A102" s="188"/>
      <c r="B102" s="197">
        <f>AVERAGE(B98:B101)</f>
        <v>2.0091862532284999E-2</v>
      </c>
      <c r="C102" s="197">
        <f>AVERAGE(C98:C101)</f>
        <v>0.102067550504925</v>
      </c>
      <c r="D102" s="197">
        <f>AVERAGE(D98:D101)</f>
        <v>1.8368671746854998E-2</v>
      </c>
      <c r="E102" s="197">
        <f>AVERAGE(E98:E101)</f>
        <v>9.9999999999849987E-2</v>
      </c>
    </row>
    <row r="103" spans="1:5" s="197" customFormat="1" ht="16" x14ac:dyDescent="0.2">
      <c r="A103" s="188"/>
      <c r="B103" s="197">
        <f>MEDIAN(B98:B101)</f>
        <v>2.1514529537350002E-2</v>
      </c>
      <c r="C103" s="197">
        <f>MEDIAN(C98:C101)</f>
        <v>0.1058226495725</v>
      </c>
      <c r="D103" s="197">
        <f>MEDIAN(D98:D101)</f>
        <v>1.3309098677989999E-2</v>
      </c>
      <c r="E103" s="197">
        <f>MEDIAN(E98:E101)</f>
        <v>9.9999999999849987E-2</v>
      </c>
    </row>
    <row r="104" spans="1:5" ht="16" x14ac:dyDescent="0.2">
      <c r="A104" s="199" t="s">
        <v>790</v>
      </c>
      <c r="B104" s="189">
        <v>1.1448692740899999E-2</v>
      </c>
      <c r="C104" s="189">
        <v>8.8888888888899995E-2</v>
      </c>
      <c r="D104" s="189">
        <v>1.2605042016799999E-2</v>
      </c>
      <c r="E104" s="189">
        <v>6.66666666667E-2</v>
      </c>
    </row>
    <row r="105" spans="1:5" ht="16" x14ac:dyDescent="0.2">
      <c r="A105" s="199" t="s">
        <v>790</v>
      </c>
      <c r="B105" s="189">
        <v>4.6960635991599997E-3</v>
      </c>
      <c r="C105" s="189">
        <v>6.66666666667E-2</v>
      </c>
      <c r="D105" s="189">
        <v>2.7224961841E-3</v>
      </c>
      <c r="E105" s="189">
        <v>6.66666666667E-2</v>
      </c>
    </row>
    <row r="106" spans="1:5" ht="16" x14ac:dyDescent="0.2">
      <c r="A106" s="199" t="s">
        <v>790</v>
      </c>
      <c r="B106" s="189">
        <v>3.07532808887E-2</v>
      </c>
      <c r="C106" s="189">
        <v>0.42222222222200001</v>
      </c>
      <c r="D106" s="189">
        <v>2.67927260234E-2</v>
      </c>
      <c r="E106" s="189">
        <v>0.433333333333</v>
      </c>
    </row>
    <row r="107" spans="1:5" ht="16" x14ac:dyDescent="0.2">
      <c r="A107" s="199" t="s">
        <v>790</v>
      </c>
      <c r="B107" s="189">
        <v>8.2815734989600005E-3</v>
      </c>
      <c r="C107" s="189">
        <v>6.66666666667E-2</v>
      </c>
      <c r="D107" s="189">
        <v>8.2815734989600005E-3</v>
      </c>
      <c r="E107" s="189">
        <v>6.66666666667E-2</v>
      </c>
    </row>
    <row r="108" spans="1:5" ht="16" x14ac:dyDescent="0.2">
      <c r="A108" s="199" t="s">
        <v>790</v>
      </c>
      <c r="B108" s="189">
        <v>2.23570034573E-2</v>
      </c>
      <c r="C108" s="189">
        <v>0.41904761904799998</v>
      </c>
      <c r="D108" s="189">
        <v>2.1008403361299999E-2</v>
      </c>
      <c r="E108" s="189">
        <v>0.4</v>
      </c>
    </row>
    <row r="109" spans="1:5" ht="16" x14ac:dyDescent="0.2">
      <c r="A109" s="199" t="s">
        <v>790</v>
      </c>
      <c r="B109" s="189">
        <v>1.13600995954E-2</v>
      </c>
      <c r="C109" s="189">
        <v>0.166666666667</v>
      </c>
      <c r="D109" s="189">
        <v>1.13600995954E-2</v>
      </c>
      <c r="E109" s="189">
        <v>0.166666666667</v>
      </c>
    </row>
    <row r="110" spans="1:5" ht="16" x14ac:dyDescent="0.2">
      <c r="A110" s="199" t="s">
        <v>790</v>
      </c>
      <c r="B110" s="189">
        <v>4.4342176683299997E-3</v>
      </c>
      <c r="C110" s="189">
        <v>0.13333333333299999</v>
      </c>
      <c r="D110" s="189">
        <v>4.1407867494800002E-3</v>
      </c>
      <c r="E110" s="189">
        <v>0.13333333333299999</v>
      </c>
    </row>
    <row r="111" spans="1:5" s="197" customFormat="1" x14ac:dyDescent="0.2">
      <c r="B111" s="197">
        <f>AVERAGE(B104:B110)</f>
        <v>1.3332990206964287E-2</v>
      </c>
      <c r="C111" s="197">
        <f>AVERAGE(C104:C110)</f>
        <v>0.19478458049889999</v>
      </c>
      <c r="D111" s="197">
        <f>AVERAGE(D104:D110)</f>
        <v>1.2415875347062857E-2</v>
      </c>
      <c r="E111" s="197">
        <f>AVERAGE(E104:E110)</f>
        <v>0.19047619047615716</v>
      </c>
    </row>
    <row r="112" spans="1:5" s="197" customFormat="1" x14ac:dyDescent="0.2">
      <c r="B112" s="197">
        <f>MEDIAN(B104:B110)</f>
        <v>1.13600995954E-2</v>
      </c>
      <c r="C112" s="197">
        <f>MEDIAN(C104:C110)</f>
        <v>0.13333333333299999</v>
      </c>
      <c r="D112" s="197">
        <f>MEDIAN(D104:D110)</f>
        <v>1.13600995954E-2</v>
      </c>
      <c r="E112" s="197">
        <f>MEDIAN(E104:E110)</f>
        <v>0.13333333333299999</v>
      </c>
    </row>
  </sheetData>
  <phoneticPr fontId="1" type="noConversion"/>
  <pageMargins left="0.7" right="0.7" top="0.75" bottom="0.75" header="0.3" footer="0.3"/>
  <ignoredErrors>
    <ignoredError sqref="B11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0" zoomScale="150" workbookViewId="0">
      <selection activeCell="A10" sqref="A10"/>
    </sheetView>
  </sheetViews>
  <sheetFormatPr baseColWidth="10" defaultRowHeight="15" x14ac:dyDescent="0.2"/>
  <cols>
    <col min="1" max="1" width="28.6640625" customWidth="1"/>
    <col min="8" max="8" width="9.83203125" customWidth="1"/>
  </cols>
  <sheetData>
    <row r="1" spans="1:5" x14ac:dyDescent="0.2">
      <c r="A1" s="169" t="s">
        <v>687</v>
      </c>
      <c r="B1" s="205" t="s">
        <v>965</v>
      </c>
      <c r="C1" s="189" t="s">
        <v>687</v>
      </c>
      <c r="D1" s="189" t="s">
        <v>966</v>
      </c>
      <c r="E1" s="189" t="s">
        <v>966</v>
      </c>
    </row>
    <row r="2" spans="1:5" x14ac:dyDescent="0.2">
      <c r="A2" s="184" t="s">
        <v>968</v>
      </c>
      <c r="B2" s="197">
        <v>0.11674635507341541</v>
      </c>
      <c r="C2" s="197">
        <v>0.48150551655400003</v>
      </c>
      <c r="D2" s="197">
        <v>0.10929684492610285</v>
      </c>
      <c r="E2" s="197">
        <v>0.48749028749027701</v>
      </c>
    </row>
    <row r="3" spans="1:5" x14ac:dyDescent="0.2">
      <c r="A3" s="181" t="s">
        <v>969</v>
      </c>
      <c r="B3" s="197">
        <v>4.1335186516706979E-2</v>
      </c>
      <c r="C3" s="197">
        <v>0.29425661143176673</v>
      </c>
      <c r="D3" s="197">
        <v>3.7676125591740613E-2</v>
      </c>
      <c r="E3" s="197">
        <v>0.29839184384637568</v>
      </c>
    </row>
    <row r="4" spans="1:5" x14ac:dyDescent="0.2">
      <c r="A4" s="185" t="s">
        <v>970</v>
      </c>
      <c r="B4" s="197">
        <v>3.9734234058258835E-2</v>
      </c>
      <c r="C4" s="197">
        <v>0.32884532762353536</v>
      </c>
      <c r="D4" s="197">
        <v>3.4026845094910579E-2</v>
      </c>
      <c r="E4" s="197">
        <v>0.31806184012068833</v>
      </c>
    </row>
    <row r="5" spans="1:5" x14ac:dyDescent="0.2">
      <c r="A5" s="181" t="s">
        <v>973</v>
      </c>
      <c r="B5" s="197">
        <v>0.11604771011304667</v>
      </c>
      <c r="C5" s="197">
        <v>0.32453210369856667</v>
      </c>
      <c r="D5" s="197">
        <v>0.12313350464699334</v>
      </c>
      <c r="E5" s="197">
        <v>0.33055555555556665</v>
      </c>
    </row>
    <row r="6" spans="1:5" x14ac:dyDescent="0.2">
      <c r="A6" s="186" t="s">
        <v>971</v>
      </c>
      <c r="B6" s="197">
        <v>2.0091862532284999E-2</v>
      </c>
      <c r="C6" s="197">
        <v>0.102067550504925</v>
      </c>
      <c r="D6" s="197">
        <v>1.8368671746854998E-2</v>
      </c>
      <c r="E6" s="197">
        <v>9.9999999999849987E-2</v>
      </c>
    </row>
    <row r="7" spans="1:5" x14ac:dyDescent="0.2">
      <c r="A7" s="187" t="s">
        <v>972</v>
      </c>
      <c r="B7" s="197">
        <v>1.3332990206964287E-2</v>
      </c>
      <c r="C7" s="197">
        <v>0.19478458049889999</v>
      </c>
      <c r="D7" s="197">
        <v>1.2415875347062857E-2</v>
      </c>
      <c r="E7" s="197">
        <v>0.19047619047615716</v>
      </c>
    </row>
    <row r="8" spans="1:5" x14ac:dyDescent="0.2">
      <c r="B8" s="189" t="s">
        <v>791</v>
      </c>
      <c r="C8" s="189" t="s">
        <v>792</v>
      </c>
      <c r="D8" s="189" t="s">
        <v>793</v>
      </c>
      <c r="E8" s="189" t="s">
        <v>794</v>
      </c>
    </row>
    <row r="32" spans="6:6" x14ac:dyDescent="0.2">
      <c r="F32" s="206"/>
    </row>
    <row r="42" spans="1:5" x14ac:dyDescent="0.2">
      <c r="A42" s="169" t="s">
        <v>687</v>
      </c>
      <c r="B42" s="189" t="s">
        <v>791</v>
      </c>
      <c r="C42" s="189" t="s">
        <v>792</v>
      </c>
      <c r="D42" s="189" t="s">
        <v>793</v>
      </c>
      <c r="E42" s="189" t="s">
        <v>794</v>
      </c>
    </row>
    <row r="43" spans="1:5" x14ac:dyDescent="0.2">
      <c r="A43" s="184" t="s">
        <v>654</v>
      </c>
      <c r="B43" s="197">
        <v>6.10209920394E-2</v>
      </c>
      <c r="C43" s="197">
        <v>0.45555555555600002</v>
      </c>
      <c r="D43" s="197">
        <v>4.92332526231E-2</v>
      </c>
      <c r="E43" s="197">
        <v>0.433333333333</v>
      </c>
    </row>
    <row r="44" spans="1:5" x14ac:dyDescent="0.2">
      <c r="A44" s="181" t="s">
        <v>770</v>
      </c>
      <c r="B44" s="197">
        <v>2.84302349613E-2</v>
      </c>
      <c r="C44" s="197">
        <v>0.25833333333300001</v>
      </c>
      <c r="D44" s="197">
        <v>2.29763244917E-2</v>
      </c>
      <c r="E44" s="197">
        <v>0.26666666666700001</v>
      </c>
    </row>
    <row r="45" spans="1:5" x14ac:dyDescent="0.2">
      <c r="A45" s="185" t="s">
        <v>755</v>
      </c>
      <c r="B45" s="197">
        <v>2.79383511387E-2</v>
      </c>
      <c r="C45" s="197">
        <v>0.33333333333300003</v>
      </c>
      <c r="D45" s="197">
        <v>2.7491254012300001E-2</v>
      </c>
      <c r="E45" s="197">
        <v>0.33333333333300003</v>
      </c>
    </row>
    <row r="46" spans="1:5" x14ac:dyDescent="0.2">
      <c r="A46" s="181" t="s">
        <v>655</v>
      </c>
      <c r="B46" s="197">
        <v>5.1379856777099997E-2</v>
      </c>
      <c r="C46" s="197">
        <v>0.24547720797700001</v>
      </c>
      <c r="D46" s="197">
        <v>3.8691847075099997E-2</v>
      </c>
      <c r="E46" s="197">
        <v>0.22500000000000001</v>
      </c>
    </row>
    <row r="47" spans="1:5" x14ac:dyDescent="0.2">
      <c r="A47" s="186" t="s">
        <v>756</v>
      </c>
      <c r="B47" s="197">
        <v>2.1514529537350002E-2</v>
      </c>
      <c r="C47" s="197">
        <v>0.1058226495725</v>
      </c>
      <c r="D47" s="197">
        <v>1.3309098677989999E-2</v>
      </c>
      <c r="E47" s="197">
        <v>9.9999999999849987E-2</v>
      </c>
    </row>
    <row r="48" spans="1:5" x14ac:dyDescent="0.2">
      <c r="A48" s="187" t="s">
        <v>757</v>
      </c>
      <c r="B48" s="197">
        <v>1.13600995954E-2</v>
      </c>
      <c r="C48" s="197">
        <v>0.13333333333299999</v>
      </c>
      <c r="D48" s="197">
        <v>1.13600995954E-2</v>
      </c>
      <c r="E48" s="197">
        <v>0.13333333333299999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topLeftCell="A43" zoomScale="114" workbookViewId="0">
      <selection activeCell="G51" sqref="G51"/>
    </sheetView>
  </sheetViews>
  <sheetFormatPr baseColWidth="10" defaultColWidth="8.83203125" defaultRowHeight="15" x14ac:dyDescent="0.2"/>
  <cols>
    <col min="1" max="1" width="28.1640625" style="183" customWidth="1"/>
    <col min="5" max="5" width="29.1640625" customWidth="1"/>
  </cols>
  <sheetData>
    <row r="1" spans="1:6" x14ac:dyDescent="0.2">
      <c r="A1" s="136" t="s">
        <v>578</v>
      </c>
      <c r="E1" s="83" t="s">
        <v>748</v>
      </c>
      <c r="F1">
        <v>21</v>
      </c>
    </row>
    <row r="2" spans="1:6" x14ac:dyDescent="0.2">
      <c r="A2" s="136" t="s">
        <v>584</v>
      </c>
      <c r="B2">
        <v>4</v>
      </c>
      <c r="E2" s="83" t="s">
        <v>584</v>
      </c>
      <c r="F2">
        <v>4</v>
      </c>
    </row>
    <row r="3" spans="1:6" x14ac:dyDescent="0.2">
      <c r="A3" s="136" t="s">
        <v>578</v>
      </c>
      <c r="E3" s="83" t="s">
        <v>750</v>
      </c>
      <c r="F3">
        <v>2</v>
      </c>
    </row>
    <row r="4" spans="1:6" x14ac:dyDescent="0.2">
      <c r="A4" s="136" t="s">
        <v>750</v>
      </c>
      <c r="E4" s="83" t="s">
        <v>583</v>
      </c>
      <c r="F4">
        <v>2</v>
      </c>
    </row>
    <row r="5" spans="1:6" x14ac:dyDescent="0.2">
      <c r="A5" s="136" t="s">
        <v>583</v>
      </c>
      <c r="E5" s="85" t="s">
        <v>586</v>
      </c>
      <c r="F5">
        <v>6</v>
      </c>
    </row>
    <row r="6" spans="1:6" x14ac:dyDescent="0.2">
      <c r="A6" s="134" t="s">
        <v>584</v>
      </c>
      <c r="E6" s="170"/>
    </row>
    <row r="7" spans="1:6" x14ac:dyDescent="0.2">
      <c r="A7" s="134" t="s">
        <v>586</v>
      </c>
    </row>
    <row r="8" spans="1:6" x14ac:dyDescent="0.2">
      <c r="A8" s="134" t="s">
        <v>586</v>
      </c>
    </row>
    <row r="9" spans="1:6" x14ac:dyDescent="0.2">
      <c r="A9" s="134" t="s">
        <v>588</v>
      </c>
    </row>
    <row r="10" spans="1:6" x14ac:dyDescent="0.2">
      <c r="A10" s="134" t="s">
        <v>588</v>
      </c>
    </row>
    <row r="11" spans="1:6" x14ac:dyDescent="0.2">
      <c r="A11" s="134" t="s">
        <v>749</v>
      </c>
    </row>
    <row r="12" spans="1:6" x14ac:dyDescent="0.2">
      <c r="A12" s="134" t="s">
        <v>588</v>
      </c>
    </row>
    <row r="13" spans="1:6" x14ac:dyDescent="0.2">
      <c r="A13" s="134" t="s">
        <v>579</v>
      </c>
    </row>
    <row r="14" spans="1:6" x14ac:dyDescent="0.2">
      <c r="A14" s="134" t="s">
        <v>586</v>
      </c>
    </row>
    <row r="15" spans="1:6" x14ac:dyDescent="0.2">
      <c r="A15" s="134" t="s">
        <v>588</v>
      </c>
    </row>
    <row r="16" spans="1:6" x14ac:dyDescent="0.2">
      <c r="A16" s="134" t="s">
        <v>602</v>
      </c>
    </row>
    <row r="17" spans="1:1" x14ac:dyDescent="0.2">
      <c r="A17" s="134" t="s">
        <v>586</v>
      </c>
    </row>
    <row r="18" spans="1:1" x14ac:dyDescent="0.2">
      <c r="A18" s="134" t="s">
        <v>588</v>
      </c>
    </row>
    <row r="19" spans="1:1" x14ac:dyDescent="0.2">
      <c r="A19" s="134" t="s">
        <v>588</v>
      </c>
    </row>
    <row r="20" spans="1:1" x14ac:dyDescent="0.2">
      <c r="A20" s="144" t="s">
        <v>585</v>
      </c>
    </row>
    <row r="21" spans="1:1" x14ac:dyDescent="0.2">
      <c r="A21" s="134" t="s">
        <v>750</v>
      </c>
    </row>
    <row r="22" spans="1:1" x14ac:dyDescent="0.2">
      <c r="A22" s="134" t="s">
        <v>588</v>
      </c>
    </row>
    <row r="23" spans="1:1" x14ac:dyDescent="0.2">
      <c r="A23" s="144" t="s">
        <v>588</v>
      </c>
    </row>
    <row r="24" spans="1:1" x14ac:dyDescent="0.2">
      <c r="A24" s="144" t="s">
        <v>588</v>
      </c>
    </row>
    <row r="25" spans="1:1" x14ac:dyDescent="0.2">
      <c r="A25" s="144" t="s">
        <v>588</v>
      </c>
    </row>
    <row r="26" spans="1:1" x14ac:dyDescent="0.2">
      <c r="A26" s="144" t="s">
        <v>588</v>
      </c>
    </row>
    <row r="27" spans="1:1" x14ac:dyDescent="0.2">
      <c r="A27" s="144" t="s">
        <v>588</v>
      </c>
    </row>
    <row r="28" spans="1:1" x14ac:dyDescent="0.2">
      <c r="A28" s="144" t="s">
        <v>588</v>
      </c>
    </row>
    <row r="29" spans="1:1" x14ac:dyDescent="0.2">
      <c r="A29" s="144" t="s">
        <v>588</v>
      </c>
    </row>
    <row r="30" spans="1:1" x14ac:dyDescent="0.2">
      <c r="A30" s="144" t="s">
        <v>585</v>
      </c>
    </row>
    <row r="31" spans="1:1" x14ac:dyDescent="0.2">
      <c r="A31" s="144" t="s">
        <v>588</v>
      </c>
    </row>
    <row r="32" spans="1:1" x14ac:dyDescent="0.2">
      <c r="A32" s="144" t="s">
        <v>588</v>
      </c>
    </row>
    <row r="33" spans="1:6" x14ac:dyDescent="0.2">
      <c r="A33" s="144" t="s">
        <v>588</v>
      </c>
    </row>
    <row r="34" spans="1:6" x14ac:dyDescent="0.2">
      <c r="A34" s="144" t="s">
        <v>588</v>
      </c>
    </row>
    <row r="35" spans="1:6" x14ac:dyDescent="0.2">
      <c r="A35" s="144" t="s">
        <v>588</v>
      </c>
    </row>
    <row r="36" spans="1:6" x14ac:dyDescent="0.2">
      <c r="A36" s="182"/>
    </row>
    <row r="37" spans="1:6" x14ac:dyDescent="0.2">
      <c r="A37" s="182"/>
    </row>
    <row r="38" spans="1:6" x14ac:dyDescent="0.2">
      <c r="A38" s="121" t="s">
        <v>633</v>
      </c>
      <c r="E38" s="121" t="s">
        <v>633</v>
      </c>
      <c r="F38">
        <v>8</v>
      </c>
    </row>
    <row r="39" spans="1:6" x14ac:dyDescent="0.2">
      <c r="A39" s="121" t="s">
        <v>633</v>
      </c>
      <c r="E39" s="121" t="s">
        <v>751</v>
      </c>
      <c r="F39">
        <v>2</v>
      </c>
    </row>
    <row r="40" spans="1:6" x14ac:dyDescent="0.2">
      <c r="A40" s="121" t="s">
        <v>633</v>
      </c>
      <c r="E40" s="121" t="s">
        <v>695</v>
      </c>
      <c r="F40">
        <v>1</v>
      </c>
    </row>
    <row r="41" spans="1:6" x14ac:dyDescent="0.2">
      <c r="A41" s="121" t="s">
        <v>633</v>
      </c>
      <c r="E41" s="121" t="s">
        <v>583</v>
      </c>
      <c r="F41">
        <v>4</v>
      </c>
    </row>
    <row r="42" spans="1:6" x14ac:dyDescent="0.2">
      <c r="A42" s="121" t="s">
        <v>633</v>
      </c>
      <c r="E42" s="121" t="s">
        <v>741</v>
      </c>
      <c r="F42">
        <v>2</v>
      </c>
    </row>
    <row r="43" spans="1:6" x14ac:dyDescent="0.2">
      <c r="A43" s="121" t="s">
        <v>633</v>
      </c>
    </row>
    <row r="44" spans="1:6" x14ac:dyDescent="0.2">
      <c r="A44" s="121" t="s">
        <v>751</v>
      </c>
    </row>
    <row r="45" spans="1:6" x14ac:dyDescent="0.2">
      <c r="A45" s="121" t="s">
        <v>751</v>
      </c>
    </row>
    <row r="46" spans="1:6" x14ac:dyDescent="0.2">
      <c r="A46" s="121" t="s">
        <v>742</v>
      </c>
    </row>
    <row r="47" spans="1:6" x14ac:dyDescent="0.2">
      <c r="A47" s="121" t="s">
        <v>637</v>
      </c>
    </row>
    <row r="48" spans="1:6" x14ac:dyDescent="0.2">
      <c r="A48" s="121" t="s">
        <v>583</v>
      </c>
    </row>
    <row r="49" spans="1:6" x14ac:dyDescent="0.2">
      <c r="A49" s="121" t="s">
        <v>741</v>
      </c>
    </row>
    <row r="50" spans="1:6" x14ac:dyDescent="0.2">
      <c r="A50" s="121" t="s">
        <v>583</v>
      </c>
    </row>
    <row r="51" spans="1:6" x14ac:dyDescent="0.2">
      <c r="A51" s="121" t="s">
        <v>583</v>
      </c>
    </row>
    <row r="52" spans="1:6" x14ac:dyDescent="0.2">
      <c r="A52" s="121" t="s">
        <v>583</v>
      </c>
    </row>
    <row r="53" spans="1:6" x14ac:dyDescent="0.2">
      <c r="A53" s="121" t="s">
        <v>690</v>
      </c>
    </row>
    <row r="54" spans="1:6" x14ac:dyDescent="0.2">
      <c r="A54" s="121" t="s">
        <v>741</v>
      </c>
    </row>
    <row r="55" spans="1:6" x14ac:dyDescent="0.2">
      <c r="A55" s="169"/>
    </row>
    <row r="56" spans="1:6" x14ac:dyDescent="0.2">
      <c r="A56" s="169" t="s">
        <v>690</v>
      </c>
      <c r="E56" t="s">
        <v>690</v>
      </c>
      <c r="F56">
        <v>7</v>
      </c>
    </row>
    <row r="57" spans="1:6" x14ac:dyDescent="0.2">
      <c r="A57" s="169" t="s">
        <v>690</v>
      </c>
      <c r="E57" t="s">
        <v>635</v>
      </c>
      <c r="F57">
        <v>1</v>
      </c>
    </row>
    <row r="58" spans="1:6" x14ac:dyDescent="0.2">
      <c r="A58" s="169" t="s">
        <v>690</v>
      </c>
      <c r="E58" t="s">
        <v>699</v>
      </c>
      <c r="F58">
        <v>1</v>
      </c>
    </row>
    <row r="59" spans="1:6" x14ac:dyDescent="0.2">
      <c r="A59" s="169" t="s">
        <v>690</v>
      </c>
      <c r="E59" t="s">
        <v>695</v>
      </c>
      <c r="F59">
        <v>1</v>
      </c>
    </row>
    <row r="60" spans="1:6" x14ac:dyDescent="0.2">
      <c r="A60" s="169" t="s">
        <v>690</v>
      </c>
      <c r="E60" t="s">
        <v>696</v>
      </c>
      <c r="F60">
        <v>1</v>
      </c>
    </row>
    <row r="61" spans="1:6" x14ac:dyDescent="0.2">
      <c r="A61" s="169" t="s">
        <v>690</v>
      </c>
      <c r="E61" t="s">
        <v>697</v>
      </c>
      <c r="F61">
        <v>1</v>
      </c>
    </row>
    <row r="62" spans="1:6" x14ac:dyDescent="0.2">
      <c r="A62" s="169" t="s">
        <v>634</v>
      </c>
      <c r="E62" t="s">
        <v>698</v>
      </c>
      <c r="F62">
        <v>1</v>
      </c>
    </row>
    <row r="63" spans="1:6" x14ac:dyDescent="0.2">
      <c r="A63" s="169" t="s">
        <v>635</v>
      </c>
    </row>
    <row r="64" spans="1:6" x14ac:dyDescent="0.2">
      <c r="A64" s="169" t="s">
        <v>691</v>
      </c>
    </row>
    <row r="65" spans="1:1" x14ac:dyDescent="0.2">
      <c r="A65" s="169" t="s">
        <v>692</v>
      </c>
    </row>
    <row r="66" spans="1:1" x14ac:dyDescent="0.2">
      <c r="A66" s="169" t="s">
        <v>693</v>
      </c>
    </row>
    <row r="67" spans="1:1" x14ac:dyDescent="0.2">
      <c r="A67" s="169" t="s">
        <v>694</v>
      </c>
    </row>
    <row r="68" spans="1:1" x14ac:dyDescent="0.2">
      <c r="A68" s="169"/>
    </row>
    <row r="69" spans="1:1" x14ac:dyDescent="0.2">
      <c r="A69" s="169"/>
    </row>
    <row r="70" spans="1:1" x14ac:dyDescent="0.2">
      <c r="A70" s="169"/>
    </row>
    <row r="71" spans="1:1" x14ac:dyDescent="0.2">
      <c r="A71" s="169"/>
    </row>
    <row r="72" spans="1:1" x14ac:dyDescent="0.2">
      <c r="A72" s="169"/>
    </row>
    <row r="73" spans="1:1" x14ac:dyDescent="0.2">
      <c r="A73" s="169"/>
    </row>
    <row r="74" spans="1:1" x14ac:dyDescent="0.2">
      <c r="A74" s="169"/>
    </row>
    <row r="75" spans="1:1" x14ac:dyDescent="0.2">
      <c r="A75" s="169"/>
    </row>
    <row r="76" spans="1:1" x14ac:dyDescent="0.2">
      <c r="A76" s="169"/>
    </row>
    <row r="77" spans="1:1" x14ac:dyDescent="0.2">
      <c r="A77" s="169"/>
    </row>
    <row r="78" spans="1:1" x14ac:dyDescent="0.2">
      <c r="A78" s="169"/>
    </row>
    <row r="79" spans="1:1" x14ac:dyDescent="0.2">
      <c r="A79" s="169"/>
    </row>
    <row r="80" spans="1:1" x14ac:dyDescent="0.2">
      <c r="A80" s="169"/>
    </row>
    <row r="81" spans="1:1" x14ac:dyDescent="0.2">
      <c r="A81" s="169"/>
    </row>
    <row r="82" spans="1:1" x14ac:dyDescent="0.2">
      <c r="A82" s="169"/>
    </row>
    <row r="83" spans="1:1" x14ac:dyDescent="0.2">
      <c r="A83" s="169"/>
    </row>
    <row r="84" spans="1:1" x14ac:dyDescent="0.2">
      <c r="A84" s="169"/>
    </row>
    <row r="85" spans="1:1" x14ac:dyDescent="0.2">
      <c r="A85" s="169"/>
    </row>
    <row r="86" spans="1:1" x14ac:dyDescent="0.2">
      <c r="A86" s="169"/>
    </row>
    <row r="87" spans="1:1" x14ac:dyDescent="0.2">
      <c r="A87" s="169"/>
    </row>
    <row r="88" spans="1:1" x14ac:dyDescent="0.2">
      <c r="A88" s="169"/>
    </row>
    <row r="89" spans="1:1" x14ac:dyDescent="0.2">
      <c r="A89" s="169"/>
    </row>
    <row r="90" spans="1:1" x14ac:dyDescent="0.2">
      <c r="A90" s="169"/>
    </row>
    <row r="91" spans="1:1" x14ac:dyDescent="0.2">
      <c r="A91" s="169"/>
    </row>
    <row r="92" spans="1:1" x14ac:dyDescent="0.2">
      <c r="A92" s="169"/>
    </row>
    <row r="93" spans="1:1" x14ac:dyDescent="0.2">
      <c r="A93" s="169"/>
    </row>
    <row r="94" spans="1:1" x14ac:dyDescent="0.2">
      <c r="A94" s="169"/>
    </row>
    <row r="95" spans="1:1" x14ac:dyDescent="0.2">
      <c r="A95" s="169"/>
    </row>
    <row r="96" spans="1:1" x14ac:dyDescent="0.2">
      <c r="A96" s="169"/>
    </row>
    <row r="97" spans="1:1" x14ac:dyDescent="0.2">
      <c r="A97" s="169"/>
    </row>
    <row r="98" spans="1:1" x14ac:dyDescent="0.2">
      <c r="A98" s="169"/>
    </row>
    <row r="99" spans="1:1" x14ac:dyDescent="0.2">
      <c r="A99" s="169"/>
    </row>
    <row r="100" spans="1:1" x14ac:dyDescent="0.2">
      <c r="A100" s="169"/>
    </row>
    <row r="101" spans="1:1" x14ac:dyDescent="0.2">
      <c r="A101" s="169"/>
    </row>
    <row r="102" spans="1:1" x14ac:dyDescent="0.2">
      <c r="A102" s="169"/>
    </row>
    <row r="103" spans="1:1" x14ac:dyDescent="0.2">
      <c r="A103" s="169"/>
    </row>
    <row r="104" spans="1:1" x14ac:dyDescent="0.2">
      <c r="A104" s="169"/>
    </row>
    <row r="105" spans="1:1" x14ac:dyDescent="0.2">
      <c r="A105" s="169"/>
    </row>
    <row r="106" spans="1:1" x14ac:dyDescent="0.2">
      <c r="A106" s="169"/>
    </row>
    <row r="107" spans="1:1" x14ac:dyDescent="0.2">
      <c r="A107" s="169"/>
    </row>
    <row r="108" spans="1:1" x14ac:dyDescent="0.2">
      <c r="A108" s="169"/>
    </row>
    <row r="109" spans="1:1" x14ac:dyDescent="0.2">
      <c r="A109" s="169"/>
    </row>
    <row r="110" spans="1:1" x14ac:dyDescent="0.2">
      <c r="A110" s="169"/>
    </row>
    <row r="111" spans="1:1" x14ac:dyDescent="0.2">
      <c r="A111" s="169"/>
    </row>
    <row r="112" spans="1:1" x14ac:dyDescent="0.2">
      <c r="A112" s="169"/>
    </row>
    <row r="113" spans="1:1" x14ac:dyDescent="0.2">
      <c r="A113" s="169"/>
    </row>
    <row r="114" spans="1:1" x14ac:dyDescent="0.2">
      <c r="A114" s="169"/>
    </row>
    <row r="115" spans="1:1" x14ac:dyDescent="0.2">
      <c r="A115" s="169"/>
    </row>
    <row r="116" spans="1:1" x14ac:dyDescent="0.2">
      <c r="A116" s="169"/>
    </row>
    <row r="117" spans="1:1" x14ac:dyDescent="0.2">
      <c r="A117" s="169"/>
    </row>
    <row r="118" spans="1:1" x14ac:dyDescent="0.2">
      <c r="A118" s="169"/>
    </row>
    <row r="119" spans="1:1" x14ac:dyDescent="0.2">
      <c r="A119" s="169"/>
    </row>
    <row r="120" spans="1:1" x14ac:dyDescent="0.2">
      <c r="A120" s="169"/>
    </row>
    <row r="121" spans="1:1" x14ac:dyDescent="0.2">
      <c r="A121" s="169"/>
    </row>
    <row r="122" spans="1:1" x14ac:dyDescent="0.2">
      <c r="A122" s="169"/>
    </row>
    <row r="123" spans="1:1" x14ac:dyDescent="0.2">
      <c r="A123" s="169"/>
    </row>
    <row r="124" spans="1:1" x14ac:dyDescent="0.2">
      <c r="A124" s="169"/>
    </row>
    <row r="125" spans="1:1" x14ac:dyDescent="0.2">
      <c r="A125" s="169"/>
    </row>
    <row r="126" spans="1:1" x14ac:dyDescent="0.2">
      <c r="A126" s="169"/>
    </row>
    <row r="127" spans="1:1" x14ac:dyDescent="0.2">
      <c r="A127" s="169"/>
    </row>
    <row r="128" spans="1:1" x14ac:dyDescent="0.2">
      <c r="A128" s="169"/>
    </row>
    <row r="129" spans="1:1" x14ac:dyDescent="0.2">
      <c r="A129" s="169"/>
    </row>
    <row r="130" spans="1:1" x14ac:dyDescent="0.2">
      <c r="A130" s="169"/>
    </row>
    <row r="131" spans="1:1" x14ac:dyDescent="0.2">
      <c r="A131" s="169"/>
    </row>
    <row r="132" spans="1:1" x14ac:dyDescent="0.2">
      <c r="A132" s="169"/>
    </row>
    <row r="133" spans="1:1" x14ac:dyDescent="0.2">
      <c r="A133" s="169"/>
    </row>
    <row r="134" spans="1:1" x14ac:dyDescent="0.2">
      <c r="A134" s="169"/>
    </row>
    <row r="135" spans="1:1" x14ac:dyDescent="0.2">
      <c r="A135" s="169"/>
    </row>
    <row r="136" spans="1:1" x14ac:dyDescent="0.2">
      <c r="A136" s="169"/>
    </row>
    <row r="137" spans="1:1" x14ac:dyDescent="0.2">
      <c r="A137" s="169"/>
    </row>
    <row r="138" spans="1:1" x14ac:dyDescent="0.2">
      <c r="A138" s="169"/>
    </row>
    <row r="139" spans="1:1" x14ac:dyDescent="0.2">
      <c r="A139" s="169"/>
    </row>
    <row r="140" spans="1:1" x14ac:dyDescent="0.2">
      <c r="A140" s="169"/>
    </row>
    <row r="141" spans="1:1" x14ac:dyDescent="0.2">
      <c r="A141" s="169"/>
    </row>
    <row r="142" spans="1:1" x14ac:dyDescent="0.2">
      <c r="A142" s="169"/>
    </row>
    <row r="143" spans="1:1" x14ac:dyDescent="0.2">
      <c r="A143" s="169"/>
    </row>
    <row r="144" spans="1:1" x14ac:dyDescent="0.2">
      <c r="A144" s="169"/>
    </row>
    <row r="145" spans="1:1" x14ac:dyDescent="0.2">
      <c r="A145" s="169"/>
    </row>
    <row r="146" spans="1:1" x14ac:dyDescent="0.2">
      <c r="A146" s="169"/>
    </row>
    <row r="147" spans="1:1" x14ac:dyDescent="0.2">
      <c r="A147" s="169"/>
    </row>
    <row r="148" spans="1:1" x14ac:dyDescent="0.2">
      <c r="A148" s="169"/>
    </row>
    <row r="149" spans="1:1" x14ac:dyDescent="0.2">
      <c r="A149" s="169"/>
    </row>
    <row r="150" spans="1:1" x14ac:dyDescent="0.2">
      <c r="A150" s="169"/>
    </row>
    <row r="151" spans="1:1" x14ac:dyDescent="0.2">
      <c r="A151" s="169"/>
    </row>
    <row r="152" spans="1:1" x14ac:dyDescent="0.2">
      <c r="A152" s="169"/>
    </row>
    <row r="153" spans="1:1" x14ac:dyDescent="0.2">
      <c r="A153" s="169"/>
    </row>
    <row r="154" spans="1:1" x14ac:dyDescent="0.2">
      <c r="A154" s="169"/>
    </row>
    <row r="155" spans="1:1" x14ac:dyDescent="0.2">
      <c r="A155" s="169"/>
    </row>
    <row r="156" spans="1:1" x14ac:dyDescent="0.2">
      <c r="A156" s="169"/>
    </row>
    <row r="157" spans="1:1" x14ac:dyDescent="0.2">
      <c r="A157" s="169"/>
    </row>
    <row r="158" spans="1:1" x14ac:dyDescent="0.2">
      <c r="A158" s="169"/>
    </row>
    <row r="159" spans="1:1" x14ac:dyDescent="0.2">
      <c r="A159" s="169"/>
    </row>
    <row r="160" spans="1:1" x14ac:dyDescent="0.2">
      <c r="A160" s="169"/>
    </row>
    <row r="161" spans="1:1" x14ac:dyDescent="0.2">
      <c r="A161" s="169"/>
    </row>
    <row r="162" spans="1:1" x14ac:dyDescent="0.2">
      <c r="A162" s="169"/>
    </row>
    <row r="163" spans="1:1" x14ac:dyDescent="0.2">
      <c r="A163" s="169"/>
    </row>
    <row r="164" spans="1:1" x14ac:dyDescent="0.2">
      <c r="A164" s="169"/>
    </row>
    <row r="165" spans="1:1" x14ac:dyDescent="0.2">
      <c r="A165" s="169"/>
    </row>
    <row r="166" spans="1:1" x14ac:dyDescent="0.2">
      <c r="A166" s="169"/>
    </row>
    <row r="167" spans="1:1" x14ac:dyDescent="0.2">
      <c r="A167" s="169"/>
    </row>
    <row r="168" spans="1:1" x14ac:dyDescent="0.2">
      <c r="A168" s="169"/>
    </row>
    <row r="169" spans="1:1" x14ac:dyDescent="0.2">
      <c r="A169" s="169"/>
    </row>
    <row r="170" spans="1:1" x14ac:dyDescent="0.2">
      <c r="A170" s="169"/>
    </row>
    <row r="171" spans="1:1" x14ac:dyDescent="0.2">
      <c r="A171" s="169"/>
    </row>
    <row r="172" spans="1:1" x14ac:dyDescent="0.2">
      <c r="A172" s="169"/>
    </row>
    <row r="173" spans="1:1" x14ac:dyDescent="0.2">
      <c r="A173" s="169"/>
    </row>
    <row r="174" spans="1:1" x14ac:dyDescent="0.2">
      <c r="A174" s="169"/>
    </row>
    <row r="175" spans="1:1" x14ac:dyDescent="0.2">
      <c r="A175" s="169"/>
    </row>
    <row r="176" spans="1:1" x14ac:dyDescent="0.2">
      <c r="A176" s="169"/>
    </row>
    <row r="177" spans="1:1" x14ac:dyDescent="0.2">
      <c r="A177" s="169"/>
    </row>
    <row r="178" spans="1:1" x14ac:dyDescent="0.2">
      <c r="A178" s="169"/>
    </row>
    <row r="179" spans="1:1" x14ac:dyDescent="0.2">
      <c r="A179" s="169"/>
    </row>
    <row r="180" spans="1:1" x14ac:dyDescent="0.2">
      <c r="A180" s="169"/>
    </row>
    <row r="181" spans="1:1" x14ac:dyDescent="0.2">
      <c r="A181" s="169"/>
    </row>
    <row r="182" spans="1:1" x14ac:dyDescent="0.2">
      <c r="A182" s="169"/>
    </row>
    <row r="183" spans="1:1" x14ac:dyDescent="0.2">
      <c r="A183" s="169"/>
    </row>
    <row r="184" spans="1:1" x14ac:dyDescent="0.2">
      <c r="A184" s="169"/>
    </row>
    <row r="185" spans="1:1" x14ac:dyDescent="0.2">
      <c r="A185" s="169"/>
    </row>
    <row r="186" spans="1:1" x14ac:dyDescent="0.2">
      <c r="A186" s="169"/>
    </row>
    <row r="187" spans="1:1" x14ac:dyDescent="0.2">
      <c r="A187" s="169"/>
    </row>
    <row r="188" spans="1:1" x14ac:dyDescent="0.2">
      <c r="A188" s="169"/>
    </row>
    <row r="189" spans="1:1" x14ac:dyDescent="0.2">
      <c r="A189" s="169"/>
    </row>
    <row r="190" spans="1:1" x14ac:dyDescent="0.2">
      <c r="A190" s="169"/>
    </row>
    <row r="191" spans="1:1" x14ac:dyDescent="0.2">
      <c r="A191" s="169"/>
    </row>
    <row r="192" spans="1:1" x14ac:dyDescent="0.2">
      <c r="A192" s="169"/>
    </row>
    <row r="193" spans="1:1" x14ac:dyDescent="0.2">
      <c r="A193" s="169"/>
    </row>
    <row r="194" spans="1:1" x14ac:dyDescent="0.2">
      <c r="A194" s="169"/>
    </row>
    <row r="195" spans="1:1" x14ac:dyDescent="0.2">
      <c r="A195" s="169"/>
    </row>
    <row r="196" spans="1:1" x14ac:dyDescent="0.2">
      <c r="A196" s="169"/>
    </row>
    <row r="197" spans="1:1" x14ac:dyDescent="0.2">
      <c r="A197" s="169"/>
    </row>
    <row r="198" spans="1:1" x14ac:dyDescent="0.2">
      <c r="A198" s="169"/>
    </row>
    <row r="199" spans="1:1" x14ac:dyDescent="0.2">
      <c r="A199" s="169"/>
    </row>
    <row r="200" spans="1:1" x14ac:dyDescent="0.2">
      <c r="A200" s="169"/>
    </row>
    <row r="201" spans="1:1" x14ac:dyDescent="0.2">
      <c r="A201" s="169"/>
    </row>
    <row r="202" spans="1:1" x14ac:dyDescent="0.2">
      <c r="A202" s="169"/>
    </row>
    <row r="203" spans="1:1" x14ac:dyDescent="0.2">
      <c r="A203" s="169"/>
    </row>
    <row r="204" spans="1:1" x14ac:dyDescent="0.2">
      <c r="A204" s="169"/>
    </row>
    <row r="205" spans="1:1" x14ac:dyDescent="0.2">
      <c r="A205" s="169"/>
    </row>
    <row r="206" spans="1:1" x14ac:dyDescent="0.2">
      <c r="A206" s="169"/>
    </row>
    <row r="207" spans="1:1" x14ac:dyDescent="0.2">
      <c r="A207" s="169"/>
    </row>
    <row r="208" spans="1:1" x14ac:dyDescent="0.2">
      <c r="A208" s="169"/>
    </row>
    <row r="209" spans="1:1" x14ac:dyDescent="0.2">
      <c r="A209" s="169"/>
    </row>
    <row r="210" spans="1:1" x14ac:dyDescent="0.2">
      <c r="A210" s="169"/>
    </row>
    <row r="211" spans="1:1" x14ac:dyDescent="0.2">
      <c r="A211" s="169"/>
    </row>
    <row r="212" spans="1:1" x14ac:dyDescent="0.2">
      <c r="A212" s="169"/>
    </row>
    <row r="213" spans="1:1" x14ac:dyDescent="0.2">
      <c r="A213" s="169"/>
    </row>
    <row r="214" spans="1:1" x14ac:dyDescent="0.2">
      <c r="A214" s="169"/>
    </row>
    <row r="215" spans="1:1" x14ac:dyDescent="0.2">
      <c r="A215" s="169"/>
    </row>
    <row r="216" spans="1:1" x14ac:dyDescent="0.2">
      <c r="A216" s="169"/>
    </row>
    <row r="217" spans="1:1" x14ac:dyDescent="0.2">
      <c r="A217" s="169"/>
    </row>
    <row r="218" spans="1:1" x14ac:dyDescent="0.2">
      <c r="A218" s="169"/>
    </row>
    <row r="219" spans="1:1" x14ac:dyDescent="0.2">
      <c r="A219" s="169"/>
    </row>
    <row r="220" spans="1:1" x14ac:dyDescent="0.2">
      <c r="A220" s="169"/>
    </row>
    <row r="221" spans="1:1" x14ac:dyDescent="0.2">
      <c r="A221" s="169"/>
    </row>
    <row r="222" spans="1:1" x14ac:dyDescent="0.2">
      <c r="A222" s="169"/>
    </row>
    <row r="223" spans="1:1" x14ac:dyDescent="0.2">
      <c r="A223" s="169"/>
    </row>
    <row r="224" spans="1:1" x14ac:dyDescent="0.2">
      <c r="A224" s="169"/>
    </row>
    <row r="225" spans="1:1" x14ac:dyDescent="0.2">
      <c r="A225" s="169"/>
    </row>
    <row r="226" spans="1:1" x14ac:dyDescent="0.2">
      <c r="A226" s="169"/>
    </row>
    <row r="227" spans="1:1" x14ac:dyDescent="0.2">
      <c r="A227" s="169"/>
    </row>
    <row r="228" spans="1:1" x14ac:dyDescent="0.2">
      <c r="A228" s="169"/>
    </row>
    <row r="229" spans="1:1" x14ac:dyDescent="0.2">
      <c r="A229" s="169"/>
    </row>
    <row r="230" spans="1:1" x14ac:dyDescent="0.2">
      <c r="A230" s="169"/>
    </row>
    <row r="231" spans="1:1" x14ac:dyDescent="0.2">
      <c r="A231" s="169"/>
    </row>
    <row r="232" spans="1:1" x14ac:dyDescent="0.2">
      <c r="A232" s="169"/>
    </row>
    <row r="233" spans="1:1" x14ac:dyDescent="0.2">
      <c r="A233" s="169"/>
    </row>
    <row r="234" spans="1:1" x14ac:dyDescent="0.2">
      <c r="A234" s="169"/>
    </row>
    <row r="235" spans="1:1" x14ac:dyDescent="0.2">
      <c r="A235" s="169"/>
    </row>
    <row r="236" spans="1:1" x14ac:dyDescent="0.2">
      <c r="A236" s="169"/>
    </row>
    <row r="237" spans="1:1" x14ac:dyDescent="0.2">
      <c r="A237" s="169"/>
    </row>
    <row r="238" spans="1:1" x14ac:dyDescent="0.2">
      <c r="A238" s="169"/>
    </row>
    <row r="239" spans="1:1" x14ac:dyDescent="0.2">
      <c r="A239" s="169"/>
    </row>
    <row r="240" spans="1:1" x14ac:dyDescent="0.2">
      <c r="A240" s="169"/>
    </row>
    <row r="241" spans="1:1" x14ac:dyDescent="0.2">
      <c r="A241" s="169"/>
    </row>
    <row r="242" spans="1:1" x14ac:dyDescent="0.2">
      <c r="A242" s="169"/>
    </row>
    <row r="243" spans="1:1" x14ac:dyDescent="0.2">
      <c r="A243" s="169"/>
    </row>
    <row r="244" spans="1:1" x14ac:dyDescent="0.2">
      <c r="A244" s="169"/>
    </row>
    <row r="245" spans="1:1" x14ac:dyDescent="0.2">
      <c r="A245" s="169"/>
    </row>
    <row r="246" spans="1:1" x14ac:dyDescent="0.2">
      <c r="A246" s="169"/>
    </row>
    <row r="247" spans="1:1" x14ac:dyDescent="0.2">
      <c r="A247" s="169"/>
    </row>
    <row r="248" spans="1:1" x14ac:dyDescent="0.2">
      <c r="A248" s="169"/>
    </row>
    <row r="249" spans="1:1" x14ac:dyDescent="0.2">
      <c r="A249" s="169"/>
    </row>
    <row r="250" spans="1:1" x14ac:dyDescent="0.2">
      <c r="A250" s="169"/>
    </row>
    <row r="251" spans="1:1" x14ac:dyDescent="0.2">
      <c r="A251" s="169"/>
    </row>
    <row r="252" spans="1:1" x14ac:dyDescent="0.2">
      <c r="A252" s="169"/>
    </row>
    <row r="253" spans="1:1" x14ac:dyDescent="0.2">
      <c r="A253" s="169"/>
    </row>
    <row r="254" spans="1:1" x14ac:dyDescent="0.2">
      <c r="A254" s="169"/>
    </row>
    <row r="255" spans="1:1" x14ac:dyDescent="0.2">
      <c r="A255" s="169"/>
    </row>
    <row r="256" spans="1:1" x14ac:dyDescent="0.2">
      <c r="A256" s="169"/>
    </row>
    <row r="257" spans="1:1" x14ac:dyDescent="0.2">
      <c r="A257" s="169"/>
    </row>
    <row r="258" spans="1:1" x14ac:dyDescent="0.2">
      <c r="A258" s="169"/>
    </row>
    <row r="259" spans="1:1" x14ac:dyDescent="0.2">
      <c r="A259" s="169"/>
    </row>
    <row r="260" spans="1:1" x14ac:dyDescent="0.2">
      <c r="A260" s="169"/>
    </row>
    <row r="261" spans="1:1" x14ac:dyDescent="0.2">
      <c r="A261" s="169"/>
    </row>
    <row r="262" spans="1:1" x14ac:dyDescent="0.2">
      <c r="A262" s="169"/>
    </row>
    <row r="263" spans="1:1" x14ac:dyDescent="0.2">
      <c r="A263" s="169"/>
    </row>
    <row r="264" spans="1:1" x14ac:dyDescent="0.2">
      <c r="A264" s="169"/>
    </row>
    <row r="265" spans="1:1" x14ac:dyDescent="0.2">
      <c r="A265" s="169"/>
    </row>
    <row r="266" spans="1:1" x14ac:dyDescent="0.2">
      <c r="A266" s="169"/>
    </row>
    <row r="267" spans="1:1" x14ac:dyDescent="0.2">
      <c r="A267" s="169"/>
    </row>
    <row r="268" spans="1:1" x14ac:dyDescent="0.2">
      <c r="A268" s="169"/>
    </row>
    <row r="269" spans="1:1" x14ac:dyDescent="0.2">
      <c r="A269" s="169"/>
    </row>
    <row r="270" spans="1:1" x14ac:dyDescent="0.2">
      <c r="A270" s="169"/>
    </row>
    <row r="271" spans="1:1" x14ac:dyDescent="0.2">
      <c r="A271" s="169"/>
    </row>
    <row r="272" spans="1:1" x14ac:dyDescent="0.2">
      <c r="A272" s="169"/>
    </row>
    <row r="273" spans="1:1" x14ac:dyDescent="0.2">
      <c r="A273" s="169"/>
    </row>
    <row r="274" spans="1:1" x14ac:dyDescent="0.2">
      <c r="A274" s="169"/>
    </row>
    <row r="275" spans="1:1" x14ac:dyDescent="0.2">
      <c r="A275" s="169"/>
    </row>
    <row r="276" spans="1:1" x14ac:dyDescent="0.2">
      <c r="A276" s="169"/>
    </row>
    <row r="277" spans="1:1" x14ac:dyDescent="0.2">
      <c r="A277" s="169"/>
    </row>
    <row r="278" spans="1:1" x14ac:dyDescent="0.2">
      <c r="A278" s="169"/>
    </row>
    <row r="279" spans="1:1" x14ac:dyDescent="0.2">
      <c r="A279" s="169"/>
    </row>
    <row r="280" spans="1:1" x14ac:dyDescent="0.2">
      <c r="A280" s="169"/>
    </row>
    <row r="281" spans="1:1" x14ac:dyDescent="0.2">
      <c r="A281" s="169"/>
    </row>
    <row r="282" spans="1:1" x14ac:dyDescent="0.2">
      <c r="A282" s="169"/>
    </row>
    <row r="283" spans="1:1" x14ac:dyDescent="0.2">
      <c r="A283" s="169"/>
    </row>
    <row r="284" spans="1:1" x14ac:dyDescent="0.2">
      <c r="A284" s="169"/>
    </row>
    <row r="285" spans="1:1" x14ac:dyDescent="0.2">
      <c r="A285" s="169"/>
    </row>
    <row r="286" spans="1:1" x14ac:dyDescent="0.2">
      <c r="A286" s="169"/>
    </row>
    <row r="287" spans="1:1" x14ac:dyDescent="0.2">
      <c r="A287" s="169"/>
    </row>
    <row r="288" spans="1:1" x14ac:dyDescent="0.2">
      <c r="A288" s="169"/>
    </row>
    <row r="289" spans="1:1" x14ac:dyDescent="0.2">
      <c r="A289" s="169"/>
    </row>
    <row r="290" spans="1:1" x14ac:dyDescent="0.2">
      <c r="A290" s="169"/>
    </row>
    <row r="291" spans="1:1" x14ac:dyDescent="0.2">
      <c r="A291" s="169"/>
    </row>
    <row r="292" spans="1:1" x14ac:dyDescent="0.2">
      <c r="A292" s="169"/>
    </row>
    <row r="293" spans="1:1" x14ac:dyDescent="0.2">
      <c r="A293" s="169"/>
    </row>
    <row r="294" spans="1:1" x14ac:dyDescent="0.2">
      <c r="A294" s="169"/>
    </row>
    <row r="295" spans="1:1" x14ac:dyDescent="0.2">
      <c r="A295" s="169"/>
    </row>
    <row r="296" spans="1:1" x14ac:dyDescent="0.2">
      <c r="A296" s="169"/>
    </row>
    <row r="297" spans="1:1" x14ac:dyDescent="0.2">
      <c r="A297" s="169"/>
    </row>
    <row r="298" spans="1:1" x14ac:dyDescent="0.2">
      <c r="A298" s="169"/>
    </row>
    <row r="299" spans="1:1" x14ac:dyDescent="0.2">
      <c r="A299" s="169"/>
    </row>
    <row r="300" spans="1:1" x14ac:dyDescent="0.2">
      <c r="A300" s="169"/>
    </row>
    <row r="301" spans="1:1" x14ac:dyDescent="0.2">
      <c r="A301" s="169"/>
    </row>
    <row r="302" spans="1:1" x14ac:dyDescent="0.2">
      <c r="A302" s="169"/>
    </row>
    <row r="303" spans="1:1" x14ac:dyDescent="0.2">
      <c r="A303" s="169"/>
    </row>
    <row r="304" spans="1:1" x14ac:dyDescent="0.2">
      <c r="A304" s="169"/>
    </row>
    <row r="305" spans="1:1" x14ac:dyDescent="0.2">
      <c r="A305" s="169"/>
    </row>
    <row r="306" spans="1:1" x14ac:dyDescent="0.2">
      <c r="A306" s="169"/>
    </row>
    <row r="307" spans="1:1" x14ac:dyDescent="0.2">
      <c r="A307" s="169"/>
    </row>
  </sheetData>
  <sortState ref="E1:F6">
    <sortCondition ref="F1:F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0"/>
  <sheetViews>
    <sheetView topLeftCell="C25" zoomScale="115" zoomScaleNormal="115" zoomScalePageLayoutView="115" workbookViewId="0">
      <selection activeCell="E2" sqref="E2:E7"/>
    </sheetView>
  </sheetViews>
  <sheetFormatPr baseColWidth="10" defaultColWidth="8.83203125" defaultRowHeight="15" x14ac:dyDescent="0.2"/>
  <cols>
    <col min="1" max="1" width="36.33203125" customWidth="1"/>
    <col min="4" max="4" width="11.1640625" customWidth="1"/>
    <col min="5" max="5" width="30.5" customWidth="1"/>
    <col min="6" max="6" width="12.83203125" customWidth="1"/>
    <col min="7" max="7" width="14.6640625" customWidth="1"/>
    <col min="8" max="8" width="16" customWidth="1"/>
    <col min="9" max="9" width="12" customWidth="1"/>
    <col min="10" max="10" width="18" customWidth="1"/>
    <col min="12" max="12" width="12" customWidth="1"/>
    <col min="13" max="13" width="14.1640625" customWidth="1"/>
    <col min="15" max="15" width="13.33203125" customWidth="1"/>
    <col min="16" max="16" width="18.1640625" customWidth="1"/>
    <col min="17" max="17" width="12" customWidth="1"/>
    <col min="18" max="18" width="12.33203125" customWidth="1"/>
  </cols>
  <sheetData>
    <row r="2" spans="1:5" x14ac:dyDescent="0.2">
      <c r="A2" t="s">
        <v>813</v>
      </c>
      <c r="B2">
        <v>23</v>
      </c>
      <c r="E2" t="s">
        <v>813</v>
      </c>
    </row>
    <row r="3" spans="1:5" ht="14.25" customHeight="1" x14ac:dyDescent="0.2">
      <c r="A3" t="s">
        <v>653</v>
      </c>
      <c r="B3">
        <v>12</v>
      </c>
      <c r="E3" t="s">
        <v>814</v>
      </c>
    </row>
    <row r="4" spans="1:5" x14ac:dyDescent="0.2">
      <c r="A4" t="s">
        <v>606</v>
      </c>
      <c r="B4">
        <v>11</v>
      </c>
      <c r="E4" t="s">
        <v>755</v>
      </c>
    </row>
    <row r="5" spans="1:5" x14ac:dyDescent="0.2">
      <c r="A5" t="s">
        <v>605</v>
      </c>
      <c r="B5">
        <v>10</v>
      </c>
      <c r="E5" t="s">
        <v>655</v>
      </c>
    </row>
    <row r="6" spans="1:5" x14ac:dyDescent="0.2">
      <c r="A6" t="s">
        <v>625</v>
      </c>
      <c r="B6">
        <v>4</v>
      </c>
      <c r="E6" t="s">
        <v>789</v>
      </c>
    </row>
    <row r="7" spans="1:5" x14ac:dyDescent="0.2">
      <c r="A7" t="s">
        <v>525</v>
      </c>
      <c r="B7">
        <v>4</v>
      </c>
      <c r="E7" t="s">
        <v>815</v>
      </c>
    </row>
    <row r="8" spans="1:5" x14ac:dyDescent="0.2">
      <c r="A8" t="s">
        <v>613</v>
      </c>
      <c r="B8">
        <v>2</v>
      </c>
    </row>
    <row r="34" spans="1:20" x14ac:dyDescent="0.2">
      <c r="A34" t="s">
        <v>477</v>
      </c>
      <c r="B34" s="151" t="s">
        <v>498</v>
      </c>
      <c r="C34" s="151" t="s">
        <v>500</v>
      </c>
      <c r="D34" s="151" t="s">
        <v>502</v>
      </c>
      <c r="E34" s="151" t="s">
        <v>656</v>
      </c>
      <c r="F34" s="151" t="s">
        <v>657</v>
      </c>
      <c r="G34" s="151" t="s">
        <v>658</v>
      </c>
      <c r="H34" s="151" t="s">
        <v>659</v>
      </c>
      <c r="I34" s="151" t="s">
        <v>511</v>
      </c>
      <c r="J34" s="151" t="s">
        <v>660</v>
      </c>
      <c r="K34" s="151" t="s">
        <v>514</v>
      </c>
      <c r="L34" s="151" t="s">
        <v>661</v>
      </c>
      <c r="M34" t="s">
        <v>516</v>
      </c>
      <c r="N34" t="s">
        <v>507</v>
      </c>
      <c r="O34" t="s">
        <v>518</v>
      </c>
      <c r="P34" t="s">
        <v>507</v>
      </c>
      <c r="Q34" t="s">
        <v>520</v>
      </c>
      <c r="R34" t="s">
        <v>507</v>
      </c>
      <c r="S34" t="s">
        <v>522</v>
      </c>
      <c r="T34" t="s">
        <v>507</v>
      </c>
    </row>
    <row r="35" spans="1:20" x14ac:dyDescent="0.2">
      <c r="A35" t="s">
        <v>654</v>
      </c>
      <c r="B35" s="151">
        <v>12.913043478260869</v>
      </c>
      <c r="C35" s="151">
        <v>162.69565217391303</v>
      </c>
      <c r="D35" s="151">
        <v>9474.95652173913</v>
      </c>
      <c r="E35" s="151">
        <v>42.035069158391302</v>
      </c>
      <c r="F35" s="151">
        <v>0.16235971265217392</v>
      </c>
      <c r="G35" s="151">
        <v>7.5611184707391308</v>
      </c>
      <c r="H35" s="151">
        <v>0.56918946082608701</v>
      </c>
      <c r="I35" s="151">
        <v>780.15092150126088</v>
      </c>
      <c r="J35" s="151">
        <v>3.0624377913043482E-2</v>
      </c>
      <c r="K35" s="151">
        <v>30.709258375478257</v>
      </c>
      <c r="L35" s="151">
        <v>2.3124700608695658E-2</v>
      </c>
      <c r="M35">
        <v>39.369565217391305</v>
      </c>
      <c r="N35">
        <v>0.1541903504347826</v>
      </c>
      <c r="O35">
        <v>8.0217391304347831</v>
      </c>
      <c r="P35">
        <v>0.58340590573913043</v>
      </c>
      <c r="Q35">
        <v>844.45652173913038</v>
      </c>
      <c r="R35">
        <v>2.4477066608695652E-2</v>
      </c>
      <c r="S35">
        <v>29.5</v>
      </c>
      <c r="T35">
        <v>2.1884226608695653E-2</v>
      </c>
    </row>
    <row r="36" spans="1:20" x14ac:dyDescent="0.2">
      <c r="A36" t="s">
        <v>605</v>
      </c>
      <c r="B36" s="151">
        <v>9.3636363636363633</v>
      </c>
      <c r="C36" s="151">
        <v>33.545454545454547</v>
      </c>
      <c r="D36" s="151">
        <v>689.18181818181813</v>
      </c>
      <c r="E36" s="151">
        <v>8.5999999993636358</v>
      </c>
      <c r="F36" s="151">
        <v>3.5907753818181808E-2</v>
      </c>
      <c r="G36" s="151">
        <v>4.2025252525454544</v>
      </c>
      <c r="H36" s="151">
        <v>0.31076130409090907</v>
      </c>
      <c r="I36" s="151">
        <v>75.11875901181817</v>
      </c>
      <c r="J36" s="151">
        <v>3.2902253636363644E-3</v>
      </c>
      <c r="K36" s="151">
        <v>5.0680375180909101</v>
      </c>
      <c r="L36" s="151">
        <v>3.6657351818181823E-3</v>
      </c>
      <c r="M36">
        <v>8.2272727272727266</v>
      </c>
      <c r="N36">
        <v>3.2061621727272734E-2</v>
      </c>
      <c r="O36">
        <v>4.1363636363636367</v>
      </c>
      <c r="P36">
        <v>0.30440544300000005</v>
      </c>
      <c r="Q36">
        <v>66</v>
      </c>
      <c r="R36">
        <v>1.8179840909090909E-3</v>
      </c>
      <c r="S36">
        <v>5</v>
      </c>
      <c r="T36">
        <v>2.838474818181818E-3</v>
      </c>
    </row>
    <row r="37" spans="1:20" x14ac:dyDescent="0.2">
      <c r="A37" t="s">
        <v>606</v>
      </c>
      <c r="B37" s="151">
        <v>10.583333333333334</v>
      </c>
      <c r="C37" s="151">
        <v>72.5</v>
      </c>
      <c r="D37" s="151">
        <v>2615</v>
      </c>
      <c r="E37" s="151">
        <v>17.322733516083336</v>
      </c>
      <c r="F37" s="151">
        <v>6.4014178999999991E-2</v>
      </c>
      <c r="G37" s="151">
        <v>5.3018086080833333</v>
      </c>
      <c r="H37" s="151">
        <v>0.39082643449999993</v>
      </c>
      <c r="I37" s="151">
        <v>224.26284340166663</v>
      </c>
      <c r="J37" s="151">
        <v>8.4965065000000006E-3</v>
      </c>
      <c r="K37" s="151">
        <v>10.753823260416667</v>
      </c>
      <c r="L37" s="151">
        <v>7.4197619166666666E-3</v>
      </c>
      <c r="M37">
        <v>15.083333333333334</v>
      </c>
      <c r="N37">
        <v>5.9552866833333329E-2</v>
      </c>
      <c r="O37">
        <v>5.625</v>
      </c>
      <c r="P37">
        <v>0.40408399474999995</v>
      </c>
      <c r="Q37">
        <v>172.625</v>
      </c>
      <c r="R37">
        <v>6.5271641666666659E-3</v>
      </c>
      <c r="S37">
        <v>8.3333333333333339</v>
      </c>
      <c r="T37">
        <v>5.1150943333333329E-3</v>
      </c>
    </row>
    <row r="38" spans="1:20" x14ac:dyDescent="0.2">
      <c r="A38" t="s">
        <v>613</v>
      </c>
      <c r="B38" s="151">
        <v>9</v>
      </c>
      <c r="C38" s="151">
        <v>44</v>
      </c>
      <c r="D38" s="151">
        <v>1361</v>
      </c>
      <c r="E38" s="151">
        <v>11.52840909</v>
      </c>
      <c r="F38" s="151">
        <v>4.1777670500000003E-2</v>
      </c>
      <c r="G38" s="151">
        <v>4.3181818180000002</v>
      </c>
      <c r="H38" s="151">
        <v>0.31124030599999997</v>
      </c>
      <c r="I38" s="151">
        <v>132.41477275</v>
      </c>
      <c r="J38" s="151">
        <v>3.8442745000000001E-3</v>
      </c>
      <c r="K38" s="151">
        <v>3.2102272725000001</v>
      </c>
      <c r="L38" s="151">
        <v>2.028635E-3</v>
      </c>
      <c r="M38">
        <v>12.25</v>
      </c>
      <c r="N38">
        <v>3.8103229500000002E-2</v>
      </c>
      <c r="O38">
        <v>4.75</v>
      </c>
      <c r="P38">
        <v>0.32619047649999999</v>
      </c>
      <c r="Q38">
        <v>120.25</v>
      </c>
      <c r="R38">
        <v>3.8476920000000002E-3</v>
      </c>
      <c r="S38">
        <v>3.5</v>
      </c>
      <c r="T38">
        <v>1.7519580000000001E-3</v>
      </c>
    </row>
    <row r="39" spans="1:20" x14ac:dyDescent="0.2">
      <c r="A39" t="s">
        <v>653</v>
      </c>
      <c r="B39" s="151">
        <v>10.692307692307692</v>
      </c>
      <c r="C39" s="151">
        <v>56.153846153846153</v>
      </c>
      <c r="D39" s="151">
        <v>792.76923076923072</v>
      </c>
      <c r="E39" s="151">
        <v>12.145024419307692</v>
      </c>
      <c r="F39" s="151">
        <v>4.1618474769230765E-2</v>
      </c>
      <c r="G39" s="151">
        <v>4.6552667418461544</v>
      </c>
      <c r="H39" s="151">
        <v>0.33805289599999999</v>
      </c>
      <c r="I39" s="151">
        <v>78.938052974615402</v>
      </c>
      <c r="J39" s="151">
        <v>2.7566157692307685E-3</v>
      </c>
      <c r="K39" s="151">
        <v>5.8567108103076926</v>
      </c>
      <c r="L39" s="151">
        <v>5.3142966153846153E-3</v>
      </c>
      <c r="M39">
        <v>9.3076923076923084</v>
      </c>
      <c r="N39">
        <v>3.4620404846153849E-2</v>
      </c>
      <c r="O39">
        <v>4.5384615384615383</v>
      </c>
      <c r="P39">
        <v>0.32486263730769233</v>
      </c>
      <c r="Q39">
        <v>57.730769230769234</v>
      </c>
      <c r="R39">
        <v>1.7962911538461541E-3</v>
      </c>
      <c r="S39">
        <v>4.7307692307692308</v>
      </c>
      <c r="T39">
        <v>3.488163153846154E-3</v>
      </c>
    </row>
    <row r="40" spans="1:20" x14ac:dyDescent="0.2">
      <c r="A40" t="s">
        <v>655</v>
      </c>
      <c r="B40" s="151">
        <v>9.5</v>
      </c>
      <c r="C40" s="151">
        <v>201.25</v>
      </c>
      <c r="D40" s="151">
        <v>7531.75</v>
      </c>
      <c r="E40" s="151">
        <v>48.538690480749999</v>
      </c>
      <c r="F40" s="151">
        <v>0.21902293274999998</v>
      </c>
      <c r="G40" s="151">
        <v>6.0952380950000009</v>
      </c>
      <c r="H40" s="151">
        <v>0.49066669925</v>
      </c>
      <c r="I40" s="151">
        <v>504.14880941749999</v>
      </c>
      <c r="J40" s="151">
        <v>2.4222822500000001E-2</v>
      </c>
      <c r="K40" s="151">
        <v>50.880952388249995</v>
      </c>
      <c r="L40" s="151">
        <v>5.3821505249999999E-2</v>
      </c>
      <c r="M40">
        <v>45.25</v>
      </c>
      <c r="N40">
        <v>0.22508070350000001</v>
      </c>
      <c r="O40">
        <v>6.5</v>
      </c>
      <c r="P40">
        <v>0.50368589725000001</v>
      </c>
      <c r="Q40">
        <v>476.375</v>
      </c>
      <c r="R40">
        <v>1.7528074250000001E-2</v>
      </c>
      <c r="S40">
        <v>54.375</v>
      </c>
      <c r="T40">
        <v>5.1169871249999999E-2</v>
      </c>
    </row>
    <row r="41" spans="1:20" x14ac:dyDescent="0.2">
      <c r="A41" t="s">
        <v>525</v>
      </c>
      <c r="B41" s="151">
        <v>2</v>
      </c>
      <c r="C41" s="151">
        <v>12</v>
      </c>
      <c r="D41" s="151">
        <v>2288.75</v>
      </c>
      <c r="E41" s="151">
        <v>4.2261904760000002</v>
      </c>
      <c r="F41" s="151">
        <v>2.1323764999999998E-2</v>
      </c>
      <c r="G41" s="151">
        <v>1.375</v>
      </c>
      <c r="H41" s="151">
        <v>0.10629000649999999</v>
      </c>
      <c r="I41" s="151">
        <v>202.27083333499999</v>
      </c>
      <c r="J41" s="151">
        <v>7.90872525E-3</v>
      </c>
      <c r="K41" s="151">
        <v>3.1398809525</v>
      </c>
      <c r="L41" s="151">
        <v>4.8098000000000004E-3</v>
      </c>
      <c r="M41">
        <v>3.125</v>
      </c>
      <c r="N41">
        <v>1.9855984E-2</v>
      </c>
      <c r="O41">
        <v>1.5</v>
      </c>
      <c r="P41">
        <v>0.10663919425</v>
      </c>
      <c r="Q41">
        <v>185</v>
      </c>
      <c r="R41">
        <v>5.9351632500000001E-3</v>
      </c>
      <c r="S41">
        <v>2.875</v>
      </c>
      <c r="T41">
        <v>2.8576774999999996E-3</v>
      </c>
    </row>
    <row r="65" spans="1:20" s="163" customFormat="1" x14ac:dyDescent="0.2">
      <c r="A65" s="164" t="s">
        <v>477</v>
      </c>
      <c r="B65" s="163" t="s">
        <v>498</v>
      </c>
      <c r="C65" s="163" t="s">
        <v>500</v>
      </c>
      <c r="D65" s="163" t="s">
        <v>502</v>
      </c>
      <c r="E65" s="163" t="s">
        <v>504</v>
      </c>
      <c r="F65" s="163" t="s">
        <v>657</v>
      </c>
      <c r="G65" s="163" t="s">
        <v>506</v>
      </c>
      <c r="H65" s="163" t="s">
        <v>659</v>
      </c>
      <c r="I65" s="164" t="s">
        <v>511</v>
      </c>
      <c r="J65" s="163" t="s">
        <v>660</v>
      </c>
      <c r="K65" s="163" t="s">
        <v>514</v>
      </c>
      <c r="L65" s="164" t="s">
        <v>661</v>
      </c>
      <c r="M65" s="163" t="s">
        <v>516</v>
      </c>
      <c r="N65" s="163" t="s">
        <v>669</v>
      </c>
      <c r="O65" s="163" t="s">
        <v>518</v>
      </c>
      <c r="P65" s="163" t="s">
        <v>670</v>
      </c>
      <c r="Q65" s="163" t="s">
        <v>520</v>
      </c>
      <c r="R65" s="163" t="s">
        <v>667</v>
      </c>
      <c r="S65" s="163" t="s">
        <v>522</v>
      </c>
      <c r="T65" s="163" t="s">
        <v>668</v>
      </c>
    </row>
    <row r="66" spans="1:20" s="163" customFormat="1" x14ac:dyDescent="0.2">
      <c r="A66" s="164" t="s">
        <v>654</v>
      </c>
      <c r="B66" s="163">
        <v>13.684210526315789</v>
      </c>
      <c r="C66" s="163">
        <v>189.73684210526315</v>
      </c>
      <c r="D66" s="163">
        <v>11381.78947368421</v>
      </c>
      <c r="E66" s="163">
        <v>49.002038605263152</v>
      </c>
      <c r="F66" s="163">
        <v>0.18632719978947368</v>
      </c>
      <c r="G66" s="163">
        <v>8.3249253668421037</v>
      </c>
      <c r="H66" s="163">
        <v>0.6244331726842105</v>
      </c>
      <c r="I66" s="164">
        <v>934.0693485842105</v>
      </c>
      <c r="J66" s="163">
        <v>3.6283632421052633E-2</v>
      </c>
      <c r="K66" s="163">
        <v>36.375681191368415</v>
      </c>
      <c r="L66" s="164">
        <v>2.6833708473684211E-2</v>
      </c>
      <c r="M66" s="163">
        <v>46.05263157894737</v>
      </c>
      <c r="N66" s="163">
        <v>0.17933991073684211</v>
      </c>
      <c r="O66" s="163">
        <v>8.9210526315789469</v>
      </c>
      <c r="P66" s="163">
        <v>0.64400774673684213</v>
      </c>
      <c r="Q66" s="163">
        <v>1015.3684210526316</v>
      </c>
      <c r="R66" s="163">
        <v>2.9308846105263159E-2</v>
      </c>
      <c r="S66" s="163">
        <v>34.921052631578945</v>
      </c>
      <c r="T66" s="163">
        <v>2.560921568421053E-2</v>
      </c>
    </row>
    <row r="67" spans="1:20" s="163" customFormat="1" x14ac:dyDescent="0.2">
      <c r="A67" s="164" t="s">
        <v>666</v>
      </c>
      <c r="B67" s="163">
        <v>9.92</v>
      </c>
      <c r="C67" s="163">
        <v>53.08</v>
      </c>
      <c r="D67" s="163">
        <v>1667.32</v>
      </c>
      <c r="E67" s="163">
        <v>13.021184814640002</v>
      </c>
      <c r="F67" s="163">
        <v>4.986843123999999E-2</v>
      </c>
      <c r="G67" s="163">
        <v>4.7394337884399995</v>
      </c>
      <c r="H67" s="163">
        <v>0.34923088684000009</v>
      </c>
      <c r="I67" s="164">
        <v>151.29160061799996</v>
      </c>
      <c r="J67" s="163">
        <v>5.8335642400000002E-3</v>
      </c>
      <c r="K67" s="163">
        <v>7.6485898547600017</v>
      </c>
      <c r="L67" s="164">
        <v>5.3367000000000006E-3</v>
      </c>
      <c r="M67" s="163">
        <v>11.84</v>
      </c>
      <c r="N67" s="163">
        <v>4.5740748000000012E-2</v>
      </c>
      <c r="O67" s="163">
        <v>4.9000000000000004</v>
      </c>
      <c r="P67" s="163">
        <v>0.35399395052000004</v>
      </c>
      <c r="Q67" s="163">
        <v>121.52</v>
      </c>
      <c r="R67" s="163">
        <v>4.2407671599999988E-3</v>
      </c>
      <c r="S67" s="163">
        <v>6.48</v>
      </c>
      <c r="T67" s="163">
        <v>3.8443308399999996E-3</v>
      </c>
    </row>
    <row r="68" spans="1:20" s="163" customFormat="1" x14ac:dyDescent="0.2">
      <c r="A68" s="164" t="s">
        <v>653</v>
      </c>
      <c r="B68" s="163">
        <v>7.666666666666667</v>
      </c>
      <c r="C68" s="163">
        <v>136.33333333333334</v>
      </c>
      <c r="D68" s="163">
        <v>3117.3333333333335</v>
      </c>
      <c r="E68" s="163">
        <v>29.456349207666666</v>
      </c>
      <c r="F68" s="163">
        <v>0.11834759900000001</v>
      </c>
      <c r="G68" s="163">
        <v>4.4365079366666667</v>
      </c>
      <c r="H68" s="163">
        <v>0.34357352300000005</v>
      </c>
      <c r="I68" s="164">
        <v>219.38888889</v>
      </c>
      <c r="J68" s="163">
        <v>7.7435896666666658E-3</v>
      </c>
      <c r="K68" s="163">
        <v>3.3174603176666668</v>
      </c>
      <c r="L68" s="164">
        <v>4.1049570000000002E-3</v>
      </c>
      <c r="M68" s="163">
        <v>23.666666666666668</v>
      </c>
      <c r="N68" s="163">
        <v>0.12594935566666665</v>
      </c>
      <c r="O68" s="163">
        <v>4.666666666666667</v>
      </c>
      <c r="P68" s="163">
        <v>0.361263736</v>
      </c>
      <c r="Q68" s="163">
        <v>183.66666666666666</v>
      </c>
      <c r="R68" s="163">
        <v>5.4582103333333338E-3</v>
      </c>
      <c r="S68" s="163">
        <v>3.5</v>
      </c>
      <c r="T68" s="163">
        <v>2.8514906666666667E-3</v>
      </c>
    </row>
    <row r="69" spans="1:20" s="163" customFormat="1" x14ac:dyDescent="0.2">
      <c r="A69" s="164" t="s">
        <v>655</v>
      </c>
      <c r="B69" s="163">
        <v>7.666666666666667</v>
      </c>
      <c r="C69" s="163">
        <v>136.33333333333334</v>
      </c>
      <c r="D69" s="163">
        <v>3117.3333333333335</v>
      </c>
      <c r="E69" s="163">
        <v>29.456349207666666</v>
      </c>
      <c r="F69" s="163">
        <v>0.11834759900000001</v>
      </c>
      <c r="G69" s="163">
        <v>4.4365079366666667</v>
      </c>
      <c r="H69" s="163">
        <v>0.34357352300000005</v>
      </c>
      <c r="I69" s="164">
        <v>219.38888889</v>
      </c>
      <c r="J69" s="163">
        <v>7.7435896666666658E-3</v>
      </c>
      <c r="K69" s="163">
        <v>3.3174603176666668</v>
      </c>
      <c r="L69" s="164">
        <v>4.1049570000000002E-3</v>
      </c>
      <c r="M69" s="163">
        <v>23.666666666666668</v>
      </c>
      <c r="N69" s="163">
        <v>0.12594935566666665</v>
      </c>
      <c r="O69" s="163">
        <v>4.666666666666667</v>
      </c>
      <c r="P69" s="163">
        <v>0.361263736</v>
      </c>
      <c r="Q69" s="163">
        <v>183.66666666666666</v>
      </c>
      <c r="R69" s="163">
        <v>5.4582103333333338E-3</v>
      </c>
      <c r="S69" s="163">
        <v>3.5</v>
      </c>
      <c r="T69" s="163">
        <v>2.8514906666666667E-3</v>
      </c>
    </row>
    <row r="70" spans="1:20" s="163" customFormat="1" x14ac:dyDescent="0.2">
      <c r="A70" s="164" t="s">
        <v>525</v>
      </c>
      <c r="B70" s="163">
        <v>2</v>
      </c>
      <c r="C70" s="163">
        <v>12</v>
      </c>
      <c r="D70" s="163">
        <v>2288.75</v>
      </c>
      <c r="E70" s="163">
        <v>4.2261904760000002</v>
      </c>
      <c r="F70" s="163">
        <v>2.1323764999999998E-2</v>
      </c>
      <c r="G70" s="163">
        <v>1.375</v>
      </c>
      <c r="H70" s="163">
        <v>0.10629000649999999</v>
      </c>
      <c r="I70" s="164">
        <v>202.27083333499999</v>
      </c>
      <c r="J70" s="163">
        <v>7.90872525E-3</v>
      </c>
      <c r="K70" s="163">
        <v>3.1398809525</v>
      </c>
      <c r="L70" s="164">
        <v>4.8098000000000004E-3</v>
      </c>
      <c r="M70" s="163">
        <v>3.125</v>
      </c>
      <c r="N70" s="163">
        <v>1.9855984E-2</v>
      </c>
      <c r="O70" s="163">
        <v>1.5</v>
      </c>
      <c r="P70" s="163">
        <v>0.10663919425</v>
      </c>
      <c r="Q70" s="163">
        <v>185</v>
      </c>
      <c r="R70" s="163">
        <v>5.9351632500000001E-3</v>
      </c>
      <c r="S70" s="163">
        <v>2.875</v>
      </c>
      <c r="T70" s="163">
        <v>2.8576774999999996E-3</v>
      </c>
    </row>
  </sheetData>
  <sortState ref="A1:B7">
    <sortCondition descending="1" ref="B1:B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130" zoomScaleNormal="130" zoomScalePageLayoutView="130" workbookViewId="0">
      <pane ySplit="1" topLeftCell="A56" activePane="bottomLeft" state="frozen"/>
      <selection pane="bottomLeft" activeCell="D60" sqref="D60"/>
    </sheetView>
  </sheetViews>
  <sheetFormatPr baseColWidth="10" defaultColWidth="8.83203125" defaultRowHeight="15" x14ac:dyDescent="0.2"/>
  <cols>
    <col min="1" max="1" width="21.1640625" customWidth="1"/>
    <col min="2" max="2" width="9" customWidth="1"/>
    <col min="3" max="3" width="28.1640625" customWidth="1"/>
    <col min="4" max="4" width="18" customWidth="1"/>
    <col min="5" max="5" width="18.1640625" customWidth="1"/>
    <col min="6" max="6" width="19.1640625" customWidth="1"/>
    <col min="7" max="7" width="18.83203125" customWidth="1"/>
    <col min="8" max="8" width="16" customWidth="1"/>
    <col min="9" max="9" width="13.83203125" customWidth="1"/>
    <col min="10" max="10" width="14.33203125" customWidth="1"/>
    <col min="11" max="11" width="14.6640625" customWidth="1"/>
    <col min="12" max="12" width="20" customWidth="1"/>
    <col min="13" max="13" width="17" customWidth="1"/>
    <col min="14" max="14" width="18.6640625" customWidth="1"/>
    <col min="15" max="15" width="17.6640625" customWidth="1"/>
  </cols>
  <sheetData>
    <row r="1" spans="1:15" s="165" customFormat="1" ht="38.25" customHeight="1" x14ac:dyDescent="0.2">
      <c r="A1" s="165" t="s">
        <v>672</v>
      </c>
      <c r="B1" s="165" t="s">
        <v>675</v>
      </c>
      <c r="C1" s="165" t="s">
        <v>673</v>
      </c>
      <c r="D1" s="165" t="s">
        <v>679</v>
      </c>
      <c r="E1" s="165" t="s">
        <v>680</v>
      </c>
      <c r="F1" s="165" t="s">
        <v>681</v>
      </c>
      <c r="G1" s="165" t="s">
        <v>682</v>
      </c>
      <c r="H1" s="165" t="s">
        <v>683</v>
      </c>
      <c r="I1" s="165" t="s">
        <v>684</v>
      </c>
      <c r="J1" s="165" t="s">
        <v>685</v>
      </c>
      <c r="K1" s="165" t="s">
        <v>686</v>
      </c>
      <c r="L1" s="165" t="s">
        <v>676</v>
      </c>
      <c r="M1" s="165" t="s">
        <v>674</v>
      </c>
      <c r="N1" s="165" t="s">
        <v>677</v>
      </c>
      <c r="O1" s="165" t="s">
        <v>678</v>
      </c>
    </row>
    <row r="2" spans="1:15" x14ac:dyDescent="0.2">
      <c r="A2" t="s">
        <v>0</v>
      </c>
      <c r="B2">
        <v>1</v>
      </c>
      <c r="C2" t="s">
        <v>591</v>
      </c>
      <c r="D2">
        <v>0.136118068245</v>
      </c>
      <c r="E2">
        <v>8.3532337014499997E-2</v>
      </c>
      <c r="F2">
        <v>0.144741873805</v>
      </c>
      <c r="G2">
        <v>0.105072463768</v>
      </c>
      <c r="H2">
        <v>0.99942627653500005</v>
      </c>
      <c r="I2">
        <v>0.95</v>
      </c>
      <c r="J2">
        <v>0.67820015515900001</v>
      </c>
      <c r="K2">
        <v>0.34068136272499999</v>
      </c>
      <c r="L2">
        <v>0.36283634028299999</v>
      </c>
      <c r="M2">
        <v>0.83809321991100005</v>
      </c>
      <c r="N2">
        <v>0.37209302325600002</v>
      </c>
      <c r="O2">
        <v>0.86666666666699999</v>
      </c>
    </row>
    <row r="3" spans="1:15" x14ac:dyDescent="0.2">
      <c r="A3" t="s">
        <v>1</v>
      </c>
      <c r="B3">
        <v>1</v>
      </c>
      <c r="C3" t="s">
        <v>591</v>
      </c>
      <c r="D3">
        <v>0.11699374371600001</v>
      </c>
      <c r="E3">
        <v>7.2947504447999995E-2</v>
      </c>
      <c r="F3">
        <v>0.13845821944700001</v>
      </c>
      <c r="G3">
        <v>8.2018551314199994E-2</v>
      </c>
      <c r="H3">
        <v>0.99355670103100002</v>
      </c>
      <c r="I3">
        <v>0.85365853658500002</v>
      </c>
      <c r="J3">
        <v>0.99081803005000002</v>
      </c>
      <c r="K3">
        <v>0.149647887324</v>
      </c>
      <c r="L3">
        <v>0.42521028867100003</v>
      </c>
      <c r="M3">
        <v>0.79798997298999996</v>
      </c>
      <c r="N3">
        <v>0.489425007169</v>
      </c>
      <c r="O3">
        <v>0.88787878787899999</v>
      </c>
    </row>
    <row r="4" spans="1:15" x14ac:dyDescent="0.2">
      <c r="A4" t="s">
        <v>2</v>
      </c>
      <c r="B4">
        <v>1</v>
      </c>
      <c r="C4" t="s">
        <v>591</v>
      </c>
      <c r="D4">
        <v>0.15328207862599999</v>
      </c>
      <c r="E4">
        <v>0.14064750894299999</v>
      </c>
      <c r="F4">
        <v>7.2863387971099994E-2</v>
      </c>
      <c r="G4">
        <v>9.7507786432999996E-2</v>
      </c>
      <c r="H4">
        <v>0.96048632218800001</v>
      </c>
      <c r="I4">
        <v>0.76923076923099998</v>
      </c>
      <c r="J4">
        <v>0.90322580645200001</v>
      </c>
      <c r="K4">
        <v>0.34693877551000002</v>
      </c>
      <c r="L4">
        <v>0.421540697144</v>
      </c>
      <c r="M4">
        <v>0.91202428523900003</v>
      </c>
      <c r="N4">
        <v>0.38188244047600001</v>
      </c>
      <c r="O4">
        <v>0.89204545454499995</v>
      </c>
    </row>
    <row r="5" spans="1:15" x14ac:dyDescent="0.2">
      <c r="A5" t="s">
        <v>5</v>
      </c>
      <c r="B5">
        <v>1</v>
      </c>
      <c r="C5" t="s">
        <v>591</v>
      </c>
      <c r="D5">
        <v>5.2932284539099997E-2</v>
      </c>
      <c r="E5">
        <v>5.5077327825200001E-2</v>
      </c>
      <c r="F5">
        <v>5.0031401864599999E-2</v>
      </c>
      <c r="G5">
        <v>5.7673347254200001E-2</v>
      </c>
      <c r="H5">
        <v>1</v>
      </c>
      <c r="I5">
        <v>1</v>
      </c>
      <c r="J5">
        <v>0.47173144876299999</v>
      </c>
      <c r="K5">
        <v>0.102112676056</v>
      </c>
      <c r="L5">
        <v>0.39205778812999997</v>
      </c>
      <c r="M5">
        <v>0.79407467532499998</v>
      </c>
      <c r="N5">
        <v>0.458209128006</v>
      </c>
      <c r="O5">
        <v>0.92857142857099995</v>
      </c>
    </row>
    <row r="6" spans="1:15" x14ac:dyDescent="0.2">
      <c r="A6" t="s">
        <v>6</v>
      </c>
      <c r="B6">
        <v>1</v>
      </c>
      <c r="C6" t="s">
        <v>591</v>
      </c>
      <c r="D6">
        <v>3.7781358350000002E-2</v>
      </c>
      <c r="E6">
        <v>2.5759676374399999E-2</v>
      </c>
      <c r="F6">
        <v>3.5887233004199999E-2</v>
      </c>
      <c r="G6">
        <v>2.2653721682799999E-2</v>
      </c>
      <c r="H6">
        <v>0.56401384082999995</v>
      </c>
      <c r="I6">
        <v>0.2</v>
      </c>
      <c r="J6">
        <v>0.16895045926800001</v>
      </c>
      <c r="K6">
        <v>7.5514874141900001E-2</v>
      </c>
      <c r="L6">
        <v>0.31385074652799999</v>
      </c>
      <c r="M6">
        <v>0.75280659511400005</v>
      </c>
      <c r="N6">
        <v>0.35242290748900001</v>
      </c>
      <c r="O6">
        <v>0.86666666666699999</v>
      </c>
    </row>
    <row r="7" spans="1:15" x14ac:dyDescent="0.2">
      <c r="A7" t="s">
        <v>11</v>
      </c>
      <c r="B7">
        <v>1</v>
      </c>
      <c r="C7" t="s">
        <v>591</v>
      </c>
      <c r="D7">
        <v>2.0331918736500001E-2</v>
      </c>
      <c r="E7">
        <v>1.05815433117E-2</v>
      </c>
      <c r="F7">
        <v>1.6413773575800001E-2</v>
      </c>
      <c r="G7">
        <v>1.03910462293E-2</v>
      </c>
      <c r="H7">
        <v>0.234636871508</v>
      </c>
      <c r="I7">
        <v>4.8275862069000003E-2</v>
      </c>
      <c r="J7">
        <v>0.15017667844499999</v>
      </c>
      <c r="K7">
        <v>5.2631578947399997E-2</v>
      </c>
      <c r="L7">
        <v>0.26247033707700002</v>
      </c>
      <c r="M7">
        <v>0.85558941058899995</v>
      </c>
      <c r="N7">
        <v>0.25626361655800001</v>
      </c>
      <c r="O7">
        <v>0.92857142857099995</v>
      </c>
    </row>
    <row r="8" spans="1:15" x14ac:dyDescent="0.2">
      <c r="A8" t="s">
        <v>10</v>
      </c>
      <c r="B8">
        <v>1</v>
      </c>
      <c r="C8" t="s">
        <v>591</v>
      </c>
      <c r="D8">
        <v>3.9710928804999997E-2</v>
      </c>
      <c r="E8">
        <v>2.71281554715E-2</v>
      </c>
      <c r="F8">
        <v>2.1190704965200001E-2</v>
      </c>
      <c r="G8">
        <v>2.6541181049600002E-2</v>
      </c>
      <c r="H8">
        <v>0.93859649122800004</v>
      </c>
      <c r="I8">
        <v>0.76</v>
      </c>
      <c r="J8">
        <v>1</v>
      </c>
      <c r="K8">
        <v>0.29166666666699997</v>
      </c>
      <c r="L8">
        <v>0.23106242360199999</v>
      </c>
      <c r="M8">
        <v>0.740121782979</v>
      </c>
      <c r="N8">
        <v>0.19797585227299999</v>
      </c>
      <c r="O8">
        <v>0.76363636363599996</v>
      </c>
    </row>
    <row r="9" spans="1:15" x14ac:dyDescent="0.2">
      <c r="A9" t="s">
        <v>14</v>
      </c>
      <c r="B9">
        <v>1</v>
      </c>
      <c r="C9" t="s">
        <v>591</v>
      </c>
      <c r="D9">
        <v>1.35095404708E-2</v>
      </c>
      <c r="E9">
        <v>1.5530152775699999E-2</v>
      </c>
      <c r="F9">
        <v>1.6382004911799999E-2</v>
      </c>
      <c r="G9">
        <v>1.8770226537200001E-2</v>
      </c>
      <c r="H9">
        <v>0.90452261306500004</v>
      </c>
      <c r="I9">
        <v>0.555555555556</v>
      </c>
      <c r="J9">
        <v>9.3096896770099996E-2</v>
      </c>
      <c r="K9">
        <v>5.8823529411800003E-2</v>
      </c>
      <c r="L9">
        <v>0.14080852398400001</v>
      </c>
      <c r="M9">
        <v>0.69137899137900005</v>
      </c>
      <c r="N9">
        <v>0.151648351648</v>
      </c>
      <c r="O9">
        <v>0.8</v>
      </c>
    </row>
    <row r="10" spans="1:15" x14ac:dyDescent="0.2">
      <c r="A10" t="s">
        <v>15</v>
      </c>
      <c r="B10">
        <v>1</v>
      </c>
      <c r="C10" t="s">
        <v>591</v>
      </c>
      <c r="D10">
        <v>6.6554910871199996E-2</v>
      </c>
      <c r="E10">
        <v>1.84525090367E-2</v>
      </c>
      <c r="F10">
        <v>2.7210510394399999E-2</v>
      </c>
      <c r="G10">
        <v>1.5706646927299998E-2</v>
      </c>
      <c r="H10">
        <v>0.63369963370000004</v>
      </c>
      <c r="I10">
        <v>0.26923076923099998</v>
      </c>
      <c r="J10">
        <v>0.44356748224199999</v>
      </c>
      <c r="K10">
        <v>0.14000000000000001</v>
      </c>
      <c r="L10">
        <v>0.148350748679</v>
      </c>
      <c r="M10">
        <v>0.59174413549399996</v>
      </c>
      <c r="N10">
        <v>0.14731800766299999</v>
      </c>
      <c r="O10">
        <v>0.61250000000000004</v>
      </c>
    </row>
    <row r="11" spans="1:15" x14ac:dyDescent="0.2">
      <c r="A11" t="s">
        <v>17</v>
      </c>
      <c r="B11">
        <v>1</v>
      </c>
      <c r="C11" t="s">
        <v>591</v>
      </c>
      <c r="D11">
        <v>5.8705442889500003E-3</v>
      </c>
      <c r="E11">
        <v>7.2575148330299996E-3</v>
      </c>
      <c r="F11">
        <v>3.8132149778100002E-3</v>
      </c>
      <c r="G11">
        <v>7.8125E-3</v>
      </c>
      <c r="H11">
        <v>0.35294117647099998</v>
      </c>
      <c r="I11">
        <v>7.1428571428599999E-2</v>
      </c>
      <c r="J11">
        <v>0.116544417278</v>
      </c>
      <c r="K11">
        <v>0.04</v>
      </c>
      <c r="L11">
        <v>9.6993464602499996E-2</v>
      </c>
      <c r="M11">
        <v>0.47033213699900001</v>
      </c>
      <c r="N11">
        <v>8.3333333333299994E-2</v>
      </c>
      <c r="O11">
        <v>0.5</v>
      </c>
    </row>
    <row r="12" spans="1:15" x14ac:dyDescent="0.2">
      <c r="A12" t="s">
        <v>13</v>
      </c>
      <c r="B12">
        <v>1</v>
      </c>
      <c r="C12" t="s">
        <v>591</v>
      </c>
      <c r="D12">
        <v>1.4705840473499999E-2</v>
      </c>
      <c r="E12">
        <v>1.1512286407600001E-2</v>
      </c>
      <c r="F12">
        <v>1.3938124073E-2</v>
      </c>
      <c r="G12">
        <v>1.24066895918E-2</v>
      </c>
      <c r="H12">
        <v>0.33587786259500002</v>
      </c>
      <c r="I12">
        <v>7.2072072072099994E-2</v>
      </c>
      <c r="J12">
        <v>6.1832829808700002E-2</v>
      </c>
      <c r="K12">
        <v>3.3783783783800002E-2</v>
      </c>
      <c r="L12">
        <v>0.15897350528900001</v>
      </c>
      <c r="M12">
        <v>0.69189310689299999</v>
      </c>
      <c r="N12">
        <v>0.13275981824999999</v>
      </c>
      <c r="O12">
        <v>0.75</v>
      </c>
    </row>
    <row r="13" spans="1:15" x14ac:dyDescent="0.2">
      <c r="A13" t="s">
        <v>20</v>
      </c>
      <c r="B13">
        <v>1</v>
      </c>
      <c r="C13" t="s">
        <v>591</v>
      </c>
      <c r="D13">
        <v>4.4099264087800001E-3</v>
      </c>
      <c r="E13">
        <v>4.6103143001100001E-3</v>
      </c>
      <c r="F13">
        <v>2.0247398677700002E-3</v>
      </c>
      <c r="G13">
        <v>3.6593399530800001E-3</v>
      </c>
      <c r="H13">
        <v>0.150347441567</v>
      </c>
      <c r="I13">
        <v>5.3097345132700001E-2</v>
      </c>
      <c r="J13">
        <v>8.7737127371300003E-2</v>
      </c>
      <c r="K13">
        <v>2.9411764705900002E-2</v>
      </c>
      <c r="L13">
        <v>8.3677632430700005E-2</v>
      </c>
      <c r="M13">
        <v>0.57335331335299999</v>
      </c>
      <c r="N13">
        <v>8.9032527105899997E-2</v>
      </c>
      <c r="O13">
        <v>0.57142857142900005</v>
      </c>
    </row>
    <row r="14" spans="1:15" x14ac:dyDescent="0.2">
      <c r="A14" t="s">
        <v>26</v>
      </c>
      <c r="B14">
        <v>1</v>
      </c>
      <c r="C14" t="s">
        <v>591</v>
      </c>
      <c r="D14">
        <v>6.7192787591699998E-3</v>
      </c>
      <c r="E14">
        <v>1.0097480072699999E-2</v>
      </c>
      <c r="F14">
        <v>4.0946769262499997E-3</v>
      </c>
      <c r="G14">
        <v>7.9944603506099995E-3</v>
      </c>
      <c r="H14">
        <v>7.0110701107000004E-2</v>
      </c>
      <c r="I14">
        <v>5.1502145922699999E-2</v>
      </c>
      <c r="J14">
        <v>6.3727839003399997E-2</v>
      </c>
      <c r="K14">
        <v>4.6332046331999999E-2</v>
      </c>
      <c r="L14">
        <v>0.113954406834</v>
      </c>
      <c r="M14">
        <v>0.59381937506899996</v>
      </c>
      <c r="N14">
        <v>7.9489829217900002E-2</v>
      </c>
      <c r="O14">
        <v>0.60389610389600001</v>
      </c>
    </row>
    <row r="15" spans="1:15" x14ac:dyDescent="0.2">
      <c r="A15" t="s">
        <v>25</v>
      </c>
      <c r="B15">
        <v>1</v>
      </c>
      <c r="C15" t="s">
        <v>591</v>
      </c>
      <c r="D15">
        <v>3.4445841847899998E-3</v>
      </c>
      <c r="E15">
        <v>5.4166726666300003E-3</v>
      </c>
      <c r="F15">
        <v>2.9121655285699998E-3</v>
      </c>
      <c r="G15">
        <v>6.6278217872399996E-3</v>
      </c>
      <c r="H15">
        <v>7.9908675799100007E-2</v>
      </c>
      <c r="I15">
        <v>0.119047619048</v>
      </c>
      <c r="J15">
        <v>4.4712562100799998E-2</v>
      </c>
      <c r="K15">
        <v>1.6726403823199999E-2</v>
      </c>
      <c r="L15">
        <v>5.3296994376400002E-2</v>
      </c>
      <c r="M15">
        <v>0.56753663003699995</v>
      </c>
      <c r="N15">
        <v>4.8339971078399997E-2</v>
      </c>
      <c r="O15">
        <v>0.60714285714299998</v>
      </c>
    </row>
    <row r="16" spans="1:15" x14ac:dyDescent="0.2">
      <c r="A16" t="s">
        <v>30</v>
      </c>
      <c r="B16">
        <v>1</v>
      </c>
      <c r="C16" t="s">
        <v>591</v>
      </c>
      <c r="D16">
        <v>3.8540912694399999E-3</v>
      </c>
      <c r="E16">
        <v>4.4543074417999996E-3</v>
      </c>
      <c r="F16">
        <v>1.19562269336E-4</v>
      </c>
      <c r="G16">
        <v>1.1766298156099999E-3</v>
      </c>
      <c r="H16">
        <v>0.29549902152599999</v>
      </c>
      <c r="I16">
        <v>0.15384615384600001</v>
      </c>
      <c r="J16">
        <v>5.1945275758899997E-2</v>
      </c>
      <c r="K16">
        <v>3.8109756097599999E-2</v>
      </c>
      <c r="L16">
        <v>6.1161262599800002E-2</v>
      </c>
      <c r="M16">
        <v>0.37222222222200002</v>
      </c>
      <c r="N16">
        <v>9.0139491324900001E-3</v>
      </c>
      <c r="O16">
        <v>0.14285714285699999</v>
      </c>
    </row>
    <row r="17" spans="1:15" x14ac:dyDescent="0.2">
      <c r="A17" t="s">
        <v>32</v>
      </c>
      <c r="B17">
        <v>1</v>
      </c>
      <c r="C17" t="s">
        <v>591</v>
      </c>
      <c r="D17">
        <v>3.9496710729600001E-3</v>
      </c>
      <c r="E17">
        <v>1.2710080869799999E-3</v>
      </c>
      <c r="F17">
        <v>1.76005511465E-3</v>
      </c>
      <c r="G17">
        <v>1.00101674936E-3</v>
      </c>
      <c r="H17">
        <v>0.1330472103</v>
      </c>
      <c r="I17">
        <v>4.5454545454499999E-2</v>
      </c>
      <c r="J17">
        <v>8.3985179086000006E-2</v>
      </c>
      <c r="K17">
        <v>9.4339622641499993E-3</v>
      </c>
      <c r="L17">
        <v>8.4651766682900004E-2</v>
      </c>
      <c r="M17">
        <v>0.46735347985300002</v>
      </c>
      <c r="N17">
        <v>4.4358311800200001E-2</v>
      </c>
      <c r="O17">
        <v>0.46428571428600002</v>
      </c>
    </row>
    <row r="18" spans="1:15" x14ac:dyDescent="0.2">
      <c r="A18" t="s">
        <v>31</v>
      </c>
      <c r="B18">
        <v>1</v>
      </c>
      <c r="C18" t="s">
        <v>591</v>
      </c>
      <c r="D18">
        <v>3.05623132981E-3</v>
      </c>
      <c r="E18">
        <v>5.3206667710899999E-3</v>
      </c>
      <c r="F18">
        <v>1.3841469041200001E-4</v>
      </c>
      <c r="G18">
        <v>1.9455252918300001E-3</v>
      </c>
      <c r="H18">
        <v>0.10190217391299999</v>
      </c>
      <c r="I18">
        <v>0.13043478260899999</v>
      </c>
      <c r="J18">
        <v>4.1043180846500001E-2</v>
      </c>
      <c r="K18">
        <v>4.1158536585400002E-2</v>
      </c>
      <c r="L18">
        <v>5.1400254846700001E-2</v>
      </c>
      <c r="M18">
        <v>0.28633699633699999</v>
      </c>
      <c r="N18">
        <v>7.5757575757600002E-3</v>
      </c>
      <c r="O18">
        <v>8.3333333333299994E-2</v>
      </c>
    </row>
    <row r="19" spans="1:15" x14ac:dyDescent="0.2">
      <c r="A19" t="s">
        <v>44</v>
      </c>
      <c r="B19">
        <v>1</v>
      </c>
      <c r="C19" t="s">
        <v>591</v>
      </c>
      <c r="D19">
        <v>3.2204036911499998E-3</v>
      </c>
      <c r="E19">
        <v>5.3290237649100004E-3</v>
      </c>
      <c r="F19">
        <v>2.6696425786399999E-3</v>
      </c>
      <c r="G19">
        <v>3.7250924335400001E-3</v>
      </c>
      <c r="H19">
        <v>0.95652173913000005</v>
      </c>
      <c r="I19">
        <v>0.75</v>
      </c>
      <c r="J19">
        <v>8.2872928176800004E-2</v>
      </c>
      <c r="K19">
        <v>5.8823529411800003E-2</v>
      </c>
      <c r="L19">
        <v>5.8440491948899997E-2</v>
      </c>
      <c r="M19">
        <v>0.380360116074</v>
      </c>
      <c r="N19">
        <v>4.9671592775000002E-2</v>
      </c>
      <c r="O19">
        <v>0.36666666666699999</v>
      </c>
    </row>
    <row r="20" spans="1:15" x14ac:dyDescent="0.2">
      <c r="A20" t="s">
        <v>34</v>
      </c>
      <c r="B20">
        <v>1</v>
      </c>
      <c r="C20" t="s">
        <v>591</v>
      </c>
      <c r="D20">
        <v>2.9436131522499998E-3</v>
      </c>
      <c r="E20">
        <v>4.9144734795799998E-3</v>
      </c>
      <c r="F20">
        <v>2.2183691162200002E-3</v>
      </c>
      <c r="G20">
        <v>3.8910505836600002E-3</v>
      </c>
      <c r="H20">
        <v>0.79166666666700003</v>
      </c>
      <c r="I20">
        <v>0.28571428571399998</v>
      </c>
      <c r="J20">
        <v>2.2590938098300001E-2</v>
      </c>
      <c r="K20">
        <v>1.9718309859199999E-2</v>
      </c>
      <c r="L20">
        <v>7.9479121322600002E-2</v>
      </c>
      <c r="M20">
        <v>0.48719983719999999</v>
      </c>
      <c r="N20">
        <v>5.66448801743E-2</v>
      </c>
      <c r="O20">
        <v>0.6</v>
      </c>
    </row>
    <row r="21" spans="1:15" s="165" customFormat="1" x14ac:dyDescent="0.2">
      <c r="A21" s="165" t="s">
        <v>687</v>
      </c>
      <c r="D21" s="165">
        <f>AVERAGE(D2:D20)</f>
        <v>3.6283632473178951E-2</v>
      </c>
      <c r="E21" s="165">
        <f t="shared" ref="E21:O21" si="0">AVERAGE(E2:E20)</f>
        <v>2.683370858027E-2</v>
      </c>
      <c r="F21" s="165">
        <f t="shared" si="0"/>
        <v>2.9308846056934616E-2</v>
      </c>
      <c r="G21" s="165">
        <f t="shared" si="0"/>
        <v>2.5609215671175266E-2</v>
      </c>
      <c r="H21" s="165">
        <f t="shared" si="0"/>
        <v>0.55246112732421582</v>
      </c>
      <c r="I21" s="165">
        <f t="shared" si="0"/>
        <v>0.37571310599471575</v>
      </c>
      <c r="J21" s="165">
        <f t="shared" si="0"/>
        <v>0.2924610123514631</v>
      </c>
      <c r="K21" s="165">
        <f t="shared" si="0"/>
        <v>9.9553444402428942E-2</v>
      </c>
      <c r="L21" s="165">
        <f t="shared" si="0"/>
        <v>0.18632719973849995</v>
      </c>
      <c r="M21" s="165">
        <f t="shared" si="0"/>
        <v>0.62443317279247368</v>
      </c>
      <c r="N21" s="165">
        <f t="shared" si="0"/>
        <v>0.17933991078848679</v>
      </c>
      <c r="O21" s="165">
        <f t="shared" si="0"/>
        <v>0.64400774663933147</v>
      </c>
    </row>
    <row r="22" spans="1:15" s="165" customFormat="1" x14ac:dyDescent="0.2">
      <c r="A22" s="165" t="s">
        <v>688</v>
      </c>
      <c r="D22" s="165">
        <f>MEDIAN(D2:D20)</f>
        <v>1.35095404708E-2</v>
      </c>
      <c r="E22" s="165">
        <f t="shared" ref="E22:O22" si="1">MEDIAN(E2:E20)</f>
        <v>1.05815433117E-2</v>
      </c>
      <c r="F22" s="165">
        <f t="shared" si="1"/>
        <v>1.3938124073E-2</v>
      </c>
      <c r="G22" s="165">
        <f t="shared" si="1"/>
        <v>1.03910462293E-2</v>
      </c>
      <c r="H22" s="165">
        <f t="shared" si="1"/>
        <v>0.56401384082999995</v>
      </c>
      <c r="I22" s="165">
        <f t="shared" si="1"/>
        <v>0.2</v>
      </c>
      <c r="J22" s="165">
        <f t="shared" si="1"/>
        <v>9.3096896770099996E-2</v>
      </c>
      <c r="K22" s="165">
        <f t="shared" si="1"/>
        <v>5.2631578947399997E-2</v>
      </c>
      <c r="L22" s="165">
        <f t="shared" si="1"/>
        <v>0.14080852398400001</v>
      </c>
      <c r="M22" s="165">
        <f t="shared" si="1"/>
        <v>0.59381937506899996</v>
      </c>
      <c r="N22" s="165">
        <f t="shared" si="1"/>
        <v>0.13275981824999999</v>
      </c>
      <c r="O22" s="165">
        <f t="shared" si="1"/>
        <v>0.61250000000000004</v>
      </c>
    </row>
    <row r="23" spans="1:15" x14ac:dyDescent="0.2">
      <c r="A23" t="s">
        <v>37</v>
      </c>
      <c r="B23">
        <v>2</v>
      </c>
      <c r="C23" t="s">
        <v>664</v>
      </c>
      <c r="D23">
        <v>2.2720825923300001E-3</v>
      </c>
      <c r="E23">
        <v>4.08594856322E-3</v>
      </c>
      <c r="F23">
        <v>2.2417709170999998E-3</v>
      </c>
      <c r="G23">
        <v>2.6125041959700001E-3</v>
      </c>
      <c r="H23">
        <v>0.30769230769200001</v>
      </c>
      <c r="I23">
        <v>9.5238095238100007E-2</v>
      </c>
      <c r="J23">
        <v>0.122238586156</v>
      </c>
      <c r="K23">
        <v>7.4999999999999997E-2</v>
      </c>
      <c r="L23">
        <v>2.7056582689300002E-2</v>
      </c>
      <c r="M23">
        <v>0.316734931735</v>
      </c>
      <c r="N23">
        <v>2.2474747474700001E-2</v>
      </c>
      <c r="O23">
        <v>0.28571428571399998</v>
      </c>
    </row>
    <row r="24" spans="1:15" x14ac:dyDescent="0.2">
      <c r="A24" t="s">
        <v>36</v>
      </c>
      <c r="B24">
        <v>2</v>
      </c>
      <c r="C24" t="s">
        <v>664</v>
      </c>
      <c r="D24">
        <v>2.8722454097100001E-3</v>
      </c>
      <c r="E24">
        <v>3.8847918129199998E-3</v>
      </c>
      <c r="F24">
        <v>2.6563155671799998E-3</v>
      </c>
      <c r="G24">
        <v>3.6669294143800001E-3</v>
      </c>
      <c r="H24">
        <v>0.46634615384599998</v>
      </c>
      <c r="I24">
        <v>0.183333333333</v>
      </c>
      <c r="J24">
        <v>0.13689095127600001</v>
      </c>
      <c r="K24">
        <v>0.102564102564</v>
      </c>
      <c r="L24">
        <v>2.798936309E-2</v>
      </c>
      <c r="M24">
        <v>0.36111111111100003</v>
      </c>
      <c r="N24">
        <v>2.5753604193999999E-2</v>
      </c>
      <c r="O24">
        <v>0.33333333333300003</v>
      </c>
    </row>
    <row r="25" spans="1:15" x14ac:dyDescent="0.2">
      <c r="A25" t="s">
        <v>49</v>
      </c>
      <c r="B25">
        <v>2</v>
      </c>
      <c r="C25" t="s">
        <v>664</v>
      </c>
      <c r="D25">
        <v>1.8032625911900001E-3</v>
      </c>
      <c r="E25">
        <v>1.2722410345300001E-3</v>
      </c>
      <c r="F25">
        <v>1.65259354153E-3</v>
      </c>
      <c r="G25">
        <v>1.09223240703E-3</v>
      </c>
      <c r="H25">
        <v>0.15865384615399999</v>
      </c>
      <c r="I25">
        <v>2.17391304348E-2</v>
      </c>
      <c r="J25">
        <v>8.9837997054500005E-2</v>
      </c>
      <c r="K25">
        <v>6.8965517241399996E-3</v>
      </c>
      <c r="L25">
        <v>2.3407789380300002E-2</v>
      </c>
      <c r="M25">
        <v>0.32354811854799997</v>
      </c>
      <c r="N25">
        <v>2.31866399083E-2</v>
      </c>
      <c r="O25">
        <v>0.35714285714299998</v>
      </c>
    </row>
    <row r="26" spans="1:15" x14ac:dyDescent="0.2">
      <c r="A26" t="s">
        <v>42</v>
      </c>
      <c r="B26">
        <v>2</v>
      </c>
      <c r="C26" t="s">
        <v>664</v>
      </c>
      <c r="D26">
        <v>1.6689261145399999E-3</v>
      </c>
      <c r="E26">
        <v>3.8795108412999998E-3</v>
      </c>
      <c r="F26">
        <v>1.5711641956899999E-3</v>
      </c>
      <c r="G26">
        <v>3.9797910510800004E-3</v>
      </c>
      <c r="H26">
        <v>0.97826086956500002</v>
      </c>
      <c r="I26">
        <v>0.66666666666700003</v>
      </c>
      <c r="J26">
        <v>5.8615462354699999E-2</v>
      </c>
      <c r="K26">
        <v>4.3715846994499999E-2</v>
      </c>
      <c r="L26">
        <v>2.38598681697E-2</v>
      </c>
      <c r="M26">
        <v>0.29471361971400001</v>
      </c>
      <c r="N26">
        <v>2.3082386363600001E-2</v>
      </c>
      <c r="O26">
        <v>0.33333333333300003</v>
      </c>
    </row>
    <row r="27" spans="1:15" x14ac:dyDescent="0.2">
      <c r="A27" t="s">
        <v>19</v>
      </c>
      <c r="B27">
        <v>2</v>
      </c>
      <c r="C27" t="s">
        <v>664</v>
      </c>
      <c r="D27">
        <v>7.6273069492299997E-3</v>
      </c>
      <c r="E27">
        <v>6.7045504465400004E-3</v>
      </c>
      <c r="F27">
        <v>6.0341010435399998E-3</v>
      </c>
      <c r="G27">
        <v>5.8679866359799999E-3</v>
      </c>
      <c r="H27">
        <v>1</v>
      </c>
      <c r="I27">
        <v>1</v>
      </c>
      <c r="J27">
        <v>0.103166496425</v>
      </c>
      <c r="K27">
        <v>6.06060606061E-2</v>
      </c>
      <c r="L27">
        <v>0.10136599457999999</v>
      </c>
      <c r="M27">
        <v>0.51894105894099996</v>
      </c>
      <c r="N27">
        <v>0.11960496128500001</v>
      </c>
      <c r="O27">
        <v>0.52272727272700004</v>
      </c>
    </row>
    <row r="28" spans="1:15" x14ac:dyDescent="0.2">
      <c r="A28" t="s">
        <v>33</v>
      </c>
      <c r="B28">
        <v>2</v>
      </c>
      <c r="C28" t="s">
        <v>664</v>
      </c>
      <c r="D28">
        <v>2.7191600710000001E-3</v>
      </c>
      <c r="E28">
        <v>4.7192350470300001E-3</v>
      </c>
      <c r="F28">
        <v>3.0380284682400001E-3</v>
      </c>
      <c r="G28">
        <v>4.12757973734E-3</v>
      </c>
      <c r="H28">
        <v>0.98245614035100004</v>
      </c>
      <c r="I28">
        <v>0.7</v>
      </c>
      <c r="J28">
        <v>0.24200913241999999</v>
      </c>
      <c r="K28">
        <v>0.12820512820499999</v>
      </c>
      <c r="L28">
        <v>5.23546485242E-2</v>
      </c>
      <c r="M28">
        <v>0.52914122914100004</v>
      </c>
      <c r="N28">
        <v>5.0549450549499997E-2</v>
      </c>
      <c r="O28">
        <v>0.57142857142900005</v>
      </c>
    </row>
    <row r="29" spans="1:15" x14ac:dyDescent="0.2">
      <c r="A29" t="s">
        <v>83</v>
      </c>
      <c r="B29">
        <v>2</v>
      </c>
      <c r="C29" t="s">
        <v>664</v>
      </c>
      <c r="D29">
        <v>1.2742886815599999E-2</v>
      </c>
      <c r="E29">
        <v>4.9756356037899997E-3</v>
      </c>
      <c r="F29">
        <v>1.30890052356E-4</v>
      </c>
      <c r="G29">
        <v>1.9455252918300001E-3</v>
      </c>
      <c r="H29">
        <v>9.6470588235299998E-2</v>
      </c>
      <c r="I29">
        <v>3.2258064516099999E-2</v>
      </c>
      <c r="J29">
        <v>8.9470812875100003E-2</v>
      </c>
      <c r="K29">
        <v>2.9411764705900002E-2</v>
      </c>
      <c r="L29">
        <v>5.5684278195199999E-2</v>
      </c>
      <c r="M29">
        <v>0.226097711812</v>
      </c>
      <c r="N29">
        <v>8.8105726872200005E-3</v>
      </c>
      <c r="O29">
        <v>0.14285714285699999</v>
      </c>
    </row>
    <row r="30" spans="1:15" x14ac:dyDescent="0.2">
      <c r="A30" t="s">
        <v>111</v>
      </c>
      <c r="B30">
        <v>2</v>
      </c>
      <c r="C30" t="s">
        <v>664</v>
      </c>
      <c r="D30">
        <v>5.8882073803300005E-4</v>
      </c>
      <c r="E30">
        <v>1.35688345827E-3</v>
      </c>
      <c r="F30">
        <v>6.1040744697100002E-4</v>
      </c>
      <c r="G30">
        <v>1.3586956521699999E-3</v>
      </c>
      <c r="H30">
        <v>3.0720338983100001E-2</v>
      </c>
      <c r="I30">
        <v>1.9047619047599999E-2</v>
      </c>
      <c r="J30">
        <v>1.5466666666699999E-2</v>
      </c>
      <c r="K30">
        <v>1.0928961748600001E-2</v>
      </c>
      <c r="L30">
        <v>1.03805227027E-2</v>
      </c>
      <c r="M30">
        <v>0.26285714285700001</v>
      </c>
      <c r="N30">
        <v>1.0893246187400001E-2</v>
      </c>
      <c r="O30">
        <v>0.26666666666700001</v>
      </c>
    </row>
    <row r="31" spans="1:15" x14ac:dyDescent="0.2">
      <c r="A31" t="s">
        <v>121</v>
      </c>
      <c r="B31">
        <v>2</v>
      </c>
      <c r="C31" t="s">
        <v>664</v>
      </c>
      <c r="D31">
        <v>3.8179760680899998E-4</v>
      </c>
      <c r="E31">
        <v>1.9007507676699999E-3</v>
      </c>
      <c r="F31">
        <v>3.8179760680899998E-4</v>
      </c>
      <c r="G31">
        <v>1.9007507676699999E-3</v>
      </c>
      <c r="H31">
        <v>7.9136690647499994E-2</v>
      </c>
      <c r="I31">
        <v>3.8461538461500001E-2</v>
      </c>
      <c r="J31">
        <v>8.0831408776000004E-3</v>
      </c>
      <c r="K31">
        <v>1.08401084011E-2</v>
      </c>
      <c r="L31">
        <v>1.5875790875799999E-2</v>
      </c>
      <c r="M31">
        <v>0.17499999999999999</v>
      </c>
      <c r="N31">
        <v>1.5875790875799999E-2</v>
      </c>
      <c r="O31">
        <v>0.17499999999999999</v>
      </c>
    </row>
    <row r="32" spans="1:15" x14ac:dyDescent="0.2">
      <c r="A32" t="s">
        <v>46</v>
      </c>
      <c r="B32">
        <v>2</v>
      </c>
      <c r="C32" t="s">
        <v>664</v>
      </c>
      <c r="D32">
        <v>1.7046813027900001E-3</v>
      </c>
      <c r="E32">
        <v>3.8800893272800002E-3</v>
      </c>
      <c r="F32">
        <v>1.10714195166E-3</v>
      </c>
      <c r="G32">
        <v>2.8596337384800001E-3</v>
      </c>
      <c r="H32">
        <v>0.91304347826099996</v>
      </c>
      <c r="I32">
        <v>0.83333333333299997</v>
      </c>
      <c r="J32">
        <v>3.0659386812299998E-2</v>
      </c>
      <c r="K32">
        <v>1.8518518518500001E-2</v>
      </c>
      <c r="L32">
        <v>2.8812841061600002E-2</v>
      </c>
      <c r="M32">
        <v>0.18375906500899999</v>
      </c>
      <c r="N32">
        <v>2.84812978819E-2</v>
      </c>
      <c r="O32">
        <v>0.16025641025599999</v>
      </c>
    </row>
    <row r="33" spans="1:15" x14ac:dyDescent="0.2">
      <c r="A33" t="s">
        <v>57</v>
      </c>
      <c r="B33">
        <v>2</v>
      </c>
      <c r="C33" t="s">
        <v>664</v>
      </c>
      <c r="D33">
        <v>1.8113077439200001E-3</v>
      </c>
      <c r="E33">
        <v>3.6634495461100001E-3</v>
      </c>
      <c r="F33">
        <v>5.7361376672999996E-4</v>
      </c>
      <c r="G33">
        <v>1.8115942029000001E-3</v>
      </c>
      <c r="H33">
        <v>0.84403669724800001</v>
      </c>
      <c r="I33">
        <v>0.35714285714299998</v>
      </c>
      <c r="J33">
        <v>3.3566433566400003E-2</v>
      </c>
      <c r="K33">
        <v>4.5454545454499999E-2</v>
      </c>
      <c r="L33">
        <v>2.81976118644E-2</v>
      </c>
      <c r="M33">
        <v>0.226470355042</v>
      </c>
      <c r="N33">
        <v>2.3965141612200001E-2</v>
      </c>
      <c r="O33">
        <v>0.2</v>
      </c>
    </row>
    <row r="34" spans="1:15" x14ac:dyDescent="0.2">
      <c r="A34" t="s">
        <v>7</v>
      </c>
      <c r="B34">
        <v>2</v>
      </c>
      <c r="C34" t="s">
        <v>664</v>
      </c>
      <c r="D34">
        <v>4.4779397103899998E-2</v>
      </c>
      <c r="E34">
        <v>1.5296837938099999E-2</v>
      </c>
      <c r="F34">
        <v>3.8289408254599998E-2</v>
      </c>
      <c r="G34">
        <v>1.3404825737299999E-2</v>
      </c>
      <c r="H34">
        <v>0.78938356164400003</v>
      </c>
      <c r="I34">
        <v>0.63333333333300001</v>
      </c>
      <c r="J34">
        <v>0.50295857988199999</v>
      </c>
      <c r="K34">
        <v>0.208333333333</v>
      </c>
      <c r="L34">
        <v>0.129384519749</v>
      </c>
      <c r="M34">
        <v>0.60755206332099998</v>
      </c>
      <c r="N34">
        <v>0.14096916299600001</v>
      </c>
      <c r="O34">
        <v>0.64285714285700002</v>
      </c>
    </row>
    <row r="35" spans="1:15" x14ac:dyDescent="0.2">
      <c r="A35" t="s">
        <v>12</v>
      </c>
      <c r="B35">
        <v>2</v>
      </c>
      <c r="C35" t="s">
        <v>664</v>
      </c>
      <c r="D35">
        <v>1.55845063281E-2</v>
      </c>
      <c r="E35">
        <v>2.0662525318900001E-2</v>
      </c>
      <c r="F35">
        <v>1.66081692863E-2</v>
      </c>
      <c r="G35">
        <v>1.6270337922399999E-2</v>
      </c>
      <c r="H35">
        <v>0.47540983606600001</v>
      </c>
      <c r="I35">
        <v>0.2</v>
      </c>
      <c r="J35">
        <v>0.108402489627</v>
      </c>
      <c r="K35">
        <v>8.2627118644099995E-2</v>
      </c>
      <c r="L35">
        <v>0.189547187088</v>
      </c>
      <c r="M35">
        <v>0.68898622744799998</v>
      </c>
      <c r="N35">
        <v>0.204793028322</v>
      </c>
      <c r="O35">
        <v>0.78571428571400004</v>
      </c>
    </row>
    <row r="36" spans="1:15" x14ac:dyDescent="0.2">
      <c r="A36" t="s">
        <v>16</v>
      </c>
      <c r="B36">
        <v>2</v>
      </c>
      <c r="C36" t="s">
        <v>664</v>
      </c>
      <c r="D36">
        <v>1.1264351383799999E-2</v>
      </c>
      <c r="E36">
        <v>1.09039865739E-2</v>
      </c>
      <c r="F36">
        <v>2.6959662241200001E-3</v>
      </c>
      <c r="G36">
        <v>5.4347826087000001E-3</v>
      </c>
      <c r="H36">
        <v>0.42662116040999998</v>
      </c>
      <c r="I36">
        <v>0.368852459016</v>
      </c>
      <c r="J36">
        <v>0.16249640494699999</v>
      </c>
      <c r="K36">
        <v>9.4339622641500004E-2</v>
      </c>
      <c r="L36">
        <v>0.106228651526</v>
      </c>
      <c r="M36">
        <v>0.591836734694</v>
      </c>
      <c r="N36">
        <v>5.1679586563300003E-2</v>
      </c>
      <c r="O36">
        <v>0.57142857142900005</v>
      </c>
    </row>
    <row r="37" spans="1:15" x14ac:dyDescent="0.2">
      <c r="A37" t="s">
        <v>43</v>
      </c>
      <c r="B37">
        <v>2</v>
      </c>
      <c r="C37" t="s">
        <v>664</v>
      </c>
      <c r="D37">
        <v>1.50414098759E-3</v>
      </c>
      <c r="E37">
        <v>4.1413549984700001E-3</v>
      </c>
      <c r="F37">
        <v>1.1244783021500001E-3</v>
      </c>
      <c r="G37">
        <v>3.9848194331599997E-3</v>
      </c>
      <c r="H37">
        <v>0.2</v>
      </c>
      <c r="I37">
        <v>0.25</v>
      </c>
      <c r="J37">
        <v>4.48E-2</v>
      </c>
      <c r="K37">
        <v>7.1428571428599999E-2</v>
      </c>
      <c r="L37">
        <v>3.5999505408899998E-2</v>
      </c>
      <c r="M37">
        <v>0.410048840049</v>
      </c>
      <c r="N37">
        <v>3.7962962963000002E-2</v>
      </c>
      <c r="O37">
        <v>0.433333333333</v>
      </c>
    </row>
    <row r="38" spans="1:15" x14ac:dyDescent="0.2">
      <c r="A38" t="s">
        <v>52</v>
      </c>
      <c r="B38">
        <v>2</v>
      </c>
      <c r="C38" t="s">
        <v>664</v>
      </c>
      <c r="D38">
        <v>1.92253654225E-3</v>
      </c>
      <c r="E38">
        <v>4.1055985575899996E-3</v>
      </c>
      <c r="F38">
        <v>2.1457403866600002E-3</v>
      </c>
      <c r="G38">
        <v>4.0831477357100004E-3</v>
      </c>
      <c r="H38">
        <v>0.49758454106299999</v>
      </c>
      <c r="I38">
        <v>0.125</v>
      </c>
      <c r="J38">
        <v>3.2844871147E-2</v>
      </c>
      <c r="K38">
        <v>2.7322404371599999E-2</v>
      </c>
      <c r="L38">
        <v>3.58778880082E-2</v>
      </c>
      <c r="M38">
        <v>0.44761904761900001</v>
      </c>
      <c r="N38">
        <v>2.8391167192400001E-2</v>
      </c>
      <c r="O38">
        <v>0.5</v>
      </c>
    </row>
    <row r="39" spans="1:15" x14ac:dyDescent="0.2">
      <c r="A39" t="s">
        <v>100</v>
      </c>
      <c r="B39">
        <v>2</v>
      </c>
      <c r="C39" t="s">
        <v>664</v>
      </c>
      <c r="D39">
        <v>5.3337594534199999E-4</v>
      </c>
      <c r="E39">
        <v>2.2230272645300002E-3</v>
      </c>
      <c r="F39">
        <v>3.3063736710899999E-4</v>
      </c>
      <c r="G39">
        <v>2.6266416510300002E-3</v>
      </c>
      <c r="H39">
        <v>5.2396878483800001E-2</v>
      </c>
      <c r="I39">
        <v>1.53846153846E-2</v>
      </c>
      <c r="J39">
        <v>2.3394723743200001E-2</v>
      </c>
      <c r="K39">
        <v>1.3793103448300001E-2</v>
      </c>
      <c r="L39">
        <v>1.8356838479699999E-2</v>
      </c>
      <c r="M39">
        <v>0.30952380952399999</v>
      </c>
      <c r="N39">
        <v>2.1786492374700001E-2</v>
      </c>
      <c r="O39">
        <v>0.35714285714299998</v>
      </c>
    </row>
    <row r="40" spans="1:15" x14ac:dyDescent="0.2">
      <c r="A40" t="s">
        <v>24</v>
      </c>
      <c r="B40">
        <v>2</v>
      </c>
      <c r="C40" t="s">
        <v>664</v>
      </c>
      <c r="D40">
        <v>5.0175216048799999E-3</v>
      </c>
      <c r="E40">
        <v>1.45765244272E-3</v>
      </c>
      <c r="F40">
        <v>3.1027794495599999E-3</v>
      </c>
      <c r="G40">
        <v>1.2087284507599999E-3</v>
      </c>
      <c r="H40">
        <v>0.13043478260899999</v>
      </c>
      <c r="I40">
        <v>0.1</v>
      </c>
      <c r="J40">
        <v>6.7111206711100005E-2</v>
      </c>
      <c r="K40">
        <v>1.6666666666700001E-2</v>
      </c>
      <c r="L40">
        <v>3.4601605423899999E-2</v>
      </c>
      <c r="M40">
        <v>0.27724358974399999</v>
      </c>
      <c r="N40">
        <v>3.8877884560500002E-2</v>
      </c>
      <c r="O40">
        <v>0.28571428571399998</v>
      </c>
    </row>
    <row r="41" spans="1:15" x14ac:dyDescent="0.2">
      <c r="A41" t="s">
        <v>21</v>
      </c>
      <c r="B41">
        <v>2</v>
      </c>
      <c r="C41" t="s">
        <v>664</v>
      </c>
      <c r="D41">
        <v>8.0994358199399999E-3</v>
      </c>
      <c r="E41">
        <v>9.8777788374899995E-3</v>
      </c>
      <c r="F41">
        <v>6.5853835222399997E-3</v>
      </c>
      <c r="G41">
        <v>5.3573123279900001E-3</v>
      </c>
      <c r="H41">
        <v>0.47945205479500003</v>
      </c>
      <c r="I41">
        <v>0.19354838709700001</v>
      </c>
      <c r="J41">
        <v>0.384615384615</v>
      </c>
      <c r="K41">
        <v>0.15</v>
      </c>
      <c r="L41">
        <v>2.1998042043700001E-2</v>
      </c>
      <c r="M41">
        <v>0.18174424781599999</v>
      </c>
      <c r="N41">
        <v>1.4302507837E-2</v>
      </c>
      <c r="O41">
        <v>0.118055555556</v>
      </c>
    </row>
    <row r="42" spans="1:15" x14ac:dyDescent="0.2">
      <c r="A42" t="s">
        <v>40</v>
      </c>
      <c r="B42">
        <v>2</v>
      </c>
      <c r="C42" t="s">
        <v>664</v>
      </c>
      <c r="D42">
        <v>6.4881231052300002E-3</v>
      </c>
      <c r="E42">
        <v>1.27097497372E-2</v>
      </c>
      <c r="F42">
        <v>2.8583657508000002E-3</v>
      </c>
      <c r="G42">
        <v>3.86182456331E-3</v>
      </c>
      <c r="H42">
        <v>0.107055961071</v>
      </c>
      <c r="I42">
        <v>6.66666666667E-2</v>
      </c>
      <c r="J42">
        <v>4.7355958958200002E-2</v>
      </c>
      <c r="K42">
        <v>7.3529411764700001E-2</v>
      </c>
      <c r="L42">
        <v>6.8121197445800002E-2</v>
      </c>
      <c r="M42">
        <v>0.35042140399299998</v>
      </c>
      <c r="N42">
        <v>5.9599905303000002E-2</v>
      </c>
      <c r="O42">
        <v>0.33333333333300003</v>
      </c>
    </row>
    <row r="43" spans="1:15" x14ac:dyDescent="0.2">
      <c r="A43" t="s">
        <v>48</v>
      </c>
      <c r="B43">
        <v>2</v>
      </c>
      <c r="C43" t="s">
        <v>664</v>
      </c>
      <c r="D43">
        <v>1.8591656108000001E-3</v>
      </c>
      <c r="E43">
        <v>2.20178464205E-3</v>
      </c>
      <c r="F43">
        <v>1.9583905590300002E-3</v>
      </c>
      <c r="G43">
        <v>1.87617260788E-3</v>
      </c>
      <c r="H43">
        <v>0.11417322834599999</v>
      </c>
      <c r="I43">
        <v>3.9215686274499999E-2</v>
      </c>
      <c r="J43">
        <v>1.37529137529E-2</v>
      </c>
      <c r="K43">
        <v>1.261829653E-2</v>
      </c>
      <c r="L43">
        <v>3.9687139816300003E-2</v>
      </c>
      <c r="M43">
        <v>0.34013605442200001</v>
      </c>
      <c r="N43">
        <v>4.1758241758199997E-2</v>
      </c>
      <c r="O43">
        <v>0.33333333333300003</v>
      </c>
    </row>
    <row r="44" spans="1:15" x14ac:dyDescent="0.2">
      <c r="A44" t="s">
        <v>54</v>
      </c>
      <c r="B44">
        <v>2</v>
      </c>
      <c r="C44" t="s">
        <v>664</v>
      </c>
      <c r="D44">
        <v>3.52249193708E-3</v>
      </c>
      <c r="E44">
        <v>3.28402247823E-3</v>
      </c>
      <c r="F44">
        <v>1.1488373728000001E-3</v>
      </c>
      <c r="G44">
        <v>1.36488052786E-3</v>
      </c>
      <c r="H44">
        <v>5.2706552706599998E-2</v>
      </c>
      <c r="I44">
        <v>2.9850746268700001E-2</v>
      </c>
      <c r="J44">
        <v>5.0732039496100001E-2</v>
      </c>
      <c r="K44">
        <v>2.9411764705900002E-2</v>
      </c>
      <c r="L44">
        <v>5.6411833379900002E-2</v>
      </c>
      <c r="M44">
        <v>0.22152680652699999</v>
      </c>
      <c r="N44">
        <v>4.5393318965500001E-2</v>
      </c>
      <c r="O44">
        <v>0.178571428571</v>
      </c>
    </row>
    <row r="45" spans="1:15" x14ac:dyDescent="0.2">
      <c r="A45" t="s">
        <v>58</v>
      </c>
      <c r="B45">
        <v>2</v>
      </c>
      <c r="C45" t="s">
        <v>664</v>
      </c>
      <c r="D45">
        <v>1.38303132183E-3</v>
      </c>
      <c r="E45">
        <v>2.1728236327299998E-3</v>
      </c>
      <c r="F45">
        <v>1.47781527467E-3</v>
      </c>
      <c r="G45">
        <v>1.90765668311E-3</v>
      </c>
      <c r="H45">
        <v>0.97435897435899999</v>
      </c>
      <c r="I45">
        <v>0.8</v>
      </c>
      <c r="J45">
        <v>1.8648018648E-2</v>
      </c>
      <c r="K45">
        <v>1.7412935323399999E-2</v>
      </c>
      <c r="L45">
        <v>3.1955741476300002E-2</v>
      </c>
      <c r="M45">
        <v>0.26327838827799999</v>
      </c>
      <c r="N45">
        <v>2.9120143185599998E-2</v>
      </c>
      <c r="O45">
        <v>0.30952380952399999</v>
      </c>
    </row>
    <row r="46" spans="1:15" x14ac:dyDescent="0.2">
      <c r="A46" t="s">
        <v>35</v>
      </c>
      <c r="B46">
        <v>2</v>
      </c>
      <c r="C46" t="s">
        <v>664</v>
      </c>
      <c r="D46">
        <v>2.7715257135499998E-3</v>
      </c>
      <c r="E46">
        <v>2.0309260818900002E-3</v>
      </c>
      <c r="F46">
        <v>3.2976776711100002E-3</v>
      </c>
      <c r="G46">
        <v>1.87855974736E-3</v>
      </c>
      <c r="H46">
        <v>0.87272727272700001</v>
      </c>
      <c r="I46">
        <v>0.33333333333300003</v>
      </c>
      <c r="J46">
        <v>4.46325509811E-2</v>
      </c>
      <c r="K46">
        <v>3.8043478260900002E-2</v>
      </c>
      <c r="L46">
        <v>2.9127297502899999E-2</v>
      </c>
      <c r="M46">
        <v>0.35208333333300001</v>
      </c>
      <c r="N46">
        <v>2.4482320961E-2</v>
      </c>
      <c r="O46">
        <v>0.36666666666699999</v>
      </c>
    </row>
    <row r="47" spans="1:15" x14ac:dyDescent="0.2">
      <c r="A47" t="s">
        <v>22</v>
      </c>
      <c r="B47">
        <v>2</v>
      </c>
      <c r="C47" t="s">
        <v>664</v>
      </c>
      <c r="D47">
        <v>4.91702257281E-3</v>
      </c>
      <c r="E47">
        <v>2.02634360177E-3</v>
      </c>
      <c r="F47">
        <v>4.3977055449299996E-3</v>
      </c>
      <c r="G47">
        <v>1.6253555465300001E-3</v>
      </c>
      <c r="H47">
        <v>0.677215189873</v>
      </c>
      <c r="I47">
        <v>7.6923076923100006E-2</v>
      </c>
      <c r="J47">
        <v>4.6891804689199998E-2</v>
      </c>
      <c r="K47">
        <v>1.5151515151500001E-2</v>
      </c>
      <c r="L47">
        <v>5.4428042942000002E-2</v>
      </c>
      <c r="M47">
        <v>0.27039727948800002</v>
      </c>
      <c r="N47">
        <v>5.1724137931000003E-2</v>
      </c>
      <c r="O47">
        <v>0.28571428571399998</v>
      </c>
    </row>
    <row r="48" spans="1:15" s="165" customFormat="1" x14ac:dyDescent="0.2">
      <c r="A48" s="165" t="s">
        <v>687</v>
      </c>
      <c r="D48" s="165">
        <f>AVERAGE(D23:D47)</f>
        <v>5.8335641564901597E-3</v>
      </c>
      <c r="E48" s="165">
        <f t="shared" ref="E48:O48" si="2">AVERAGE(E23:E47)</f>
        <v>5.3366999421692006E-3</v>
      </c>
      <c r="F48" s="165">
        <f t="shared" si="2"/>
        <v>4.2407671809553994E-3</v>
      </c>
      <c r="G48" s="165">
        <f t="shared" si="2"/>
        <v>3.8443307455172005E-3</v>
      </c>
      <c r="H48" s="165">
        <f t="shared" si="2"/>
        <v>0.46825348420545199</v>
      </c>
      <c r="I48" s="165">
        <f t="shared" si="2"/>
        <v>0.28717315769882795</v>
      </c>
      <c r="J48" s="165">
        <f t="shared" si="2"/>
        <v>9.914568054728401E-2</v>
      </c>
      <c r="K48" s="165">
        <f t="shared" si="2"/>
        <v>5.5312792447701604E-2</v>
      </c>
      <c r="L48" s="165">
        <f t="shared" si="2"/>
        <v>4.9868431256952006E-2</v>
      </c>
      <c r="M48" s="165">
        <f t="shared" si="2"/>
        <v>0.34923088680664</v>
      </c>
      <c r="N48" s="165">
        <f t="shared" si="2"/>
        <v>4.57407479973128E-2</v>
      </c>
      <c r="O48" s="165">
        <f t="shared" si="2"/>
        <v>0.35399395049387999</v>
      </c>
    </row>
    <row r="49" spans="1:15" s="165" customFormat="1" x14ac:dyDescent="0.2">
      <c r="A49" s="165" t="s">
        <v>688</v>
      </c>
      <c r="D49" s="165">
        <f>MEDIAN(D23:D47)</f>
        <v>2.7191600710000001E-3</v>
      </c>
      <c r="E49" s="165">
        <f t="shared" ref="E49:O49" si="3">MEDIAN(E23:E47)</f>
        <v>3.8800893272800002E-3</v>
      </c>
      <c r="F49" s="165">
        <f t="shared" si="3"/>
        <v>2.1457403866600002E-3</v>
      </c>
      <c r="G49" s="165">
        <f t="shared" si="3"/>
        <v>2.6266416510300002E-3</v>
      </c>
      <c r="H49" s="165">
        <f t="shared" si="3"/>
        <v>0.46634615384599998</v>
      </c>
      <c r="I49" s="165">
        <f t="shared" si="3"/>
        <v>0.183333333333</v>
      </c>
      <c r="J49" s="165">
        <f t="shared" si="3"/>
        <v>5.0732039496100001E-2</v>
      </c>
      <c r="K49" s="165">
        <f t="shared" si="3"/>
        <v>3.8043478260900002E-2</v>
      </c>
      <c r="L49" s="165">
        <f t="shared" si="3"/>
        <v>3.4601605423899999E-2</v>
      </c>
      <c r="M49" s="165">
        <f t="shared" si="3"/>
        <v>0.316734931735</v>
      </c>
      <c r="N49" s="165">
        <f t="shared" si="3"/>
        <v>2.84812978819E-2</v>
      </c>
      <c r="O49" s="165">
        <f t="shared" si="3"/>
        <v>0.33333333333300003</v>
      </c>
    </row>
    <row r="50" spans="1:15" x14ac:dyDescent="0.2">
      <c r="A50" t="s">
        <v>18</v>
      </c>
      <c r="B50">
        <v>3</v>
      </c>
      <c r="C50" t="s">
        <v>671</v>
      </c>
      <c r="D50">
        <v>5.81864275006E-3</v>
      </c>
      <c r="E50">
        <v>1.3886501538199999E-2</v>
      </c>
      <c r="F50">
        <v>6.1032863849799996E-3</v>
      </c>
      <c r="G50">
        <v>3.8834951456300001E-3</v>
      </c>
      <c r="H50">
        <v>0.29230769230800002</v>
      </c>
      <c r="I50">
        <v>0.36363636363599999</v>
      </c>
      <c r="J50">
        <v>6.2038849570799998E-2</v>
      </c>
      <c r="K50">
        <v>0.210526315789</v>
      </c>
      <c r="L50">
        <v>1.6672685582899999E-2</v>
      </c>
      <c r="M50">
        <v>9.1969995816100006E-2</v>
      </c>
      <c r="N50">
        <v>8.7145969498899998E-3</v>
      </c>
      <c r="O50">
        <v>7.1428571428599999E-2</v>
      </c>
    </row>
    <row r="51" spans="1:15" x14ac:dyDescent="0.2">
      <c r="A51" t="s">
        <v>23</v>
      </c>
      <c r="B51">
        <v>3</v>
      </c>
      <c r="C51" t="s">
        <v>671</v>
      </c>
      <c r="D51">
        <v>9.2217199134200008E-3</v>
      </c>
      <c r="E51">
        <v>2.08819704626E-2</v>
      </c>
      <c r="F51">
        <v>3.9217495616899996E-3</v>
      </c>
      <c r="G51">
        <v>1.21757543674E-2</v>
      </c>
      <c r="H51">
        <v>4.8235294117599997E-2</v>
      </c>
      <c r="I51">
        <v>9.67741935484E-2</v>
      </c>
      <c r="J51">
        <v>4.47354064375E-2</v>
      </c>
      <c r="K51">
        <v>8.8235294117600005E-2</v>
      </c>
      <c r="L51">
        <v>9.8202449395699998E-2</v>
      </c>
      <c r="M51">
        <v>0.64178812640399996</v>
      </c>
      <c r="N51">
        <v>9.6916299559499999E-2</v>
      </c>
      <c r="O51">
        <v>0.66666666666700003</v>
      </c>
    </row>
    <row r="52" spans="1:15" x14ac:dyDescent="0.2">
      <c r="A52" t="s">
        <v>29</v>
      </c>
      <c r="B52">
        <v>3</v>
      </c>
      <c r="C52" t="s">
        <v>671</v>
      </c>
      <c r="D52">
        <v>4.0997181106000001E-3</v>
      </c>
      <c r="E52">
        <v>8.0700050510299996E-3</v>
      </c>
      <c r="F52">
        <v>2.81314149863E-3</v>
      </c>
      <c r="G52">
        <v>6.0853043392199999E-3</v>
      </c>
      <c r="H52">
        <v>0.5</v>
      </c>
      <c r="I52">
        <v>0.3</v>
      </c>
      <c r="J52">
        <v>3.9682539682499997E-2</v>
      </c>
      <c r="K52">
        <v>4.4117647058800002E-2</v>
      </c>
      <c r="L52">
        <v>6.4520738878299996E-2</v>
      </c>
      <c r="M52">
        <v>0.39326668701700002</v>
      </c>
      <c r="N52">
        <v>5.42929292929E-2</v>
      </c>
      <c r="O52">
        <v>0.40178571428600002</v>
      </c>
    </row>
    <row r="53" spans="1:15" x14ac:dyDescent="0.2">
      <c r="A53" t="s">
        <v>65</v>
      </c>
      <c r="B53">
        <v>3</v>
      </c>
      <c r="C53" t="s">
        <v>671</v>
      </c>
      <c r="D53">
        <v>1.2782555806300001E-3</v>
      </c>
      <c r="E53">
        <v>2.08479086158E-3</v>
      </c>
      <c r="F53">
        <v>9.2998628528499999E-4</v>
      </c>
      <c r="G53">
        <v>1.93838133799E-3</v>
      </c>
      <c r="H53">
        <v>0.8</v>
      </c>
      <c r="I53">
        <v>0.33333333333300003</v>
      </c>
      <c r="J53">
        <v>2.1094640820999998E-2</v>
      </c>
      <c r="K53">
        <v>1.2477718360100001E-2</v>
      </c>
      <c r="L53">
        <v>1.60764682258E-2</v>
      </c>
      <c r="M53">
        <v>0.219386169386</v>
      </c>
      <c r="N53">
        <v>1.4209102444400001E-2</v>
      </c>
      <c r="O53">
        <v>0.23333333333299999</v>
      </c>
    </row>
    <row r="54" spans="1:15" x14ac:dyDescent="0.2">
      <c r="A54" t="s">
        <v>125</v>
      </c>
      <c r="B54">
        <v>3</v>
      </c>
      <c r="C54" t="s">
        <v>671</v>
      </c>
      <c r="D54">
        <v>4.3293071969400002E-4</v>
      </c>
      <c r="E54">
        <v>2.5869147632500001E-3</v>
      </c>
      <c r="F54">
        <v>1.8059348775E-4</v>
      </c>
      <c r="G54">
        <v>2.0942893247499999E-3</v>
      </c>
      <c r="H54">
        <v>1.9316493313500001E-2</v>
      </c>
      <c r="I54">
        <v>5.4054054054099999E-2</v>
      </c>
      <c r="J54">
        <v>2.8197381671700001E-3</v>
      </c>
      <c r="K54">
        <v>9.5057034220499999E-3</v>
      </c>
      <c r="L54">
        <v>1.9553933486899999E-2</v>
      </c>
      <c r="M54">
        <v>0.40833333333299998</v>
      </c>
      <c r="N54">
        <v>1.56240548442E-2</v>
      </c>
      <c r="O54">
        <v>0.37619047619000001</v>
      </c>
    </row>
    <row r="55" spans="1:15" x14ac:dyDescent="0.2">
      <c r="A55" t="s">
        <v>76</v>
      </c>
      <c r="B55">
        <v>3</v>
      </c>
      <c r="C55" t="s">
        <v>671</v>
      </c>
      <c r="D55">
        <v>9.2196214268099996E-4</v>
      </c>
      <c r="E55">
        <v>1.9149802103900001E-3</v>
      </c>
      <c r="F55">
        <v>9.7802087288699989E-4</v>
      </c>
      <c r="G55">
        <v>1.8092302924900001E-3</v>
      </c>
      <c r="H55">
        <v>0.106870229008</v>
      </c>
      <c r="I55">
        <v>4.3478260869600001E-2</v>
      </c>
      <c r="J55">
        <v>1.27094165222E-2</v>
      </c>
      <c r="K55">
        <v>9.3749999999999997E-3</v>
      </c>
      <c r="L55">
        <v>3.35110766544E-2</v>
      </c>
      <c r="M55">
        <v>0.34184981684999999</v>
      </c>
      <c r="N55">
        <v>3.4779351628500002E-2</v>
      </c>
      <c r="O55">
        <v>0.35714285714299998</v>
      </c>
    </row>
    <row r="56" spans="1:15" x14ac:dyDescent="0.2">
      <c r="A56" t="s">
        <v>85</v>
      </c>
      <c r="B56">
        <v>3</v>
      </c>
      <c r="C56" t="s">
        <v>671</v>
      </c>
      <c r="D56">
        <v>6.8084199159799995E-4</v>
      </c>
      <c r="E56">
        <v>3.42214959151E-3</v>
      </c>
      <c r="F56">
        <v>3.5697893824299999E-4</v>
      </c>
      <c r="G56">
        <v>2.6809651474500001E-3</v>
      </c>
      <c r="H56">
        <v>0.10396039604</v>
      </c>
      <c r="I56">
        <v>0.13043478260899999</v>
      </c>
      <c r="J56">
        <v>2.6696329254699998E-2</v>
      </c>
      <c r="K56">
        <v>7.6271186440699995E-2</v>
      </c>
      <c r="L56">
        <v>2.4078112083000001E-2</v>
      </c>
      <c r="M56">
        <v>0.309734709735</v>
      </c>
      <c r="N56">
        <v>1.6666666666700001E-2</v>
      </c>
      <c r="O56">
        <v>0.21428571428599999</v>
      </c>
    </row>
    <row r="57" spans="1:15" x14ac:dyDescent="0.2">
      <c r="A57" t="s">
        <v>62</v>
      </c>
      <c r="B57">
        <v>3</v>
      </c>
      <c r="C57" t="s">
        <v>671</v>
      </c>
      <c r="D57">
        <v>1.08106686868E-3</v>
      </c>
      <c r="E57">
        <v>1.11540490948E-3</v>
      </c>
      <c r="F57">
        <v>2.5117213663799999E-4</v>
      </c>
      <c r="G57">
        <v>9.0579710144899999E-4</v>
      </c>
      <c r="H57">
        <v>4.6192259675399999E-2</v>
      </c>
      <c r="I57">
        <v>5.6338028169E-2</v>
      </c>
      <c r="J57">
        <v>1.8033687294000001E-2</v>
      </c>
      <c r="K57">
        <v>8.7873462214399997E-3</v>
      </c>
      <c r="L57">
        <v>2.8226590668100002E-2</v>
      </c>
      <c r="M57">
        <v>0.19863945578200001</v>
      </c>
      <c r="N57">
        <v>1.7621145374399998E-2</v>
      </c>
      <c r="O57">
        <v>0.21428571428599999</v>
      </c>
    </row>
    <row r="58" spans="1:15" x14ac:dyDescent="0.2">
      <c r="A58" t="s">
        <v>28</v>
      </c>
      <c r="B58">
        <v>3</v>
      </c>
      <c r="C58" t="s">
        <v>671</v>
      </c>
      <c r="D58">
        <v>3.7782769368399998E-3</v>
      </c>
      <c r="E58">
        <v>3.14619827128E-3</v>
      </c>
      <c r="F58">
        <v>3.4463534539599999E-3</v>
      </c>
      <c r="G58">
        <v>3.1702898550699998E-3</v>
      </c>
      <c r="H58">
        <v>0.10284463895</v>
      </c>
      <c r="I58">
        <v>6.8965517241400001E-2</v>
      </c>
      <c r="J58">
        <v>8.8014981273400003E-2</v>
      </c>
      <c r="K58">
        <v>2.5830258302599999E-2</v>
      </c>
      <c r="L58">
        <v>5.61053101719E-2</v>
      </c>
      <c r="M58">
        <v>0.39143264143299999</v>
      </c>
      <c r="N58">
        <v>5.4263565891499999E-2</v>
      </c>
      <c r="O58">
        <v>0.46666666666700002</v>
      </c>
    </row>
    <row r="59" spans="1:15" x14ac:dyDescent="0.2">
      <c r="A59" t="s">
        <v>27</v>
      </c>
      <c r="B59">
        <v>3</v>
      </c>
      <c r="C59" t="s">
        <v>671</v>
      </c>
      <c r="D59">
        <v>3.6423976241300002E-3</v>
      </c>
      <c r="E59">
        <v>5.3500017556500001E-3</v>
      </c>
      <c r="F59">
        <v>2.4527819903399999E-3</v>
      </c>
      <c r="G59">
        <v>5.5830348513300002E-3</v>
      </c>
      <c r="H59">
        <v>1</v>
      </c>
      <c r="I59">
        <v>1</v>
      </c>
      <c r="J59">
        <v>6.1728395061699998E-2</v>
      </c>
      <c r="K59">
        <v>2.4122807017500001E-2</v>
      </c>
      <c r="L59">
        <v>7.4143910022800005E-2</v>
      </c>
      <c r="M59">
        <v>0.46157009656999998</v>
      </c>
      <c r="N59">
        <v>5.7788671024000003E-2</v>
      </c>
      <c r="O59">
        <v>0.41190476190500003</v>
      </c>
    </row>
    <row r="60" spans="1:15" x14ac:dyDescent="0.2">
      <c r="A60" t="s">
        <v>81</v>
      </c>
      <c r="B60">
        <v>3</v>
      </c>
      <c r="C60" t="s">
        <v>671</v>
      </c>
      <c r="D60">
        <v>5.6936242462100005E-4</v>
      </c>
      <c r="E60">
        <v>1.1820697799800001E-3</v>
      </c>
      <c r="F60">
        <v>5.3059964645300005E-4</v>
      </c>
      <c r="G60">
        <v>9.3571951130100002E-4</v>
      </c>
      <c r="H60">
        <v>0.13043478260899999</v>
      </c>
      <c r="I60">
        <v>4.7619047619000002E-2</v>
      </c>
      <c r="J60">
        <v>4.9589929429699996E-3</v>
      </c>
      <c r="K60">
        <v>6.2500000000000003E-3</v>
      </c>
      <c r="L60">
        <v>2.7402202843599999E-2</v>
      </c>
      <c r="M60">
        <v>0.21438394938399999</v>
      </c>
      <c r="N60">
        <v>2.66035058264E-2</v>
      </c>
      <c r="O60">
        <v>0.178571428571</v>
      </c>
    </row>
    <row r="61" spans="1:15" x14ac:dyDescent="0.2">
      <c r="A61" t="s">
        <v>82</v>
      </c>
      <c r="B61">
        <v>3</v>
      </c>
      <c r="C61" t="s">
        <v>671</v>
      </c>
      <c r="D61">
        <v>5.2782178088899999E-4</v>
      </c>
      <c r="E61">
        <v>3.4855275095800001E-3</v>
      </c>
      <c r="F61">
        <v>4.7469430395900001E-4</v>
      </c>
      <c r="G61">
        <v>2.8368922523200001E-3</v>
      </c>
      <c r="H61">
        <v>9.0909090909100002E-2</v>
      </c>
      <c r="I61">
        <v>7.1428571428599999E-2</v>
      </c>
      <c r="J61">
        <v>1.55172413793E-2</v>
      </c>
      <c r="K61">
        <v>2.5641025641000001E-2</v>
      </c>
      <c r="L61">
        <v>2.31315009083E-2</v>
      </c>
      <c r="M61">
        <v>0.32947552447599998</v>
      </c>
      <c r="N61">
        <v>2.0032938637600001E-2</v>
      </c>
      <c r="O61">
        <v>0.34523809523799998</v>
      </c>
    </row>
    <row r="62" spans="1:15" x14ac:dyDescent="0.2">
      <c r="A62" t="s">
        <v>50</v>
      </c>
      <c r="B62">
        <v>3</v>
      </c>
      <c r="C62" t="s">
        <v>671</v>
      </c>
      <c r="D62">
        <v>3.7830074713200001E-3</v>
      </c>
      <c r="E62">
        <v>1.9593402713199998E-3</v>
      </c>
      <c r="F62">
        <v>9.1242769329800001E-4</v>
      </c>
      <c r="G62">
        <v>1.2469694877299999E-3</v>
      </c>
      <c r="H62">
        <v>0.301724137931</v>
      </c>
      <c r="I62">
        <v>4.5454545454499999E-2</v>
      </c>
      <c r="J62">
        <v>4.7766190292299997E-2</v>
      </c>
      <c r="K62">
        <v>8.9485458613000005E-3</v>
      </c>
      <c r="L62">
        <v>5.9415193284200002E-2</v>
      </c>
      <c r="M62">
        <v>0.39285714285700002</v>
      </c>
      <c r="N62">
        <v>3.2552433586800003E-2</v>
      </c>
      <c r="O62">
        <v>0.28571428571399998</v>
      </c>
    </row>
    <row r="63" spans="1:15" s="165" customFormat="1" x14ac:dyDescent="0.2">
      <c r="A63" s="165" t="s">
        <v>687</v>
      </c>
      <c r="D63" s="165">
        <f>AVERAGE(D50:D62)</f>
        <v>2.7566157165510004E-3</v>
      </c>
      <c r="E63" s="165">
        <f t="shared" ref="E63:O63" si="4">AVERAGE(E50:E62)</f>
        <v>5.314296536603846E-3</v>
      </c>
      <c r="F63" s="165">
        <f t="shared" si="4"/>
        <v>1.7962912503163844E-3</v>
      </c>
      <c r="G63" s="165">
        <f t="shared" si="4"/>
        <v>3.4881633087792312E-3</v>
      </c>
      <c r="H63" s="165">
        <f t="shared" si="4"/>
        <v>0.27252269345089231</v>
      </c>
      <c r="I63" s="165">
        <f t="shared" si="4"/>
        <v>0.20088589984327693</v>
      </c>
      <c r="J63" s="165">
        <f t="shared" si="4"/>
        <v>3.429203143842615E-2</v>
      </c>
      <c r="K63" s="165">
        <f t="shared" si="4"/>
        <v>4.2314526787083841E-2</v>
      </c>
      <c r="L63" s="165">
        <f t="shared" si="4"/>
        <v>4.1618474785069234E-2</v>
      </c>
      <c r="M63" s="165">
        <f t="shared" si="4"/>
        <v>0.33805289608023847</v>
      </c>
      <c r="N63" s="165">
        <f t="shared" si="4"/>
        <v>3.4620404748214609E-2</v>
      </c>
      <c r="O63" s="165">
        <f t="shared" si="4"/>
        <v>0.32486263736266147</v>
      </c>
    </row>
    <row r="64" spans="1:15" s="165" customFormat="1" x14ac:dyDescent="0.2">
      <c r="A64" s="165" t="s">
        <v>688</v>
      </c>
      <c r="D64" s="165">
        <f>MEDIAN(D50:D62)</f>
        <v>1.2782555806300001E-3</v>
      </c>
      <c r="E64" s="165">
        <f t="shared" ref="E64:O64" si="5">MEDIAN(E50:E62)</f>
        <v>3.14619827128E-3</v>
      </c>
      <c r="F64" s="165">
        <f t="shared" si="5"/>
        <v>9.2998628528499999E-4</v>
      </c>
      <c r="G64" s="165">
        <f t="shared" si="5"/>
        <v>2.6809651474500001E-3</v>
      </c>
      <c r="H64" s="165">
        <f t="shared" si="5"/>
        <v>0.106870229008</v>
      </c>
      <c r="I64" s="165">
        <f t="shared" si="5"/>
        <v>7.1428571428599999E-2</v>
      </c>
      <c r="J64" s="165">
        <f t="shared" si="5"/>
        <v>2.6696329254699998E-2</v>
      </c>
      <c r="K64" s="165">
        <f t="shared" si="5"/>
        <v>2.4122807017500001E-2</v>
      </c>
      <c r="L64" s="165">
        <f t="shared" si="5"/>
        <v>2.8226590668100002E-2</v>
      </c>
      <c r="M64" s="165">
        <f t="shared" si="5"/>
        <v>0.34184981684999999</v>
      </c>
      <c r="N64" s="165">
        <f t="shared" si="5"/>
        <v>2.66035058264E-2</v>
      </c>
      <c r="O64" s="165">
        <f t="shared" si="5"/>
        <v>0.34523809523799998</v>
      </c>
    </row>
    <row r="65" spans="1:15" x14ac:dyDescent="0.2">
      <c r="A65" t="s">
        <v>8</v>
      </c>
      <c r="B65">
        <v>4</v>
      </c>
      <c r="C65" t="s">
        <v>625</v>
      </c>
      <c r="D65">
        <v>1.9943290024700001E-2</v>
      </c>
      <c r="E65">
        <v>6.5853863264199999E-3</v>
      </c>
      <c r="F65">
        <v>1.5104596913600001E-2</v>
      </c>
      <c r="G65">
        <v>5.3278682708E-3</v>
      </c>
      <c r="H65">
        <v>0.44570349386199998</v>
      </c>
      <c r="I65">
        <v>9.2592592592599998E-2</v>
      </c>
      <c r="J65">
        <v>0.21667896679000001</v>
      </c>
      <c r="K65">
        <v>2.1126760563400002E-2</v>
      </c>
      <c r="L65">
        <v>0.298879424156</v>
      </c>
      <c r="M65">
        <v>0.70388421102700005</v>
      </c>
      <c r="N65">
        <v>0.333712121212</v>
      </c>
      <c r="O65">
        <v>0.79807692307699996</v>
      </c>
    </row>
    <row r="66" spans="1:15" x14ac:dyDescent="0.2">
      <c r="A66" t="s">
        <v>179</v>
      </c>
      <c r="B66">
        <v>4</v>
      </c>
      <c r="C66" t="s">
        <v>625</v>
      </c>
      <c r="D66">
        <v>1.3572921695100001E-4</v>
      </c>
      <c r="E66">
        <v>8.0446044155599999E-4</v>
      </c>
      <c r="F66">
        <v>1.08048932362E-4</v>
      </c>
      <c r="G66">
        <v>7.7753413533200003E-4</v>
      </c>
      <c r="H66">
        <v>8.2352941176499994E-2</v>
      </c>
      <c r="I66">
        <v>7.6923076923100006E-2</v>
      </c>
      <c r="J66">
        <v>2.1081162475500002E-3</v>
      </c>
      <c r="K66">
        <v>3.5211267605599998E-3</v>
      </c>
      <c r="L66">
        <v>3.95103847062E-3</v>
      </c>
      <c r="M66">
        <v>7.0757020756999994E-2</v>
      </c>
      <c r="N66">
        <v>4.4004453696099999E-3</v>
      </c>
      <c r="O66">
        <v>7.1428571428599999E-2</v>
      </c>
    </row>
    <row r="67" spans="1:15" x14ac:dyDescent="0.2">
      <c r="A67" t="s">
        <v>63</v>
      </c>
      <c r="B67">
        <v>4</v>
      </c>
      <c r="C67" t="s">
        <v>625</v>
      </c>
      <c r="D67">
        <v>3.1517500958499998E-3</v>
      </c>
      <c r="E67">
        <v>4.9250250054799997E-3</v>
      </c>
      <c r="F67">
        <v>1.1619845491899999E-3</v>
      </c>
      <c r="G67">
        <v>2.44907038656E-3</v>
      </c>
      <c r="H67">
        <v>0.16279069767400001</v>
      </c>
      <c r="I67">
        <v>0.14285714285699999</v>
      </c>
      <c r="J67">
        <v>3.0007501875500001E-2</v>
      </c>
      <c r="K67">
        <v>2.9411764705900002E-2</v>
      </c>
      <c r="L67">
        <v>5.2212334700899997E-2</v>
      </c>
      <c r="M67">
        <v>0.25607933732900001</v>
      </c>
      <c r="N67">
        <v>3.9735501091999997E-2</v>
      </c>
      <c r="O67">
        <v>0.21428571428599999</v>
      </c>
    </row>
    <row r="68" spans="1:15" s="165" customFormat="1" x14ac:dyDescent="0.2">
      <c r="A68" s="165" t="s">
        <v>687</v>
      </c>
      <c r="D68" s="165">
        <f>AVERAGE(D65:D67)</f>
        <v>7.7435897791670004E-3</v>
      </c>
      <c r="E68" s="165">
        <f t="shared" ref="E68:O68" si="6">AVERAGE(E65:E67)</f>
        <v>4.1049572578186659E-3</v>
      </c>
      <c r="F68" s="165">
        <f t="shared" si="6"/>
        <v>5.458210131717333E-3</v>
      </c>
      <c r="G68" s="165">
        <f t="shared" si="6"/>
        <v>2.8514909308973331E-3</v>
      </c>
      <c r="H68" s="165">
        <f t="shared" si="6"/>
        <v>0.23028237757083334</v>
      </c>
      <c r="I68" s="165">
        <f t="shared" si="6"/>
        <v>0.10412427079089999</v>
      </c>
      <c r="J68" s="165">
        <f t="shared" si="6"/>
        <v>8.2931528304350008E-2</v>
      </c>
      <c r="K68" s="165">
        <f t="shared" si="6"/>
        <v>1.8019884009953333E-2</v>
      </c>
      <c r="L68" s="165">
        <f t="shared" si="6"/>
        <v>0.11834759910917332</v>
      </c>
      <c r="M68" s="165">
        <f t="shared" si="6"/>
        <v>0.34357352303766664</v>
      </c>
      <c r="N68" s="165">
        <f t="shared" si="6"/>
        <v>0.12594935589120335</v>
      </c>
      <c r="O68" s="165">
        <f t="shared" si="6"/>
        <v>0.36126373626386665</v>
      </c>
    </row>
    <row r="69" spans="1:15" s="165" customFormat="1" x14ac:dyDescent="0.2">
      <c r="A69" s="165" t="s">
        <v>688</v>
      </c>
      <c r="D69" s="165">
        <f>MEDIAN(D65:D67)</f>
        <v>3.1517500958499998E-3</v>
      </c>
      <c r="E69" s="165">
        <f t="shared" ref="E69:O69" si="7">MEDIAN(E65:E67)</f>
        <v>4.9250250054799997E-3</v>
      </c>
      <c r="F69" s="165">
        <f t="shared" si="7"/>
        <v>1.1619845491899999E-3</v>
      </c>
      <c r="G69" s="165">
        <f t="shared" si="7"/>
        <v>2.44907038656E-3</v>
      </c>
      <c r="H69" s="165">
        <f t="shared" si="7"/>
        <v>0.16279069767400001</v>
      </c>
      <c r="I69" s="165">
        <f t="shared" si="7"/>
        <v>9.2592592592599998E-2</v>
      </c>
      <c r="J69" s="165">
        <f t="shared" si="7"/>
        <v>3.0007501875500001E-2</v>
      </c>
      <c r="K69" s="165">
        <f t="shared" si="7"/>
        <v>2.1126760563400002E-2</v>
      </c>
      <c r="L69" s="165">
        <f t="shared" si="7"/>
        <v>5.2212334700899997E-2</v>
      </c>
      <c r="M69" s="165">
        <f t="shared" si="7"/>
        <v>0.25607933732900001</v>
      </c>
      <c r="N69" s="165">
        <f t="shared" si="7"/>
        <v>3.9735501091999997E-2</v>
      </c>
      <c r="O69" s="165">
        <f t="shared" si="7"/>
        <v>0.21428571428599999</v>
      </c>
    </row>
    <row r="70" spans="1:15" x14ac:dyDescent="0.2">
      <c r="A70" t="s">
        <v>9</v>
      </c>
      <c r="B70">
        <v>5</v>
      </c>
      <c r="C70" t="s">
        <v>525</v>
      </c>
      <c r="D70">
        <v>2.1123844282499998E-2</v>
      </c>
      <c r="E70">
        <v>1.38347427756E-2</v>
      </c>
      <c r="F70">
        <v>1.3874001180299999E-2</v>
      </c>
      <c r="G70">
        <v>8.4636233301999993E-3</v>
      </c>
      <c r="H70">
        <v>0.70520231213899998</v>
      </c>
      <c r="I70">
        <v>0.28767123287700003</v>
      </c>
      <c r="J70">
        <v>0.63049095607200001</v>
      </c>
      <c r="K70">
        <v>0.16279069767400001</v>
      </c>
      <c r="L70">
        <v>1.6261279516299999E-2</v>
      </c>
      <c r="M70">
        <v>9.4329281829300005E-2</v>
      </c>
      <c r="N70">
        <v>4.9804209495799999E-3</v>
      </c>
      <c r="O70">
        <v>7.4175824175800001E-2</v>
      </c>
    </row>
    <row r="71" spans="1:15" x14ac:dyDescent="0.2">
      <c r="A71" t="s">
        <v>51</v>
      </c>
      <c r="B71">
        <v>5</v>
      </c>
      <c r="C71" t="s">
        <v>525</v>
      </c>
      <c r="D71">
        <v>1.74229385268E-3</v>
      </c>
      <c r="E71">
        <v>4.10564287979E-3</v>
      </c>
      <c r="F71">
        <v>1.48764260038E-3</v>
      </c>
      <c r="G71">
        <v>1.9027183871099999E-3</v>
      </c>
      <c r="H71">
        <v>1</v>
      </c>
      <c r="I71">
        <v>1</v>
      </c>
      <c r="J71">
        <v>5.2899287894200002E-2</v>
      </c>
      <c r="K71">
        <v>6.4516129032300001E-2</v>
      </c>
      <c r="L71">
        <v>3.6624367895499998E-2</v>
      </c>
      <c r="M71">
        <v>0.14130082880100001</v>
      </c>
      <c r="N71">
        <v>4.5983086680799999E-2</v>
      </c>
      <c r="O71">
        <v>0.14285714285699999</v>
      </c>
    </row>
    <row r="72" spans="1:15" x14ac:dyDescent="0.2">
      <c r="A72" t="s">
        <v>102</v>
      </c>
      <c r="B72">
        <v>5</v>
      </c>
      <c r="C72" t="s">
        <v>525</v>
      </c>
      <c r="D72">
        <v>9.0813027931599996E-4</v>
      </c>
      <c r="E72">
        <v>9.2761940230099999E-4</v>
      </c>
      <c r="F72">
        <v>5.1837600227500004E-4</v>
      </c>
      <c r="G72">
        <v>6.9317374550599998E-4</v>
      </c>
      <c r="H72">
        <v>0.9375</v>
      </c>
      <c r="I72">
        <v>0.5</v>
      </c>
      <c r="J72">
        <v>1.22448979592E-2</v>
      </c>
      <c r="K72">
        <v>6.41025641026E-3</v>
      </c>
      <c r="L72">
        <v>3.0211609581900001E-2</v>
      </c>
      <c r="M72">
        <v>0.122863247863</v>
      </c>
      <c r="N72">
        <v>2.6262626262600001E-2</v>
      </c>
      <c r="O72">
        <v>0.14285714285699999</v>
      </c>
    </row>
    <row r="73" spans="1:15" x14ac:dyDescent="0.2">
      <c r="A73" t="s">
        <v>53</v>
      </c>
      <c r="B73">
        <v>5</v>
      </c>
      <c r="C73" t="s">
        <v>525</v>
      </c>
      <c r="D73">
        <v>7.8606330996399999E-3</v>
      </c>
      <c r="E73">
        <v>3.7119524870100001E-4</v>
      </c>
      <c r="F73">
        <v>7.8606330996399999E-3</v>
      </c>
      <c r="G73">
        <v>3.7119524870100001E-4</v>
      </c>
      <c r="H73">
        <v>0.187246963563</v>
      </c>
      <c r="I73">
        <v>1.3698630137E-2</v>
      </c>
      <c r="J73">
        <v>3.8330052833300002E-2</v>
      </c>
      <c r="K73">
        <v>1.19474313023E-3</v>
      </c>
      <c r="L73">
        <v>2.1978021977999999E-3</v>
      </c>
      <c r="M73">
        <v>6.66666666667E-2</v>
      </c>
      <c r="N73">
        <v>2.1978021977999999E-3</v>
      </c>
      <c r="O73">
        <v>6.66666666667E-2</v>
      </c>
    </row>
    <row r="74" spans="1:15" s="165" customFormat="1" x14ac:dyDescent="0.2">
      <c r="D74" s="165">
        <f>AVERAGE(D70:D73)</f>
        <v>7.9087253785339994E-3</v>
      </c>
      <c r="E74" s="165">
        <f t="shared" ref="E74:O74" si="8">AVERAGE(E70:E73)</f>
        <v>4.8098000765979991E-3</v>
      </c>
      <c r="F74" s="165">
        <f t="shared" si="8"/>
        <v>5.9351632206487495E-3</v>
      </c>
      <c r="G74" s="165">
        <f t="shared" si="8"/>
        <v>2.85767767787925E-3</v>
      </c>
      <c r="H74" s="165">
        <f t="shared" si="8"/>
        <v>0.70748731892549999</v>
      </c>
      <c r="I74" s="165">
        <f t="shared" si="8"/>
        <v>0.45034246575349995</v>
      </c>
      <c r="J74" s="165">
        <f t="shared" si="8"/>
        <v>0.18349129868967501</v>
      </c>
      <c r="K74" s="165">
        <f t="shared" si="8"/>
        <v>5.8727956561697499E-2</v>
      </c>
      <c r="L74" s="165">
        <f t="shared" si="8"/>
        <v>2.1323764797874997E-2</v>
      </c>
      <c r="M74" s="165">
        <f t="shared" si="8"/>
        <v>0.10629000629</v>
      </c>
      <c r="N74" s="165">
        <f t="shared" si="8"/>
        <v>1.9855984022694999E-2</v>
      </c>
      <c r="O74" s="165">
        <f t="shared" si="8"/>
        <v>0.106639194139125</v>
      </c>
    </row>
    <row r="75" spans="1:15" s="165" customFormat="1" x14ac:dyDescent="0.2">
      <c r="D75" s="165">
        <f>MEDIAN(D70:D73)</f>
        <v>4.8014634761600001E-3</v>
      </c>
      <c r="E75" s="165">
        <f t="shared" ref="E75:O75" si="9">MEDIAN(E70:E73)</f>
        <v>2.5166311410455E-3</v>
      </c>
      <c r="F75" s="165">
        <f t="shared" si="9"/>
        <v>4.67413785001E-3</v>
      </c>
      <c r="G75" s="165">
        <f t="shared" si="9"/>
        <v>1.2979460663079998E-3</v>
      </c>
      <c r="H75" s="165">
        <f t="shared" si="9"/>
        <v>0.82135115606949993</v>
      </c>
      <c r="I75" s="165">
        <f t="shared" si="9"/>
        <v>0.39383561643850001</v>
      </c>
      <c r="J75" s="165">
        <f t="shared" si="9"/>
        <v>4.5614670363749998E-2</v>
      </c>
      <c r="K75" s="165">
        <f t="shared" si="9"/>
        <v>3.5463192721279999E-2</v>
      </c>
      <c r="L75" s="165">
        <f t="shared" si="9"/>
        <v>2.32364445491E-2</v>
      </c>
      <c r="M75" s="165">
        <f t="shared" si="9"/>
        <v>0.10859626484615001</v>
      </c>
      <c r="N75" s="165">
        <f t="shared" si="9"/>
        <v>1.5621523606089999E-2</v>
      </c>
      <c r="O75" s="165">
        <f t="shared" si="9"/>
        <v>0.1085164835164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D55" workbookViewId="0">
      <selection sqref="A1:XFD1048576"/>
    </sheetView>
  </sheetViews>
  <sheetFormatPr baseColWidth="10" defaultColWidth="8.83203125" defaultRowHeight="15" x14ac:dyDescent="0.2"/>
  <cols>
    <col min="1" max="1" width="16.1640625" style="169" customWidth="1"/>
    <col min="2" max="2" width="17.5" style="169" customWidth="1"/>
    <col min="3" max="3" width="24.1640625" style="169" customWidth="1"/>
    <col min="4" max="4" width="18.33203125" style="169" customWidth="1"/>
    <col min="5" max="5" width="17.6640625" style="169" customWidth="1"/>
    <col min="6" max="6" width="17.1640625" style="169" customWidth="1"/>
    <col min="7" max="7" width="14.6640625" style="169" customWidth="1"/>
    <col min="8" max="8" width="15.33203125" style="169" customWidth="1"/>
    <col min="9" max="9" width="16.33203125" style="169" customWidth="1"/>
    <col min="10" max="10" width="17" style="169" customWidth="1"/>
    <col min="11" max="12" width="16" style="169" customWidth="1"/>
    <col min="13" max="13" width="17.6640625" style="169" customWidth="1"/>
    <col min="14" max="16384" width="8.83203125" style="169"/>
  </cols>
  <sheetData>
    <row r="1" spans="1:13" s="168" customFormat="1" ht="38.25" customHeight="1" x14ac:dyDescent="0.2">
      <c r="A1" s="168" t="s">
        <v>576</v>
      </c>
      <c r="B1" s="168" t="s">
        <v>700</v>
      </c>
      <c r="C1" s="168" t="s">
        <v>680</v>
      </c>
      <c r="D1" s="168" t="s">
        <v>681</v>
      </c>
      <c r="E1" s="168" t="s">
        <v>682</v>
      </c>
      <c r="F1" s="168" t="s">
        <v>683</v>
      </c>
      <c r="G1" s="168" t="s">
        <v>684</v>
      </c>
      <c r="H1" s="168" t="s">
        <v>685</v>
      </c>
      <c r="I1" s="168" t="s">
        <v>686</v>
      </c>
      <c r="J1" s="168" t="s">
        <v>676</v>
      </c>
      <c r="K1" s="168" t="s">
        <v>674</v>
      </c>
      <c r="L1" s="168" t="s">
        <v>677</v>
      </c>
      <c r="M1" s="168" t="s">
        <v>678</v>
      </c>
    </row>
    <row r="2" spans="1:13" ht="30" x14ac:dyDescent="0.2">
      <c r="A2" s="164" t="s">
        <v>654</v>
      </c>
      <c r="B2" s="169">
        <v>3.6283632473178951E-2</v>
      </c>
      <c r="C2" s="169">
        <v>2.683370858027E-2</v>
      </c>
      <c r="D2" s="169">
        <v>2.9308846056934616E-2</v>
      </c>
      <c r="E2" s="169">
        <v>2.5609215671175266E-2</v>
      </c>
      <c r="F2" s="169">
        <v>0.55246112732421582</v>
      </c>
      <c r="G2" s="169">
        <v>0.37571310599471575</v>
      </c>
      <c r="H2" s="169">
        <v>0.2924610123514631</v>
      </c>
      <c r="I2" s="169">
        <v>9.9553444402428942E-2</v>
      </c>
      <c r="J2" s="169">
        <v>0.18632719973849995</v>
      </c>
      <c r="K2" s="169">
        <v>0.62443317279247368</v>
      </c>
      <c r="L2" s="169">
        <v>0.17933991078848679</v>
      </c>
      <c r="M2" s="169">
        <v>0.64400774663933147</v>
      </c>
    </row>
    <row r="3" spans="1:13" ht="30" x14ac:dyDescent="0.2">
      <c r="A3" s="164" t="s">
        <v>666</v>
      </c>
      <c r="B3" s="169">
        <v>5.8335641564901597E-3</v>
      </c>
      <c r="C3" s="169">
        <v>5.3366999421692006E-3</v>
      </c>
      <c r="D3" s="169">
        <v>4.2407671809553994E-3</v>
      </c>
      <c r="E3" s="169">
        <v>3.8443307455172005E-3</v>
      </c>
      <c r="F3" s="169">
        <v>0.46825348420545199</v>
      </c>
      <c r="G3" s="169">
        <v>0.28717315769882795</v>
      </c>
      <c r="H3" s="169">
        <v>9.914568054728401E-2</v>
      </c>
      <c r="I3" s="169">
        <v>5.5312792447701604E-2</v>
      </c>
      <c r="J3" s="169">
        <v>4.9868431256952006E-2</v>
      </c>
      <c r="K3" s="169">
        <v>0.34923088680664</v>
      </c>
      <c r="L3" s="169">
        <v>4.57407479973128E-2</v>
      </c>
      <c r="M3" s="169">
        <v>0.35399395049387999</v>
      </c>
    </row>
    <row r="4" spans="1:13" x14ac:dyDescent="0.2">
      <c r="A4" s="164" t="s">
        <v>653</v>
      </c>
      <c r="B4" s="169">
        <v>2.7566157165510004E-3</v>
      </c>
      <c r="C4" s="169">
        <v>5.314296536603846E-3</v>
      </c>
      <c r="D4" s="169">
        <v>1.7962912503163844E-3</v>
      </c>
      <c r="E4" s="169">
        <v>3.4881633087792312E-3</v>
      </c>
      <c r="F4" s="169">
        <v>0.27252269345089231</v>
      </c>
      <c r="G4" s="169">
        <v>0.20088589984327693</v>
      </c>
      <c r="H4" s="169">
        <v>3.429203143842615E-2</v>
      </c>
      <c r="I4" s="169">
        <v>4.2314526787083841E-2</v>
      </c>
      <c r="J4" s="169">
        <v>4.1618474785069234E-2</v>
      </c>
      <c r="K4" s="169">
        <v>0.33805289608023847</v>
      </c>
      <c r="L4" s="169">
        <v>3.4620404748214609E-2</v>
      </c>
      <c r="M4" s="169">
        <v>0.32486263736266147</v>
      </c>
    </row>
    <row r="5" spans="1:13" ht="30" x14ac:dyDescent="0.2">
      <c r="A5" s="164" t="s">
        <v>655</v>
      </c>
      <c r="B5" s="169">
        <v>7.7435897791670004E-3</v>
      </c>
      <c r="C5" s="169">
        <v>4.1049572578186659E-3</v>
      </c>
      <c r="D5" s="169">
        <v>5.458210131717333E-3</v>
      </c>
      <c r="E5" s="169">
        <v>2.8514909308973331E-3</v>
      </c>
      <c r="F5" s="169">
        <v>0.23028237757083334</v>
      </c>
      <c r="G5" s="169">
        <v>0.10412427079089999</v>
      </c>
      <c r="H5" s="169">
        <v>8.2931528304350008E-2</v>
      </c>
      <c r="I5" s="169">
        <v>1.8019884009953333E-2</v>
      </c>
      <c r="J5" s="169">
        <v>0.11834759910917332</v>
      </c>
      <c r="K5" s="169">
        <v>0.34357352303766664</v>
      </c>
      <c r="L5" s="169">
        <v>0.12594935589120335</v>
      </c>
      <c r="M5" s="169">
        <v>0.36126373626386665</v>
      </c>
    </row>
    <row r="6" spans="1:13" ht="45" x14ac:dyDescent="0.2">
      <c r="A6" s="164" t="s">
        <v>689</v>
      </c>
      <c r="B6" s="169">
        <v>7.9087253785339994E-3</v>
      </c>
      <c r="C6" s="169">
        <v>4.8098000765979991E-3</v>
      </c>
      <c r="D6" s="169">
        <v>5.9351632206487495E-3</v>
      </c>
      <c r="E6" s="169">
        <v>2.85767767787925E-3</v>
      </c>
      <c r="F6" s="169">
        <v>0.70748731892549999</v>
      </c>
      <c r="G6" s="169">
        <v>0.45034246575349995</v>
      </c>
      <c r="H6" s="169">
        <v>0.18349129868967501</v>
      </c>
      <c r="I6" s="169">
        <v>5.8727956561697499E-2</v>
      </c>
      <c r="J6" s="169">
        <v>2.1323764797874997E-2</v>
      </c>
      <c r="K6" s="169">
        <v>0.10629000629</v>
      </c>
      <c r="L6" s="169">
        <v>1.9855984022694999E-2</v>
      </c>
      <c r="M6" s="169">
        <v>0.106639194139125</v>
      </c>
    </row>
    <row r="55" spans="1:14" x14ac:dyDescent="0.2">
      <c r="A55" s="168" t="s">
        <v>576</v>
      </c>
      <c r="B55" s="168" t="s">
        <v>679</v>
      </c>
      <c r="C55" s="168" t="s">
        <v>680</v>
      </c>
      <c r="D55" s="168" t="s">
        <v>681</v>
      </c>
      <c r="E55" s="168" t="s">
        <v>682</v>
      </c>
      <c r="F55" s="168" t="s">
        <v>683</v>
      </c>
      <c r="G55" s="168" t="s">
        <v>684</v>
      </c>
      <c r="H55" s="168" t="s">
        <v>685</v>
      </c>
      <c r="I55" s="168" t="s">
        <v>686</v>
      </c>
      <c r="J55" s="168" t="s">
        <v>676</v>
      </c>
      <c r="K55" s="168" t="s">
        <v>674</v>
      </c>
      <c r="L55" s="168" t="s">
        <v>677</v>
      </c>
      <c r="M55" s="168" t="s">
        <v>678</v>
      </c>
      <c r="N55" s="168"/>
    </row>
    <row r="56" spans="1:14" ht="30" x14ac:dyDescent="0.2">
      <c r="A56" s="164" t="s">
        <v>654</v>
      </c>
      <c r="B56" s="169">
        <v>1.35095404708E-2</v>
      </c>
      <c r="C56" s="169">
        <v>1.05815433117E-2</v>
      </c>
      <c r="D56" s="169">
        <v>1.3938124073E-2</v>
      </c>
      <c r="E56" s="169">
        <v>1.03910462293E-2</v>
      </c>
      <c r="F56" s="169">
        <v>0.56401384082999995</v>
      </c>
      <c r="G56" s="169">
        <v>0.2</v>
      </c>
      <c r="H56" s="169">
        <v>9.3096896770099996E-2</v>
      </c>
      <c r="I56" s="169">
        <v>5.2631578947399997E-2</v>
      </c>
      <c r="J56" s="169">
        <v>0.14080852398400001</v>
      </c>
      <c r="K56" s="169">
        <v>0.59381937506899996</v>
      </c>
      <c r="L56" s="169">
        <v>0.13275981824999999</v>
      </c>
      <c r="M56" s="169">
        <v>0.61250000000000004</v>
      </c>
    </row>
    <row r="57" spans="1:14" ht="30" x14ac:dyDescent="0.2">
      <c r="A57" s="164" t="s">
        <v>666</v>
      </c>
      <c r="B57" s="169">
        <v>2.7191600710000001E-3</v>
      </c>
      <c r="C57" s="169">
        <v>3.8800893272800002E-3</v>
      </c>
      <c r="D57" s="169">
        <v>2.1457403866600002E-3</v>
      </c>
      <c r="E57" s="169">
        <v>2.6266416510300002E-3</v>
      </c>
      <c r="F57" s="169">
        <v>0.46634615384599998</v>
      </c>
      <c r="G57" s="169">
        <v>0.183333333333</v>
      </c>
      <c r="H57" s="169">
        <v>5.0732039496100001E-2</v>
      </c>
      <c r="I57" s="169">
        <v>3.8043478260900002E-2</v>
      </c>
      <c r="J57" s="169">
        <v>3.4601605423899999E-2</v>
      </c>
      <c r="K57" s="169">
        <v>0.316734931735</v>
      </c>
      <c r="L57" s="169">
        <v>2.84812978819E-2</v>
      </c>
      <c r="M57" s="169">
        <v>0.33333333333300003</v>
      </c>
    </row>
    <row r="58" spans="1:14" x14ac:dyDescent="0.2">
      <c r="A58" s="164" t="s">
        <v>653</v>
      </c>
      <c r="B58" s="169">
        <v>1.2782555806300001E-3</v>
      </c>
      <c r="C58" s="169">
        <v>3.14619827128E-3</v>
      </c>
      <c r="D58" s="169">
        <v>9.2998628528499999E-4</v>
      </c>
      <c r="E58" s="169">
        <v>2.6809651474500001E-3</v>
      </c>
      <c r="F58" s="169">
        <v>0.106870229008</v>
      </c>
      <c r="G58" s="169">
        <v>7.1428571428599999E-2</v>
      </c>
      <c r="H58" s="169">
        <v>2.6696329254699998E-2</v>
      </c>
      <c r="I58" s="169">
        <v>2.4122807017500001E-2</v>
      </c>
      <c r="J58" s="169">
        <v>2.8226590668100002E-2</v>
      </c>
      <c r="K58" s="169">
        <v>0.34184981684999999</v>
      </c>
      <c r="L58" s="169">
        <v>2.66035058264E-2</v>
      </c>
      <c r="M58" s="169">
        <v>0.34523809523799998</v>
      </c>
    </row>
    <row r="59" spans="1:14" ht="30" x14ac:dyDescent="0.2">
      <c r="A59" s="164" t="s">
        <v>655</v>
      </c>
      <c r="B59" s="169">
        <v>3.1517500958499998E-3</v>
      </c>
      <c r="C59" s="169">
        <v>4.9250250054799997E-3</v>
      </c>
      <c r="D59" s="169">
        <v>1.1619845491899999E-3</v>
      </c>
      <c r="E59" s="169">
        <v>2.44907038656E-3</v>
      </c>
      <c r="F59" s="169">
        <v>0.16279069767400001</v>
      </c>
      <c r="G59" s="169">
        <v>9.2592592592599998E-2</v>
      </c>
      <c r="H59" s="169">
        <v>3.0007501875500001E-2</v>
      </c>
      <c r="I59" s="169">
        <v>2.1126760563400002E-2</v>
      </c>
      <c r="J59" s="169">
        <v>5.2212334700899997E-2</v>
      </c>
      <c r="K59" s="169">
        <v>0.25607933732900001</v>
      </c>
      <c r="L59" s="169">
        <v>3.9735501091999997E-2</v>
      </c>
      <c r="M59" s="169">
        <v>0.21428571428599999</v>
      </c>
    </row>
    <row r="60" spans="1:14" ht="45" x14ac:dyDescent="0.2">
      <c r="A60" s="164" t="s">
        <v>689</v>
      </c>
      <c r="B60" s="169">
        <v>4.8014634761600001E-3</v>
      </c>
      <c r="C60" s="169">
        <v>2.5166311410455E-3</v>
      </c>
      <c r="D60" s="169">
        <v>4.67413785001E-3</v>
      </c>
      <c r="E60" s="169">
        <v>1.2979460663079998E-3</v>
      </c>
      <c r="F60" s="169">
        <v>0.82135115606949993</v>
      </c>
      <c r="G60" s="169">
        <v>0.39383561643850001</v>
      </c>
      <c r="H60" s="169">
        <v>4.5614670363749998E-2</v>
      </c>
      <c r="I60" s="169">
        <v>3.5463192721279999E-2</v>
      </c>
      <c r="J60" s="169">
        <v>2.32364445491E-2</v>
      </c>
      <c r="K60" s="169">
        <v>0.10859626484615001</v>
      </c>
      <c r="L60" s="169">
        <v>1.5621523606089999E-2</v>
      </c>
      <c r="M60" s="169">
        <v>0.1085164835164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58" workbookViewId="0">
      <selection activeCell="B7" sqref="B7"/>
    </sheetView>
  </sheetViews>
  <sheetFormatPr baseColWidth="10" defaultColWidth="8.83203125" defaultRowHeight="15" x14ac:dyDescent="0.2"/>
  <cols>
    <col min="1" max="1" width="16.1640625" style="169" customWidth="1"/>
    <col min="2" max="2" width="17.5" style="169" customWidth="1"/>
    <col min="3" max="3" width="24.1640625" style="169" customWidth="1"/>
    <col min="4" max="4" width="18.33203125" style="169" customWidth="1"/>
    <col min="5" max="5" width="17.6640625" style="169" customWidth="1"/>
    <col min="6" max="6" width="17.1640625" style="169" customWidth="1"/>
    <col min="7" max="7" width="14.6640625" style="169" customWidth="1"/>
    <col min="8" max="8" width="15.33203125" style="169" customWidth="1"/>
    <col min="9" max="9" width="16.33203125" style="169" customWidth="1"/>
    <col min="10" max="10" width="17" style="169" customWidth="1"/>
    <col min="11" max="12" width="16" style="169" customWidth="1"/>
    <col min="13" max="13" width="17.6640625" style="169" customWidth="1"/>
    <col min="14" max="16384" width="8.83203125" style="169"/>
  </cols>
  <sheetData>
    <row r="1" spans="1:13" s="168" customFormat="1" ht="38.25" customHeight="1" x14ac:dyDescent="0.2">
      <c r="A1" s="168" t="s">
        <v>576</v>
      </c>
      <c r="B1" s="168" t="s">
        <v>701</v>
      </c>
      <c r="C1" s="168" t="s">
        <v>702</v>
      </c>
      <c r="D1" s="168" t="s">
        <v>703</v>
      </c>
      <c r="E1" s="168" t="s">
        <v>704</v>
      </c>
      <c r="F1" s="168" t="s">
        <v>705</v>
      </c>
      <c r="G1" s="168" t="s">
        <v>706</v>
      </c>
      <c r="H1" s="168" t="s">
        <v>707</v>
      </c>
      <c r="I1" s="168" t="s">
        <v>708</v>
      </c>
      <c r="J1" s="168" t="s">
        <v>709</v>
      </c>
      <c r="K1" s="168" t="s">
        <v>710</v>
      </c>
      <c r="L1" s="168" t="s">
        <v>677</v>
      </c>
      <c r="M1" s="168" t="s">
        <v>678</v>
      </c>
    </row>
    <row r="2" spans="1:13" ht="30" x14ac:dyDescent="0.2">
      <c r="A2" s="164" t="s">
        <v>654</v>
      </c>
      <c r="B2" s="169">
        <v>3.6283632473178951E-2</v>
      </c>
      <c r="C2" s="169">
        <v>2.683370858027E-2</v>
      </c>
      <c r="D2" s="169">
        <v>1.3938124073E-2</v>
      </c>
      <c r="E2" s="169">
        <v>1.03910462293E-2</v>
      </c>
      <c r="F2" s="169">
        <v>0.55246112732421582</v>
      </c>
      <c r="G2" s="169">
        <v>0.37571310599471575</v>
      </c>
      <c r="H2" s="169">
        <v>0.2924610123514631</v>
      </c>
      <c r="I2" s="169">
        <v>9.9553444402428942E-2</v>
      </c>
      <c r="J2" s="169">
        <v>0.18632719973849995</v>
      </c>
      <c r="K2" s="169">
        <v>0.62443317279247368</v>
      </c>
      <c r="L2" s="169">
        <v>0.17933991078848679</v>
      </c>
      <c r="M2" s="169">
        <v>0.64400774663933147</v>
      </c>
    </row>
    <row r="3" spans="1:13" ht="30" x14ac:dyDescent="0.2">
      <c r="A3" s="164" t="s">
        <v>666</v>
      </c>
      <c r="B3" s="169">
        <v>5.8335641564901597E-3</v>
      </c>
      <c r="C3" s="169">
        <v>5.3366999421692006E-3</v>
      </c>
      <c r="D3" s="169">
        <v>2.1457403866600002E-3</v>
      </c>
      <c r="E3" s="169">
        <v>2.6266416510300002E-3</v>
      </c>
      <c r="F3" s="169">
        <v>0.46825348420545199</v>
      </c>
      <c r="G3" s="169">
        <v>0.28717315769882795</v>
      </c>
      <c r="H3" s="169">
        <v>9.914568054728401E-2</v>
      </c>
      <c r="I3" s="169">
        <v>5.5312792447701604E-2</v>
      </c>
      <c r="J3" s="169">
        <v>4.9868431256952006E-2</v>
      </c>
      <c r="K3" s="169">
        <v>0.34923088680664</v>
      </c>
      <c r="L3" s="169">
        <v>4.57407479973128E-2</v>
      </c>
      <c r="M3" s="169">
        <v>0.35399395049387999</v>
      </c>
    </row>
    <row r="4" spans="1:13" x14ac:dyDescent="0.2">
      <c r="A4" s="164" t="s">
        <v>653</v>
      </c>
      <c r="B4" s="169">
        <v>2.7566157165510004E-3</v>
      </c>
      <c r="C4" s="169">
        <v>5.314296536603846E-3</v>
      </c>
      <c r="D4" s="169">
        <v>9.2998628528499999E-4</v>
      </c>
      <c r="E4" s="169">
        <v>2.6809651474500001E-3</v>
      </c>
      <c r="F4" s="169">
        <v>0.27252269345089231</v>
      </c>
      <c r="G4" s="169">
        <v>0.20088589984327693</v>
      </c>
      <c r="H4" s="169">
        <v>3.429203143842615E-2</v>
      </c>
      <c r="I4" s="169">
        <v>4.2314526787083841E-2</v>
      </c>
      <c r="J4" s="169">
        <v>4.1618474785069234E-2</v>
      </c>
      <c r="K4" s="169">
        <v>0.33805289608023847</v>
      </c>
      <c r="L4" s="169">
        <v>3.4620404748214609E-2</v>
      </c>
      <c r="M4" s="169">
        <v>0.32486263736266147</v>
      </c>
    </row>
    <row r="5" spans="1:13" ht="30" x14ac:dyDescent="0.2">
      <c r="A5" s="164" t="s">
        <v>655</v>
      </c>
      <c r="B5" s="169">
        <v>7.7435897791670004E-3</v>
      </c>
      <c r="C5" s="169">
        <v>4.1049572578186659E-3</v>
      </c>
      <c r="D5" s="169">
        <v>1.1619845491899999E-3</v>
      </c>
      <c r="E5" s="169">
        <v>2.44907038656E-3</v>
      </c>
      <c r="F5" s="169">
        <v>0.23028237757083334</v>
      </c>
      <c r="G5" s="169">
        <v>0.10412427079089999</v>
      </c>
      <c r="H5" s="169">
        <v>8.2931528304350008E-2</v>
      </c>
      <c r="I5" s="169">
        <v>1.8019884009953333E-2</v>
      </c>
      <c r="J5" s="169">
        <v>0.11834759910917332</v>
      </c>
      <c r="K5" s="169">
        <v>0.34357352303766664</v>
      </c>
      <c r="L5" s="169">
        <v>0.12594935589120335</v>
      </c>
      <c r="M5" s="169">
        <v>0.36126373626386665</v>
      </c>
    </row>
    <row r="6" spans="1:13" ht="45" x14ac:dyDescent="0.2">
      <c r="A6" s="164" t="s">
        <v>689</v>
      </c>
      <c r="B6" s="169">
        <v>7.9087253785339994E-3</v>
      </c>
      <c r="C6" s="169">
        <v>4.8098000765979991E-3</v>
      </c>
      <c r="D6" s="169">
        <v>4.67413785001E-3</v>
      </c>
      <c r="E6" s="169">
        <v>1.2979460663079998E-3</v>
      </c>
      <c r="F6" s="169">
        <v>0.70748731892549999</v>
      </c>
      <c r="G6" s="169">
        <v>0.45034246575349995</v>
      </c>
      <c r="H6" s="169">
        <v>0.18349129868967501</v>
      </c>
      <c r="I6" s="169">
        <v>5.8727956561697499E-2</v>
      </c>
      <c r="J6" s="169">
        <v>2.1323764797874997E-2</v>
      </c>
      <c r="K6" s="169">
        <v>0.10629000629</v>
      </c>
      <c r="L6" s="169">
        <v>1.9855984022694999E-2</v>
      </c>
      <c r="M6" s="169">
        <v>0.106639194139125</v>
      </c>
    </row>
    <row r="7" spans="1:13" x14ac:dyDescent="0.2">
      <c r="A7" s="169" t="s">
        <v>745</v>
      </c>
    </row>
    <row r="55" spans="1:14" x14ac:dyDescent="0.2">
      <c r="A55" s="168" t="s">
        <v>576</v>
      </c>
      <c r="B55" s="168" t="s">
        <v>679</v>
      </c>
      <c r="C55" s="168" t="s">
        <v>680</v>
      </c>
      <c r="F55" s="168" t="s">
        <v>683</v>
      </c>
      <c r="G55" s="168" t="s">
        <v>684</v>
      </c>
      <c r="H55" s="168" t="s">
        <v>685</v>
      </c>
      <c r="I55" s="168" t="s">
        <v>686</v>
      </c>
      <c r="J55" s="168" t="s">
        <v>676</v>
      </c>
      <c r="K55" s="168" t="s">
        <v>674</v>
      </c>
      <c r="L55" s="168" t="s">
        <v>677</v>
      </c>
      <c r="M55" s="168" t="s">
        <v>678</v>
      </c>
      <c r="N55" s="168"/>
    </row>
    <row r="56" spans="1:14" ht="30" x14ac:dyDescent="0.2">
      <c r="A56" s="164" t="s">
        <v>654</v>
      </c>
      <c r="B56" s="169">
        <v>1.35095404708E-2</v>
      </c>
      <c r="C56" s="169">
        <v>1.05815433117E-2</v>
      </c>
      <c r="F56" s="169">
        <v>0.56401384082999995</v>
      </c>
      <c r="G56" s="169">
        <v>0.2</v>
      </c>
      <c r="H56" s="169">
        <v>9.3096896770099996E-2</v>
      </c>
      <c r="I56" s="169">
        <v>5.2631578947399997E-2</v>
      </c>
      <c r="J56" s="169">
        <v>0.14080852398400001</v>
      </c>
      <c r="K56" s="169">
        <v>0.59381937506899996</v>
      </c>
      <c r="L56" s="169">
        <v>0.13275981824999999</v>
      </c>
      <c r="M56" s="169">
        <v>0.61250000000000004</v>
      </c>
    </row>
    <row r="57" spans="1:14" ht="30" x14ac:dyDescent="0.2">
      <c r="A57" s="164" t="s">
        <v>666</v>
      </c>
      <c r="B57" s="169">
        <v>2.7191600710000001E-3</v>
      </c>
      <c r="C57" s="169">
        <v>3.8800893272800002E-3</v>
      </c>
      <c r="F57" s="169">
        <v>0.46634615384599998</v>
      </c>
      <c r="G57" s="169">
        <v>0.183333333333</v>
      </c>
      <c r="H57" s="169">
        <v>5.0732039496100001E-2</v>
      </c>
      <c r="I57" s="169">
        <v>3.8043478260900002E-2</v>
      </c>
      <c r="J57" s="169">
        <v>3.4601605423899999E-2</v>
      </c>
      <c r="K57" s="169">
        <v>0.316734931735</v>
      </c>
      <c r="L57" s="169">
        <v>2.84812978819E-2</v>
      </c>
      <c r="M57" s="169">
        <v>0.33333333333300003</v>
      </c>
    </row>
    <row r="58" spans="1:14" x14ac:dyDescent="0.2">
      <c r="A58" s="164" t="s">
        <v>653</v>
      </c>
      <c r="B58" s="169">
        <v>1.2782555806300001E-3</v>
      </c>
      <c r="C58" s="169">
        <v>3.14619827128E-3</v>
      </c>
      <c r="F58" s="169">
        <v>0.106870229008</v>
      </c>
      <c r="G58" s="169">
        <v>7.1428571428599999E-2</v>
      </c>
      <c r="H58" s="169">
        <v>2.6696329254699998E-2</v>
      </c>
      <c r="I58" s="169">
        <v>2.4122807017500001E-2</v>
      </c>
      <c r="J58" s="169">
        <v>2.8226590668100002E-2</v>
      </c>
      <c r="K58" s="169">
        <v>0.34184981684999999</v>
      </c>
      <c r="L58" s="169">
        <v>2.66035058264E-2</v>
      </c>
      <c r="M58" s="169">
        <v>0.34523809523799998</v>
      </c>
    </row>
    <row r="59" spans="1:14" ht="30" x14ac:dyDescent="0.2">
      <c r="A59" s="164" t="s">
        <v>655</v>
      </c>
      <c r="B59" s="169">
        <v>3.1517500958499998E-3</v>
      </c>
      <c r="C59" s="169">
        <v>4.9250250054799997E-3</v>
      </c>
      <c r="F59" s="169">
        <v>0.16279069767400001</v>
      </c>
      <c r="G59" s="169">
        <v>9.2592592592599998E-2</v>
      </c>
      <c r="H59" s="169">
        <v>3.0007501875500001E-2</v>
      </c>
      <c r="I59" s="169">
        <v>2.1126760563400002E-2</v>
      </c>
      <c r="J59" s="169">
        <v>5.2212334700899997E-2</v>
      </c>
      <c r="K59" s="169">
        <v>0.25607933732900001</v>
      </c>
      <c r="L59" s="169">
        <v>3.9735501091999997E-2</v>
      </c>
      <c r="M59" s="169">
        <v>0.21428571428599999</v>
      </c>
    </row>
    <row r="60" spans="1:14" ht="45" x14ac:dyDescent="0.2">
      <c r="A60" s="164" t="s">
        <v>689</v>
      </c>
      <c r="B60" s="169">
        <v>4.8014634761600001E-3</v>
      </c>
      <c r="C60" s="169">
        <v>2.5166311410455E-3</v>
      </c>
      <c r="F60" s="169">
        <v>0.82135115606949993</v>
      </c>
      <c r="G60" s="169">
        <v>0.39383561643850001</v>
      </c>
      <c r="H60" s="169">
        <v>4.5614670363749998E-2</v>
      </c>
      <c r="I60" s="169">
        <v>3.5463192721279999E-2</v>
      </c>
      <c r="J60" s="169">
        <v>2.32364445491E-2</v>
      </c>
      <c r="K60" s="169">
        <v>0.10859626484615001</v>
      </c>
      <c r="L60" s="169">
        <v>1.5621523606089999E-2</v>
      </c>
      <c r="M60" s="169">
        <v>0.1085164835164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67" workbookViewId="0">
      <selection activeCell="U92" sqref="U92"/>
    </sheetView>
  </sheetViews>
  <sheetFormatPr baseColWidth="10" defaultColWidth="8.83203125" defaultRowHeight="15" x14ac:dyDescent="0.2"/>
  <cols>
    <col min="1" max="1" width="8.83203125" style="171"/>
    <col min="2" max="2" width="24.1640625" style="171" customWidth="1"/>
  </cols>
  <sheetData>
    <row r="1" spans="1:3" x14ac:dyDescent="0.2">
      <c r="A1" s="171">
        <v>13</v>
      </c>
      <c r="B1" s="171" t="s">
        <v>720</v>
      </c>
      <c r="C1">
        <v>6</v>
      </c>
    </row>
    <row r="2" spans="1:3" x14ac:dyDescent="0.2">
      <c r="A2" s="171">
        <v>12</v>
      </c>
      <c r="B2" s="171" t="s">
        <v>719</v>
      </c>
      <c r="C2">
        <v>12</v>
      </c>
    </row>
    <row r="3" spans="1:3" x14ac:dyDescent="0.2">
      <c r="A3" s="171">
        <v>15</v>
      </c>
      <c r="B3" s="171" t="s">
        <v>722</v>
      </c>
      <c r="C3">
        <v>17</v>
      </c>
    </row>
    <row r="4" spans="1:3" x14ac:dyDescent="0.2">
      <c r="A4" s="171">
        <v>4</v>
      </c>
      <c r="B4" s="171" t="s">
        <v>711</v>
      </c>
      <c r="C4">
        <v>18</v>
      </c>
    </row>
    <row r="5" spans="1:3" x14ac:dyDescent="0.2">
      <c r="A5" s="171">
        <v>8</v>
      </c>
      <c r="B5" s="171" t="s">
        <v>715</v>
      </c>
      <c r="C5">
        <v>18</v>
      </c>
    </row>
    <row r="6" spans="1:3" x14ac:dyDescent="0.2">
      <c r="A6" s="171">
        <v>9</v>
      </c>
      <c r="B6" s="171" t="s">
        <v>716</v>
      </c>
      <c r="C6">
        <v>18</v>
      </c>
    </row>
    <row r="7" spans="1:3" x14ac:dyDescent="0.2">
      <c r="A7" s="171">
        <v>1</v>
      </c>
      <c r="B7" s="171" t="s">
        <v>723</v>
      </c>
      <c r="C7">
        <v>19</v>
      </c>
    </row>
    <row r="8" spans="1:3" x14ac:dyDescent="0.2">
      <c r="A8" s="171">
        <v>2</v>
      </c>
      <c r="B8" s="171" t="s">
        <v>724</v>
      </c>
      <c r="C8">
        <v>19</v>
      </c>
    </row>
    <row r="9" spans="1:3" x14ac:dyDescent="0.2">
      <c r="A9" s="171">
        <v>3</v>
      </c>
      <c r="B9" s="171" t="s">
        <v>725</v>
      </c>
      <c r="C9">
        <v>19</v>
      </c>
    </row>
    <row r="10" spans="1:3" x14ac:dyDescent="0.2">
      <c r="A10" s="171">
        <v>5</v>
      </c>
      <c r="B10" s="171" t="s">
        <v>712</v>
      </c>
      <c r="C10">
        <v>19</v>
      </c>
    </row>
    <row r="11" spans="1:3" x14ac:dyDescent="0.2">
      <c r="A11" s="171">
        <v>6</v>
      </c>
      <c r="B11" s="171" t="s">
        <v>713</v>
      </c>
      <c r="C11">
        <v>19</v>
      </c>
    </row>
    <row r="12" spans="1:3" x14ac:dyDescent="0.2">
      <c r="A12" s="171">
        <v>7</v>
      </c>
      <c r="B12" s="171" t="s">
        <v>714</v>
      </c>
      <c r="C12">
        <v>19</v>
      </c>
    </row>
    <row r="13" spans="1:3" x14ac:dyDescent="0.2">
      <c r="A13" s="171">
        <v>10</v>
      </c>
      <c r="B13" s="171" t="s">
        <v>717</v>
      </c>
      <c r="C13">
        <v>19</v>
      </c>
    </row>
    <row r="14" spans="1:3" x14ac:dyDescent="0.2">
      <c r="A14" s="171">
        <v>11</v>
      </c>
      <c r="B14" s="171" t="s">
        <v>718</v>
      </c>
      <c r="C14">
        <v>19</v>
      </c>
    </row>
    <row r="15" spans="1:3" x14ac:dyDescent="0.2">
      <c r="A15" s="171">
        <v>14</v>
      </c>
      <c r="B15" s="171" t="s">
        <v>721</v>
      </c>
      <c r="C15">
        <v>19</v>
      </c>
    </row>
    <row r="21" spans="1:8" x14ac:dyDescent="0.2">
      <c r="H21" t="s">
        <v>726</v>
      </c>
    </row>
    <row r="25" spans="1:8" x14ac:dyDescent="0.2">
      <c r="A25" s="2">
        <v>13</v>
      </c>
      <c r="B25" s="2" t="s">
        <v>720</v>
      </c>
      <c r="C25">
        <v>1</v>
      </c>
    </row>
    <row r="26" spans="1:8" x14ac:dyDescent="0.2">
      <c r="A26" s="2">
        <v>12</v>
      </c>
      <c r="B26" s="2" t="s">
        <v>719</v>
      </c>
      <c r="C26">
        <v>8</v>
      </c>
    </row>
    <row r="27" spans="1:8" x14ac:dyDescent="0.2">
      <c r="A27" s="2">
        <v>4</v>
      </c>
      <c r="B27" s="2" t="s">
        <v>711</v>
      </c>
      <c r="C27">
        <v>9</v>
      </c>
    </row>
    <row r="28" spans="1:8" x14ac:dyDescent="0.2">
      <c r="A28" s="2">
        <v>15</v>
      </c>
      <c r="B28" s="2" t="s">
        <v>722</v>
      </c>
      <c r="C28">
        <v>11</v>
      </c>
    </row>
    <row r="29" spans="1:8" x14ac:dyDescent="0.2">
      <c r="A29" s="2">
        <v>8</v>
      </c>
      <c r="B29" s="2" t="s">
        <v>715</v>
      </c>
      <c r="C29">
        <v>12</v>
      </c>
    </row>
    <row r="30" spans="1:8" ht="30" x14ac:dyDescent="0.2">
      <c r="A30" s="2">
        <v>5</v>
      </c>
      <c r="B30" s="2" t="s">
        <v>712</v>
      </c>
      <c r="C30">
        <v>17</v>
      </c>
    </row>
    <row r="31" spans="1:8" x14ac:dyDescent="0.2">
      <c r="A31" s="2">
        <v>9</v>
      </c>
      <c r="B31" s="2" t="s">
        <v>716</v>
      </c>
      <c r="C31">
        <v>17</v>
      </c>
    </row>
    <row r="32" spans="1:8" x14ac:dyDescent="0.2">
      <c r="A32" s="2">
        <v>14</v>
      </c>
      <c r="B32" s="2" t="s">
        <v>721</v>
      </c>
      <c r="C32">
        <v>18</v>
      </c>
    </row>
    <row r="33" spans="1:6" x14ac:dyDescent="0.2">
      <c r="A33" s="2">
        <v>2</v>
      </c>
      <c r="B33" s="2" t="s">
        <v>724</v>
      </c>
      <c r="C33">
        <v>19</v>
      </c>
    </row>
    <row r="34" spans="1:6" ht="30" x14ac:dyDescent="0.2">
      <c r="A34" s="2">
        <v>3</v>
      </c>
      <c r="B34" s="2" t="s">
        <v>725</v>
      </c>
      <c r="C34">
        <v>20</v>
      </c>
      <c r="F34" t="s">
        <v>727</v>
      </c>
    </row>
    <row r="35" spans="1:6" x14ac:dyDescent="0.2">
      <c r="A35" s="2">
        <v>6</v>
      </c>
      <c r="B35" s="2" t="s">
        <v>713</v>
      </c>
      <c r="C35">
        <v>22</v>
      </c>
    </row>
    <row r="36" spans="1:6" x14ac:dyDescent="0.2">
      <c r="A36" s="2">
        <v>7</v>
      </c>
      <c r="B36" s="2" t="s">
        <v>714</v>
      </c>
      <c r="C36">
        <v>22</v>
      </c>
    </row>
    <row r="37" spans="1:6" x14ac:dyDescent="0.2">
      <c r="A37" s="2">
        <v>1</v>
      </c>
      <c r="B37" s="2" t="s">
        <v>723</v>
      </c>
      <c r="C37">
        <v>24</v>
      </c>
    </row>
    <row r="38" spans="1:6" x14ac:dyDescent="0.2">
      <c r="A38" s="2">
        <v>10</v>
      </c>
      <c r="B38" s="2" t="s">
        <v>717</v>
      </c>
      <c r="C38">
        <v>24</v>
      </c>
    </row>
    <row r="39" spans="1:6" x14ac:dyDescent="0.2">
      <c r="A39" s="2">
        <v>11</v>
      </c>
      <c r="B39" s="2" t="s">
        <v>718</v>
      </c>
      <c r="C39">
        <v>24</v>
      </c>
    </row>
    <row r="40" spans="1:6" x14ac:dyDescent="0.2">
      <c r="A40" s="2"/>
      <c r="B40" s="2"/>
    </row>
    <row r="49" spans="1:3" x14ac:dyDescent="0.2">
      <c r="A49" s="2"/>
      <c r="B49" s="2" t="s">
        <v>720</v>
      </c>
      <c r="C49">
        <v>0</v>
      </c>
    </row>
    <row r="50" spans="1:3" x14ac:dyDescent="0.2">
      <c r="A50" s="2"/>
      <c r="B50" s="2" t="s">
        <v>719</v>
      </c>
      <c r="C50">
        <v>3</v>
      </c>
    </row>
    <row r="51" spans="1:3" x14ac:dyDescent="0.2">
      <c r="A51" s="2"/>
      <c r="B51" s="2" t="s">
        <v>722</v>
      </c>
      <c r="C51">
        <v>4</v>
      </c>
    </row>
    <row r="52" spans="1:3" x14ac:dyDescent="0.2">
      <c r="A52" s="2"/>
      <c r="B52" s="2" t="s">
        <v>711</v>
      </c>
      <c r="C52">
        <v>7</v>
      </c>
    </row>
    <row r="53" spans="1:3" x14ac:dyDescent="0.2">
      <c r="A53" s="2"/>
      <c r="B53" s="2" t="s">
        <v>716</v>
      </c>
      <c r="C53">
        <v>9</v>
      </c>
    </row>
    <row r="54" spans="1:3" x14ac:dyDescent="0.2">
      <c r="A54" s="2"/>
      <c r="B54" s="2" t="s">
        <v>715</v>
      </c>
      <c r="C54">
        <v>10</v>
      </c>
    </row>
    <row r="55" spans="1:3" x14ac:dyDescent="0.2">
      <c r="A55" s="2"/>
      <c r="B55" s="2" t="s">
        <v>721</v>
      </c>
      <c r="C55">
        <v>10</v>
      </c>
    </row>
    <row r="56" spans="1:3" ht="30" x14ac:dyDescent="0.2">
      <c r="A56" s="2"/>
      <c r="B56" s="2" t="s">
        <v>725</v>
      </c>
      <c r="C56">
        <v>11</v>
      </c>
    </row>
    <row r="57" spans="1:3" x14ac:dyDescent="0.2">
      <c r="A57" s="2"/>
      <c r="B57" s="2" t="s">
        <v>723</v>
      </c>
      <c r="C57">
        <v>12</v>
      </c>
    </row>
    <row r="58" spans="1:3" x14ac:dyDescent="0.2">
      <c r="A58" s="2"/>
      <c r="B58" s="2" t="s">
        <v>724</v>
      </c>
      <c r="C58">
        <v>12</v>
      </c>
    </row>
    <row r="59" spans="1:3" ht="30" x14ac:dyDescent="0.2">
      <c r="A59" s="2"/>
      <c r="B59" s="2" t="s">
        <v>712</v>
      </c>
      <c r="C59">
        <v>12</v>
      </c>
    </row>
    <row r="60" spans="1:3" x14ac:dyDescent="0.2">
      <c r="A60" s="2"/>
      <c r="B60" s="2" t="s">
        <v>713</v>
      </c>
      <c r="C60">
        <v>12</v>
      </c>
    </row>
    <row r="61" spans="1:3" x14ac:dyDescent="0.2">
      <c r="A61" s="2"/>
      <c r="B61" s="2" t="s">
        <v>714</v>
      </c>
      <c r="C61">
        <v>12</v>
      </c>
    </row>
    <row r="62" spans="1:3" x14ac:dyDescent="0.2">
      <c r="A62" s="2"/>
      <c r="B62" s="2" t="s">
        <v>718</v>
      </c>
      <c r="C62">
        <v>12</v>
      </c>
    </row>
    <row r="63" spans="1:3" x14ac:dyDescent="0.2">
      <c r="A63" s="2"/>
      <c r="B63" s="2" t="s">
        <v>717</v>
      </c>
      <c r="C63">
        <v>13</v>
      </c>
    </row>
    <row r="64" spans="1:3" x14ac:dyDescent="0.2">
      <c r="A64" s="2"/>
      <c r="B64" s="2"/>
    </row>
    <row r="65" spans="1:7" x14ac:dyDescent="0.2">
      <c r="G65" t="s">
        <v>728</v>
      </c>
    </row>
    <row r="75" spans="1:7" x14ac:dyDescent="0.2">
      <c r="A75" s="2">
        <v>13</v>
      </c>
      <c r="B75" s="2" t="s">
        <v>720</v>
      </c>
      <c r="C75">
        <v>0</v>
      </c>
    </row>
    <row r="76" spans="1:7" x14ac:dyDescent="0.2">
      <c r="A76" s="2">
        <v>4</v>
      </c>
      <c r="B76" s="2" t="s">
        <v>711</v>
      </c>
      <c r="C76">
        <v>1</v>
      </c>
    </row>
    <row r="77" spans="1:7" x14ac:dyDescent="0.2">
      <c r="A77" s="2">
        <v>8</v>
      </c>
      <c r="B77" s="2" t="s">
        <v>715</v>
      </c>
      <c r="C77">
        <v>1</v>
      </c>
    </row>
    <row r="78" spans="1:7" x14ac:dyDescent="0.2">
      <c r="A78" s="2">
        <v>9</v>
      </c>
      <c r="B78" s="2" t="s">
        <v>716</v>
      </c>
      <c r="C78">
        <v>1</v>
      </c>
    </row>
    <row r="79" spans="1:7" x14ac:dyDescent="0.2">
      <c r="A79" s="2">
        <v>11</v>
      </c>
      <c r="B79" s="2" t="s">
        <v>718</v>
      </c>
      <c r="C79">
        <v>1</v>
      </c>
    </row>
    <row r="80" spans="1:7" x14ac:dyDescent="0.2">
      <c r="A80" s="2">
        <v>12</v>
      </c>
      <c r="B80" s="2" t="s">
        <v>719</v>
      </c>
      <c r="C80">
        <v>1</v>
      </c>
    </row>
    <row r="81" spans="1:7" x14ac:dyDescent="0.2">
      <c r="A81" s="2">
        <v>15</v>
      </c>
      <c r="B81" s="2" t="s">
        <v>722</v>
      </c>
      <c r="C81">
        <v>1</v>
      </c>
    </row>
    <row r="82" spans="1:7" x14ac:dyDescent="0.2">
      <c r="A82" s="2">
        <v>1</v>
      </c>
      <c r="B82" s="2" t="s">
        <v>723</v>
      </c>
      <c r="C82">
        <v>2</v>
      </c>
    </row>
    <row r="83" spans="1:7" x14ac:dyDescent="0.2">
      <c r="A83" s="2">
        <v>2</v>
      </c>
      <c r="B83" s="2" t="s">
        <v>724</v>
      </c>
      <c r="C83">
        <v>2</v>
      </c>
    </row>
    <row r="84" spans="1:7" ht="30" x14ac:dyDescent="0.2">
      <c r="A84" s="2">
        <v>3</v>
      </c>
      <c r="B84" s="2" t="s">
        <v>725</v>
      </c>
      <c r="C84">
        <v>2</v>
      </c>
    </row>
    <row r="85" spans="1:7" ht="30" x14ac:dyDescent="0.2">
      <c r="A85" s="2">
        <v>5</v>
      </c>
      <c r="B85" s="2" t="s">
        <v>712</v>
      </c>
      <c r="C85">
        <v>2</v>
      </c>
    </row>
    <row r="86" spans="1:7" x14ac:dyDescent="0.2">
      <c r="A86" s="2">
        <v>6</v>
      </c>
      <c r="B86" s="2" t="s">
        <v>713</v>
      </c>
      <c r="C86">
        <v>2</v>
      </c>
    </row>
    <row r="87" spans="1:7" x14ac:dyDescent="0.2">
      <c r="A87" s="2">
        <v>7</v>
      </c>
      <c r="B87" s="2" t="s">
        <v>714</v>
      </c>
      <c r="C87">
        <v>2</v>
      </c>
    </row>
    <row r="88" spans="1:7" x14ac:dyDescent="0.2">
      <c r="A88" s="2">
        <v>14</v>
      </c>
      <c r="B88" s="2" t="s">
        <v>721</v>
      </c>
      <c r="C88">
        <v>2</v>
      </c>
    </row>
    <row r="89" spans="1:7" x14ac:dyDescent="0.2">
      <c r="A89" s="2">
        <v>10</v>
      </c>
      <c r="B89" s="2" t="s">
        <v>717</v>
      </c>
      <c r="C89">
        <v>3</v>
      </c>
    </row>
    <row r="90" spans="1:7" x14ac:dyDescent="0.2">
      <c r="A90" s="2"/>
      <c r="B90" s="2"/>
      <c r="G90" t="s">
        <v>729</v>
      </c>
    </row>
    <row r="114" spans="1:8" x14ac:dyDescent="0.2">
      <c r="A114" s="2">
        <v>1</v>
      </c>
      <c r="B114" s="2" t="s">
        <v>723</v>
      </c>
      <c r="C114">
        <v>0</v>
      </c>
    </row>
    <row r="115" spans="1:8" x14ac:dyDescent="0.2">
      <c r="A115" s="2">
        <v>2</v>
      </c>
      <c r="B115" s="2" t="s">
        <v>724</v>
      </c>
      <c r="C115">
        <v>0</v>
      </c>
    </row>
    <row r="116" spans="1:8" ht="30" x14ac:dyDescent="0.2">
      <c r="A116" s="2">
        <v>3</v>
      </c>
      <c r="B116" s="2" t="s">
        <v>725</v>
      </c>
      <c r="C116">
        <v>0</v>
      </c>
    </row>
    <row r="117" spans="1:8" x14ac:dyDescent="0.2">
      <c r="A117" s="2">
        <v>4</v>
      </c>
      <c r="B117" s="2" t="s">
        <v>711</v>
      </c>
      <c r="C117">
        <v>0</v>
      </c>
    </row>
    <row r="118" spans="1:8" ht="30" x14ac:dyDescent="0.2">
      <c r="A118" s="2">
        <v>5</v>
      </c>
      <c r="B118" s="2" t="s">
        <v>712</v>
      </c>
      <c r="C118">
        <v>0</v>
      </c>
    </row>
    <row r="119" spans="1:8" x14ac:dyDescent="0.2">
      <c r="A119" s="2">
        <v>8</v>
      </c>
      <c r="B119" s="2" t="s">
        <v>715</v>
      </c>
      <c r="C119">
        <v>0</v>
      </c>
    </row>
    <row r="120" spans="1:8" x14ac:dyDescent="0.2">
      <c r="A120" s="2">
        <v>9</v>
      </c>
      <c r="B120" s="2" t="s">
        <v>716</v>
      </c>
      <c r="C120">
        <v>0</v>
      </c>
    </row>
    <row r="121" spans="1:8" x14ac:dyDescent="0.2">
      <c r="A121" s="2">
        <v>12</v>
      </c>
      <c r="B121" s="2" t="s">
        <v>719</v>
      </c>
      <c r="C121">
        <v>0</v>
      </c>
    </row>
    <row r="122" spans="1:8" x14ac:dyDescent="0.2">
      <c r="A122" s="2">
        <v>13</v>
      </c>
      <c r="B122" s="2" t="s">
        <v>720</v>
      </c>
      <c r="C122">
        <v>0</v>
      </c>
    </row>
    <row r="123" spans="1:8" x14ac:dyDescent="0.2">
      <c r="A123" s="2">
        <v>14</v>
      </c>
      <c r="B123" s="2" t="s">
        <v>721</v>
      </c>
      <c r="C123">
        <v>0</v>
      </c>
    </row>
    <row r="124" spans="1:8" x14ac:dyDescent="0.2">
      <c r="A124" s="2">
        <v>15</v>
      </c>
      <c r="B124" s="2" t="s">
        <v>722</v>
      </c>
      <c r="C124">
        <v>0</v>
      </c>
    </row>
    <row r="125" spans="1:8" x14ac:dyDescent="0.2">
      <c r="A125" s="2">
        <v>6</v>
      </c>
      <c r="B125" s="2" t="s">
        <v>713</v>
      </c>
      <c r="C125">
        <v>1</v>
      </c>
    </row>
    <row r="126" spans="1:8" x14ac:dyDescent="0.2">
      <c r="A126" s="2">
        <v>11</v>
      </c>
      <c r="B126" s="2" t="s">
        <v>718</v>
      </c>
      <c r="C126">
        <v>1</v>
      </c>
      <c r="H126" t="s">
        <v>730</v>
      </c>
    </row>
    <row r="127" spans="1:8" x14ac:dyDescent="0.2">
      <c r="A127" s="2">
        <v>7</v>
      </c>
      <c r="B127" s="2" t="s">
        <v>714</v>
      </c>
      <c r="C127">
        <v>2</v>
      </c>
    </row>
    <row r="128" spans="1:8" x14ac:dyDescent="0.2">
      <c r="A128" s="2">
        <v>10</v>
      </c>
      <c r="B128" s="2" t="s">
        <v>717</v>
      </c>
      <c r="C128">
        <v>4</v>
      </c>
    </row>
    <row r="129" spans="1:2" x14ac:dyDescent="0.2">
      <c r="A129" s="2"/>
      <c r="B129" s="2"/>
    </row>
  </sheetData>
  <sortState ref="A75:C89">
    <sortCondition ref="C75:C89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49"/>
  <sheetViews>
    <sheetView workbookViewId="0">
      <selection activeCell="H129" sqref="H129"/>
    </sheetView>
  </sheetViews>
  <sheetFormatPr baseColWidth="10" defaultRowHeight="15" x14ac:dyDescent="0.2"/>
  <cols>
    <col min="2" max="2" width="14.5" customWidth="1"/>
    <col min="3" max="3" width="13.6640625" customWidth="1"/>
    <col min="27" max="29" width="10.83203125" style="189"/>
  </cols>
  <sheetData>
    <row r="1" spans="1:29" x14ac:dyDescent="0.2">
      <c r="A1" t="s">
        <v>942</v>
      </c>
      <c r="B1" t="s">
        <v>943</v>
      </c>
      <c r="C1" s="202">
        <v>7.0000000000000007E-2</v>
      </c>
    </row>
    <row r="2" spans="1:29" x14ac:dyDescent="0.2">
      <c r="A2">
        <v>1</v>
      </c>
      <c r="B2">
        <v>16</v>
      </c>
      <c r="C2">
        <f>B2*0.07</f>
        <v>1.1200000000000001</v>
      </c>
      <c r="AA2" s="189">
        <v>1</v>
      </c>
      <c r="AB2" s="189" t="s">
        <v>15</v>
      </c>
      <c r="AC2" s="189">
        <v>606</v>
      </c>
    </row>
    <row r="3" spans="1:29" x14ac:dyDescent="0.2">
      <c r="A3">
        <v>2</v>
      </c>
      <c r="B3">
        <v>29</v>
      </c>
      <c r="C3">
        <f t="shared" ref="C3:C15" si="0">B3*0.07</f>
        <v>2.0300000000000002</v>
      </c>
      <c r="AA3" s="189">
        <v>1</v>
      </c>
      <c r="AB3" s="189" t="s">
        <v>2</v>
      </c>
      <c r="AC3" s="189">
        <v>580</v>
      </c>
    </row>
    <row r="4" spans="1:29" x14ac:dyDescent="0.2">
      <c r="A4">
        <v>3</v>
      </c>
      <c r="B4">
        <v>26</v>
      </c>
      <c r="C4">
        <f t="shared" si="0"/>
        <v>1.8200000000000003</v>
      </c>
      <c r="AA4" s="189">
        <v>1</v>
      </c>
      <c r="AB4" s="189" t="s">
        <v>4</v>
      </c>
      <c r="AC4" s="189">
        <v>280</v>
      </c>
    </row>
    <row r="5" spans="1:29" x14ac:dyDescent="0.2">
      <c r="A5">
        <v>4</v>
      </c>
      <c r="B5">
        <v>44</v>
      </c>
      <c r="C5">
        <f t="shared" si="0"/>
        <v>3.08</v>
      </c>
      <c r="AA5" s="189">
        <v>1</v>
      </c>
      <c r="AB5" s="189" t="s">
        <v>9</v>
      </c>
      <c r="AC5" s="189">
        <v>244</v>
      </c>
    </row>
    <row r="6" spans="1:29" x14ac:dyDescent="0.2">
      <c r="A6">
        <v>5</v>
      </c>
      <c r="B6">
        <v>67</v>
      </c>
      <c r="C6">
        <f t="shared" si="0"/>
        <v>4.6900000000000004</v>
      </c>
      <c r="AA6" s="189">
        <v>1</v>
      </c>
      <c r="AB6" s="189" t="s">
        <v>10</v>
      </c>
      <c r="AC6" s="189">
        <v>142</v>
      </c>
    </row>
    <row r="7" spans="1:29" x14ac:dyDescent="0.2">
      <c r="A7">
        <v>6</v>
      </c>
      <c r="B7">
        <v>85</v>
      </c>
      <c r="C7">
        <f t="shared" si="0"/>
        <v>5.95</v>
      </c>
      <c r="AA7" s="189">
        <v>1</v>
      </c>
      <c r="AB7" s="189" t="s">
        <v>70</v>
      </c>
      <c r="AC7" s="189">
        <v>62</v>
      </c>
    </row>
    <row r="8" spans="1:29" x14ac:dyDescent="0.2">
      <c r="A8">
        <v>7</v>
      </c>
      <c r="B8">
        <v>130</v>
      </c>
      <c r="C8">
        <f t="shared" si="0"/>
        <v>9.1000000000000014</v>
      </c>
      <c r="AA8" s="189">
        <v>1</v>
      </c>
      <c r="AB8" s="189" t="s">
        <v>40</v>
      </c>
      <c r="AC8" s="189">
        <v>61</v>
      </c>
    </row>
    <row r="9" spans="1:29" x14ac:dyDescent="0.2">
      <c r="A9">
        <v>8</v>
      </c>
      <c r="B9">
        <v>173</v>
      </c>
      <c r="C9">
        <f t="shared" si="0"/>
        <v>12.110000000000001</v>
      </c>
      <c r="AA9" s="189">
        <v>1</v>
      </c>
      <c r="AB9" s="189" t="s">
        <v>56</v>
      </c>
      <c r="AC9" s="189">
        <v>50</v>
      </c>
    </row>
    <row r="10" spans="1:29" x14ac:dyDescent="0.2">
      <c r="A10">
        <v>9</v>
      </c>
      <c r="B10">
        <v>172</v>
      </c>
      <c r="C10">
        <f t="shared" si="0"/>
        <v>12.040000000000001</v>
      </c>
      <c r="AA10" s="189">
        <v>1</v>
      </c>
      <c r="AB10" s="189" t="s">
        <v>21</v>
      </c>
      <c r="AC10" s="189">
        <v>34</v>
      </c>
    </row>
    <row r="11" spans="1:29" x14ac:dyDescent="0.2">
      <c r="A11">
        <v>10</v>
      </c>
      <c r="B11">
        <v>190</v>
      </c>
      <c r="C11">
        <f t="shared" si="0"/>
        <v>13.3</v>
      </c>
      <c r="AA11" s="189">
        <v>1</v>
      </c>
      <c r="AB11" s="189" t="s">
        <v>83</v>
      </c>
      <c r="AC11" s="189">
        <v>27</v>
      </c>
    </row>
    <row r="12" spans="1:29" x14ac:dyDescent="0.2">
      <c r="A12">
        <v>11</v>
      </c>
      <c r="B12">
        <v>239</v>
      </c>
      <c r="C12">
        <f t="shared" si="0"/>
        <v>16.73</v>
      </c>
      <c r="AA12" s="189">
        <v>1</v>
      </c>
      <c r="AB12" s="189" t="s">
        <v>18</v>
      </c>
      <c r="AC12" s="189">
        <v>13</v>
      </c>
    </row>
    <row r="13" spans="1:29" x14ac:dyDescent="0.2">
      <c r="A13">
        <v>12</v>
      </c>
      <c r="B13">
        <v>257</v>
      </c>
      <c r="C13">
        <f t="shared" si="0"/>
        <v>17.990000000000002</v>
      </c>
      <c r="AA13" s="189">
        <v>1</v>
      </c>
      <c r="AB13" s="189" t="s">
        <v>227</v>
      </c>
      <c r="AC13" s="189">
        <v>6</v>
      </c>
    </row>
    <row r="14" spans="1:29" x14ac:dyDescent="0.2">
      <c r="A14">
        <v>13</v>
      </c>
      <c r="B14">
        <v>252</v>
      </c>
      <c r="C14">
        <f t="shared" si="0"/>
        <v>17.64</v>
      </c>
      <c r="AA14" s="189">
        <v>1</v>
      </c>
      <c r="AB14" s="189" t="s">
        <v>72</v>
      </c>
      <c r="AC14" s="189">
        <v>4</v>
      </c>
    </row>
    <row r="15" spans="1:29" x14ac:dyDescent="0.2">
      <c r="A15">
        <v>14</v>
      </c>
      <c r="B15">
        <v>268</v>
      </c>
      <c r="C15">
        <f t="shared" si="0"/>
        <v>18.760000000000002</v>
      </c>
      <c r="AA15" s="189">
        <v>1</v>
      </c>
      <c r="AB15" s="189" t="s">
        <v>12</v>
      </c>
      <c r="AC15" s="189">
        <v>2</v>
      </c>
    </row>
    <row r="16" spans="1:29" x14ac:dyDescent="0.2">
      <c r="AA16" s="189">
        <v>1</v>
      </c>
      <c r="AB16" s="189" t="s">
        <v>8</v>
      </c>
      <c r="AC16" s="189">
        <v>1</v>
      </c>
    </row>
    <row r="17" spans="1:29" x14ac:dyDescent="0.2">
      <c r="AA17" s="189">
        <v>1</v>
      </c>
      <c r="AB17" s="189" t="s">
        <v>44</v>
      </c>
      <c r="AC17" s="189">
        <v>1</v>
      </c>
    </row>
    <row r="18" spans="1:29" x14ac:dyDescent="0.2">
      <c r="AA18" s="189">
        <v>2</v>
      </c>
      <c r="AB18" s="189" t="s">
        <v>2</v>
      </c>
      <c r="AC18" s="189">
        <v>642</v>
      </c>
    </row>
    <row r="19" spans="1:29" x14ac:dyDescent="0.2">
      <c r="AA19" s="189">
        <v>2</v>
      </c>
      <c r="AB19" s="189" t="s">
        <v>4</v>
      </c>
      <c r="AC19" s="189">
        <v>300</v>
      </c>
    </row>
    <row r="20" spans="1:29" x14ac:dyDescent="0.2">
      <c r="AA20" s="189">
        <v>2</v>
      </c>
      <c r="AB20" s="189" t="s">
        <v>15</v>
      </c>
      <c r="AC20" s="189">
        <v>223</v>
      </c>
    </row>
    <row r="21" spans="1:29" x14ac:dyDescent="0.2">
      <c r="AA21" s="189">
        <v>2</v>
      </c>
      <c r="AB21" s="189" t="s">
        <v>10</v>
      </c>
      <c r="AC21" s="189">
        <v>200</v>
      </c>
    </row>
    <row r="22" spans="1:29" x14ac:dyDescent="0.2">
      <c r="AA22" s="189">
        <v>2</v>
      </c>
      <c r="AB22" s="189" t="s">
        <v>70</v>
      </c>
      <c r="AC22" s="189">
        <v>140</v>
      </c>
    </row>
    <row r="23" spans="1:29" x14ac:dyDescent="0.2">
      <c r="AA23" s="189">
        <v>2</v>
      </c>
      <c r="AB23" s="189" t="s">
        <v>7</v>
      </c>
      <c r="AC23" s="189">
        <v>77</v>
      </c>
    </row>
    <row r="24" spans="1:29" x14ac:dyDescent="0.2">
      <c r="AA24" s="189">
        <v>2</v>
      </c>
      <c r="AB24" s="189" t="s">
        <v>56</v>
      </c>
      <c r="AC24" s="189">
        <v>74</v>
      </c>
    </row>
    <row r="25" spans="1:29" x14ac:dyDescent="0.2">
      <c r="AA25" s="189">
        <v>2</v>
      </c>
      <c r="AB25" s="189" t="s">
        <v>23</v>
      </c>
      <c r="AC25" s="189">
        <v>68</v>
      </c>
    </row>
    <row r="26" spans="1:29" x14ac:dyDescent="0.2">
      <c r="AA26" s="189">
        <v>2</v>
      </c>
      <c r="AB26" s="189" t="s">
        <v>63</v>
      </c>
      <c r="AC26" s="189">
        <v>41</v>
      </c>
    </row>
    <row r="27" spans="1:29" x14ac:dyDescent="0.2">
      <c r="AA27" s="189">
        <v>2</v>
      </c>
      <c r="AB27" s="189" t="s">
        <v>40</v>
      </c>
      <c r="AC27" s="189">
        <v>37</v>
      </c>
    </row>
    <row r="28" spans="1:29" x14ac:dyDescent="0.2">
      <c r="AA28" s="189">
        <v>2</v>
      </c>
      <c r="AB28" s="189" t="s">
        <v>55</v>
      </c>
      <c r="AC28" s="189">
        <v>37</v>
      </c>
    </row>
    <row r="29" spans="1:29" x14ac:dyDescent="0.2">
      <c r="AA29" s="189">
        <v>2</v>
      </c>
      <c r="AB29" s="189" t="s">
        <v>9</v>
      </c>
      <c r="AC29" s="189">
        <v>37</v>
      </c>
    </row>
    <row r="30" spans="1:29" x14ac:dyDescent="0.2">
      <c r="A30" s="189">
        <v>1</v>
      </c>
      <c r="B30" s="189">
        <v>2</v>
      </c>
      <c r="C30" s="189">
        <v>3</v>
      </c>
      <c r="D30" s="189">
        <v>4</v>
      </c>
      <c r="E30" s="189">
        <v>5</v>
      </c>
      <c r="F30" s="189">
        <v>6</v>
      </c>
      <c r="G30" s="189">
        <v>7</v>
      </c>
      <c r="AA30" s="189">
        <v>2</v>
      </c>
      <c r="AB30" s="189" t="s">
        <v>54</v>
      </c>
      <c r="AC30" s="189">
        <v>29</v>
      </c>
    </row>
    <row r="31" spans="1:29" x14ac:dyDescent="0.2">
      <c r="A31" s="189">
        <v>606</v>
      </c>
      <c r="B31" s="189">
        <v>580</v>
      </c>
      <c r="C31" s="189">
        <v>244</v>
      </c>
      <c r="D31" s="189">
        <v>142</v>
      </c>
      <c r="E31" s="189">
        <v>62</v>
      </c>
      <c r="F31" s="189">
        <v>61</v>
      </c>
      <c r="G31" s="189">
        <v>50</v>
      </c>
      <c r="H31">
        <f t="shared" ref="H31:H44" si="1">SUM(A31:G31)</f>
        <v>1745</v>
      </c>
      <c r="AA31" s="189">
        <v>2</v>
      </c>
      <c r="AB31" s="189" t="s">
        <v>21</v>
      </c>
      <c r="AC31" s="189">
        <v>25</v>
      </c>
    </row>
    <row r="32" spans="1:29" x14ac:dyDescent="0.2">
      <c r="A32" s="189">
        <v>642</v>
      </c>
      <c r="B32" s="189">
        <v>223</v>
      </c>
      <c r="C32" s="189">
        <v>200</v>
      </c>
      <c r="D32" s="189">
        <v>140</v>
      </c>
      <c r="E32" s="189">
        <v>77</v>
      </c>
      <c r="F32" s="189">
        <v>74</v>
      </c>
      <c r="G32" s="189">
        <v>68</v>
      </c>
      <c r="H32">
        <f t="shared" si="1"/>
        <v>1424</v>
      </c>
      <c r="AA32" s="189">
        <v>2</v>
      </c>
      <c r="AB32" s="189" t="s">
        <v>8</v>
      </c>
      <c r="AC32" s="189">
        <v>9</v>
      </c>
    </row>
    <row r="33" spans="1:29" x14ac:dyDescent="0.2">
      <c r="A33" s="189">
        <v>796</v>
      </c>
      <c r="B33" s="189">
        <v>266</v>
      </c>
      <c r="C33" s="189">
        <v>191</v>
      </c>
      <c r="D33" s="189">
        <v>174</v>
      </c>
      <c r="E33" s="189">
        <v>109</v>
      </c>
      <c r="F33" s="189">
        <v>97</v>
      </c>
      <c r="G33" s="189">
        <v>64</v>
      </c>
      <c r="H33">
        <f t="shared" si="1"/>
        <v>1697</v>
      </c>
      <c r="AA33" s="189">
        <v>2</v>
      </c>
      <c r="AB33" s="189" t="s">
        <v>6</v>
      </c>
      <c r="AC33" s="189">
        <v>9</v>
      </c>
    </row>
    <row r="34" spans="1:29" x14ac:dyDescent="0.2">
      <c r="A34" s="189">
        <v>3690</v>
      </c>
      <c r="B34" s="189">
        <v>1242</v>
      </c>
      <c r="C34" s="189">
        <v>1197</v>
      </c>
      <c r="D34" s="189">
        <v>971</v>
      </c>
      <c r="E34" s="189">
        <v>213</v>
      </c>
      <c r="F34" s="189">
        <v>192</v>
      </c>
      <c r="G34" s="189">
        <v>166</v>
      </c>
      <c r="H34">
        <f t="shared" si="1"/>
        <v>7671</v>
      </c>
      <c r="AA34" s="189">
        <v>2</v>
      </c>
      <c r="AB34" s="189" t="s">
        <v>160</v>
      </c>
      <c r="AC34" s="189">
        <v>7</v>
      </c>
    </row>
    <row r="35" spans="1:29" x14ac:dyDescent="0.2">
      <c r="A35" s="189">
        <v>2678</v>
      </c>
      <c r="B35" s="189">
        <v>1198</v>
      </c>
      <c r="C35" s="189">
        <v>949</v>
      </c>
      <c r="D35" s="189">
        <v>818</v>
      </c>
      <c r="E35" s="189">
        <v>611</v>
      </c>
      <c r="F35" s="189">
        <v>253</v>
      </c>
      <c r="G35" s="189">
        <v>238</v>
      </c>
      <c r="H35">
        <f t="shared" si="1"/>
        <v>6745</v>
      </c>
      <c r="AA35" s="189">
        <v>2</v>
      </c>
      <c r="AB35" s="189" t="s">
        <v>29</v>
      </c>
      <c r="AC35" s="189">
        <v>7</v>
      </c>
    </row>
    <row r="36" spans="1:29" x14ac:dyDescent="0.2">
      <c r="A36" s="189">
        <v>2906</v>
      </c>
      <c r="B36" s="189">
        <v>2172</v>
      </c>
      <c r="C36" s="189">
        <v>2037</v>
      </c>
      <c r="D36" s="189">
        <v>1642</v>
      </c>
      <c r="E36" s="189">
        <v>1181</v>
      </c>
      <c r="F36" s="189">
        <v>680</v>
      </c>
      <c r="G36" s="189">
        <v>542</v>
      </c>
      <c r="H36">
        <f t="shared" si="1"/>
        <v>11160</v>
      </c>
      <c r="AA36" s="189">
        <v>2</v>
      </c>
      <c r="AB36" s="189" t="s">
        <v>318</v>
      </c>
      <c r="AC36" s="189">
        <v>6</v>
      </c>
    </row>
    <row r="37" spans="1:29" x14ac:dyDescent="0.2">
      <c r="A37" s="189">
        <v>6409</v>
      </c>
      <c r="B37" s="189">
        <v>3642</v>
      </c>
      <c r="C37" s="189">
        <v>1936</v>
      </c>
      <c r="D37" s="189">
        <v>1732</v>
      </c>
      <c r="E37" s="189">
        <v>1452</v>
      </c>
      <c r="F37" s="189">
        <v>1121</v>
      </c>
      <c r="G37" s="189">
        <v>1018</v>
      </c>
      <c r="H37">
        <f t="shared" si="1"/>
        <v>17310</v>
      </c>
      <c r="AA37" s="189">
        <v>2</v>
      </c>
      <c r="AB37" s="189" t="s">
        <v>122</v>
      </c>
      <c r="AC37" s="189">
        <v>6</v>
      </c>
    </row>
    <row r="38" spans="1:29" x14ac:dyDescent="0.2">
      <c r="A38" s="189">
        <v>8508</v>
      </c>
      <c r="B38" s="189">
        <v>5390</v>
      </c>
      <c r="C38" s="189">
        <v>2471</v>
      </c>
      <c r="D38" s="189">
        <v>2079</v>
      </c>
      <c r="E38" s="189">
        <v>1879</v>
      </c>
      <c r="F38" s="189">
        <v>1764</v>
      </c>
      <c r="G38" s="189">
        <v>1669</v>
      </c>
      <c r="H38">
        <f t="shared" si="1"/>
        <v>23760</v>
      </c>
      <c r="AA38" s="189">
        <v>2</v>
      </c>
      <c r="AB38" s="189" t="s">
        <v>12</v>
      </c>
      <c r="AC38" s="189">
        <v>5</v>
      </c>
    </row>
    <row r="39" spans="1:29" x14ac:dyDescent="0.2">
      <c r="A39" s="189">
        <v>5359</v>
      </c>
      <c r="B39" s="189">
        <v>4800</v>
      </c>
      <c r="C39" s="189">
        <v>2625</v>
      </c>
      <c r="D39" s="189">
        <v>2231</v>
      </c>
      <c r="E39" s="189">
        <v>2010</v>
      </c>
      <c r="F39" s="189">
        <v>1805</v>
      </c>
      <c r="G39" s="189">
        <v>1618</v>
      </c>
      <c r="H39">
        <f t="shared" si="1"/>
        <v>20448</v>
      </c>
      <c r="AA39" s="189">
        <v>2</v>
      </c>
      <c r="AB39" s="189" t="s">
        <v>44</v>
      </c>
      <c r="AC39" s="189">
        <v>5</v>
      </c>
    </row>
    <row r="40" spans="1:29" x14ac:dyDescent="0.2">
      <c r="A40" s="189">
        <v>6296</v>
      </c>
      <c r="B40" s="189">
        <v>5238</v>
      </c>
      <c r="C40" s="189">
        <v>2961</v>
      </c>
      <c r="D40" s="189">
        <v>2960</v>
      </c>
      <c r="E40" s="189">
        <v>2421</v>
      </c>
      <c r="F40" s="189">
        <v>2007</v>
      </c>
      <c r="G40" s="189">
        <v>1749</v>
      </c>
      <c r="H40">
        <f t="shared" si="1"/>
        <v>23632</v>
      </c>
      <c r="AA40" s="189">
        <v>2</v>
      </c>
      <c r="AB40" s="189" t="s">
        <v>18</v>
      </c>
      <c r="AC40" s="189">
        <v>4</v>
      </c>
    </row>
    <row r="41" spans="1:29" x14ac:dyDescent="0.2">
      <c r="A41" s="189">
        <v>6001</v>
      </c>
      <c r="B41" s="189">
        <v>5968</v>
      </c>
      <c r="C41" s="189">
        <v>4338</v>
      </c>
      <c r="D41" s="189">
        <v>2993</v>
      </c>
      <c r="E41" s="189">
        <v>2747</v>
      </c>
      <c r="F41" s="189">
        <v>2366</v>
      </c>
      <c r="G41" s="189">
        <v>869</v>
      </c>
      <c r="H41">
        <f t="shared" si="1"/>
        <v>25282</v>
      </c>
      <c r="AA41" s="189">
        <v>2</v>
      </c>
      <c r="AB41" s="189" t="s">
        <v>17</v>
      </c>
      <c r="AC41" s="189">
        <v>3</v>
      </c>
    </row>
    <row r="42" spans="1:29" x14ac:dyDescent="0.2">
      <c r="A42" s="189">
        <v>6866</v>
      </c>
      <c r="B42" s="189">
        <v>5609</v>
      </c>
      <c r="C42" s="189">
        <v>3180</v>
      </c>
      <c r="D42" s="189">
        <v>2974</v>
      </c>
      <c r="E42" s="189">
        <v>2309</v>
      </c>
      <c r="F42" s="189">
        <v>2253</v>
      </c>
      <c r="G42" s="189">
        <v>1023</v>
      </c>
      <c r="H42">
        <f t="shared" si="1"/>
        <v>24214</v>
      </c>
      <c r="AA42" s="189">
        <v>2</v>
      </c>
      <c r="AB42" s="189" t="s">
        <v>1</v>
      </c>
      <c r="AC42" s="189">
        <v>3</v>
      </c>
    </row>
    <row r="43" spans="1:29" x14ac:dyDescent="0.2">
      <c r="A43" s="189">
        <v>6582</v>
      </c>
      <c r="B43" s="189">
        <v>5337</v>
      </c>
      <c r="C43" s="189">
        <v>4380</v>
      </c>
      <c r="D43" s="189">
        <v>2795</v>
      </c>
      <c r="E43" s="189">
        <v>2532</v>
      </c>
      <c r="F43" s="189">
        <v>1319</v>
      </c>
      <c r="G43" s="189">
        <v>1169</v>
      </c>
      <c r="H43">
        <f t="shared" si="1"/>
        <v>24114</v>
      </c>
      <c r="AA43" s="189">
        <v>2</v>
      </c>
      <c r="AB43" s="189" t="s">
        <v>61</v>
      </c>
      <c r="AC43" s="189">
        <v>3</v>
      </c>
    </row>
    <row r="44" spans="1:29" x14ac:dyDescent="0.2">
      <c r="A44" s="189">
        <v>6987</v>
      </c>
      <c r="B44" s="189">
        <v>6880</v>
      </c>
      <c r="C44" s="189">
        <v>4061</v>
      </c>
      <c r="D44" s="189">
        <v>3022</v>
      </c>
      <c r="E44" s="189">
        <v>2090</v>
      </c>
      <c r="F44" s="189">
        <v>1667</v>
      </c>
      <c r="G44" s="189">
        <v>1444</v>
      </c>
      <c r="H44">
        <f t="shared" si="1"/>
        <v>26151</v>
      </c>
      <c r="AA44" s="189">
        <v>2</v>
      </c>
      <c r="AB44" s="189" t="s">
        <v>5</v>
      </c>
      <c r="AC44" s="189">
        <v>2</v>
      </c>
    </row>
    <row r="45" spans="1:29" x14ac:dyDescent="0.2">
      <c r="AA45" s="189">
        <v>2</v>
      </c>
      <c r="AB45" s="189" t="s">
        <v>223</v>
      </c>
      <c r="AC45" s="189">
        <v>1</v>
      </c>
    </row>
    <row r="46" spans="1:29" x14ac:dyDescent="0.2">
      <c r="AA46" s="189">
        <v>2</v>
      </c>
      <c r="AB46" s="189" t="s">
        <v>51</v>
      </c>
      <c r="AC46" s="189">
        <v>1</v>
      </c>
    </row>
    <row r="47" spans="1:29" x14ac:dyDescent="0.2">
      <c r="AA47" s="189">
        <v>3</v>
      </c>
      <c r="AB47" s="189" t="s">
        <v>2</v>
      </c>
      <c r="AC47" s="189">
        <v>796</v>
      </c>
    </row>
    <row r="48" spans="1:29" x14ac:dyDescent="0.2">
      <c r="AA48" s="189">
        <v>3</v>
      </c>
      <c r="AB48" s="189" t="s">
        <v>4</v>
      </c>
      <c r="AC48" s="189">
        <v>267</v>
      </c>
    </row>
    <row r="49" spans="1:29" x14ac:dyDescent="0.2">
      <c r="AA49" s="189">
        <v>3</v>
      </c>
      <c r="AB49" s="189" t="s">
        <v>15</v>
      </c>
      <c r="AC49" s="189">
        <v>266</v>
      </c>
    </row>
    <row r="50" spans="1:29" x14ac:dyDescent="0.2">
      <c r="AA50" s="189">
        <v>3</v>
      </c>
      <c r="AB50" s="189" t="s">
        <v>10</v>
      </c>
      <c r="AC50" s="189">
        <v>191</v>
      </c>
    </row>
    <row r="51" spans="1:29" x14ac:dyDescent="0.2">
      <c r="AA51" s="189">
        <v>3</v>
      </c>
      <c r="AB51" s="189" t="s">
        <v>83</v>
      </c>
      <c r="AC51" s="189">
        <v>174</v>
      </c>
    </row>
    <row r="52" spans="1:29" x14ac:dyDescent="0.2">
      <c r="A52" s="189" t="s">
        <v>819</v>
      </c>
      <c r="B52" t="s">
        <v>820</v>
      </c>
      <c r="C52" t="s">
        <v>946</v>
      </c>
      <c r="D52" t="s">
        <v>947</v>
      </c>
      <c r="E52" t="s">
        <v>948</v>
      </c>
      <c r="AA52" s="189">
        <v>3</v>
      </c>
      <c r="AB52" s="189" t="s">
        <v>55</v>
      </c>
      <c r="AC52" s="189">
        <v>109</v>
      </c>
    </row>
    <row r="53" spans="1:29" x14ac:dyDescent="0.2">
      <c r="A53" s="189">
        <v>606</v>
      </c>
      <c r="B53">
        <v>2113</v>
      </c>
      <c r="C53">
        <f>A53/B53</f>
        <v>0.28679602460955989</v>
      </c>
      <c r="D53">
        <f>H31/B53</f>
        <v>0.82584003786086135</v>
      </c>
      <c r="E53">
        <v>1745</v>
      </c>
      <c r="AA53" s="189">
        <v>3</v>
      </c>
      <c r="AB53" s="189" t="s">
        <v>23</v>
      </c>
      <c r="AC53" s="189">
        <v>97</v>
      </c>
    </row>
    <row r="54" spans="1:29" x14ac:dyDescent="0.2">
      <c r="A54" s="189">
        <v>642</v>
      </c>
      <c r="B54">
        <v>2001</v>
      </c>
      <c r="C54">
        <f>A54/B54</f>
        <v>0.32083958020989506</v>
      </c>
      <c r="D54">
        <f t="shared" ref="D54:D66" si="2">H32/B54</f>
        <v>0.71164417791104451</v>
      </c>
      <c r="E54">
        <v>1424</v>
      </c>
      <c r="AA54" s="189">
        <v>3</v>
      </c>
      <c r="AB54" s="189" t="s">
        <v>56</v>
      </c>
      <c r="AC54" s="189">
        <v>64</v>
      </c>
    </row>
    <row r="55" spans="1:29" x14ac:dyDescent="0.2">
      <c r="A55" s="189">
        <v>796</v>
      </c>
      <c r="B55">
        <v>2355</v>
      </c>
      <c r="C55">
        <f t="shared" ref="C55:C66" si="3">A55/B55</f>
        <v>0.33800424628450104</v>
      </c>
      <c r="D55">
        <f t="shared" si="2"/>
        <v>0.72059447983014857</v>
      </c>
      <c r="E55">
        <v>1697</v>
      </c>
      <c r="AA55" s="189">
        <v>3</v>
      </c>
      <c r="AB55" s="189" t="s">
        <v>26</v>
      </c>
      <c r="AC55" s="189">
        <v>51</v>
      </c>
    </row>
    <row r="56" spans="1:29" x14ac:dyDescent="0.2">
      <c r="A56" s="189">
        <v>6129</v>
      </c>
      <c r="B56">
        <v>10236</v>
      </c>
      <c r="C56">
        <f>A56/B56</f>
        <v>0.59876905041031658</v>
      </c>
      <c r="D56">
        <f t="shared" si="2"/>
        <v>0.74941383352872215</v>
      </c>
      <c r="E56">
        <v>7671</v>
      </c>
      <c r="AA56" s="189">
        <v>3</v>
      </c>
      <c r="AB56" s="189" t="s">
        <v>7</v>
      </c>
      <c r="AC56" s="189">
        <v>51</v>
      </c>
    </row>
    <row r="57" spans="1:29" x14ac:dyDescent="0.2">
      <c r="A57" s="189">
        <v>5643</v>
      </c>
      <c r="B57">
        <v>9197</v>
      </c>
      <c r="C57">
        <f t="shared" si="3"/>
        <v>0.61356964227465483</v>
      </c>
      <c r="D57">
        <f t="shared" si="2"/>
        <v>0.73339132325758405</v>
      </c>
      <c r="E57">
        <v>6745</v>
      </c>
      <c r="AA57" s="189">
        <v>3</v>
      </c>
      <c r="AB57" s="189" t="s">
        <v>40</v>
      </c>
      <c r="AC57" s="189">
        <v>39</v>
      </c>
    </row>
    <row r="58" spans="1:29" x14ac:dyDescent="0.2">
      <c r="A58" s="189">
        <v>9938</v>
      </c>
      <c r="B58">
        <v>16292</v>
      </c>
      <c r="C58">
        <f>A58/B58</f>
        <v>0.60999263442180207</v>
      </c>
      <c r="D58">
        <f t="shared" si="2"/>
        <v>0.68499877240363372</v>
      </c>
      <c r="E58">
        <v>11160</v>
      </c>
      <c r="AA58" s="189">
        <v>3</v>
      </c>
      <c r="AB58" s="189" t="s">
        <v>70</v>
      </c>
      <c r="AC58" s="189">
        <v>37</v>
      </c>
    </row>
    <row r="59" spans="1:29" x14ac:dyDescent="0.2">
      <c r="A59" s="189">
        <v>19061</v>
      </c>
      <c r="B59">
        <v>26379</v>
      </c>
      <c r="C59">
        <f t="shared" si="3"/>
        <v>0.7225823571780583</v>
      </c>
      <c r="D59">
        <f t="shared" si="2"/>
        <v>0.65620379847606047</v>
      </c>
      <c r="E59">
        <v>17310</v>
      </c>
      <c r="AA59" s="189">
        <v>3</v>
      </c>
      <c r="AB59" s="189" t="s">
        <v>21</v>
      </c>
      <c r="AC59" s="189">
        <v>35</v>
      </c>
    </row>
    <row r="60" spans="1:29" x14ac:dyDescent="0.2">
      <c r="A60" s="189">
        <v>28116</v>
      </c>
      <c r="B60">
        <v>37620</v>
      </c>
      <c r="C60">
        <f>A60/B60</f>
        <v>0.74736842105263157</v>
      </c>
      <c r="D60">
        <f t="shared" si="2"/>
        <v>0.63157894736842102</v>
      </c>
      <c r="E60">
        <v>23760</v>
      </c>
      <c r="AA60" s="189">
        <v>3</v>
      </c>
      <c r="AB60" s="189" t="s">
        <v>29</v>
      </c>
      <c r="AC60" s="189">
        <v>28</v>
      </c>
    </row>
    <row r="61" spans="1:29" x14ac:dyDescent="0.2">
      <c r="A61" s="189">
        <v>24829</v>
      </c>
      <c r="B61">
        <v>35456</v>
      </c>
      <c r="C61">
        <f>A61/B61</f>
        <v>0.70027639891696747</v>
      </c>
      <c r="D61">
        <f t="shared" si="2"/>
        <v>0.5767148014440433</v>
      </c>
      <c r="E61">
        <v>20448</v>
      </c>
      <c r="AA61" s="189">
        <v>3</v>
      </c>
      <c r="AB61" s="189" t="s">
        <v>104</v>
      </c>
      <c r="AC61" s="189">
        <v>27</v>
      </c>
    </row>
    <row r="62" spans="1:29" x14ac:dyDescent="0.2">
      <c r="A62" s="189">
        <v>28860</v>
      </c>
      <c r="B62">
        <v>38217</v>
      </c>
      <c r="C62">
        <f t="shared" si="3"/>
        <v>0.7551613156448701</v>
      </c>
      <c r="D62">
        <f t="shared" si="2"/>
        <v>0.61836355548577859</v>
      </c>
      <c r="E62">
        <v>23632</v>
      </c>
      <c r="AA62" s="189">
        <v>3</v>
      </c>
      <c r="AB62" s="189" t="s">
        <v>160</v>
      </c>
      <c r="AC62" s="189">
        <v>24</v>
      </c>
    </row>
    <row r="63" spans="1:29" x14ac:dyDescent="0.2">
      <c r="A63" s="189">
        <v>30904</v>
      </c>
      <c r="B63">
        <v>38242</v>
      </c>
      <c r="C63">
        <f>A63/B63</f>
        <v>0.80811673029653264</v>
      </c>
      <c r="D63">
        <f t="shared" si="2"/>
        <v>0.66110559071178288</v>
      </c>
      <c r="E63">
        <v>25282</v>
      </c>
      <c r="AA63" s="189">
        <v>3</v>
      </c>
      <c r="AB63" s="189" t="s">
        <v>8</v>
      </c>
      <c r="AC63" s="189">
        <v>22</v>
      </c>
    </row>
    <row r="64" spans="1:29" x14ac:dyDescent="0.2">
      <c r="A64" s="189">
        <v>30250</v>
      </c>
      <c r="B64">
        <v>37734</v>
      </c>
      <c r="C64">
        <f t="shared" si="3"/>
        <v>0.80166428154979597</v>
      </c>
      <c r="D64">
        <f t="shared" si="2"/>
        <v>0.6417024434197276</v>
      </c>
      <c r="E64">
        <v>24214</v>
      </c>
      <c r="AA64" s="189">
        <v>3</v>
      </c>
      <c r="AB64" s="189" t="s">
        <v>44</v>
      </c>
      <c r="AC64" s="189">
        <v>21</v>
      </c>
    </row>
    <row r="65" spans="1:29" x14ac:dyDescent="0.2">
      <c r="A65" s="189">
        <v>31669</v>
      </c>
      <c r="B65">
        <v>41234</v>
      </c>
      <c r="C65">
        <f>A65/B65</f>
        <v>0.76803123635834503</v>
      </c>
      <c r="D65">
        <f t="shared" si="2"/>
        <v>0.58480865305330554</v>
      </c>
      <c r="E65">
        <v>24114</v>
      </c>
      <c r="AA65" s="189">
        <v>3</v>
      </c>
      <c r="AB65" s="189" t="s">
        <v>9</v>
      </c>
      <c r="AC65" s="189">
        <v>15</v>
      </c>
    </row>
    <row r="66" spans="1:29" x14ac:dyDescent="0.2">
      <c r="A66" s="189">
        <v>35105</v>
      </c>
      <c r="B66">
        <v>44284</v>
      </c>
      <c r="C66">
        <f t="shared" si="3"/>
        <v>0.7927242344864962</v>
      </c>
      <c r="D66">
        <f t="shared" si="2"/>
        <v>0.59052931081203142</v>
      </c>
      <c r="E66">
        <v>26151</v>
      </c>
      <c r="AA66" s="189">
        <v>3</v>
      </c>
      <c r="AB66" s="189" t="s">
        <v>6</v>
      </c>
      <c r="AC66" s="189">
        <v>14</v>
      </c>
    </row>
    <row r="67" spans="1:29" x14ac:dyDescent="0.2">
      <c r="AA67" s="189">
        <v>3</v>
      </c>
      <c r="AB67" s="189" t="s">
        <v>5</v>
      </c>
      <c r="AC67" s="189">
        <v>13</v>
      </c>
    </row>
    <row r="68" spans="1:29" x14ac:dyDescent="0.2">
      <c r="AA68" s="189">
        <v>3</v>
      </c>
      <c r="AB68" s="189" t="s">
        <v>143</v>
      </c>
      <c r="AC68" s="189">
        <v>4</v>
      </c>
    </row>
    <row r="69" spans="1:29" x14ac:dyDescent="0.2">
      <c r="AA69" s="189">
        <v>3</v>
      </c>
      <c r="AB69" s="189" t="s">
        <v>223</v>
      </c>
      <c r="AC69" s="189">
        <v>3</v>
      </c>
    </row>
    <row r="70" spans="1:29" x14ac:dyDescent="0.2">
      <c r="AA70" s="189">
        <v>3</v>
      </c>
      <c r="AB70" s="189" t="s">
        <v>63</v>
      </c>
      <c r="AC70" s="189">
        <v>3</v>
      </c>
    </row>
    <row r="71" spans="1:29" x14ac:dyDescent="0.2">
      <c r="AA71" s="189">
        <v>3</v>
      </c>
      <c r="AB71" s="189" t="s">
        <v>39</v>
      </c>
      <c r="AC71" s="189">
        <v>2</v>
      </c>
    </row>
    <row r="72" spans="1:29" x14ac:dyDescent="0.2">
      <c r="AA72" s="189">
        <v>3</v>
      </c>
      <c r="AB72" s="189" t="s">
        <v>46</v>
      </c>
      <c r="AC72" s="189">
        <v>2</v>
      </c>
    </row>
    <row r="73" spans="1:29" x14ac:dyDescent="0.2">
      <c r="AA73" s="189">
        <v>4</v>
      </c>
      <c r="AB73" s="189" t="s">
        <v>2</v>
      </c>
      <c r="AC73" s="189">
        <v>3690</v>
      </c>
    </row>
    <row r="74" spans="1:29" x14ac:dyDescent="0.2">
      <c r="AA74" s="189">
        <v>4</v>
      </c>
      <c r="AB74" s="189" t="s">
        <v>10</v>
      </c>
      <c r="AC74" s="189">
        <v>1242</v>
      </c>
    </row>
    <row r="75" spans="1:29" x14ac:dyDescent="0.2">
      <c r="AA75" s="189">
        <v>4</v>
      </c>
      <c r="AB75" s="189" t="s">
        <v>7</v>
      </c>
      <c r="AC75" s="189">
        <v>1197</v>
      </c>
    </row>
    <row r="76" spans="1:29" x14ac:dyDescent="0.2">
      <c r="AA76" s="189">
        <v>4</v>
      </c>
      <c r="AB76" s="189" t="s">
        <v>4</v>
      </c>
      <c r="AC76" s="189">
        <v>1069</v>
      </c>
    </row>
    <row r="77" spans="1:29" x14ac:dyDescent="0.2">
      <c r="AA77" s="189">
        <v>4</v>
      </c>
      <c r="AB77" s="189" t="s">
        <v>15</v>
      </c>
      <c r="AC77" s="189">
        <v>971</v>
      </c>
    </row>
    <row r="78" spans="1:29" x14ac:dyDescent="0.2">
      <c r="AA78" s="189">
        <v>4</v>
      </c>
      <c r="AB78" s="189" t="s">
        <v>55</v>
      </c>
      <c r="AC78" s="189">
        <v>213</v>
      </c>
    </row>
    <row r="79" spans="1:29" x14ac:dyDescent="0.2">
      <c r="AA79" s="189">
        <v>4</v>
      </c>
      <c r="AB79" s="189" t="s">
        <v>9</v>
      </c>
      <c r="AC79" s="189">
        <v>192</v>
      </c>
    </row>
    <row r="80" spans="1:29" x14ac:dyDescent="0.2">
      <c r="AA80" s="189">
        <v>4</v>
      </c>
      <c r="AB80" s="189" t="s">
        <v>3</v>
      </c>
      <c r="AC80" s="189">
        <v>166</v>
      </c>
    </row>
    <row r="81" spans="1:29" x14ac:dyDescent="0.2">
      <c r="A81" t="s">
        <v>942</v>
      </c>
      <c r="B81" t="s">
        <v>944</v>
      </c>
      <c r="C81" t="s">
        <v>945</v>
      </c>
      <c r="D81" t="s">
        <v>821</v>
      </c>
      <c r="E81" s="165" t="s">
        <v>950</v>
      </c>
      <c r="F81" s="165" t="s">
        <v>949</v>
      </c>
      <c r="AA81" s="189">
        <v>4</v>
      </c>
      <c r="AB81" s="189" t="s">
        <v>0</v>
      </c>
      <c r="AC81" s="189">
        <v>152</v>
      </c>
    </row>
    <row r="82" spans="1:29" ht="16" x14ac:dyDescent="0.2">
      <c r="A82">
        <v>1</v>
      </c>
      <c r="B82">
        <v>280</v>
      </c>
      <c r="C82">
        <v>1833</v>
      </c>
      <c r="D82">
        <f>B82+C82</f>
        <v>2113</v>
      </c>
      <c r="E82" s="204">
        <v>0.25</v>
      </c>
      <c r="F82" s="165">
        <f>B82/D82</f>
        <v>0.13251301467108376</v>
      </c>
      <c r="AA82" s="189">
        <v>4</v>
      </c>
      <c r="AB82" s="189" t="s">
        <v>56</v>
      </c>
      <c r="AC82" s="189">
        <v>134</v>
      </c>
    </row>
    <row r="83" spans="1:29" ht="16" x14ac:dyDescent="0.2">
      <c r="A83">
        <v>2</v>
      </c>
      <c r="B83">
        <v>300</v>
      </c>
      <c r="C83">
        <v>1701</v>
      </c>
      <c r="D83">
        <f t="shared" ref="D83:D95" si="4">B83+C83</f>
        <v>2001</v>
      </c>
      <c r="E83" s="204">
        <v>0.24137900000000001</v>
      </c>
      <c r="F83" s="165">
        <f t="shared" ref="F83:F95" si="5">B83/D83</f>
        <v>0.14992503748125938</v>
      </c>
      <c r="AA83" s="189">
        <v>4</v>
      </c>
      <c r="AB83" s="189" t="s">
        <v>64</v>
      </c>
      <c r="AC83" s="189">
        <v>120</v>
      </c>
    </row>
    <row r="84" spans="1:29" ht="16" x14ac:dyDescent="0.2">
      <c r="A84">
        <v>3</v>
      </c>
      <c r="B84">
        <v>267</v>
      </c>
      <c r="C84">
        <v>2088</v>
      </c>
      <c r="D84">
        <f t="shared" si="4"/>
        <v>2355</v>
      </c>
      <c r="E84" s="204">
        <v>0.269231</v>
      </c>
      <c r="F84" s="165">
        <f t="shared" si="5"/>
        <v>0.11337579617834395</v>
      </c>
      <c r="AA84" s="189">
        <v>4</v>
      </c>
      <c r="AB84" s="189" t="s">
        <v>22</v>
      </c>
      <c r="AC84" s="189">
        <v>104</v>
      </c>
    </row>
    <row r="85" spans="1:29" ht="16" x14ac:dyDescent="0.2">
      <c r="A85">
        <v>4</v>
      </c>
      <c r="B85">
        <v>1069</v>
      </c>
      <c r="C85">
        <v>9167</v>
      </c>
      <c r="D85">
        <f t="shared" si="4"/>
        <v>10236</v>
      </c>
      <c r="E85" s="204">
        <v>0.13636400000000001</v>
      </c>
      <c r="F85" s="165">
        <f t="shared" si="5"/>
        <v>0.10443532629933568</v>
      </c>
      <c r="AA85" s="189">
        <v>4</v>
      </c>
      <c r="AB85" s="189" t="s">
        <v>23</v>
      </c>
      <c r="AC85" s="189">
        <v>104</v>
      </c>
    </row>
    <row r="86" spans="1:29" ht="16" x14ac:dyDescent="0.2">
      <c r="A86">
        <v>5</v>
      </c>
      <c r="B86">
        <v>764</v>
      </c>
      <c r="C86">
        <v>8433</v>
      </c>
      <c r="D86">
        <f t="shared" si="4"/>
        <v>9197</v>
      </c>
      <c r="E86" s="204">
        <v>0.119403</v>
      </c>
      <c r="F86" s="165">
        <f t="shared" si="5"/>
        <v>8.3070566489072517E-2</v>
      </c>
      <c r="AA86" s="189">
        <v>4</v>
      </c>
      <c r="AB86" s="189" t="s">
        <v>38</v>
      </c>
      <c r="AC86" s="189">
        <v>88</v>
      </c>
    </row>
    <row r="87" spans="1:29" ht="16" x14ac:dyDescent="0.2">
      <c r="A87">
        <v>6</v>
      </c>
      <c r="B87">
        <v>864</v>
      </c>
      <c r="C87">
        <v>15428</v>
      </c>
      <c r="D87">
        <f t="shared" si="4"/>
        <v>16292</v>
      </c>
      <c r="E87" s="204">
        <v>0.141176</v>
      </c>
      <c r="F87" s="165">
        <f t="shared" si="5"/>
        <v>5.3032163024797449E-2</v>
      </c>
      <c r="AA87" s="189">
        <v>4</v>
      </c>
      <c r="AB87" s="189" t="s">
        <v>29</v>
      </c>
      <c r="AC87" s="189">
        <v>65</v>
      </c>
    </row>
    <row r="88" spans="1:29" ht="16" x14ac:dyDescent="0.2">
      <c r="A88">
        <v>7</v>
      </c>
      <c r="B88">
        <v>1188</v>
      </c>
      <c r="C88">
        <v>25191</v>
      </c>
      <c r="D88">
        <f t="shared" si="4"/>
        <v>26379</v>
      </c>
      <c r="E88" s="204">
        <v>9.2308000000000001E-2</v>
      </c>
      <c r="F88" s="165">
        <f t="shared" si="5"/>
        <v>4.503582395087001E-2</v>
      </c>
      <c r="AA88" s="189">
        <v>4</v>
      </c>
      <c r="AB88" s="189" t="s">
        <v>26</v>
      </c>
      <c r="AC88" s="189">
        <v>56</v>
      </c>
    </row>
    <row r="89" spans="1:29" ht="16" x14ac:dyDescent="0.2">
      <c r="A89">
        <v>8</v>
      </c>
      <c r="B89">
        <v>2518</v>
      </c>
      <c r="C89">
        <v>35102</v>
      </c>
      <c r="D89">
        <f t="shared" si="4"/>
        <v>37620</v>
      </c>
      <c r="E89" s="204">
        <v>7.5145000000000003E-2</v>
      </c>
      <c r="F89" s="165">
        <f t="shared" si="5"/>
        <v>6.6932482721956413E-2</v>
      </c>
      <c r="AA89" s="189">
        <v>4</v>
      </c>
      <c r="AB89" s="189" t="s">
        <v>61</v>
      </c>
      <c r="AC89" s="189">
        <v>55</v>
      </c>
    </row>
    <row r="90" spans="1:29" ht="16" x14ac:dyDescent="0.2">
      <c r="A90">
        <v>9</v>
      </c>
      <c r="B90">
        <v>1582</v>
      </c>
      <c r="C90">
        <v>33874</v>
      </c>
      <c r="D90">
        <f t="shared" si="4"/>
        <v>35456</v>
      </c>
      <c r="E90" s="204">
        <v>9.3022999999999995E-2</v>
      </c>
      <c r="F90" s="165">
        <f t="shared" si="5"/>
        <v>4.4618682310469317E-2</v>
      </c>
      <c r="AA90" s="189">
        <v>4</v>
      </c>
      <c r="AB90" s="189" t="s">
        <v>154</v>
      </c>
      <c r="AC90" s="189">
        <v>55</v>
      </c>
    </row>
    <row r="91" spans="1:29" ht="16" x14ac:dyDescent="0.2">
      <c r="A91">
        <v>10</v>
      </c>
      <c r="B91">
        <v>2033</v>
      </c>
      <c r="C91">
        <v>36184</v>
      </c>
      <c r="D91">
        <f t="shared" si="4"/>
        <v>38217</v>
      </c>
      <c r="E91" s="204">
        <v>7.3683999999999999E-2</v>
      </c>
      <c r="F91" s="165">
        <f t="shared" si="5"/>
        <v>5.3196221576785198E-2</v>
      </c>
      <c r="AA91" s="189">
        <v>4</v>
      </c>
      <c r="AB91" s="189" t="s">
        <v>46</v>
      </c>
      <c r="AC91" s="189">
        <v>54</v>
      </c>
    </row>
    <row r="92" spans="1:29" ht="16" x14ac:dyDescent="0.2">
      <c r="A92">
        <v>11</v>
      </c>
      <c r="B92">
        <v>1725</v>
      </c>
      <c r="C92">
        <v>36517</v>
      </c>
      <c r="D92">
        <f t="shared" si="4"/>
        <v>38242</v>
      </c>
      <c r="E92" s="204">
        <v>5.8576999999999997E-2</v>
      </c>
      <c r="F92" s="165">
        <f t="shared" si="5"/>
        <v>4.5107473458501121E-2</v>
      </c>
      <c r="AA92" s="189">
        <v>4</v>
      </c>
      <c r="AB92" s="189" t="s">
        <v>51</v>
      </c>
      <c r="AC92" s="189">
        <v>52</v>
      </c>
    </row>
    <row r="93" spans="1:29" ht="16" x14ac:dyDescent="0.2">
      <c r="A93">
        <v>12</v>
      </c>
      <c r="B93">
        <v>2015</v>
      </c>
      <c r="C93">
        <v>35719</v>
      </c>
      <c r="D93">
        <f t="shared" si="4"/>
        <v>37734</v>
      </c>
      <c r="E93" s="204">
        <v>5.4475000000000003E-2</v>
      </c>
      <c r="F93" s="165">
        <f t="shared" si="5"/>
        <v>5.3400116605713678E-2</v>
      </c>
      <c r="AA93" s="189">
        <v>4</v>
      </c>
      <c r="AB93" s="189" t="s">
        <v>70</v>
      </c>
      <c r="AC93" s="189">
        <v>49</v>
      </c>
    </row>
    <row r="94" spans="1:29" ht="16" x14ac:dyDescent="0.2">
      <c r="A94">
        <v>13</v>
      </c>
      <c r="B94">
        <v>2506</v>
      </c>
      <c r="C94">
        <v>38728</v>
      </c>
      <c r="D94">
        <f t="shared" si="4"/>
        <v>41234</v>
      </c>
      <c r="E94" s="204">
        <v>6.3492000000000007E-2</v>
      </c>
      <c r="F94" s="165">
        <f t="shared" si="5"/>
        <v>6.0775088519183201E-2</v>
      </c>
      <c r="AA94" s="189">
        <v>4</v>
      </c>
      <c r="AB94" s="189" t="s">
        <v>8</v>
      </c>
      <c r="AC94" s="189">
        <v>45</v>
      </c>
    </row>
    <row r="95" spans="1:29" ht="16" x14ac:dyDescent="0.2">
      <c r="A95">
        <v>14</v>
      </c>
      <c r="B95">
        <v>2405</v>
      </c>
      <c r="C95">
        <v>41879</v>
      </c>
      <c r="D95">
        <f t="shared" si="4"/>
        <v>44284</v>
      </c>
      <c r="E95" s="204">
        <v>5.5969999999999999E-2</v>
      </c>
      <c r="F95" s="165">
        <f t="shared" si="5"/>
        <v>5.4308553879505013E-2</v>
      </c>
      <c r="AA95" s="189">
        <v>4</v>
      </c>
      <c r="AB95" s="189" t="s">
        <v>21</v>
      </c>
      <c r="AC95" s="189">
        <v>45</v>
      </c>
    </row>
    <row r="96" spans="1:29" x14ac:dyDescent="0.2">
      <c r="AA96" s="189">
        <v>4</v>
      </c>
      <c r="AB96" s="189" t="s">
        <v>44</v>
      </c>
      <c r="AC96" s="189">
        <v>42</v>
      </c>
    </row>
    <row r="97" spans="4:29" x14ac:dyDescent="0.2">
      <c r="AA97" s="189">
        <v>4</v>
      </c>
      <c r="AB97" s="189" t="s">
        <v>6</v>
      </c>
      <c r="AC97" s="189">
        <v>41</v>
      </c>
    </row>
    <row r="98" spans="4:29" x14ac:dyDescent="0.2">
      <c r="AA98" s="189">
        <v>4</v>
      </c>
      <c r="AB98" s="189" t="s">
        <v>39</v>
      </c>
      <c r="AC98" s="189">
        <v>36</v>
      </c>
    </row>
    <row r="99" spans="4:29" x14ac:dyDescent="0.2">
      <c r="AA99" s="189">
        <v>4</v>
      </c>
      <c r="AB99" s="189" t="s">
        <v>40</v>
      </c>
      <c r="AC99" s="189">
        <v>34</v>
      </c>
    </row>
    <row r="100" spans="4:29" x14ac:dyDescent="0.2">
      <c r="D100" s="165" t="s">
        <v>951</v>
      </c>
      <c r="E100" s="165">
        <v>0.87856696023299996</v>
      </c>
      <c r="AA100" s="189">
        <v>4</v>
      </c>
      <c r="AB100" s="189" t="s">
        <v>57</v>
      </c>
      <c r="AC100" s="189">
        <v>26</v>
      </c>
    </row>
    <row r="101" spans="4:29" x14ac:dyDescent="0.2">
      <c r="D101" s="165" t="s">
        <v>952</v>
      </c>
      <c r="E101" s="203">
        <v>3.5459485258099999E-5</v>
      </c>
      <c r="AA101" s="189">
        <v>4</v>
      </c>
      <c r="AB101" s="189" t="s">
        <v>160</v>
      </c>
      <c r="AC101" s="189">
        <v>22</v>
      </c>
    </row>
    <row r="102" spans="4:29" x14ac:dyDescent="0.2">
      <c r="AA102" s="189">
        <v>4</v>
      </c>
      <c r="AB102" s="189" t="s">
        <v>17</v>
      </c>
      <c r="AC102" s="189">
        <v>19</v>
      </c>
    </row>
    <row r="103" spans="4:29" x14ac:dyDescent="0.2">
      <c r="AA103" s="189">
        <v>4</v>
      </c>
      <c r="AB103" s="189" t="s">
        <v>54</v>
      </c>
      <c r="AC103" s="189">
        <v>17</v>
      </c>
    </row>
    <row r="104" spans="4:29" x14ac:dyDescent="0.2">
      <c r="AA104" s="189">
        <v>4</v>
      </c>
      <c r="AB104" s="189" t="s">
        <v>12</v>
      </c>
      <c r="AC104" s="189">
        <v>15</v>
      </c>
    </row>
    <row r="105" spans="4:29" x14ac:dyDescent="0.2">
      <c r="AA105" s="189">
        <v>4</v>
      </c>
      <c r="AB105" s="189" t="s">
        <v>1</v>
      </c>
      <c r="AC105" s="189">
        <v>13</v>
      </c>
    </row>
    <row r="106" spans="4:29" x14ac:dyDescent="0.2">
      <c r="AA106" s="189">
        <v>4</v>
      </c>
      <c r="AB106" s="189" t="s">
        <v>18</v>
      </c>
      <c r="AC106" s="189">
        <v>10</v>
      </c>
    </row>
    <row r="107" spans="4:29" x14ac:dyDescent="0.2">
      <c r="AA107" s="189">
        <v>4</v>
      </c>
      <c r="AB107" s="189" t="s">
        <v>236</v>
      </c>
      <c r="AC107" s="189">
        <v>10</v>
      </c>
    </row>
    <row r="108" spans="4:29" x14ac:dyDescent="0.2">
      <c r="AA108" s="189">
        <v>4</v>
      </c>
      <c r="AB108" s="189" t="s">
        <v>227</v>
      </c>
      <c r="AC108" s="189">
        <v>9</v>
      </c>
    </row>
    <row r="109" spans="4:29" x14ac:dyDescent="0.2">
      <c r="AA109" s="189">
        <v>4</v>
      </c>
      <c r="AB109" s="189" t="s">
        <v>189</v>
      </c>
      <c r="AC109" s="189">
        <v>7</v>
      </c>
    </row>
    <row r="110" spans="4:29" x14ac:dyDescent="0.2">
      <c r="AA110" s="189">
        <v>4</v>
      </c>
      <c r="AB110" s="189" t="s">
        <v>223</v>
      </c>
      <c r="AC110" s="189">
        <v>5</v>
      </c>
    </row>
    <row r="111" spans="4:29" x14ac:dyDescent="0.2">
      <c r="AA111" s="189">
        <v>4</v>
      </c>
      <c r="AB111" s="189" t="s">
        <v>355</v>
      </c>
      <c r="AC111" s="189">
        <v>4</v>
      </c>
    </row>
    <row r="112" spans="4:29" x14ac:dyDescent="0.2">
      <c r="AA112" s="189">
        <v>4</v>
      </c>
      <c r="AB112" s="189" t="s">
        <v>199</v>
      </c>
      <c r="AC112" s="189">
        <v>3</v>
      </c>
    </row>
    <row r="113" spans="1:29" x14ac:dyDescent="0.2">
      <c r="AA113" s="189">
        <v>4</v>
      </c>
      <c r="AB113" s="189" t="s">
        <v>306</v>
      </c>
      <c r="AC113" s="189">
        <v>2</v>
      </c>
    </row>
    <row r="114" spans="1:29" x14ac:dyDescent="0.2">
      <c r="AA114" s="189">
        <v>4</v>
      </c>
      <c r="AB114" s="189" t="s">
        <v>345</v>
      </c>
      <c r="AC114" s="189">
        <v>1</v>
      </c>
    </row>
    <row r="115" spans="1:29" x14ac:dyDescent="0.2">
      <c r="A115" t="s">
        <v>953</v>
      </c>
      <c r="B115" t="s">
        <v>954</v>
      </c>
      <c r="C115" t="s">
        <v>955</v>
      </c>
      <c r="D115" t="s">
        <v>956</v>
      </c>
      <c r="E115" t="s">
        <v>957</v>
      </c>
      <c r="F115" t="s">
        <v>958</v>
      </c>
      <c r="G115" t="s">
        <v>959</v>
      </c>
      <c r="H115" t="s">
        <v>949</v>
      </c>
      <c r="AA115" s="189">
        <v>4</v>
      </c>
      <c r="AB115" s="189" t="s">
        <v>43</v>
      </c>
      <c r="AC115" s="189">
        <v>1</v>
      </c>
    </row>
    <row r="116" spans="1:29" x14ac:dyDescent="0.2">
      <c r="A116">
        <v>64</v>
      </c>
      <c r="B116">
        <v>40</v>
      </c>
      <c r="C116">
        <v>1833</v>
      </c>
      <c r="D116">
        <v>280</v>
      </c>
      <c r="E116">
        <f>A116/B116</f>
        <v>1.6</v>
      </c>
      <c r="F116">
        <f>C116/D116</f>
        <v>6.5464285714285717</v>
      </c>
      <c r="G116">
        <f>A116+B116</f>
        <v>104</v>
      </c>
      <c r="H116">
        <f>B116/G116</f>
        <v>0.38461538461538464</v>
      </c>
      <c r="AA116" s="189">
        <v>4</v>
      </c>
      <c r="AB116" s="189" t="s">
        <v>102</v>
      </c>
      <c r="AC116" s="189">
        <v>1</v>
      </c>
    </row>
    <row r="117" spans="1:29" x14ac:dyDescent="0.2">
      <c r="A117">
        <v>81</v>
      </c>
      <c r="B117">
        <v>20</v>
      </c>
      <c r="C117">
        <v>1701</v>
      </c>
      <c r="D117">
        <v>300</v>
      </c>
      <c r="E117">
        <f>A117/B117</f>
        <v>4.05</v>
      </c>
      <c r="F117">
        <f t="shared" ref="F117:F129" si="6">C117/D117</f>
        <v>5.67</v>
      </c>
      <c r="G117">
        <f t="shared" ref="G117:G129" si="7">A117+B117</f>
        <v>101</v>
      </c>
      <c r="H117">
        <f t="shared" ref="H117:H129" si="8">B117/G117</f>
        <v>0.19801980198019803</v>
      </c>
      <c r="AA117" s="189">
        <v>5</v>
      </c>
      <c r="AB117" s="189" t="s">
        <v>2</v>
      </c>
      <c r="AC117" s="189">
        <v>2678</v>
      </c>
    </row>
    <row r="118" spans="1:29" x14ac:dyDescent="0.2">
      <c r="A118">
        <v>80</v>
      </c>
      <c r="B118">
        <v>24</v>
      </c>
      <c r="C118">
        <v>2088</v>
      </c>
      <c r="D118">
        <v>267</v>
      </c>
      <c r="E118">
        <f t="shared" ref="E118:E129" si="9">A118/B118</f>
        <v>3.3333333333333335</v>
      </c>
      <c r="F118">
        <f t="shared" si="6"/>
        <v>7.8202247191011232</v>
      </c>
      <c r="G118">
        <f t="shared" si="7"/>
        <v>104</v>
      </c>
      <c r="H118">
        <f t="shared" si="8"/>
        <v>0.23076923076923078</v>
      </c>
      <c r="AA118" s="189">
        <v>5</v>
      </c>
      <c r="AB118" s="189" t="s">
        <v>15</v>
      </c>
      <c r="AC118" s="189">
        <v>1198</v>
      </c>
    </row>
    <row r="119" spans="1:29" x14ac:dyDescent="0.2">
      <c r="A119">
        <v>182</v>
      </c>
      <c r="B119">
        <v>72</v>
      </c>
      <c r="C119">
        <v>9167</v>
      </c>
      <c r="D119">
        <v>1069</v>
      </c>
      <c r="E119">
        <f t="shared" si="9"/>
        <v>2.5277777777777777</v>
      </c>
      <c r="F119">
        <f t="shared" si="6"/>
        <v>8.5753040224508883</v>
      </c>
      <c r="G119">
        <f t="shared" si="7"/>
        <v>254</v>
      </c>
      <c r="H119">
        <f t="shared" si="8"/>
        <v>0.28346456692913385</v>
      </c>
      <c r="AA119" s="189">
        <v>5</v>
      </c>
      <c r="AB119" s="189" t="s">
        <v>1</v>
      </c>
      <c r="AC119" s="189">
        <v>949</v>
      </c>
    </row>
    <row r="120" spans="1:29" x14ac:dyDescent="0.2">
      <c r="A120">
        <v>277</v>
      </c>
      <c r="B120">
        <v>95</v>
      </c>
      <c r="C120">
        <v>8433</v>
      </c>
      <c r="D120">
        <v>764</v>
      </c>
      <c r="E120">
        <f t="shared" si="9"/>
        <v>2.9157894736842107</v>
      </c>
      <c r="F120">
        <f t="shared" si="6"/>
        <v>11.037958115183246</v>
      </c>
      <c r="G120">
        <f t="shared" si="7"/>
        <v>372</v>
      </c>
      <c r="H120">
        <f t="shared" si="8"/>
        <v>0.2553763440860215</v>
      </c>
      <c r="AA120" s="189">
        <v>5</v>
      </c>
      <c r="AB120" s="189" t="s">
        <v>5</v>
      </c>
      <c r="AC120" s="189">
        <v>818</v>
      </c>
    </row>
    <row r="121" spans="1:29" x14ac:dyDescent="0.2">
      <c r="A121">
        <v>390</v>
      </c>
      <c r="B121">
        <v>130</v>
      </c>
      <c r="C121">
        <v>15428</v>
      </c>
      <c r="D121">
        <v>864</v>
      </c>
      <c r="E121">
        <f t="shared" si="9"/>
        <v>3</v>
      </c>
      <c r="F121">
        <f t="shared" si="6"/>
        <v>17.856481481481481</v>
      </c>
      <c r="G121">
        <f t="shared" si="7"/>
        <v>520</v>
      </c>
      <c r="H121">
        <f t="shared" si="8"/>
        <v>0.25</v>
      </c>
      <c r="AA121" s="189">
        <v>5</v>
      </c>
      <c r="AB121" s="189" t="s">
        <v>4</v>
      </c>
      <c r="AC121" s="189">
        <v>764</v>
      </c>
    </row>
    <row r="122" spans="1:29" x14ac:dyDescent="0.2">
      <c r="A122">
        <v>631</v>
      </c>
      <c r="B122">
        <v>175</v>
      </c>
      <c r="C122">
        <v>25191</v>
      </c>
      <c r="D122">
        <v>1188</v>
      </c>
      <c r="E122">
        <f t="shared" si="9"/>
        <v>3.6057142857142859</v>
      </c>
      <c r="F122">
        <f t="shared" si="6"/>
        <v>21.204545454545453</v>
      </c>
      <c r="G122">
        <f t="shared" si="7"/>
        <v>806</v>
      </c>
      <c r="H122">
        <f t="shared" si="8"/>
        <v>0.21712158808933002</v>
      </c>
      <c r="AA122" s="189">
        <v>5</v>
      </c>
      <c r="AB122" s="189" t="s">
        <v>7</v>
      </c>
      <c r="AC122" s="189">
        <v>611</v>
      </c>
    </row>
    <row r="123" spans="1:29" x14ac:dyDescent="0.2">
      <c r="A123">
        <v>1090</v>
      </c>
      <c r="B123">
        <v>278</v>
      </c>
      <c r="C123">
        <v>35102</v>
      </c>
      <c r="D123">
        <v>2518</v>
      </c>
      <c r="E123">
        <f t="shared" si="9"/>
        <v>3.920863309352518</v>
      </c>
      <c r="F123">
        <f t="shared" si="6"/>
        <v>13.94042891183479</v>
      </c>
      <c r="G123">
        <f t="shared" si="7"/>
        <v>1368</v>
      </c>
      <c r="H123">
        <f t="shared" si="8"/>
        <v>0.20321637426900585</v>
      </c>
      <c r="AA123" s="189">
        <v>5</v>
      </c>
      <c r="AB123" s="189" t="s">
        <v>10</v>
      </c>
      <c r="AC123" s="189">
        <v>253</v>
      </c>
    </row>
    <row r="124" spans="1:29" x14ac:dyDescent="0.2">
      <c r="A124">
        <v>1315</v>
      </c>
      <c r="B124">
        <v>248</v>
      </c>
      <c r="C124">
        <v>33874</v>
      </c>
      <c r="D124">
        <v>1582</v>
      </c>
      <c r="E124">
        <f t="shared" si="9"/>
        <v>5.30241935483871</v>
      </c>
      <c r="F124">
        <f t="shared" si="6"/>
        <v>21.412136536030342</v>
      </c>
      <c r="G124">
        <f t="shared" si="7"/>
        <v>1563</v>
      </c>
      <c r="H124">
        <f t="shared" si="8"/>
        <v>0.15866922584772872</v>
      </c>
      <c r="AA124" s="189">
        <v>5</v>
      </c>
      <c r="AB124" s="189" t="s">
        <v>12</v>
      </c>
      <c r="AC124" s="189">
        <v>238</v>
      </c>
    </row>
    <row r="125" spans="1:29" x14ac:dyDescent="0.2">
      <c r="A125">
        <v>1629</v>
      </c>
      <c r="B125">
        <v>285</v>
      </c>
      <c r="C125">
        <v>36184</v>
      </c>
      <c r="D125">
        <v>2033</v>
      </c>
      <c r="E125">
        <f t="shared" si="9"/>
        <v>5.7157894736842101</v>
      </c>
      <c r="F125">
        <f t="shared" si="6"/>
        <v>17.798327594687652</v>
      </c>
      <c r="G125">
        <f t="shared" si="7"/>
        <v>1914</v>
      </c>
      <c r="H125">
        <f t="shared" si="8"/>
        <v>0.14890282131661442</v>
      </c>
      <c r="AA125" s="189">
        <v>5</v>
      </c>
      <c r="AB125" s="189" t="s">
        <v>38</v>
      </c>
      <c r="AC125" s="189">
        <v>200</v>
      </c>
    </row>
    <row r="126" spans="1:29" x14ac:dyDescent="0.2">
      <c r="A126">
        <v>1935</v>
      </c>
      <c r="B126">
        <v>309</v>
      </c>
      <c r="C126">
        <v>36517</v>
      </c>
      <c r="D126">
        <v>1725</v>
      </c>
      <c r="E126">
        <f t="shared" si="9"/>
        <v>6.2621359223300974</v>
      </c>
      <c r="F126">
        <f t="shared" si="6"/>
        <v>21.169275362318842</v>
      </c>
      <c r="G126">
        <f t="shared" si="7"/>
        <v>2244</v>
      </c>
      <c r="H126">
        <f t="shared" si="8"/>
        <v>0.13770053475935828</v>
      </c>
      <c r="AA126" s="189">
        <v>5</v>
      </c>
      <c r="AB126" s="189" t="s">
        <v>6</v>
      </c>
      <c r="AC126" s="189">
        <v>138</v>
      </c>
    </row>
    <row r="127" spans="1:29" x14ac:dyDescent="0.2">
      <c r="A127">
        <v>2146</v>
      </c>
      <c r="B127">
        <v>343</v>
      </c>
      <c r="C127">
        <v>35719</v>
      </c>
      <c r="D127">
        <v>2015</v>
      </c>
      <c r="E127">
        <f t="shared" si="9"/>
        <v>6.2565597667638482</v>
      </c>
      <c r="F127">
        <f t="shared" si="6"/>
        <v>17.726550868486353</v>
      </c>
      <c r="G127">
        <f t="shared" si="7"/>
        <v>2489</v>
      </c>
      <c r="H127">
        <f t="shared" si="8"/>
        <v>0.13780634793089594</v>
      </c>
      <c r="AA127" s="189">
        <v>5</v>
      </c>
      <c r="AB127" s="189" t="s">
        <v>26</v>
      </c>
      <c r="AC127" s="189">
        <v>134</v>
      </c>
    </row>
    <row r="128" spans="1:29" x14ac:dyDescent="0.2">
      <c r="A128">
        <v>2334</v>
      </c>
      <c r="B128">
        <v>369</v>
      </c>
      <c r="C128">
        <v>38728</v>
      </c>
      <c r="D128">
        <v>2506</v>
      </c>
      <c r="E128">
        <f t="shared" si="9"/>
        <v>6.3252032520325203</v>
      </c>
      <c r="F128">
        <f t="shared" si="6"/>
        <v>15.454110135674382</v>
      </c>
      <c r="G128">
        <f t="shared" si="7"/>
        <v>2703</v>
      </c>
      <c r="H128">
        <f t="shared" si="8"/>
        <v>0.13651498335183129</v>
      </c>
      <c r="AA128" s="189">
        <v>5</v>
      </c>
      <c r="AB128" s="189" t="s">
        <v>9</v>
      </c>
      <c r="AC128" s="189">
        <v>125</v>
      </c>
    </row>
    <row r="129" spans="1:29" x14ac:dyDescent="0.2">
      <c r="A129">
        <v>2343</v>
      </c>
      <c r="B129">
        <v>386</v>
      </c>
      <c r="C129">
        <v>41879</v>
      </c>
      <c r="D129">
        <v>2405</v>
      </c>
      <c r="E129">
        <f t="shared" si="9"/>
        <v>6.0699481865284977</v>
      </c>
      <c r="F129">
        <f t="shared" si="6"/>
        <v>17.413305613305614</v>
      </c>
      <c r="G129">
        <f t="shared" si="7"/>
        <v>2729</v>
      </c>
      <c r="H129">
        <f t="shared" si="8"/>
        <v>0.14144375229021619</v>
      </c>
      <c r="AA129" s="189">
        <v>5</v>
      </c>
      <c r="AB129" s="189" t="s">
        <v>17</v>
      </c>
      <c r="AC129" s="189">
        <v>123</v>
      </c>
    </row>
    <row r="130" spans="1:29" x14ac:dyDescent="0.2">
      <c r="E130">
        <f>AVERAGE(E116:E129)</f>
        <v>4.3489667240028584</v>
      </c>
      <c r="F130">
        <f>AVERAGE(F116:F129)</f>
        <v>14.544648384752053</v>
      </c>
      <c r="G130" t="s">
        <v>687</v>
      </c>
      <c r="AA130" s="189">
        <v>5</v>
      </c>
      <c r="AB130" s="189" t="s">
        <v>18</v>
      </c>
      <c r="AC130" s="189">
        <v>98</v>
      </c>
    </row>
    <row r="131" spans="1:29" x14ac:dyDescent="0.2">
      <c r="E131">
        <f>MEDIAN(E116:E129)</f>
        <v>3.9854316546762591</v>
      </c>
      <c r="F131">
        <f>MEDIAN(F116:F129)</f>
        <v>16.433707874489997</v>
      </c>
      <c r="AA131" s="189">
        <v>5</v>
      </c>
      <c r="AB131" s="189" t="s">
        <v>21</v>
      </c>
      <c r="AC131" s="189">
        <v>95</v>
      </c>
    </row>
    <row r="132" spans="1:29" x14ac:dyDescent="0.2">
      <c r="AA132" s="189">
        <v>5</v>
      </c>
      <c r="AB132" s="189" t="s">
        <v>8</v>
      </c>
      <c r="AC132" s="189">
        <v>89</v>
      </c>
    </row>
    <row r="133" spans="1:29" x14ac:dyDescent="0.2">
      <c r="AA133" s="189">
        <v>5</v>
      </c>
      <c r="AB133" s="189" t="s">
        <v>40</v>
      </c>
      <c r="AC133" s="189">
        <v>85</v>
      </c>
    </row>
    <row r="134" spans="1:29" x14ac:dyDescent="0.2">
      <c r="AA134" s="189">
        <v>5</v>
      </c>
      <c r="AB134" s="189" t="s">
        <v>0</v>
      </c>
      <c r="AC134" s="189">
        <v>76</v>
      </c>
    </row>
    <row r="135" spans="1:29" x14ac:dyDescent="0.2">
      <c r="AA135" s="189">
        <v>5</v>
      </c>
      <c r="AB135" s="189" t="s">
        <v>61</v>
      </c>
      <c r="AC135" s="189">
        <v>55</v>
      </c>
    </row>
    <row r="136" spans="1:29" x14ac:dyDescent="0.2">
      <c r="AA136" s="189">
        <v>5</v>
      </c>
      <c r="AB136" s="189" t="s">
        <v>56</v>
      </c>
      <c r="AC136" s="189">
        <v>54</v>
      </c>
    </row>
    <row r="137" spans="1:29" x14ac:dyDescent="0.2">
      <c r="AA137" s="189">
        <v>5</v>
      </c>
      <c r="AB137" s="189" t="s">
        <v>110</v>
      </c>
      <c r="AC137" s="189">
        <v>43</v>
      </c>
    </row>
    <row r="138" spans="1:29" x14ac:dyDescent="0.2">
      <c r="AA138" s="189">
        <v>5</v>
      </c>
      <c r="AB138" s="189" t="s">
        <v>22</v>
      </c>
      <c r="AC138" s="189">
        <v>38</v>
      </c>
    </row>
    <row r="139" spans="1:29" x14ac:dyDescent="0.2">
      <c r="AA139" s="189">
        <v>5</v>
      </c>
      <c r="AB139" s="189" t="s">
        <v>63</v>
      </c>
      <c r="AC139" s="189">
        <v>38</v>
      </c>
    </row>
    <row r="140" spans="1:29" x14ac:dyDescent="0.2">
      <c r="AA140" s="189">
        <v>5</v>
      </c>
      <c r="AB140" s="189" t="s">
        <v>11</v>
      </c>
      <c r="AC140" s="189">
        <v>36</v>
      </c>
    </row>
    <row r="141" spans="1:29" x14ac:dyDescent="0.2">
      <c r="AA141" s="189">
        <v>5</v>
      </c>
      <c r="AB141" s="189" t="s">
        <v>19</v>
      </c>
      <c r="AC141" s="189">
        <v>34</v>
      </c>
    </row>
    <row r="142" spans="1:29" x14ac:dyDescent="0.2">
      <c r="AA142" s="189">
        <v>5</v>
      </c>
      <c r="AB142" s="189" t="s">
        <v>55</v>
      </c>
      <c r="AC142" s="189">
        <v>27</v>
      </c>
    </row>
    <row r="143" spans="1:29" x14ac:dyDescent="0.2">
      <c r="AA143" s="189">
        <v>5</v>
      </c>
      <c r="AB143" s="189" t="s">
        <v>83</v>
      </c>
      <c r="AC143" s="189">
        <v>24</v>
      </c>
    </row>
    <row r="144" spans="1:29" x14ac:dyDescent="0.2">
      <c r="AA144" s="189">
        <v>5</v>
      </c>
      <c r="AB144" s="189" t="s">
        <v>23</v>
      </c>
      <c r="AC144" s="189">
        <v>21</v>
      </c>
    </row>
    <row r="145" spans="27:29" x14ac:dyDescent="0.2">
      <c r="AA145" s="189">
        <v>5</v>
      </c>
      <c r="AB145" s="189" t="s">
        <v>70</v>
      </c>
      <c r="AC145" s="189">
        <v>14</v>
      </c>
    </row>
    <row r="146" spans="27:29" x14ac:dyDescent="0.2">
      <c r="AA146" s="189">
        <v>5</v>
      </c>
      <c r="AB146" s="189" t="s">
        <v>51</v>
      </c>
      <c r="AC146" s="189">
        <v>12</v>
      </c>
    </row>
    <row r="147" spans="27:29" x14ac:dyDescent="0.2">
      <c r="AA147" s="189">
        <v>5</v>
      </c>
      <c r="AB147" s="189" t="s">
        <v>118</v>
      </c>
      <c r="AC147" s="189">
        <v>12</v>
      </c>
    </row>
    <row r="148" spans="27:29" x14ac:dyDescent="0.2">
      <c r="AA148" s="189">
        <v>5</v>
      </c>
      <c r="AB148" s="189" t="s">
        <v>278</v>
      </c>
      <c r="AC148" s="189">
        <v>10</v>
      </c>
    </row>
    <row r="149" spans="27:29" x14ac:dyDescent="0.2">
      <c r="AA149" s="189">
        <v>5</v>
      </c>
      <c r="AB149" s="189" t="s">
        <v>128</v>
      </c>
      <c r="AC149" s="189">
        <v>9</v>
      </c>
    </row>
    <row r="150" spans="27:29" x14ac:dyDescent="0.2">
      <c r="AA150" s="189">
        <v>5</v>
      </c>
      <c r="AB150" s="189" t="s">
        <v>46</v>
      </c>
      <c r="AC150" s="189">
        <v>6</v>
      </c>
    </row>
    <row r="151" spans="27:29" x14ac:dyDescent="0.2">
      <c r="AA151" s="189">
        <v>5</v>
      </c>
      <c r="AB151" s="189" t="s">
        <v>49</v>
      </c>
      <c r="AC151" s="189">
        <v>6</v>
      </c>
    </row>
    <row r="152" spans="27:29" x14ac:dyDescent="0.2">
      <c r="AA152" s="189">
        <v>5</v>
      </c>
      <c r="AB152" s="189" t="s">
        <v>3</v>
      </c>
      <c r="AC152" s="189">
        <v>6</v>
      </c>
    </row>
    <row r="153" spans="27:29" x14ac:dyDescent="0.2">
      <c r="AA153" s="189">
        <v>5</v>
      </c>
      <c r="AB153" s="189" t="s">
        <v>14</v>
      </c>
      <c r="AC153" s="189">
        <v>6</v>
      </c>
    </row>
    <row r="154" spans="27:29" x14ac:dyDescent="0.2">
      <c r="AA154" s="189">
        <v>5</v>
      </c>
      <c r="AB154" s="189" t="s">
        <v>37</v>
      </c>
      <c r="AC154" s="189">
        <v>6</v>
      </c>
    </row>
    <row r="155" spans="27:29" x14ac:dyDescent="0.2">
      <c r="AA155" s="189">
        <v>5</v>
      </c>
      <c r="AB155" s="189" t="s">
        <v>20</v>
      </c>
      <c r="AC155" s="189">
        <v>6</v>
      </c>
    </row>
    <row r="156" spans="27:29" x14ac:dyDescent="0.2">
      <c r="AA156" s="189">
        <v>5</v>
      </c>
      <c r="AB156" s="189" t="s">
        <v>74</v>
      </c>
      <c r="AC156" s="189">
        <v>4</v>
      </c>
    </row>
    <row r="157" spans="27:29" x14ac:dyDescent="0.2">
      <c r="AA157" s="189">
        <v>5</v>
      </c>
      <c r="AB157" s="189" t="s">
        <v>321</v>
      </c>
      <c r="AC157" s="189">
        <v>4</v>
      </c>
    </row>
    <row r="158" spans="27:29" x14ac:dyDescent="0.2">
      <c r="AA158" s="189">
        <v>5</v>
      </c>
      <c r="AB158" s="189" t="s">
        <v>345</v>
      </c>
      <c r="AC158" s="189">
        <v>4</v>
      </c>
    </row>
    <row r="159" spans="27:29" x14ac:dyDescent="0.2">
      <c r="AA159" s="189">
        <v>5</v>
      </c>
      <c r="AB159" s="189" t="s">
        <v>39</v>
      </c>
      <c r="AC159" s="189">
        <v>4</v>
      </c>
    </row>
    <row r="160" spans="27:29" x14ac:dyDescent="0.2">
      <c r="AA160" s="189">
        <v>5</v>
      </c>
      <c r="AB160" s="189" t="s">
        <v>357</v>
      </c>
      <c r="AC160" s="189">
        <v>4</v>
      </c>
    </row>
    <row r="161" spans="27:29" x14ac:dyDescent="0.2">
      <c r="AA161" s="189">
        <v>5</v>
      </c>
      <c r="AB161" s="189" t="s">
        <v>65</v>
      </c>
      <c r="AC161" s="189">
        <v>4</v>
      </c>
    </row>
    <row r="162" spans="27:29" x14ac:dyDescent="0.2">
      <c r="AA162" s="189">
        <v>5</v>
      </c>
      <c r="AB162" s="189" t="s">
        <v>54</v>
      </c>
      <c r="AC162" s="189">
        <v>3</v>
      </c>
    </row>
    <row r="163" spans="27:29" x14ac:dyDescent="0.2">
      <c r="AA163" s="189">
        <v>5</v>
      </c>
      <c r="AB163" s="189" t="s">
        <v>236</v>
      </c>
      <c r="AC163" s="189">
        <v>3</v>
      </c>
    </row>
    <row r="164" spans="27:29" x14ac:dyDescent="0.2">
      <c r="AA164" s="189">
        <v>5</v>
      </c>
      <c r="AB164" s="189" t="s">
        <v>192</v>
      </c>
      <c r="AC164" s="189">
        <v>3</v>
      </c>
    </row>
    <row r="165" spans="27:29" x14ac:dyDescent="0.2">
      <c r="AA165" s="189">
        <v>5</v>
      </c>
      <c r="AB165" s="189" t="s">
        <v>104</v>
      </c>
      <c r="AC165" s="189">
        <v>3</v>
      </c>
    </row>
    <row r="166" spans="27:29" x14ac:dyDescent="0.2">
      <c r="AA166" s="189">
        <v>5</v>
      </c>
      <c r="AB166" s="189" t="s">
        <v>44</v>
      </c>
      <c r="AC166" s="189">
        <v>3</v>
      </c>
    </row>
    <row r="167" spans="27:29" x14ac:dyDescent="0.2">
      <c r="AA167" s="189">
        <v>5</v>
      </c>
      <c r="AB167" s="189" t="s">
        <v>27</v>
      </c>
      <c r="AC167" s="189">
        <v>2</v>
      </c>
    </row>
    <row r="168" spans="27:29" x14ac:dyDescent="0.2">
      <c r="AA168" s="189">
        <v>5</v>
      </c>
      <c r="AB168" s="189" t="s">
        <v>398</v>
      </c>
      <c r="AC168" s="189">
        <v>2</v>
      </c>
    </row>
    <row r="169" spans="27:29" x14ac:dyDescent="0.2">
      <c r="AA169" s="189">
        <v>5</v>
      </c>
      <c r="AB169" s="189" t="s">
        <v>424</v>
      </c>
      <c r="AC169" s="189">
        <v>2</v>
      </c>
    </row>
    <row r="170" spans="27:29" x14ac:dyDescent="0.2">
      <c r="AA170" s="189">
        <v>5</v>
      </c>
      <c r="AB170" s="189" t="s">
        <v>200</v>
      </c>
      <c r="AC170" s="189">
        <v>2</v>
      </c>
    </row>
    <row r="171" spans="27:29" x14ac:dyDescent="0.2">
      <c r="AA171" s="189">
        <v>5</v>
      </c>
      <c r="AB171" s="189" t="s">
        <v>57</v>
      </c>
      <c r="AC171" s="189">
        <v>2</v>
      </c>
    </row>
    <row r="172" spans="27:29" x14ac:dyDescent="0.2">
      <c r="AA172" s="189">
        <v>5</v>
      </c>
      <c r="AB172" s="189" t="s">
        <v>42</v>
      </c>
      <c r="AC172" s="189">
        <v>2</v>
      </c>
    </row>
    <row r="173" spans="27:29" x14ac:dyDescent="0.2">
      <c r="AA173" s="189">
        <v>5</v>
      </c>
      <c r="AB173" s="189" t="s">
        <v>822</v>
      </c>
      <c r="AC173" s="189">
        <v>1</v>
      </c>
    </row>
    <row r="174" spans="27:29" x14ac:dyDescent="0.2">
      <c r="AA174" s="189">
        <v>5</v>
      </c>
      <c r="AB174" s="189" t="s">
        <v>149</v>
      </c>
      <c r="AC174" s="189">
        <v>1</v>
      </c>
    </row>
    <row r="175" spans="27:29" x14ac:dyDescent="0.2">
      <c r="AA175" s="189">
        <v>5</v>
      </c>
      <c r="AB175" s="189" t="s">
        <v>91</v>
      </c>
      <c r="AC175" s="189">
        <v>1</v>
      </c>
    </row>
    <row r="176" spans="27:29" x14ac:dyDescent="0.2">
      <c r="AA176" s="189">
        <v>5</v>
      </c>
      <c r="AB176" s="189" t="s">
        <v>81</v>
      </c>
      <c r="AC176" s="189">
        <v>1</v>
      </c>
    </row>
    <row r="177" spans="27:29" x14ac:dyDescent="0.2">
      <c r="AA177" s="189">
        <v>5</v>
      </c>
      <c r="AB177" s="189" t="s">
        <v>306</v>
      </c>
      <c r="AC177" s="189">
        <v>1</v>
      </c>
    </row>
    <row r="178" spans="27:29" x14ac:dyDescent="0.2">
      <c r="AA178" s="189">
        <v>5</v>
      </c>
      <c r="AB178" s="189" t="s">
        <v>13</v>
      </c>
      <c r="AC178" s="189">
        <v>1</v>
      </c>
    </row>
    <row r="179" spans="27:29" x14ac:dyDescent="0.2">
      <c r="AA179" s="189">
        <v>5</v>
      </c>
      <c r="AB179" s="189" t="s">
        <v>186</v>
      </c>
      <c r="AC179" s="189">
        <v>1</v>
      </c>
    </row>
    <row r="180" spans="27:29" x14ac:dyDescent="0.2">
      <c r="AA180" s="189">
        <v>5</v>
      </c>
      <c r="AB180" s="189" t="s">
        <v>227</v>
      </c>
      <c r="AC180" s="189">
        <v>1</v>
      </c>
    </row>
    <row r="181" spans="27:29" x14ac:dyDescent="0.2">
      <c r="AA181" s="189">
        <v>5</v>
      </c>
      <c r="AB181" s="189" t="s">
        <v>85</v>
      </c>
      <c r="AC181" s="189">
        <v>1</v>
      </c>
    </row>
    <row r="182" spans="27:29" x14ac:dyDescent="0.2">
      <c r="AA182" s="189">
        <v>5</v>
      </c>
      <c r="AB182" s="189" t="s">
        <v>138</v>
      </c>
      <c r="AC182" s="189">
        <v>1</v>
      </c>
    </row>
    <row r="183" spans="27:29" x14ac:dyDescent="0.2">
      <c r="AA183" s="189">
        <v>5</v>
      </c>
      <c r="AB183" s="189" t="s">
        <v>82</v>
      </c>
      <c r="AC183" s="189">
        <v>1</v>
      </c>
    </row>
    <row r="184" spans="27:29" x14ac:dyDescent="0.2">
      <c r="AA184" s="189">
        <v>6</v>
      </c>
      <c r="AB184" s="189" t="s">
        <v>1</v>
      </c>
      <c r="AC184" s="189">
        <v>2906</v>
      </c>
    </row>
    <row r="185" spans="27:29" x14ac:dyDescent="0.2">
      <c r="AA185" s="189">
        <v>6</v>
      </c>
      <c r="AB185" s="189" t="s">
        <v>5</v>
      </c>
      <c r="AC185" s="189">
        <v>2172</v>
      </c>
    </row>
    <row r="186" spans="27:29" x14ac:dyDescent="0.2">
      <c r="AA186" s="189">
        <v>6</v>
      </c>
      <c r="AB186" s="189" t="s">
        <v>0</v>
      </c>
      <c r="AC186" s="189">
        <v>2037</v>
      </c>
    </row>
    <row r="187" spans="27:29" x14ac:dyDescent="0.2">
      <c r="AA187" s="189">
        <v>6</v>
      </c>
      <c r="AB187" s="189" t="s">
        <v>2</v>
      </c>
      <c r="AC187" s="189">
        <v>1642</v>
      </c>
    </row>
    <row r="188" spans="27:29" x14ac:dyDescent="0.2">
      <c r="AA188" s="189">
        <v>6</v>
      </c>
      <c r="AB188" s="189" t="s">
        <v>7</v>
      </c>
      <c r="AC188" s="189">
        <v>1181</v>
      </c>
    </row>
    <row r="189" spans="27:29" x14ac:dyDescent="0.2">
      <c r="AA189" s="189">
        <v>6</v>
      </c>
      <c r="AB189" s="189" t="s">
        <v>4</v>
      </c>
      <c r="AC189" s="189">
        <v>864</v>
      </c>
    </row>
    <row r="190" spans="27:29" x14ac:dyDescent="0.2">
      <c r="AA190" s="189">
        <v>6</v>
      </c>
      <c r="AB190" s="189" t="s">
        <v>15</v>
      </c>
      <c r="AC190" s="189">
        <v>680</v>
      </c>
    </row>
    <row r="191" spans="27:29" x14ac:dyDescent="0.2">
      <c r="AA191" s="189">
        <v>6</v>
      </c>
      <c r="AB191" s="189" t="s">
        <v>8</v>
      </c>
      <c r="AC191" s="189">
        <v>542</v>
      </c>
    </row>
    <row r="192" spans="27:29" x14ac:dyDescent="0.2">
      <c r="AA192" s="189">
        <v>6</v>
      </c>
      <c r="AB192" s="189" t="s">
        <v>19</v>
      </c>
      <c r="AC192" s="189">
        <v>332</v>
      </c>
    </row>
    <row r="193" spans="27:29" x14ac:dyDescent="0.2">
      <c r="AA193" s="189">
        <v>6</v>
      </c>
      <c r="AB193" s="189" t="s">
        <v>10</v>
      </c>
      <c r="AC193" s="189">
        <v>328</v>
      </c>
    </row>
    <row r="194" spans="27:29" x14ac:dyDescent="0.2">
      <c r="AA194" s="189">
        <v>6</v>
      </c>
      <c r="AB194" s="189" t="s">
        <v>3</v>
      </c>
      <c r="AC194" s="189">
        <v>289</v>
      </c>
    </row>
    <row r="195" spans="27:29" x14ac:dyDescent="0.2">
      <c r="AA195" s="189">
        <v>6</v>
      </c>
      <c r="AB195" s="189" t="s">
        <v>12</v>
      </c>
      <c r="AC195" s="189">
        <v>238</v>
      </c>
    </row>
    <row r="196" spans="27:29" x14ac:dyDescent="0.2">
      <c r="AA196" s="189">
        <v>6</v>
      </c>
      <c r="AB196" s="189" t="s">
        <v>26</v>
      </c>
      <c r="AC196" s="189">
        <v>224</v>
      </c>
    </row>
    <row r="197" spans="27:29" x14ac:dyDescent="0.2">
      <c r="AA197" s="189">
        <v>6</v>
      </c>
      <c r="AB197" s="189" t="s">
        <v>9</v>
      </c>
      <c r="AC197" s="189">
        <v>217</v>
      </c>
    </row>
    <row r="198" spans="27:29" x14ac:dyDescent="0.2">
      <c r="AA198" s="189">
        <v>6</v>
      </c>
      <c r="AB198" s="189" t="s">
        <v>6</v>
      </c>
      <c r="AC198" s="189">
        <v>207</v>
      </c>
    </row>
    <row r="199" spans="27:29" x14ac:dyDescent="0.2">
      <c r="AA199" s="189">
        <v>6</v>
      </c>
      <c r="AB199" s="189" t="s">
        <v>38</v>
      </c>
      <c r="AC199" s="189">
        <v>181</v>
      </c>
    </row>
    <row r="200" spans="27:29" x14ac:dyDescent="0.2">
      <c r="AA200" s="189">
        <v>6</v>
      </c>
      <c r="AB200" s="189" t="s">
        <v>54</v>
      </c>
      <c r="AC200" s="189">
        <v>158</v>
      </c>
    </row>
    <row r="201" spans="27:29" x14ac:dyDescent="0.2">
      <c r="AA201" s="189">
        <v>6</v>
      </c>
      <c r="AB201" s="189" t="s">
        <v>61</v>
      </c>
      <c r="AC201" s="189">
        <v>156</v>
      </c>
    </row>
    <row r="202" spans="27:29" x14ac:dyDescent="0.2">
      <c r="AA202" s="189">
        <v>6</v>
      </c>
      <c r="AB202" s="189" t="s">
        <v>21</v>
      </c>
      <c r="AC202" s="189">
        <v>148</v>
      </c>
    </row>
    <row r="203" spans="27:29" x14ac:dyDescent="0.2">
      <c r="AA203" s="189">
        <v>6</v>
      </c>
      <c r="AB203" s="189" t="s">
        <v>20</v>
      </c>
      <c r="AC203" s="189">
        <v>134</v>
      </c>
    </row>
    <row r="204" spans="27:29" x14ac:dyDescent="0.2">
      <c r="AA204" s="189">
        <v>6</v>
      </c>
      <c r="AB204" s="189" t="s">
        <v>74</v>
      </c>
      <c r="AC204" s="189">
        <v>128</v>
      </c>
    </row>
    <row r="205" spans="27:29" x14ac:dyDescent="0.2">
      <c r="AA205" s="189">
        <v>6</v>
      </c>
      <c r="AB205" s="189" t="s">
        <v>13</v>
      </c>
      <c r="AC205" s="189">
        <v>123</v>
      </c>
    </row>
    <row r="206" spans="27:29" x14ac:dyDescent="0.2">
      <c r="AA206" s="189">
        <v>6</v>
      </c>
      <c r="AB206" s="189" t="s">
        <v>112</v>
      </c>
      <c r="AC206" s="189">
        <v>119</v>
      </c>
    </row>
    <row r="207" spans="27:29" x14ac:dyDescent="0.2">
      <c r="AA207" s="189">
        <v>6</v>
      </c>
      <c r="AB207" s="189" t="s">
        <v>11</v>
      </c>
      <c r="AC207" s="189">
        <v>100</v>
      </c>
    </row>
    <row r="208" spans="27:29" x14ac:dyDescent="0.2">
      <c r="AA208" s="189">
        <v>6</v>
      </c>
      <c r="AB208" s="189" t="s">
        <v>102</v>
      </c>
      <c r="AC208" s="189">
        <v>99</v>
      </c>
    </row>
    <row r="209" spans="27:29" x14ac:dyDescent="0.2">
      <c r="AA209" s="189">
        <v>6</v>
      </c>
      <c r="AB209" s="189" t="s">
        <v>44</v>
      </c>
      <c r="AC209" s="189">
        <v>82</v>
      </c>
    </row>
    <row r="210" spans="27:29" x14ac:dyDescent="0.2">
      <c r="AA210" s="189">
        <v>6</v>
      </c>
      <c r="AB210" s="189" t="s">
        <v>63</v>
      </c>
      <c r="AC210" s="189">
        <v>81</v>
      </c>
    </row>
    <row r="211" spans="27:29" x14ac:dyDescent="0.2">
      <c r="AA211" s="189">
        <v>6</v>
      </c>
      <c r="AB211" s="189" t="s">
        <v>138</v>
      </c>
      <c r="AC211" s="189">
        <v>71</v>
      </c>
    </row>
    <row r="212" spans="27:29" x14ac:dyDescent="0.2">
      <c r="AA212" s="189">
        <v>6</v>
      </c>
      <c r="AB212" s="189" t="s">
        <v>40</v>
      </c>
      <c r="AC212" s="189">
        <v>67</v>
      </c>
    </row>
    <row r="213" spans="27:29" x14ac:dyDescent="0.2">
      <c r="AA213" s="189">
        <v>6</v>
      </c>
      <c r="AB213" s="189" t="s">
        <v>34</v>
      </c>
      <c r="AC213" s="189">
        <v>65</v>
      </c>
    </row>
    <row r="214" spans="27:29" x14ac:dyDescent="0.2">
      <c r="AA214" s="189">
        <v>6</v>
      </c>
      <c r="AB214" s="189" t="s">
        <v>23</v>
      </c>
      <c r="AC214" s="189">
        <v>61</v>
      </c>
    </row>
    <row r="215" spans="27:29" x14ac:dyDescent="0.2">
      <c r="AA215" s="189">
        <v>6</v>
      </c>
      <c r="AB215" s="189" t="s">
        <v>17</v>
      </c>
      <c r="AC215" s="189">
        <v>61</v>
      </c>
    </row>
    <row r="216" spans="27:29" x14ac:dyDescent="0.2">
      <c r="AA216" s="189">
        <v>6</v>
      </c>
      <c r="AB216" s="189" t="s">
        <v>49</v>
      </c>
      <c r="AC216" s="189">
        <v>60</v>
      </c>
    </row>
    <row r="217" spans="27:29" x14ac:dyDescent="0.2">
      <c r="AA217" s="189">
        <v>6</v>
      </c>
      <c r="AB217" s="189" t="s">
        <v>37</v>
      </c>
      <c r="AC217" s="189">
        <v>55</v>
      </c>
    </row>
    <row r="218" spans="27:29" x14ac:dyDescent="0.2">
      <c r="AA218" s="189">
        <v>6</v>
      </c>
      <c r="AB218" s="189" t="s">
        <v>110</v>
      </c>
      <c r="AC218" s="189">
        <v>54</v>
      </c>
    </row>
    <row r="219" spans="27:29" x14ac:dyDescent="0.2">
      <c r="AA219" s="189">
        <v>6</v>
      </c>
      <c r="AB219" s="189" t="s">
        <v>51</v>
      </c>
      <c r="AC219" s="189">
        <v>50</v>
      </c>
    </row>
    <row r="220" spans="27:29" x14ac:dyDescent="0.2">
      <c r="AA220" s="189">
        <v>6</v>
      </c>
      <c r="AB220" s="189" t="s">
        <v>18</v>
      </c>
      <c r="AC220" s="189">
        <v>40</v>
      </c>
    </row>
    <row r="221" spans="27:29" x14ac:dyDescent="0.2">
      <c r="AA221" s="189">
        <v>6</v>
      </c>
      <c r="AB221" s="189" t="s">
        <v>56</v>
      </c>
      <c r="AC221" s="189">
        <v>31</v>
      </c>
    </row>
    <row r="222" spans="27:29" x14ac:dyDescent="0.2">
      <c r="AA222" s="189">
        <v>6</v>
      </c>
      <c r="AB222" s="189" t="s">
        <v>128</v>
      </c>
      <c r="AC222" s="189">
        <v>29</v>
      </c>
    </row>
    <row r="223" spans="27:29" x14ac:dyDescent="0.2">
      <c r="AA223" s="189">
        <v>6</v>
      </c>
      <c r="AB223" s="189" t="s">
        <v>39</v>
      </c>
      <c r="AC223" s="189">
        <v>24</v>
      </c>
    </row>
    <row r="224" spans="27:29" x14ac:dyDescent="0.2">
      <c r="AA224" s="189">
        <v>6</v>
      </c>
      <c r="AB224" s="189" t="s">
        <v>201</v>
      </c>
      <c r="AC224" s="189">
        <v>22</v>
      </c>
    </row>
    <row r="225" spans="27:29" x14ac:dyDescent="0.2">
      <c r="AA225" s="189">
        <v>6</v>
      </c>
      <c r="AB225" s="189" t="s">
        <v>29</v>
      </c>
      <c r="AC225" s="189">
        <v>22</v>
      </c>
    </row>
    <row r="226" spans="27:29" x14ac:dyDescent="0.2">
      <c r="AA226" s="189">
        <v>6</v>
      </c>
      <c r="AB226" s="189" t="s">
        <v>129</v>
      </c>
      <c r="AC226" s="189">
        <v>16</v>
      </c>
    </row>
    <row r="227" spans="27:29" x14ac:dyDescent="0.2">
      <c r="AA227" s="189">
        <v>6</v>
      </c>
      <c r="AB227" s="189" t="s">
        <v>42</v>
      </c>
      <c r="AC227" s="189">
        <v>15</v>
      </c>
    </row>
    <row r="228" spans="27:29" x14ac:dyDescent="0.2">
      <c r="AA228" s="189">
        <v>6</v>
      </c>
      <c r="AB228" s="189" t="s">
        <v>22</v>
      </c>
      <c r="AC228" s="189">
        <v>15</v>
      </c>
    </row>
    <row r="229" spans="27:29" x14ac:dyDescent="0.2">
      <c r="AA229" s="189">
        <v>6</v>
      </c>
      <c r="AB229" s="189" t="s">
        <v>168</v>
      </c>
      <c r="AC229" s="189">
        <v>13</v>
      </c>
    </row>
    <row r="230" spans="27:29" x14ac:dyDescent="0.2">
      <c r="AA230" s="189">
        <v>6</v>
      </c>
      <c r="AB230" s="189" t="s">
        <v>186</v>
      </c>
      <c r="AC230" s="189">
        <v>12</v>
      </c>
    </row>
    <row r="231" spans="27:29" x14ac:dyDescent="0.2">
      <c r="AA231" s="189">
        <v>6</v>
      </c>
      <c r="AB231" s="189" t="s">
        <v>55</v>
      </c>
      <c r="AC231" s="189">
        <v>12</v>
      </c>
    </row>
    <row r="232" spans="27:29" x14ac:dyDescent="0.2">
      <c r="AA232" s="189">
        <v>6</v>
      </c>
      <c r="AB232" s="189" t="s">
        <v>136</v>
      </c>
      <c r="AC232" s="189">
        <v>9</v>
      </c>
    </row>
    <row r="233" spans="27:29" x14ac:dyDescent="0.2">
      <c r="AA233" s="189">
        <v>6</v>
      </c>
      <c r="AB233" s="189" t="s">
        <v>59</v>
      </c>
      <c r="AC233" s="189">
        <v>9</v>
      </c>
    </row>
    <row r="234" spans="27:29" x14ac:dyDescent="0.2">
      <c r="AA234" s="189">
        <v>6</v>
      </c>
      <c r="AB234" s="189" t="s">
        <v>46</v>
      </c>
      <c r="AC234" s="189">
        <v>9</v>
      </c>
    </row>
    <row r="235" spans="27:29" x14ac:dyDescent="0.2">
      <c r="AA235" s="189">
        <v>6</v>
      </c>
      <c r="AB235" s="189" t="s">
        <v>82</v>
      </c>
      <c r="AC235" s="189">
        <v>9</v>
      </c>
    </row>
    <row r="236" spans="27:29" x14ac:dyDescent="0.2">
      <c r="AA236" s="189">
        <v>6</v>
      </c>
      <c r="AB236" s="189" t="s">
        <v>139</v>
      </c>
      <c r="AC236" s="189">
        <v>7</v>
      </c>
    </row>
    <row r="237" spans="27:29" x14ac:dyDescent="0.2">
      <c r="AA237" s="189">
        <v>6</v>
      </c>
      <c r="AB237" s="189" t="s">
        <v>92</v>
      </c>
      <c r="AC237" s="189">
        <v>7</v>
      </c>
    </row>
    <row r="238" spans="27:29" x14ac:dyDescent="0.2">
      <c r="AA238" s="189">
        <v>6</v>
      </c>
      <c r="AB238" s="189" t="s">
        <v>33</v>
      </c>
      <c r="AC238" s="189">
        <v>6</v>
      </c>
    </row>
    <row r="239" spans="27:29" x14ac:dyDescent="0.2">
      <c r="AA239" s="189">
        <v>6</v>
      </c>
      <c r="AB239" s="189" t="s">
        <v>27</v>
      </c>
      <c r="AC239" s="189">
        <v>6</v>
      </c>
    </row>
    <row r="240" spans="27:29" x14ac:dyDescent="0.2">
      <c r="AA240" s="189">
        <v>6</v>
      </c>
      <c r="AB240" s="189" t="s">
        <v>118</v>
      </c>
      <c r="AC240" s="189">
        <v>5</v>
      </c>
    </row>
    <row r="241" spans="27:29" x14ac:dyDescent="0.2">
      <c r="AA241" s="189">
        <v>6</v>
      </c>
      <c r="AB241" s="189" t="s">
        <v>199</v>
      </c>
      <c r="AC241" s="189">
        <v>5</v>
      </c>
    </row>
    <row r="242" spans="27:29" x14ac:dyDescent="0.2">
      <c r="AA242" s="189">
        <v>6</v>
      </c>
      <c r="AB242" s="189" t="s">
        <v>223</v>
      </c>
      <c r="AC242" s="189">
        <v>5</v>
      </c>
    </row>
    <row r="243" spans="27:29" x14ac:dyDescent="0.2">
      <c r="AA243" s="189">
        <v>6</v>
      </c>
      <c r="AB243" s="189" t="s">
        <v>353</v>
      </c>
      <c r="AC243" s="189">
        <v>4</v>
      </c>
    </row>
    <row r="244" spans="27:29" x14ac:dyDescent="0.2">
      <c r="AA244" s="189">
        <v>6</v>
      </c>
      <c r="AB244" s="189" t="s">
        <v>442</v>
      </c>
      <c r="AC244" s="189">
        <v>4</v>
      </c>
    </row>
    <row r="245" spans="27:29" x14ac:dyDescent="0.2">
      <c r="AA245" s="189">
        <v>6</v>
      </c>
      <c r="AB245" s="189" t="s">
        <v>31</v>
      </c>
      <c r="AC245" s="189">
        <v>4</v>
      </c>
    </row>
    <row r="246" spans="27:29" x14ac:dyDescent="0.2">
      <c r="AA246" s="189">
        <v>6</v>
      </c>
      <c r="AB246" s="189" t="s">
        <v>43</v>
      </c>
      <c r="AC246" s="189">
        <v>3</v>
      </c>
    </row>
    <row r="247" spans="27:29" x14ac:dyDescent="0.2">
      <c r="AA247" s="189">
        <v>6</v>
      </c>
      <c r="AB247" s="189" t="s">
        <v>104</v>
      </c>
      <c r="AC247" s="189">
        <v>3</v>
      </c>
    </row>
    <row r="248" spans="27:29" x14ac:dyDescent="0.2">
      <c r="AA248" s="189">
        <v>6</v>
      </c>
      <c r="AB248" s="189" t="s">
        <v>106</v>
      </c>
      <c r="AC248" s="189">
        <v>3</v>
      </c>
    </row>
    <row r="249" spans="27:29" x14ac:dyDescent="0.2">
      <c r="AA249" s="189">
        <v>6</v>
      </c>
      <c r="AB249" s="189" t="s">
        <v>81</v>
      </c>
      <c r="AC249" s="189">
        <v>3</v>
      </c>
    </row>
    <row r="250" spans="27:29" x14ac:dyDescent="0.2">
      <c r="AA250" s="189">
        <v>6</v>
      </c>
      <c r="AB250" s="189" t="s">
        <v>203</v>
      </c>
      <c r="AC250" s="189">
        <v>3</v>
      </c>
    </row>
    <row r="251" spans="27:29" x14ac:dyDescent="0.2">
      <c r="AA251" s="189">
        <v>6</v>
      </c>
      <c r="AB251" s="189" t="s">
        <v>108</v>
      </c>
      <c r="AC251" s="189">
        <v>3</v>
      </c>
    </row>
    <row r="252" spans="27:29" x14ac:dyDescent="0.2">
      <c r="AA252" s="189">
        <v>6</v>
      </c>
      <c r="AB252" s="189" t="s">
        <v>192</v>
      </c>
      <c r="AC252" s="189">
        <v>3</v>
      </c>
    </row>
    <row r="253" spans="27:29" x14ac:dyDescent="0.2">
      <c r="AA253" s="189">
        <v>6</v>
      </c>
      <c r="AB253" s="189" t="s">
        <v>28</v>
      </c>
      <c r="AC253" s="189">
        <v>3</v>
      </c>
    </row>
    <row r="254" spans="27:29" x14ac:dyDescent="0.2">
      <c r="AA254" s="189">
        <v>6</v>
      </c>
      <c r="AB254" s="189" t="s">
        <v>396</v>
      </c>
      <c r="AC254" s="189">
        <v>2</v>
      </c>
    </row>
    <row r="255" spans="27:29" x14ac:dyDescent="0.2">
      <c r="AA255" s="189">
        <v>6</v>
      </c>
      <c r="AB255" s="189" t="s">
        <v>121</v>
      </c>
      <c r="AC255" s="189">
        <v>1</v>
      </c>
    </row>
    <row r="256" spans="27:29" x14ac:dyDescent="0.2">
      <c r="AA256" s="189">
        <v>6</v>
      </c>
      <c r="AB256" s="189" t="s">
        <v>823</v>
      </c>
      <c r="AC256" s="189">
        <v>1</v>
      </c>
    </row>
    <row r="257" spans="27:29" x14ac:dyDescent="0.2">
      <c r="AA257" s="189">
        <v>6</v>
      </c>
      <c r="AB257" s="189" t="s">
        <v>228</v>
      </c>
      <c r="AC257" s="189">
        <v>1</v>
      </c>
    </row>
    <row r="258" spans="27:29" x14ac:dyDescent="0.2">
      <c r="AA258" s="189">
        <v>6</v>
      </c>
      <c r="AB258" s="189" t="s">
        <v>149</v>
      </c>
      <c r="AC258" s="189">
        <v>1</v>
      </c>
    </row>
    <row r="259" spans="27:29" x14ac:dyDescent="0.2">
      <c r="AA259" s="189">
        <v>6</v>
      </c>
      <c r="AB259" s="189" t="s">
        <v>147</v>
      </c>
      <c r="AC259" s="189">
        <v>1</v>
      </c>
    </row>
    <row r="260" spans="27:29" x14ac:dyDescent="0.2">
      <c r="AA260" s="189">
        <v>6</v>
      </c>
      <c r="AB260" s="189" t="s">
        <v>824</v>
      </c>
      <c r="AC260" s="189">
        <v>1</v>
      </c>
    </row>
    <row r="261" spans="27:29" x14ac:dyDescent="0.2">
      <c r="AA261" s="189">
        <v>6</v>
      </c>
      <c r="AB261" s="189" t="s">
        <v>825</v>
      </c>
      <c r="AC261" s="189">
        <v>1</v>
      </c>
    </row>
    <row r="262" spans="27:29" x14ac:dyDescent="0.2">
      <c r="AA262" s="189">
        <v>6</v>
      </c>
      <c r="AB262" s="189" t="s">
        <v>35</v>
      </c>
      <c r="AC262" s="189">
        <v>1</v>
      </c>
    </row>
    <row r="263" spans="27:29" x14ac:dyDescent="0.2">
      <c r="AA263" s="189">
        <v>6</v>
      </c>
      <c r="AB263" s="189" t="s">
        <v>154</v>
      </c>
      <c r="AC263" s="189">
        <v>1</v>
      </c>
    </row>
    <row r="264" spans="27:29" x14ac:dyDescent="0.2">
      <c r="AA264" s="189">
        <v>6</v>
      </c>
      <c r="AB264" s="189" t="s">
        <v>398</v>
      </c>
      <c r="AC264" s="189">
        <v>1</v>
      </c>
    </row>
    <row r="265" spans="27:29" x14ac:dyDescent="0.2">
      <c r="AA265" s="189">
        <v>6</v>
      </c>
      <c r="AB265" s="189" t="s">
        <v>418</v>
      </c>
      <c r="AC265" s="189">
        <v>1</v>
      </c>
    </row>
    <row r="266" spans="27:29" x14ac:dyDescent="0.2">
      <c r="AA266" s="189">
        <v>6</v>
      </c>
      <c r="AB266" s="189" t="s">
        <v>200</v>
      </c>
      <c r="AC266" s="189">
        <v>1</v>
      </c>
    </row>
    <row r="267" spans="27:29" x14ac:dyDescent="0.2">
      <c r="AA267" s="189">
        <v>6</v>
      </c>
      <c r="AB267" s="189" t="s">
        <v>170</v>
      </c>
      <c r="AC267" s="189">
        <v>1</v>
      </c>
    </row>
    <row r="268" spans="27:29" x14ac:dyDescent="0.2">
      <c r="AA268" s="189">
        <v>6</v>
      </c>
      <c r="AB268" s="189" t="s">
        <v>83</v>
      </c>
      <c r="AC268" s="189">
        <v>1</v>
      </c>
    </row>
    <row r="269" spans="27:29" x14ac:dyDescent="0.2">
      <c r="AA269" s="189">
        <v>7</v>
      </c>
      <c r="AB269" s="189" t="s">
        <v>0</v>
      </c>
      <c r="AC269" s="189">
        <v>6409</v>
      </c>
    </row>
    <row r="270" spans="27:29" x14ac:dyDescent="0.2">
      <c r="AA270" s="189">
        <v>7</v>
      </c>
      <c r="AB270" s="189" t="s">
        <v>1</v>
      </c>
      <c r="AC270" s="189">
        <v>3642</v>
      </c>
    </row>
    <row r="271" spans="27:29" x14ac:dyDescent="0.2">
      <c r="AA271" s="189">
        <v>7</v>
      </c>
      <c r="AB271" s="189" t="s">
        <v>7</v>
      </c>
      <c r="AC271" s="189">
        <v>1936</v>
      </c>
    </row>
    <row r="272" spans="27:29" x14ac:dyDescent="0.2">
      <c r="AA272" s="189">
        <v>7</v>
      </c>
      <c r="AB272" s="189" t="s">
        <v>5</v>
      </c>
      <c r="AC272" s="189">
        <v>1732</v>
      </c>
    </row>
    <row r="273" spans="27:29" x14ac:dyDescent="0.2">
      <c r="AA273" s="189">
        <v>7</v>
      </c>
      <c r="AB273" s="189" t="s">
        <v>3</v>
      </c>
      <c r="AC273" s="189">
        <v>1452</v>
      </c>
    </row>
    <row r="274" spans="27:29" x14ac:dyDescent="0.2">
      <c r="AA274" s="189">
        <v>7</v>
      </c>
      <c r="AB274" s="189" t="s">
        <v>4</v>
      </c>
      <c r="AC274" s="189">
        <v>1188</v>
      </c>
    </row>
    <row r="275" spans="27:29" x14ac:dyDescent="0.2">
      <c r="AA275" s="189">
        <v>7</v>
      </c>
      <c r="AB275" s="189" t="s">
        <v>2</v>
      </c>
      <c r="AC275" s="189">
        <v>1121</v>
      </c>
    </row>
    <row r="276" spans="27:29" x14ac:dyDescent="0.2">
      <c r="AA276" s="189">
        <v>7</v>
      </c>
      <c r="AB276" s="189" t="s">
        <v>6</v>
      </c>
      <c r="AC276" s="189">
        <v>1018</v>
      </c>
    </row>
    <row r="277" spans="27:29" x14ac:dyDescent="0.2">
      <c r="AA277" s="189">
        <v>7</v>
      </c>
      <c r="AB277" s="189" t="s">
        <v>8</v>
      </c>
      <c r="AC277" s="189">
        <v>984</v>
      </c>
    </row>
    <row r="278" spans="27:29" x14ac:dyDescent="0.2">
      <c r="AA278" s="189">
        <v>7</v>
      </c>
      <c r="AB278" s="189" t="s">
        <v>12</v>
      </c>
      <c r="AC278" s="189">
        <v>767</v>
      </c>
    </row>
    <row r="279" spans="27:29" x14ac:dyDescent="0.2">
      <c r="AA279" s="189">
        <v>7</v>
      </c>
      <c r="AB279" s="189" t="s">
        <v>19</v>
      </c>
      <c r="AC279" s="189">
        <v>491</v>
      </c>
    </row>
    <row r="280" spans="27:29" x14ac:dyDescent="0.2">
      <c r="AA280" s="189">
        <v>7</v>
      </c>
      <c r="AB280" s="189" t="s">
        <v>10</v>
      </c>
      <c r="AC280" s="189">
        <v>453</v>
      </c>
    </row>
    <row r="281" spans="27:29" x14ac:dyDescent="0.2">
      <c r="AA281" s="189">
        <v>7</v>
      </c>
      <c r="AB281" s="189" t="s">
        <v>21</v>
      </c>
      <c r="AC281" s="189">
        <v>421</v>
      </c>
    </row>
    <row r="282" spans="27:29" x14ac:dyDescent="0.2">
      <c r="AA282" s="189">
        <v>7</v>
      </c>
      <c r="AB282" s="189" t="s">
        <v>9</v>
      </c>
      <c r="AC282" s="189">
        <v>348</v>
      </c>
    </row>
    <row r="283" spans="27:29" x14ac:dyDescent="0.2">
      <c r="AA283" s="189">
        <v>7</v>
      </c>
      <c r="AB283" s="189" t="s">
        <v>15</v>
      </c>
      <c r="AC283" s="189">
        <v>344</v>
      </c>
    </row>
    <row r="284" spans="27:29" x14ac:dyDescent="0.2">
      <c r="AA284" s="189">
        <v>7</v>
      </c>
      <c r="AB284" s="189" t="s">
        <v>13</v>
      </c>
      <c r="AC284" s="189">
        <v>318</v>
      </c>
    </row>
    <row r="285" spans="27:29" x14ac:dyDescent="0.2">
      <c r="AA285" s="189">
        <v>7</v>
      </c>
      <c r="AB285" s="189" t="s">
        <v>38</v>
      </c>
      <c r="AC285" s="189">
        <v>296</v>
      </c>
    </row>
    <row r="286" spans="27:29" x14ac:dyDescent="0.2">
      <c r="AA286" s="189">
        <v>7</v>
      </c>
      <c r="AB286" s="189" t="s">
        <v>26</v>
      </c>
      <c r="AC286" s="189">
        <v>258</v>
      </c>
    </row>
    <row r="287" spans="27:29" x14ac:dyDescent="0.2">
      <c r="AA287" s="189">
        <v>7</v>
      </c>
      <c r="AB287" s="189" t="s">
        <v>18</v>
      </c>
      <c r="AC287" s="189">
        <v>226</v>
      </c>
    </row>
    <row r="288" spans="27:29" x14ac:dyDescent="0.2">
      <c r="AA288" s="189">
        <v>7</v>
      </c>
      <c r="AB288" s="189" t="s">
        <v>29</v>
      </c>
      <c r="AC288" s="189">
        <v>211</v>
      </c>
    </row>
    <row r="289" spans="27:29" x14ac:dyDescent="0.2">
      <c r="AA289" s="189">
        <v>7</v>
      </c>
      <c r="AB289" s="189" t="s">
        <v>87</v>
      </c>
      <c r="AC289" s="189">
        <v>181</v>
      </c>
    </row>
    <row r="290" spans="27:29" x14ac:dyDescent="0.2">
      <c r="AA290" s="189">
        <v>7</v>
      </c>
      <c r="AB290" s="189" t="s">
        <v>79</v>
      </c>
      <c r="AC290" s="189">
        <v>180</v>
      </c>
    </row>
    <row r="291" spans="27:29" x14ac:dyDescent="0.2">
      <c r="AA291" s="189">
        <v>7</v>
      </c>
      <c r="AB291" s="189" t="s">
        <v>54</v>
      </c>
      <c r="AC291" s="189">
        <v>150</v>
      </c>
    </row>
    <row r="292" spans="27:29" x14ac:dyDescent="0.2">
      <c r="AA292" s="189">
        <v>7</v>
      </c>
      <c r="AB292" s="189" t="s">
        <v>74</v>
      </c>
      <c r="AC292" s="189">
        <v>149</v>
      </c>
    </row>
    <row r="293" spans="27:29" x14ac:dyDescent="0.2">
      <c r="AA293" s="189">
        <v>7</v>
      </c>
      <c r="AB293" s="189" t="s">
        <v>11</v>
      </c>
      <c r="AC293" s="189">
        <v>142</v>
      </c>
    </row>
    <row r="294" spans="27:29" x14ac:dyDescent="0.2">
      <c r="AA294" s="189">
        <v>7</v>
      </c>
      <c r="AB294" s="189" t="s">
        <v>39</v>
      </c>
      <c r="AC294" s="189">
        <v>120</v>
      </c>
    </row>
    <row r="295" spans="27:29" x14ac:dyDescent="0.2">
      <c r="AA295" s="189">
        <v>7</v>
      </c>
      <c r="AB295" s="189" t="s">
        <v>23</v>
      </c>
      <c r="AC295" s="189">
        <v>93</v>
      </c>
    </row>
    <row r="296" spans="27:29" x14ac:dyDescent="0.2">
      <c r="AA296" s="189">
        <v>7</v>
      </c>
      <c r="AB296" s="189" t="s">
        <v>37</v>
      </c>
      <c r="AC296" s="189">
        <v>85</v>
      </c>
    </row>
    <row r="297" spans="27:29" x14ac:dyDescent="0.2">
      <c r="AA297" s="189">
        <v>7</v>
      </c>
      <c r="AB297" s="189" t="s">
        <v>61</v>
      </c>
      <c r="AC297" s="189">
        <v>84</v>
      </c>
    </row>
    <row r="298" spans="27:29" x14ac:dyDescent="0.2">
      <c r="AA298" s="189">
        <v>7</v>
      </c>
      <c r="AB298" s="189" t="s">
        <v>49</v>
      </c>
      <c r="AC298" s="189">
        <v>83</v>
      </c>
    </row>
    <row r="299" spans="27:29" x14ac:dyDescent="0.2">
      <c r="AA299" s="189">
        <v>7</v>
      </c>
      <c r="AB299" s="189" t="s">
        <v>22</v>
      </c>
      <c r="AC299" s="189">
        <v>77</v>
      </c>
    </row>
    <row r="300" spans="27:29" x14ac:dyDescent="0.2">
      <c r="AA300" s="189">
        <v>7</v>
      </c>
      <c r="AB300" s="189" t="s">
        <v>44</v>
      </c>
      <c r="AC300" s="189">
        <v>76</v>
      </c>
    </row>
    <row r="301" spans="27:29" x14ac:dyDescent="0.2">
      <c r="AA301" s="189">
        <v>7</v>
      </c>
      <c r="AB301" s="189" t="s">
        <v>63</v>
      </c>
      <c r="AC301" s="189">
        <v>74</v>
      </c>
    </row>
    <row r="302" spans="27:29" x14ac:dyDescent="0.2">
      <c r="AA302" s="189">
        <v>7</v>
      </c>
      <c r="AB302" s="189" t="s">
        <v>40</v>
      </c>
      <c r="AC302" s="189">
        <v>70</v>
      </c>
    </row>
    <row r="303" spans="27:29" x14ac:dyDescent="0.2">
      <c r="AA303" s="189">
        <v>7</v>
      </c>
      <c r="AB303" s="189" t="s">
        <v>33</v>
      </c>
      <c r="AC303" s="189">
        <v>65</v>
      </c>
    </row>
    <row r="304" spans="27:29" x14ac:dyDescent="0.2">
      <c r="AA304" s="189">
        <v>7</v>
      </c>
      <c r="AB304" s="189" t="s">
        <v>17</v>
      </c>
      <c r="AC304" s="189">
        <v>64</v>
      </c>
    </row>
    <row r="305" spans="27:29" x14ac:dyDescent="0.2">
      <c r="AA305" s="189">
        <v>7</v>
      </c>
      <c r="AB305" s="189" t="s">
        <v>106</v>
      </c>
      <c r="AC305" s="189">
        <v>64</v>
      </c>
    </row>
    <row r="306" spans="27:29" x14ac:dyDescent="0.2">
      <c r="AA306" s="189">
        <v>7</v>
      </c>
      <c r="AB306" s="189" t="s">
        <v>140</v>
      </c>
      <c r="AC306" s="189">
        <v>62</v>
      </c>
    </row>
    <row r="307" spans="27:29" x14ac:dyDescent="0.2">
      <c r="AA307" s="189">
        <v>7</v>
      </c>
      <c r="AB307" s="189" t="s">
        <v>99</v>
      </c>
      <c r="AC307" s="189">
        <v>55</v>
      </c>
    </row>
    <row r="308" spans="27:29" x14ac:dyDescent="0.2">
      <c r="AA308" s="189">
        <v>7</v>
      </c>
      <c r="AB308" s="189" t="s">
        <v>59</v>
      </c>
      <c r="AC308" s="189">
        <v>47</v>
      </c>
    </row>
    <row r="309" spans="27:29" x14ac:dyDescent="0.2">
      <c r="AA309" s="189">
        <v>7</v>
      </c>
      <c r="AB309" s="189" t="s">
        <v>24</v>
      </c>
      <c r="AC309" s="189">
        <v>42</v>
      </c>
    </row>
    <row r="310" spans="27:29" x14ac:dyDescent="0.2">
      <c r="AA310" s="189">
        <v>7</v>
      </c>
      <c r="AB310" s="189" t="s">
        <v>129</v>
      </c>
      <c r="AC310" s="189">
        <v>36</v>
      </c>
    </row>
    <row r="311" spans="27:29" x14ac:dyDescent="0.2">
      <c r="AA311" s="189">
        <v>7</v>
      </c>
      <c r="AB311" s="189" t="s">
        <v>56</v>
      </c>
      <c r="AC311" s="189">
        <v>32</v>
      </c>
    </row>
    <row r="312" spans="27:29" x14ac:dyDescent="0.2">
      <c r="AA312" s="189">
        <v>7</v>
      </c>
      <c r="AB312" s="189" t="s">
        <v>46</v>
      </c>
      <c r="AC312" s="189">
        <v>29</v>
      </c>
    </row>
    <row r="313" spans="27:29" x14ac:dyDescent="0.2">
      <c r="AA313" s="189">
        <v>7</v>
      </c>
      <c r="AB313" s="189" t="s">
        <v>108</v>
      </c>
      <c r="AC313" s="189">
        <v>28</v>
      </c>
    </row>
    <row r="314" spans="27:29" x14ac:dyDescent="0.2">
      <c r="AA314" s="189">
        <v>7</v>
      </c>
      <c r="AB314" s="189" t="s">
        <v>92</v>
      </c>
      <c r="AC314" s="189">
        <v>28</v>
      </c>
    </row>
    <row r="315" spans="27:29" x14ac:dyDescent="0.2">
      <c r="AA315" s="189">
        <v>7</v>
      </c>
      <c r="AB315" s="189" t="s">
        <v>91</v>
      </c>
      <c r="AC315" s="189">
        <v>28</v>
      </c>
    </row>
    <row r="316" spans="27:29" x14ac:dyDescent="0.2">
      <c r="AA316" s="189">
        <v>7</v>
      </c>
      <c r="AB316" s="189" t="s">
        <v>128</v>
      </c>
      <c r="AC316" s="189">
        <v>27</v>
      </c>
    </row>
    <row r="317" spans="27:29" x14ac:dyDescent="0.2">
      <c r="AA317" s="189">
        <v>7</v>
      </c>
      <c r="AB317" s="189" t="s">
        <v>104</v>
      </c>
      <c r="AC317" s="189">
        <v>26</v>
      </c>
    </row>
    <row r="318" spans="27:29" x14ac:dyDescent="0.2">
      <c r="AA318" s="189">
        <v>7</v>
      </c>
      <c r="AB318" s="189" t="s">
        <v>81</v>
      </c>
      <c r="AC318" s="189">
        <v>25</v>
      </c>
    </row>
    <row r="319" spans="27:29" x14ac:dyDescent="0.2">
      <c r="AA319" s="189">
        <v>7</v>
      </c>
      <c r="AB319" s="189" t="s">
        <v>102</v>
      </c>
      <c r="AC319" s="189">
        <v>24</v>
      </c>
    </row>
    <row r="320" spans="27:29" x14ac:dyDescent="0.2">
      <c r="AA320" s="189">
        <v>7</v>
      </c>
      <c r="AB320" s="189" t="s">
        <v>192</v>
      </c>
      <c r="AC320" s="189">
        <v>23</v>
      </c>
    </row>
    <row r="321" spans="27:29" x14ac:dyDescent="0.2">
      <c r="AA321" s="189">
        <v>7</v>
      </c>
      <c r="AB321" s="189" t="s">
        <v>209</v>
      </c>
      <c r="AC321" s="189">
        <v>22</v>
      </c>
    </row>
    <row r="322" spans="27:29" x14ac:dyDescent="0.2">
      <c r="AA322" s="189">
        <v>7</v>
      </c>
      <c r="AB322" s="189" t="s">
        <v>58</v>
      </c>
      <c r="AC322" s="189">
        <v>22</v>
      </c>
    </row>
    <row r="323" spans="27:29" x14ac:dyDescent="0.2">
      <c r="AA323" s="189">
        <v>7</v>
      </c>
      <c r="AB323" s="189" t="s">
        <v>27</v>
      </c>
      <c r="AC323" s="189">
        <v>21</v>
      </c>
    </row>
    <row r="324" spans="27:29" x14ac:dyDescent="0.2">
      <c r="AA324" s="189">
        <v>7</v>
      </c>
      <c r="AB324" s="189" t="s">
        <v>200</v>
      </c>
      <c r="AC324" s="189">
        <v>19</v>
      </c>
    </row>
    <row r="325" spans="27:29" x14ac:dyDescent="0.2">
      <c r="AA325" s="189">
        <v>7</v>
      </c>
      <c r="AB325" s="189" t="s">
        <v>110</v>
      </c>
      <c r="AC325" s="189">
        <v>19</v>
      </c>
    </row>
    <row r="326" spans="27:29" x14ac:dyDescent="0.2">
      <c r="AA326" s="189">
        <v>7</v>
      </c>
      <c r="AB326" s="189" t="s">
        <v>14</v>
      </c>
      <c r="AC326" s="189">
        <v>18</v>
      </c>
    </row>
    <row r="327" spans="27:29" x14ac:dyDescent="0.2">
      <c r="AA327" s="189">
        <v>7</v>
      </c>
      <c r="AB327" s="189" t="s">
        <v>60</v>
      </c>
      <c r="AC327" s="189">
        <v>16</v>
      </c>
    </row>
    <row r="328" spans="27:29" x14ac:dyDescent="0.2">
      <c r="AA328" s="189">
        <v>7</v>
      </c>
      <c r="AB328" s="189" t="s">
        <v>20</v>
      </c>
      <c r="AC328" s="189">
        <v>15</v>
      </c>
    </row>
    <row r="329" spans="27:29" x14ac:dyDescent="0.2">
      <c r="AA329" s="189">
        <v>7</v>
      </c>
      <c r="AB329" s="189" t="s">
        <v>43</v>
      </c>
      <c r="AC329" s="189">
        <v>15</v>
      </c>
    </row>
    <row r="330" spans="27:29" x14ac:dyDescent="0.2">
      <c r="AA330" s="189">
        <v>7</v>
      </c>
      <c r="AB330" s="189" t="s">
        <v>76</v>
      </c>
      <c r="AC330" s="189">
        <v>15</v>
      </c>
    </row>
    <row r="331" spans="27:29" x14ac:dyDescent="0.2">
      <c r="AA331" s="189">
        <v>7</v>
      </c>
      <c r="AB331" s="189" t="s">
        <v>118</v>
      </c>
      <c r="AC331" s="189">
        <v>15</v>
      </c>
    </row>
    <row r="332" spans="27:29" x14ac:dyDescent="0.2">
      <c r="AA332" s="189">
        <v>7</v>
      </c>
      <c r="AB332" s="189" t="s">
        <v>165</v>
      </c>
      <c r="AC332" s="189">
        <v>15</v>
      </c>
    </row>
    <row r="333" spans="27:29" x14ac:dyDescent="0.2">
      <c r="AA333" s="189">
        <v>7</v>
      </c>
      <c r="AB333" s="189" t="s">
        <v>541</v>
      </c>
      <c r="AC333" s="189">
        <v>14</v>
      </c>
    </row>
    <row r="334" spans="27:29" x14ac:dyDescent="0.2">
      <c r="AA334" s="189">
        <v>7</v>
      </c>
      <c r="AB334" s="189" t="s">
        <v>82</v>
      </c>
      <c r="AC334" s="189">
        <v>13</v>
      </c>
    </row>
    <row r="335" spans="27:29" x14ac:dyDescent="0.2">
      <c r="AA335" s="189">
        <v>7</v>
      </c>
      <c r="AB335" s="189" t="s">
        <v>55</v>
      </c>
      <c r="AC335" s="189">
        <v>12</v>
      </c>
    </row>
    <row r="336" spans="27:29" x14ac:dyDescent="0.2">
      <c r="AA336" s="189">
        <v>7</v>
      </c>
      <c r="AB336" s="189" t="s">
        <v>65</v>
      </c>
      <c r="AC336" s="189">
        <v>11</v>
      </c>
    </row>
    <row r="337" spans="27:29" x14ac:dyDescent="0.2">
      <c r="AA337" s="189">
        <v>7</v>
      </c>
      <c r="AB337" s="189" t="s">
        <v>190</v>
      </c>
      <c r="AC337" s="189">
        <v>11</v>
      </c>
    </row>
    <row r="338" spans="27:29" x14ac:dyDescent="0.2">
      <c r="AA338" s="189">
        <v>7</v>
      </c>
      <c r="AB338" s="189" t="s">
        <v>168</v>
      </c>
      <c r="AC338" s="189">
        <v>10</v>
      </c>
    </row>
    <row r="339" spans="27:29" x14ac:dyDescent="0.2">
      <c r="AA339" s="189">
        <v>7</v>
      </c>
      <c r="AB339" s="189" t="s">
        <v>229</v>
      </c>
      <c r="AC339" s="189">
        <v>10</v>
      </c>
    </row>
    <row r="340" spans="27:29" x14ac:dyDescent="0.2">
      <c r="AA340" s="189">
        <v>7</v>
      </c>
      <c r="AB340" s="189" t="s">
        <v>34</v>
      </c>
      <c r="AC340" s="189">
        <v>9</v>
      </c>
    </row>
    <row r="341" spans="27:29" x14ac:dyDescent="0.2">
      <c r="AA341" s="189">
        <v>7</v>
      </c>
      <c r="AB341" s="189" t="s">
        <v>95</v>
      </c>
      <c r="AC341" s="189">
        <v>9</v>
      </c>
    </row>
    <row r="342" spans="27:29" x14ac:dyDescent="0.2">
      <c r="AA342" s="189">
        <v>7</v>
      </c>
      <c r="AB342" s="189" t="s">
        <v>244</v>
      </c>
      <c r="AC342" s="189">
        <v>9</v>
      </c>
    </row>
    <row r="343" spans="27:29" x14ac:dyDescent="0.2">
      <c r="AA343" s="189">
        <v>7</v>
      </c>
      <c r="AB343" s="189" t="s">
        <v>166</v>
      </c>
      <c r="AC343" s="189">
        <v>8</v>
      </c>
    </row>
    <row r="344" spans="27:29" x14ac:dyDescent="0.2">
      <c r="AA344" s="189">
        <v>7</v>
      </c>
      <c r="AB344" s="189" t="s">
        <v>47</v>
      </c>
      <c r="AC344" s="189">
        <v>8</v>
      </c>
    </row>
    <row r="345" spans="27:29" x14ac:dyDescent="0.2">
      <c r="AA345" s="189">
        <v>7</v>
      </c>
      <c r="AB345" s="189" t="s">
        <v>203</v>
      </c>
      <c r="AC345" s="189">
        <v>8</v>
      </c>
    </row>
    <row r="346" spans="27:29" x14ac:dyDescent="0.2">
      <c r="AA346" s="189">
        <v>7</v>
      </c>
      <c r="AB346" s="189" t="s">
        <v>130</v>
      </c>
      <c r="AC346" s="189">
        <v>8</v>
      </c>
    </row>
    <row r="347" spans="27:29" x14ac:dyDescent="0.2">
      <c r="AA347" s="189">
        <v>7</v>
      </c>
      <c r="AB347" s="189" t="s">
        <v>25</v>
      </c>
      <c r="AC347" s="189">
        <v>7</v>
      </c>
    </row>
    <row r="348" spans="27:29" x14ac:dyDescent="0.2">
      <c r="AA348" s="189">
        <v>7</v>
      </c>
      <c r="AB348" s="189" t="s">
        <v>280</v>
      </c>
      <c r="AC348" s="189">
        <v>7</v>
      </c>
    </row>
    <row r="349" spans="27:29" x14ac:dyDescent="0.2">
      <c r="AA349" s="189">
        <v>7</v>
      </c>
      <c r="AB349" s="189" t="s">
        <v>85</v>
      </c>
      <c r="AC349" s="189">
        <v>7</v>
      </c>
    </row>
    <row r="350" spans="27:29" x14ac:dyDescent="0.2">
      <c r="AA350" s="189">
        <v>7</v>
      </c>
      <c r="AB350" s="189" t="s">
        <v>307</v>
      </c>
      <c r="AC350" s="189">
        <v>6</v>
      </c>
    </row>
    <row r="351" spans="27:29" x14ac:dyDescent="0.2">
      <c r="AA351" s="189">
        <v>7</v>
      </c>
      <c r="AB351" s="189" t="s">
        <v>122</v>
      </c>
      <c r="AC351" s="189">
        <v>6</v>
      </c>
    </row>
    <row r="352" spans="27:29" x14ac:dyDescent="0.2">
      <c r="AA352" s="189">
        <v>7</v>
      </c>
      <c r="AB352" s="189" t="s">
        <v>124</v>
      </c>
      <c r="AC352" s="189">
        <v>6</v>
      </c>
    </row>
    <row r="353" spans="27:29" x14ac:dyDescent="0.2">
      <c r="AA353" s="189">
        <v>7</v>
      </c>
      <c r="AB353" s="189" t="s">
        <v>194</v>
      </c>
      <c r="AC353" s="189">
        <v>6</v>
      </c>
    </row>
    <row r="354" spans="27:29" x14ac:dyDescent="0.2">
      <c r="AA354" s="189">
        <v>7</v>
      </c>
      <c r="AB354" s="189" t="s">
        <v>186</v>
      </c>
      <c r="AC354" s="189">
        <v>6</v>
      </c>
    </row>
    <row r="355" spans="27:29" x14ac:dyDescent="0.2">
      <c r="AA355" s="189">
        <v>7</v>
      </c>
      <c r="AB355" s="189" t="s">
        <v>139</v>
      </c>
      <c r="AC355" s="189">
        <v>5</v>
      </c>
    </row>
    <row r="356" spans="27:29" x14ac:dyDescent="0.2">
      <c r="AA356" s="189">
        <v>7</v>
      </c>
      <c r="AB356" s="189" t="s">
        <v>57</v>
      </c>
      <c r="AC356" s="189">
        <v>5</v>
      </c>
    </row>
    <row r="357" spans="27:29" x14ac:dyDescent="0.2">
      <c r="AA357" s="189">
        <v>7</v>
      </c>
      <c r="AB357" s="189" t="s">
        <v>159</v>
      </c>
      <c r="AC357" s="189">
        <v>4</v>
      </c>
    </row>
    <row r="358" spans="27:29" x14ac:dyDescent="0.2">
      <c r="AA358" s="189">
        <v>7</v>
      </c>
      <c r="AB358" s="189" t="s">
        <v>225</v>
      </c>
      <c r="AC358" s="189">
        <v>4</v>
      </c>
    </row>
    <row r="359" spans="27:29" x14ac:dyDescent="0.2">
      <c r="AA359" s="189">
        <v>7</v>
      </c>
      <c r="AB359" s="189" t="s">
        <v>28</v>
      </c>
      <c r="AC359" s="189">
        <v>4</v>
      </c>
    </row>
    <row r="360" spans="27:29" x14ac:dyDescent="0.2">
      <c r="AA360" s="189">
        <v>7</v>
      </c>
      <c r="AB360" s="189" t="s">
        <v>182</v>
      </c>
      <c r="AC360" s="189">
        <v>4</v>
      </c>
    </row>
    <row r="361" spans="27:29" x14ac:dyDescent="0.2">
      <c r="AA361" s="189">
        <v>7</v>
      </c>
      <c r="AB361" s="189" t="s">
        <v>42</v>
      </c>
      <c r="AC361" s="189">
        <v>3</v>
      </c>
    </row>
    <row r="362" spans="27:29" x14ac:dyDescent="0.2">
      <c r="AA362" s="189">
        <v>7</v>
      </c>
      <c r="AB362" s="189" t="s">
        <v>298</v>
      </c>
      <c r="AC362" s="189">
        <v>3</v>
      </c>
    </row>
    <row r="363" spans="27:29" x14ac:dyDescent="0.2">
      <c r="AA363" s="189">
        <v>7</v>
      </c>
      <c r="AB363" s="189" t="s">
        <v>228</v>
      </c>
      <c r="AC363" s="189">
        <v>3</v>
      </c>
    </row>
    <row r="364" spans="27:29" x14ac:dyDescent="0.2">
      <c r="AA364" s="189">
        <v>7</v>
      </c>
      <c r="AB364" s="189" t="s">
        <v>332</v>
      </c>
      <c r="AC364" s="189">
        <v>3</v>
      </c>
    </row>
    <row r="365" spans="27:29" x14ac:dyDescent="0.2">
      <c r="AA365" s="189">
        <v>7</v>
      </c>
      <c r="AB365" s="189" t="s">
        <v>299</v>
      </c>
      <c r="AC365" s="189">
        <v>3</v>
      </c>
    </row>
    <row r="366" spans="27:29" x14ac:dyDescent="0.2">
      <c r="AA366" s="189">
        <v>7</v>
      </c>
      <c r="AB366" s="189" t="s">
        <v>403</v>
      </c>
      <c r="AC366" s="189">
        <v>3</v>
      </c>
    </row>
    <row r="367" spans="27:29" x14ac:dyDescent="0.2">
      <c r="AA367" s="189">
        <v>7</v>
      </c>
      <c r="AB367" s="189" t="s">
        <v>112</v>
      </c>
      <c r="AC367" s="189">
        <v>3</v>
      </c>
    </row>
    <row r="368" spans="27:29" x14ac:dyDescent="0.2">
      <c r="AA368" s="189">
        <v>7</v>
      </c>
      <c r="AB368" s="189" t="s">
        <v>393</v>
      </c>
      <c r="AC368" s="189">
        <v>3</v>
      </c>
    </row>
    <row r="369" spans="27:29" x14ac:dyDescent="0.2">
      <c r="AA369" s="189">
        <v>7</v>
      </c>
      <c r="AB369" s="189" t="s">
        <v>147</v>
      </c>
      <c r="AC369" s="189">
        <v>3</v>
      </c>
    </row>
    <row r="370" spans="27:29" x14ac:dyDescent="0.2">
      <c r="AA370" s="189">
        <v>7</v>
      </c>
      <c r="AB370" s="189" t="s">
        <v>394</v>
      </c>
      <c r="AC370" s="189">
        <v>3</v>
      </c>
    </row>
    <row r="371" spans="27:29" x14ac:dyDescent="0.2">
      <c r="AA371" s="189">
        <v>7</v>
      </c>
      <c r="AB371" s="189" t="s">
        <v>324</v>
      </c>
      <c r="AC371" s="189">
        <v>2</v>
      </c>
    </row>
    <row r="372" spans="27:29" x14ac:dyDescent="0.2">
      <c r="AA372" s="189">
        <v>7</v>
      </c>
      <c r="AB372" s="189" t="s">
        <v>223</v>
      </c>
      <c r="AC372" s="189">
        <v>2</v>
      </c>
    </row>
    <row r="373" spans="27:29" x14ac:dyDescent="0.2">
      <c r="AA373" s="189">
        <v>7</v>
      </c>
      <c r="AB373" s="189" t="s">
        <v>457</v>
      </c>
      <c r="AC373" s="189">
        <v>2</v>
      </c>
    </row>
    <row r="374" spans="27:29" x14ac:dyDescent="0.2">
      <c r="AA374" s="189">
        <v>7</v>
      </c>
      <c r="AB374" s="189" t="s">
        <v>409</v>
      </c>
      <c r="AC374" s="189">
        <v>2</v>
      </c>
    </row>
    <row r="375" spans="27:29" x14ac:dyDescent="0.2">
      <c r="AA375" s="189">
        <v>7</v>
      </c>
      <c r="AB375" s="189" t="s">
        <v>232</v>
      </c>
      <c r="AC375" s="189">
        <v>2</v>
      </c>
    </row>
    <row r="376" spans="27:29" x14ac:dyDescent="0.2">
      <c r="AA376" s="189">
        <v>7</v>
      </c>
      <c r="AB376" s="189" t="s">
        <v>173</v>
      </c>
      <c r="AC376" s="189">
        <v>2</v>
      </c>
    </row>
    <row r="377" spans="27:29" x14ac:dyDescent="0.2">
      <c r="AA377" s="189">
        <v>7</v>
      </c>
      <c r="AB377" s="189" t="s">
        <v>157</v>
      </c>
      <c r="AC377" s="189">
        <v>2</v>
      </c>
    </row>
    <row r="378" spans="27:29" x14ac:dyDescent="0.2">
      <c r="AA378" s="189">
        <v>7</v>
      </c>
      <c r="AB378" s="189" t="s">
        <v>94</v>
      </c>
      <c r="AC378" s="189">
        <v>2</v>
      </c>
    </row>
    <row r="379" spans="27:29" x14ac:dyDescent="0.2">
      <c r="AA379" s="189">
        <v>7</v>
      </c>
      <c r="AB379" s="189" t="s">
        <v>826</v>
      </c>
      <c r="AC379" s="189">
        <v>1</v>
      </c>
    </row>
    <row r="380" spans="27:29" x14ac:dyDescent="0.2">
      <c r="AA380" s="189">
        <v>7</v>
      </c>
      <c r="AB380" s="189" t="s">
        <v>51</v>
      </c>
      <c r="AC380" s="189">
        <v>1</v>
      </c>
    </row>
    <row r="381" spans="27:29" x14ac:dyDescent="0.2">
      <c r="AA381" s="189">
        <v>7</v>
      </c>
      <c r="AB381" s="189" t="s">
        <v>461</v>
      </c>
      <c r="AC381" s="189">
        <v>1</v>
      </c>
    </row>
    <row r="382" spans="27:29" x14ac:dyDescent="0.2">
      <c r="AA382" s="189">
        <v>7</v>
      </c>
      <c r="AB382" s="189" t="s">
        <v>160</v>
      </c>
      <c r="AC382" s="189">
        <v>1</v>
      </c>
    </row>
    <row r="383" spans="27:29" x14ac:dyDescent="0.2">
      <c r="AA383" s="189">
        <v>7</v>
      </c>
      <c r="AB383" s="189" t="s">
        <v>45</v>
      </c>
      <c r="AC383" s="189">
        <v>1</v>
      </c>
    </row>
    <row r="384" spans="27:29" x14ac:dyDescent="0.2">
      <c r="AA384" s="189">
        <v>7</v>
      </c>
      <c r="AB384" s="189" t="s">
        <v>306</v>
      </c>
      <c r="AC384" s="189">
        <v>1</v>
      </c>
    </row>
    <row r="385" spans="27:29" x14ac:dyDescent="0.2">
      <c r="AA385" s="189">
        <v>7</v>
      </c>
      <c r="AB385" s="189" t="s">
        <v>214</v>
      </c>
      <c r="AC385" s="189">
        <v>1</v>
      </c>
    </row>
    <row r="386" spans="27:29" x14ac:dyDescent="0.2">
      <c r="AA386" s="189">
        <v>7</v>
      </c>
      <c r="AB386" s="189" t="s">
        <v>31</v>
      </c>
      <c r="AC386" s="189">
        <v>1</v>
      </c>
    </row>
    <row r="387" spans="27:29" x14ac:dyDescent="0.2">
      <c r="AA387" s="189">
        <v>7</v>
      </c>
      <c r="AB387" s="189" t="s">
        <v>827</v>
      </c>
      <c r="AC387" s="189">
        <v>1</v>
      </c>
    </row>
    <row r="388" spans="27:29" x14ac:dyDescent="0.2">
      <c r="AA388" s="189">
        <v>7</v>
      </c>
      <c r="AB388" s="189" t="s">
        <v>828</v>
      </c>
      <c r="AC388" s="189">
        <v>1</v>
      </c>
    </row>
    <row r="389" spans="27:29" x14ac:dyDescent="0.2">
      <c r="AA389" s="189">
        <v>7</v>
      </c>
      <c r="AB389" s="189" t="s">
        <v>311</v>
      </c>
      <c r="AC389" s="189">
        <v>1</v>
      </c>
    </row>
    <row r="390" spans="27:29" x14ac:dyDescent="0.2">
      <c r="AA390" s="189">
        <v>7</v>
      </c>
      <c r="AB390" s="189" t="s">
        <v>829</v>
      </c>
      <c r="AC390" s="189">
        <v>1</v>
      </c>
    </row>
    <row r="391" spans="27:29" x14ac:dyDescent="0.2">
      <c r="AA391" s="189">
        <v>7</v>
      </c>
      <c r="AB391" s="189" t="s">
        <v>293</v>
      </c>
      <c r="AC391" s="189">
        <v>1</v>
      </c>
    </row>
    <row r="392" spans="27:29" x14ac:dyDescent="0.2">
      <c r="AA392" s="189">
        <v>7</v>
      </c>
      <c r="AB392" s="189" t="s">
        <v>179</v>
      </c>
      <c r="AC392" s="189">
        <v>1</v>
      </c>
    </row>
    <row r="393" spans="27:29" x14ac:dyDescent="0.2">
      <c r="AA393" s="189">
        <v>7</v>
      </c>
      <c r="AB393" s="189" t="s">
        <v>136</v>
      </c>
      <c r="AC393" s="189">
        <v>1</v>
      </c>
    </row>
    <row r="394" spans="27:29" x14ac:dyDescent="0.2">
      <c r="AA394" s="189">
        <v>7</v>
      </c>
      <c r="AB394" s="189" t="s">
        <v>71</v>
      </c>
      <c r="AC394" s="189">
        <v>1</v>
      </c>
    </row>
    <row r="395" spans="27:29" x14ac:dyDescent="0.2">
      <c r="AA395" s="189">
        <v>7</v>
      </c>
      <c r="AB395" s="189" t="s">
        <v>830</v>
      </c>
      <c r="AC395" s="189">
        <v>1</v>
      </c>
    </row>
    <row r="396" spans="27:29" x14ac:dyDescent="0.2">
      <c r="AA396" s="189">
        <v>7</v>
      </c>
      <c r="AB396" s="189" t="s">
        <v>80</v>
      </c>
      <c r="AC396" s="189">
        <v>1</v>
      </c>
    </row>
    <row r="397" spans="27:29" x14ac:dyDescent="0.2">
      <c r="AA397" s="189">
        <v>7</v>
      </c>
      <c r="AB397" s="189" t="s">
        <v>32</v>
      </c>
      <c r="AC397" s="189">
        <v>1</v>
      </c>
    </row>
    <row r="398" spans="27:29" x14ac:dyDescent="0.2">
      <c r="AA398" s="189">
        <v>7</v>
      </c>
      <c r="AB398" s="189" t="s">
        <v>325</v>
      </c>
      <c r="AC398" s="189">
        <v>1</v>
      </c>
    </row>
    <row r="399" spans="27:29" x14ac:dyDescent="0.2">
      <c r="AA399" s="189">
        <v>8</v>
      </c>
      <c r="AB399" s="189" t="s">
        <v>0</v>
      </c>
      <c r="AC399" s="189">
        <v>8508</v>
      </c>
    </row>
    <row r="400" spans="27:29" x14ac:dyDescent="0.2">
      <c r="AA400" s="189">
        <v>8</v>
      </c>
      <c r="AB400" s="189" t="s">
        <v>1</v>
      </c>
      <c r="AC400" s="189">
        <v>5390</v>
      </c>
    </row>
    <row r="401" spans="27:29" x14ac:dyDescent="0.2">
      <c r="AA401" s="189">
        <v>8</v>
      </c>
      <c r="AB401" s="189" t="s">
        <v>4</v>
      </c>
      <c r="AC401" s="189">
        <v>2518</v>
      </c>
    </row>
    <row r="402" spans="27:29" x14ac:dyDescent="0.2">
      <c r="AA402" s="189">
        <v>8</v>
      </c>
      <c r="AB402" s="189" t="s">
        <v>3</v>
      </c>
      <c r="AC402" s="189">
        <v>2471</v>
      </c>
    </row>
    <row r="403" spans="27:29" x14ac:dyDescent="0.2">
      <c r="AA403" s="189">
        <v>8</v>
      </c>
      <c r="AB403" s="189" t="s">
        <v>2</v>
      </c>
      <c r="AC403" s="189">
        <v>2079</v>
      </c>
    </row>
    <row r="404" spans="27:29" x14ac:dyDescent="0.2">
      <c r="AA404" s="189">
        <v>8</v>
      </c>
      <c r="AB404" s="189" t="s">
        <v>8</v>
      </c>
      <c r="AC404" s="189">
        <v>1879</v>
      </c>
    </row>
    <row r="405" spans="27:29" x14ac:dyDescent="0.2">
      <c r="AA405" s="189">
        <v>8</v>
      </c>
      <c r="AB405" s="189" t="s">
        <v>5</v>
      </c>
      <c r="AC405" s="189">
        <v>1764</v>
      </c>
    </row>
    <row r="406" spans="27:29" x14ac:dyDescent="0.2">
      <c r="AA406" s="189">
        <v>8</v>
      </c>
      <c r="AB406" s="189" t="s">
        <v>7</v>
      </c>
      <c r="AC406" s="189">
        <v>1669</v>
      </c>
    </row>
    <row r="407" spans="27:29" x14ac:dyDescent="0.2">
      <c r="AA407" s="189">
        <v>8</v>
      </c>
      <c r="AB407" s="189" t="s">
        <v>6</v>
      </c>
      <c r="AC407" s="189">
        <v>1319</v>
      </c>
    </row>
    <row r="408" spans="27:29" x14ac:dyDescent="0.2">
      <c r="AA408" s="189">
        <v>8</v>
      </c>
      <c r="AB408" s="189" t="s">
        <v>11</v>
      </c>
      <c r="AC408" s="189">
        <v>1004</v>
      </c>
    </row>
    <row r="409" spans="27:29" x14ac:dyDescent="0.2">
      <c r="AA409" s="189">
        <v>8</v>
      </c>
      <c r="AB409" s="189" t="s">
        <v>10</v>
      </c>
      <c r="AC409" s="189">
        <v>829</v>
      </c>
    </row>
    <row r="410" spans="27:29" x14ac:dyDescent="0.2">
      <c r="AA410" s="189">
        <v>8</v>
      </c>
      <c r="AB410" s="189" t="s">
        <v>9</v>
      </c>
      <c r="AC410" s="189">
        <v>654</v>
      </c>
    </row>
    <row r="411" spans="27:29" x14ac:dyDescent="0.2">
      <c r="AA411" s="189">
        <v>8</v>
      </c>
      <c r="AB411" s="189" t="s">
        <v>13</v>
      </c>
      <c r="AC411" s="189">
        <v>550</v>
      </c>
    </row>
    <row r="412" spans="27:29" x14ac:dyDescent="0.2">
      <c r="AA412" s="189">
        <v>8</v>
      </c>
      <c r="AB412" s="189" t="s">
        <v>12</v>
      </c>
      <c r="AC412" s="189">
        <v>425</v>
      </c>
    </row>
    <row r="413" spans="27:29" x14ac:dyDescent="0.2">
      <c r="AA413" s="189">
        <v>8</v>
      </c>
      <c r="AB413" s="189" t="s">
        <v>34</v>
      </c>
      <c r="AC413" s="189">
        <v>379</v>
      </c>
    </row>
    <row r="414" spans="27:29" x14ac:dyDescent="0.2">
      <c r="AA414" s="189">
        <v>8</v>
      </c>
      <c r="AB414" s="189" t="s">
        <v>29</v>
      </c>
      <c r="AC414" s="189">
        <v>344</v>
      </c>
    </row>
    <row r="415" spans="27:29" x14ac:dyDescent="0.2">
      <c r="AA415" s="189">
        <v>8</v>
      </c>
      <c r="AB415" s="189" t="s">
        <v>17</v>
      </c>
      <c r="AC415" s="189">
        <v>344</v>
      </c>
    </row>
    <row r="416" spans="27:29" x14ac:dyDescent="0.2">
      <c r="AA416" s="189">
        <v>8</v>
      </c>
      <c r="AB416" s="189" t="s">
        <v>18</v>
      </c>
      <c r="AC416" s="189">
        <v>335</v>
      </c>
    </row>
    <row r="417" spans="27:29" x14ac:dyDescent="0.2">
      <c r="AA417" s="189">
        <v>8</v>
      </c>
      <c r="AB417" s="189" t="s">
        <v>19</v>
      </c>
      <c r="AC417" s="189">
        <v>320</v>
      </c>
    </row>
    <row r="418" spans="27:29" x14ac:dyDescent="0.2">
      <c r="AA418" s="189">
        <v>8</v>
      </c>
      <c r="AB418" s="189" t="s">
        <v>14</v>
      </c>
      <c r="AC418" s="189">
        <v>291</v>
      </c>
    </row>
    <row r="419" spans="27:29" x14ac:dyDescent="0.2">
      <c r="AA419" s="189">
        <v>8</v>
      </c>
      <c r="AB419" s="189" t="s">
        <v>26</v>
      </c>
      <c r="AC419" s="189">
        <v>281</v>
      </c>
    </row>
    <row r="420" spans="27:29" x14ac:dyDescent="0.2">
      <c r="AA420" s="189">
        <v>8</v>
      </c>
      <c r="AB420" s="189" t="s">
        <v>47</v>
      </c>
      <c r="AC420" s="189">
        <v>264</v>
      </c>
    </row>
    <row r="421" spans="27:29" x14ac:dyDescent="0.2">
      <c r="AA421" s="189">
        <v>8</v>
      </c>
      <c r="AB421" s="189" t="s">
        <v>24</v>
      </c>
      <c r="AC421" s="189">
        <v>226</v>
      </c>
    </row>
    <row r="422" spans="27:29" x14ac:dyDescent="0.2">
      <c r="AA422" s="189">
        <v>8</v>
      </c>
      <c r="AB422" s="189" t="s">
        <v>71</v>
      </c>
      <c r="AC422" s="189">
        <v>219</v>
      </c>
    </row>
    <row r="423" spans="27:29" x14ac:dyDescent="0.2">
      <c r="AA423" s="189">
        <v>8</v>
      </c>
      <c r="AB423" s="189" t="s">
        <v>21</v>
      </c>
      <c r="AC423" s="189">
        <v>210</v>
      </c>
    </row>
    <row r="424" spans="27:29" x14ac:dyDescent="0.2">
      <c r="AA424" s="189">
        <v>8</v>
      </c>
      <c r="AB424" s="189" t="s">
        <v>39</v>
      </c>
      <c r="AC424" s="189">
        <v>189</v>
      </c>
    </row>
    <row r="425" spans="27:29" x14ac:dyDescent="0.2">
      <c r="AA425" s="189">
        <v>8</v>
      </c>
      <c r="AB425" s="189" t="s">
        <v>81</v>
      </c>
      <c r="AC425" s="189">
        <v>189</v>
      </c>
    </row>
    <row r="426" spans="27:29" x14ac:dyDescent="0.2">
      <c r="AA426" s="189">
        <v>8</v>
      </c>
      <c r="AB426" s="189" t="s">
        <v>27</v>
      </c>
      <c r="AC426" s="189">
        <v>168</v>
      </c>
    </row>
    <row r="427" spans="27:29" x14ac:dyDescent="0.2">
      <c r="AA427" s="189">
        <v>8</v>
      </c>
      <c r="AB427" s="189" t="s">
        <v>40</v>
      </c>
      <c r="AC427" s="189">
        <v>118</v>
      </c>
    </row>
    <row r="428" spans="27:29" x14ac:dyDescent="0.2">
      <c r="AA428" s="189">
        <v>8</v>
      </c>
      <c r="AB428" s="189" t="s">
        <v>49</v>
      </c>
      <c r="AC428" s="189">
        <v>117</v>
      </c>
    </row>
    <row r="429" spans="27:29" x14ac:dyDescent="0.2">
      <c r="AA429" s="189">
        <v>8</v>
      </c>
      <c r="AB429" s="189" t="s">
        <v>59</v>
      </c>
      <c r="AC429" s="189">
        <v>98</v>
      </c>
    </row>
    <row r="430" spans="27:29" x14ac:dyDescent="0.2">
      <c r="AA430" s="189">
        <v>8</v>
      </c>
      <c r="AB430" s="189" t="s">
        <v>51</v>
      </c>
      <c r="AC430" s="189">
        <v>91</v>
      </c>
    </row>
    <row r="431" spans="27:29" x14ac:dyDescent="0.2">
      <c r="AA431" s="189">
        <v>8</v>
      </c>
      <c r="AB431" s="189" t="s">
        <v>15</v>
      </c>
      <c r="AC431" s="189">
        <v>90</v>
      </c>
    </row>
    <row r="432" spans="27:29" x14ac:dyDescent="0.2">
      <c r="AA432" s="189">
        <v>8</v>
      </c>
      <c r="AB432" s="189" t="s">
        <v>32</v>
      </c>
      <c r="AC432" s="189">
        <v>86</v>
      </c>
    </row>
    <row r="433" spans="27:29" x14ac:dyDescent="0.2">
      <c r="AA433" s="189">
        <v>8</v>
      </c>
      <c r="AB433" s="189" t="s">
        <v>54</v>
      </c>
      <c r="AC433" s="189">
        <v>85</v>
      </c>
    </row>
    <row r="434" spans="27:29" x14ac:dyDescent="0.2">
      <c r="AA434" s="189">
        <v>8</v>
      </c>
      <c r="AB434" s="189" t="s">
        <v>79</v>
      </c>
      <c r="AC434" s="189">
        <v>82</v>
      </c>
    </row>
    <row r="435" spans="27:29" x14ac:dyDescent="0.2">
      <c r="AA435" s="189">
        <v>8</v>
      </c>
      <c r="AB435" s="189" t="s">
        <v>37</v>
      </c>
      <c r="AC435" s="189">
        <v>82</v>
      </c>
    </row>
    <row r="436" spans="27:29" x14ac:dyDescent="0.2">
      <c r="AA436" s="189">
        <v>8</v>
      </c>
      <c r="AB436" s="189" t="s">
        <v>33</v>
      </c>
      <c r="AC436" s="189">
        <v>81</v>
      </c>
    </row>
    <row r="437" spans="27:29" x14ac:dyDescent="0.2">
      <c r="AA437" s="189">
        <v>8</v>
      </c>
      <c r="AB437" s="189" t="s">
        <v>44</v>
      </c>
      <c r="AC437" s="189">
        <v>76</v>
      </c>
    </row>
    <row r="438" spans="27:29" x14ac:dyDescent="0.2">
      <c r="AA438" s="189">
        <v>8</v>
      </c>
      <c r="AB438" s="189" t="s">
        <v>60</v>
      </c>
      <c r="AC438" s="189">
        <v>76</v>
      </c>
    </row>
    <row r="439" spans="27:29" x14ac:dyDescent="0.2">
      <c r="AA439" s="189">
        <v>8</v>
      </c>
      <c r="AB439" s="189" t="s">
        <v>56</v>
      </c>
      <c r="AC439" s="189">
        <v>73</v>
      </c>
    </row>
    <row r="440" spans="27:29" x14ac:dyDescent="0.2">
      <c r="AA440" s="189">
        <v>8</v>
      </c>
      <c r="AB440" s="189" t="s">
        <v>58</v>
      </c>
      <c r="AC440" s="189">
        <v>66</v>
      </c>
    </row>
    <row r="441" spans="27:29" x14ac:dyDescent="0.2">
      <c r="AA441" s="189">
        <v>8</v>
      </c>
      <c r="AB441" s="189" t="s">
        <v>100</v>
      </c>
      <c r="AC441" s="189">
        <v>57</v>
      </c>
    </row>
    <row r="442" spans="27:29" x14ac:dyDescent="0.2">
      <c r="AA442" s="189">
        <v>8</v>
      </c>
      <c r="AB442" s="189" t="s">
        <v>61</v>
      </c>
      <c r="AC442" s="189">
        <v>57</v>
      </c>
    </row>
    <row r="443" spans="27:29" x14ac:dyDescent="0.2">
      <c r="AA443" s="189">
        <v>8</v>
      </c>
      <c r="AB443" s="189" t="s">
        <v>23</v>
      </c>
      <c r="AC443" s="189">
        <v>51</v>
      </c>
    </row>
    <row r="444" spans="27:29" x14ac:dyDescent="0.2">
      <c r="AA444" s="189">
        <v>8</v>
      </c>
      <c r="AB444" s="189" t="s">
        <v>102</v>
      </c>
      <c r="AC444" s="189">
        <v>48</v>
      </c>
    </row>
    <row r="445" spans="27:29" x14ac:dyDescent="0.2">
      <c r="AA445" s="189">
        <v>8</v>
      </c>
      <c r="AB445" s="189" t="s">
        <v>147</v>
      </c>
      <c r="AC445" s="189">
        <v>45</v>
      </c>
    </row>
    <row r="446" spans="27:29" x14ac:dyDescent="0.2">
      <c r="AA446" s="189">
        <v>8</v>
      </c>
      <c r="AB446" s="189" t="s">
        <v>87</v>
      </c>
      <c r="AC446" s="189">
        <v>45</v>
      </c>
    </row>
    <row r="447" spans="27:29" x14ac:dyDescent="0.2">
      <c r="AA447" s="189">
        <v>8</v>
      </c>
      <c r="AB447" s="189" t="s">
        <v>63</v>
      </c>
      <c r="AC447" s="189">
        <v>44</v>
      </c>
    </row>
    <row r="448" spans="27:29" x14ac:dyDescent="0.2">
      <c r="AA448" s="189">
        <v>8</v>
      </c>
      <c r="AB448" s="189" t="s">
        <v>46</v>
      </c>
      <c r="AC448" s="189">
        <v>43</v>
      </c>
    </row>
    <row r="449" spans="27:29" x14ac:dyDescent="0.2">
      <c r="AA449" s="189">
        <v>8</v>
      </c>
      <c r="AB449" s="189" t="s">
        <v>96</v>
      </c>
      <c r="AC449" s="189">
        <v>41</v>
      </c>
    </row>
    <row r="450" spans="27:29" x14ac:dyDescent="0.2">
      <c r="AA450" s="189">
        <v>8</v>
      </c>
      <c r="AB450" s="189" t="s">
        <v>106</v>
      </c>
      <c r="AC450" s="189">
        <v>39</v>
      </c>
    </row>
    <row r="451" spans="27:29" x14ac:dyDescent="0.2">
      <c r="AA451" s="189">
        <v>8</v>
      </c>
      <c r="AB451" s="189" t="s">
        <v>45</v>
      </c>
      <c r="AC451" s="189">
        <v>39</v>
      </c>
    </row>
    <row r="452" spans="27:29" x14ac:dyDescent="0.2">
      <c r="AA452" s="189">
        <v>8</v>
      </c>
      <c r="AB452" s="189" t="s">
        <v>91</v>
      </c>
      <c r="AC452" s="189">
        <v>36</v>
      </c>
    </row>
    <row r="453" spans="27:29" x14ac:dyDescent="0.2">
      <c r="AA453" s="189">
        <v>8</v>
      </c>
      <c r="AB453" s="189" t="s">
        <v>76</v>
      </c>
      <c r="AC453" s="189">
        <v>36</v>
      </c>
    </row>
    <row r="454" spans="27:29" x14ac:dyDescent="0.2">
      <c r="AA454" s="189">
        <v>8</v>
      </c>
      <c r="AB454" s="189" t="s">
        <v>99</v>
      </c>
      <c r="AC454" s="189">
        <v>36</v>
      </c>
    </row>
    <row r="455" spans="27:29" x14ac:dyDescent="0.2">
      <c r="AA455" s="189">
        <v>8</v>
      </c>
      <c r="AB455" s="189" t="s">
        <v>108</v>
      </c>
      <c r="AC455" s="189">
        <v>36</v>
      </c>
    </row>
    <row r="456" spans="27:29" x14ac:dyDescent="0.2">
      <c r="AA456" s="189">
        <v>8</v>
      </c>
      <c r="AB456" s="189" t="s">
        <v>20</v>
      </c>
      <c r="AC456" s="189">
        <v>34</v>
      </c>
    </row>
    <row r="457" spans="27:29" x14ac:dyDescent="0.2">
      <c r="AA457" s="189">
        <v>8</v>
      </c>
      <c r="AB457" s="189" t="s">
        <v>140</v>
      </c>
      <c r="AC457" s="189">
        <v>33</v>
      </c>
    </row>
    <row r="458" spans="27:29" x14ac:dyDescent="0.2">
      <c r="AA458" s="189">
        <v>8</v>
      </c>
      <c r="AB458" s="189" t="s">
        <v>137</v>
      </c>
      <c r="AC458" s="189">
        <v>31</v>
      </c>
    </row>
    <row r="459" spans="27:29" x14ac:dyDescent="0.2">
      <c r="AA459" s="189">
        <v>8</v>
      </c>
      <c r="AB459" s="189" t="s">
        <v>139</v>
      </c>
      <c r="AC459" s="189">
        <v>28</v>
      </c>
    </row>
    <row r="460" spans="27:29" x14ac:dyDescent="0.2">
      <c r="AA460" s="189">
        <v>8</v>
      </c>
      <c r="AB460" s="189" t="s">
        <v>35</v>
      </c>
      <c r="AC460" s="189">
        <v>27</v>
      </c>
    </row>
    <row r="461" spans="27:29" x14ac:dyDescent="0.2">
      <c r="AA461" s="189">
        <v>8</v>
      </c>
      <c r="AB461" s="189" t="s">
        <v>82</v>
      </c>
      <c r="AC461" s="189">
        <v>25</v>
      </c>
    </row>
    <row r="462" spans="27:29" x14ac:dyDescent="0.2">
      <c r="AA462" s="189">
        <v>8</v>
      </c>
      <c r="AB462" s="189" t="s">
        <v>172</v>
      </c>
      <c r="AC462" s="189">
        <v>24</v>
      </c>
    </row>
    <row r="463" spans="27:29" x14ac:dyDescent="0.2">
      <c r="AA463" s="189">
        <v>8</v>
      </c>
      <c r="AB463" s="189" t="s">
        <v>48</v>
      </c>
      <c r="AC463" s="189">
        <v>24</v>
      </c>
    </row>
    <row r="464" spans="27:29" x14ac:dyDescent="0.2">
      <c r="AA464" s="189">
        <v>8</v>
      </c>
      <c r="AB464" s="189" t="s">
        <v>22</v>
      </c>
      <c r="AC464" s="189">
        <v>24</v>
      </c>
    </row>
    <row r="465" spans="27:29" x14ac:dyDescent="0.2">
      <c r="AA465" s="189">
        <v>8</v>
      </c>
      <c r="AB465" s="189" t="s">
        <v>43</v>
      </c>
      <c r="AC465" s="189">
        <v>23</v>
      </c>
    </row>
    <row r="466" spans="27:29" x14ac:dyDescent="0.2">
      <c r="AA466" s="189">
        <v>8</v>
      </c>
      <c r="AB466" s="189" t="s">
        <v>114</v>
      </c>
      <c r="AC466" s="189">
        <v>22</v>
      </c>
    </row>
    <row r="467" spans="27:29" x14ac:dyDescent="0.2">
      <c r="AA467" s="189">
        <v>8</v>
      </c>
      <c r="AB467" s="189" t="s">
        <v>25</v>
      </c>
      <c r="AC467" s="189">
        <v>21</v>
      </c>
    </row>
    <row r="468" spans="27:29" x14ac:dyDescent="0.2">
      <c r="AA468" s="189">
        <v>8</v>
      </c>
      <c r="AB468" s="189" t="s">
        <v>104</v>
      </c>
      <c r="AC468" s="189">
        <v>21</v>
      </c>
    </row>
    <row r="469" spans="27:29" x14ac:dyDescent="0.2">
      <c r="AA469" s="189">
        <v>8</v>
      </c>
      <c r="AB469" s="189" t="s">
        <v>182</v>
      </c>
      <c r="AC469" s="189">
        <v>20</v>
      </c>
    </row>
    <row r="470" spans="27:29" x14ac:dyDescent="0.2">
      <c r="AA470" s="189">
        <v>8</v>
      </c>
      <c r="AB470" s="189" t="s">
        <v>215</v>
      </c>
      <c r="AC470" s="189">
        <v>20</v>
      </c>
    </row>
    <row r="471" spans="27:29" x14ac:dyDescent="0.2">
      <c r="AA471" s="189">
        <v>8</v>
      </c>
      <c r="AB471" s="189" t="s">
        <v>38</v>
      </c>
      <c r="AC471" s="189">
        <v>20</v>
      </c>
    </row>
    <row r="472" spans="27:29" x14ac:dyDescent="0.2">
      <c r="AA472" s="189">
        <v>8</v>
      </c>
      <c r="AB472" s="189" t="s">
        <v>211</v>
      </c>
      <c r="AC472" s="189">
        <v>20</v>
      </c>
    </row>
    <row r="473" spans="27:29" x14ac:dyDescent="0.2">
      <c r="AA473" s="189">
        <v>8</v>
      </c>
      <c r="AB473" s="189" t="s">
        <v>55</v>
      </c>
      <c r="AC473" s="189">
        <v>19</v>
      </c>
    </row>
    <row r="474" spans="27:29" x14ac:dyDescent="0.2">
      <c r="AA474" s="189">
        <v>8</v>
      </c>
      <c r="AB474" s="189" t="s">
        <v>74</v>
      </c>
      <c r="AC474" s="189">
        <v>19</v>
      </c>
    </row>
    <row r="475" spans="27:29" x14ac:dyDescent="0.2">
      <c r="AA475" s="189">
        <v>8</v>
      </c>
      <c r="AB475" s="189" t="s">
        <v>166</v>
      </c>
      <c r="AC475" s="189">
        <v>18</v>
      </c>
    </row>
    <row r="476" spans="27:29" x14ac:dyDescent="0.2">
      <c r="AA476" s="189">
        <v>8</v>
      </c>
      <c r="AB476" s="189" t="s">
        <v>205</v>
      </c>
      <c r="AC476" s="189">
        <v>17</v>
      </c>
    </row>
    <row r="477" spans="27:29" x14ac:dyDescent="0.2">
      <c r="AA477" s="189">
        <v>8</v>
      </c>
      <c r="AB477" s="189" t="s">
        <v>171</v>
      </c>
      <c r="AC477" s="189">
        <v>17</v>
      </c>
    </row>
    <row r="478" spans="27:29" x14ac:dyDescent="0.2">
      <c r="AA478" s="189">
        <v>8</v>
      </c>
      <c r="AB478" s="189" t="s">
        <v>120</v>
      </c>
      <c r="AC478" s="189">
        <v>15</v>
      </c>
    </row>
    <row r="479" spans="27:29" x14ac:dyDescent="0.2">
      <c r="AA479" s="189">
        <v>8</v>
      </c>
      <c r="AB479" s="189" t="s">
        <v>165</v>
      </c>
      <c r="AC479" s="189">
        <v>15</v>
      </c>
    </row>
    <row r="480" spans="27:29" x14ac:dyDescent="0.2">
      <c r="AA480" s="189">
        <v>8</v>
      </c>
      <c r="AB480" s="189" t="s">
        <v>157</v>
      </c>
      <c r="AC480" s="189">
        <v>14</v>
      </c>
    </row>
    <row r="481" spans="27:29" x14ac:dyDescent="0.2">
      <c r="AA481" s="189">
        <v>8</v>
      </c>
      <c r="AB481" s="189" t="s">
        <v>129</v>
      </c>
      <c r="AC481" s="189">
        <v>14</v>
      </c>
    </row>
    <row r="482" spans="27:29" x14ac:dyDescent="0.2">
      <c r="AA482" s="189">
        <v>8</v>
      </c>
      <c r="AB482" s="189" t="s">
        <v>118</v>
      </c>
      <c r="AC482" s="189">
        <v>14</v>
      </c>
    </row>
    <row r="483" spans="27:29" x14ac:dyDescent="0.2">
      <c r="AA483" s="189">
        <v>8</v>
      </c>
      <c r="AB483" s="189" t="s">
        <v>52</v>
      </c>
      <c r="AC483" s="189">
        <v>13</v>
      </c>
    </row>
    <row r="484" spans="27:29" x14ac:dyDescent="0.2">
      <c r="AA484" s="189">
        <v>8</v>
      </c>
      <c r="AB484" s="189" t="s">
        <v>161</v>
      </c>
      <c r="AC484" s="189">
        <v>13</v>
      </c>
    </row>
    <row r="485" spans="27:29" x14ac:dyDescent="0.2">
      <c r="AA485" s="189">
        <v>8</v>
      </c>
      <c r="AB485" s="189" t="s">
        <v>214</v>
      </c>
      <c r="AC485" s="189">
        <v>12</v>
      </c>
    </row>
    <row r="486" spans="27:29" x14ac:dyDescent="0.2">
      <c r="AA486" s="189">
        <v>8</v>
      </c>
      <c r="AB486" s="189" t="s">
        <v>194</v>
      </c>
      <c r="AC486" s="189">
        <v>11</v>
      </c>
    </row>
    <row r="487" spans="27:29" x14ac:dyDescent="0.2">
      <c r="AA487" s="189">
        <v>8</v>
      </c>
      <c r="AB487" s="189" t="s">
        <v>203</v>
      </c>
      <c r="AC487" s="189">
        <v>10</v>
      </c>
    </row>
    <row r="488" spans="27:29" x14ac:dyDescent="0.2">
      <c r="AA488" s="189">
        <v>8</v>
      </c>
      <c r="AB488" s="189" t="s">
        <v>28</v>
      </c>
      <c r="AC488" s="189">
        <v>10</v>
      </c>
    </row>
    <row r="489" spans="27:29" x14ac:dyDescent="0.2">
      <c r="AA489" s="189">
        <v>8</v>
      </c>
      <c r="AB489" s="189" t="s">
        <v>92</v>
      </c>
      <c r="AC489" s="189">
        <v>10</v>
      </c>
    </row>
    <row r="490" spans="27:29" x14ac:dyDescent="0.2">
      <c r="AA490" s="189">
        <v>8</v>
      </c>
      <c r="AB490" s="189" t="s">
        <v>85</v>
      </c>
      <c r="AC490" s="189">
        <v>9</v>
      </c>
    </row>
    <row r="491" spans="27:29" x14ac:dyDescent="0.2">
      <c r="AA491" s="189">
        <v>8</v>
      </c>
      <c r="AB491" s="189" t="s">
        <v>95</v>
      </c>
      <c r="AC491" s="189">
        <v>9</v>
      </c>
    </row>
    <row r="492" spans="27:29" x14ac:dyDescent="0.2">
      <c r="AA492" s="189">
        <v>8</v>
      </c>
      <c r="AB492" s="189" t="s">
        <v>269</v>
      </c>
      <c r="AC492" s="189">
        <v>9</v>
      </c>
    </row>
    <row r="493" spans="27:29" x14ac:dyDescent="0.2">
      <c r="AA493" s="189">
        <v>8</v>
      </c>
      <c r="AB493" s="189" t="s">
        <v>64</v>
      </c>
      <c r="AC493" s="189">
        <v>9</v>
      </c>
    </row>
    <row r="494" spans="27:29" x14ac:dyDescent="0.2">
      <c r="AA494" s="189">
        <v>8</v>
      </c>
      <c r="AB494" s="189" t="s">
        <v>186</v>
      </c>
      <c r="AC494" s="189">
        <v>9</v>
      </c>
    </row>
    <row r="495" spans="27:29" x14ac:dyDescent="0.2">
      <c r="AA495" s="189">
        <v>8</v>
      </c>
      <c r="AB495" s="189" t="s">
        <v>190</v>
      </c>
      <c r="AC495" s="189">
        <v>8</v>
      </c>
    </row>
    <row r="496" spans="27:29" x14ac:dyDescent="0.2">
      <c r="AA496" s="189">
        <v>8</v>
      </c>
      <c r="AB496" s="189" t="s">
        <v>110</v>
      </c>
      <c r="AC496" s="189">
        <v>8</v>
      </c>
    </row>
    <row r="497" spans="27:29" x14ac:dyDescent="0.2">
      <c r="AA497" s="189">
        <v>8</v>
      </c>
      <c r="AB497" s="189" t="s">
        <v>42</v>
      </c>
      <c r="AC497" s="189">
        <v>8</v>
      </c>
    </row>
    <row r="498" spans="27:29" x14ac:dyDescent="0.2">
      <c r="AA498" s="189">
        <v>8</v>
      </c>
      <c r="AB498" s="189" t="s">
        <v>541</v>
      </c>
      <c r="AC498" s="189">
        <v>8</v>
      </c>
    </row>
    <row r="499" spans="27:29" x14ac:dyDescent="0.2">
      <c r="AA499" s="189">
        <v>8</v>
      </c>
      <c r="AB499" s="189" t="s">
        <v>279</v>
      </c>
      <c r="AC499" s="189">
        <v>8</v>
      </c>
    </row>
    <row r="500" spans="27:29" x14ac:dyDescent="0.2">
      <c r="AA500" s="189">
        <v>8</v>
      </c>
      <c r="AB500" s="189" t="s">
        <v>162</v>
      </c>
      <c r="AC500" s="189">
        <v>7</v>
      </c>
    </row>
    <row r="501" spans="27:29" x14ac:dyDescent="0.2">
      <c r="AA501" s="189">
        <v>8</v>
      </c>
      <c r="AB501" s="189" t="s">
        <v>16</v>
      </c>
      <c r="AC501" s="189">
        <v>7</v>
      </c>
    </row>
    <row r="502" spans="27:29" x14ac:dyDescent="0.2">
      <c r="AA502" s="189">
        <v>8</v>
      </c>
      <c r="AB502" s="189" t="s">
        <v>300</v>
      </c>
      <c r="AC502" s="189">
        <v>7</v>
      </c>
    </row>
    <row r="503" spans="27:29" x14ac:dyDescent="0.2">
      <c r="AA503" s="189">
        <v>8</v>
      </c>
      <c r="AB503" s="189" t="s">
        <v>149</v>
      </c>
      <c r="AC503" s="189">
        <v>6</v>
      </c>
    </row>
    <row r="504" spans="27:29" x14ac:dyDescent="0.2">
      <c r="AA504" s="189">
        <v>8</v>
      </c>
      <c r="AB504" s="189" t="s">
        <v>305</v>
      </c>
      <c r="AC504" s="189">
        <v>6</v>
      </c>
    </row>
    <row r="505" spans="27:29" x14ac:dyDescent="0.2">
      <c r="AA505" s="189">
        <v>8</v>
      </c>
      <c r="AB505" s="189" t="s">
        <v>308</v>
      </c>
      <c r="AC505" s="189">
        <v>6</v>
      </c>
    </row>
    <row r="506" spans="27:29" x14ac:dyDescent="0.2">
      <c r="AA506" s="189">
        <v>8</v>
      </c>
      <c r="AB506" s="189" t="s">
        <v>327</v>
      </c>
      <c r="AC506" s="189">
        <v>5</v>
      </c>
    </row>
    <row r="507" spans="27:29" x14ac:dyDescent="0.2">
      <c r="AA507" s="189">
        <v>8</v>
      </c>
      <c r="AB507" s="189" t="s">
        <v>83</v>
      </c>
      <c r="AC507" s="189">
        <v>5</v>
      </c>
    </row>
    <row r="508" spans="27:29" x14ac:dyDescent="0.2">
      <c r="AA508" s="189">
        <v>8</v>
      </c>
      <c r="AB508" s="189" t="s">
        <v>232</v>
      </c>
      <c r="AC508" s="189">
        <v>5</v>
      </c>
    </row>
    <row r="509" spans="27:29" x14ac:dyDescent="0.2">
      <c r="AA509" s="189">
        <v>8</v>
      </c>
      <c r="AB509" s="189" t="s">
        <v>228</v>
      </c>
      <c r="AC509" s="189">
        <v>5</v>
      </c>
    </row>
    <row r="510" spans="27:29" x14ac:dyDescent="0.2">
      <c r="AA510" s="189">
        <v>8</v>
      </c>
      <c r="AB510" s="189" t="s">
        <v>221</v>
      </c>
      <c r="AC510" s="189">
        <v>5</v>
      </c>
    </row>
    <row r="511" spans="27:29" x14ac:dyDescent="0.2">
      <c r="AA511" s="189">
        <v>8</v>
      </c>
      <c r="AB511" s="189" t="s">
        <v>328</v>
      </c>
      <c r="AC511" s="189">
        <v>5</v>
      </c>
    </row>
    <row r="512" spans="27:29" x14ac:dyDescent="0.2">
      <c r="AA512" s="189">
        <v>8</v>
      </c>
      <c r="AB512" s="189" t="s">
        <v>62</v>
      </c>
      <c r="AC512" s="189">
        <v>5</v>
      </c>
    </row>
    <row r="513" spans="27:29" x14ac:dyDescent="0.2">
      <c r="AA513" s="189">
        <v>8</v>
      </c>
      <c r="AB513" s="189" t="s">
        <v>75</v>
      </c>
      <c r="AC513" s="189">
        <v>5</v>
      </c>
    </row>
    <row r="514" spans="27:29" x14ac:dyDescent="0.2">
      <c r="AA514" s="189">
        <v>8</v>
      </c>
      <c r="AB514" s="189" t="s">
        <v>128</v>
      </c>
      <c r="AC514" s="189">
        <v>4</v>
      </c>
    </row>
    <row r="515" spans="27:29" x14ac:dyDescent="0.2">
      <c r="AA515" s="189">
        <v>8</v>
      </c>
      <c r="AB515" s="189" t="s">
        <v>109</v>
      </c>
      <c r="AC515" s="189">
        <v>4</v>
      </c>
    </row>
    <row r="516" spans="27:29" x14ac:dyDescent="0.2">
      <c r="AA516" s="189">
        <v>8</v>
      </c>
      <c r="AB516" s="189" t="s">
        <v>330</v>
      </c>
      <c r="AC516" s="189">
        <v>4</v>
      </c>
    </row>
    <row r="517" spans="27:29" x14ac:dyDescent="0.2">
      <c r="AA517" s="189">
        <v>8</v>
      </c>
      <c r="AB517" s="189" t="s">
        <v>80</v>
      </c>
      <c r="AC517" s="189">
        <v>4</v>
      </c>
    </row>
    <row r="518" spans="27:29" x14ac:dyDescent="0.2">
      <c r="AA518" s="189">
        <v>8</v>
      </c>
      <c r="AB518" s="189" t="s">
        <v>354</v>
      </c>
      <c r="AC518" s="189">
        <v>4</v>
      </c>
    </row>
    <row r="519" spans="27:29" x14ac:dyDescent="0.2">
      <c r="AA519" s="189">
        <v>8</v>
      </c>
      <c r="AB519" s="189" t="s">
        <v>168</v>
      </c>
      <c r="AC519" s="189">
        <v>4</v>
      </c>
    </row>
    <row r="520" spans="27:29" x14ac:dyDescent="0.2">
      <c r="AA520" s="189">
        <v>8</v>
      </c>
      <c r="AB520" s="189" t="s">
        <v>352</v>
      </c>
      <c r="AC520" s="189">
        <v>4</v>
      </c>
    </row>
    <row r="521" spans="27:29" x14ac:dyDescent="0.2">
      <c r="AA521" s="189">
        <v>8</v>
      </c>
      <c r="AB521" s="189" t="s">
        <v>290</v>
      </c>
      <c r="AC521" s="189">
        <v>3</v>
      </c>
    </row>
    <row r="522" spans="27:29" x14ac:dyDescent="0.2">
      <c r="AA522" s="189">
        <v>8</v>
      </c>
      <c r="AB522" s="189" t="s">
        <v>124</v>
      </c>
      <c r="AC522" s="189">
        <v>3</v>
      </c>
    </row>
    <row r="523" spans="27:29" x14ac:dyDescent="0.2">
      <c r="AA523" s="189">
        <v>8</v>
      </c>
      <c r="AB523" s="189" t="s">
        <v>325</v>
      </c>
      <c r="AC523" s="189">
        <v>3</v>
      </c>
    </row>
    <row r="524" spans="27:29" x14ac:dyDescent="0.2">
      <c r="AA524" s="189">
        <v>8</v>
      </c>
      <c r="AB524" s="189" t="s">
        <v>293</v>
      </c>
      <c r="AC524" s="189">
        <v>3</v>
      </c>
    </row>
    <row r="525" spans="27:29" x14ac:dyDescent="0.2">
      <c r="AA525" s="189">
        <v>8</v>
      </c>
      <c r="AB525" s="189" t="s">
        <v>244</v>
      </c>
      <c r="AC525" s="189">
        <v>3</v>
      </c>
    </row>
    <row r="526" spans="27:29" x14ac:dyDescent="0.2">
      <c r="AA526" s="189">
        <v>8</v>
      </c>
      <c r="AB526" s="189" t="s">
        <v>208</v>
      </c>
      <c r="AC526" s="189">
        <v>3</v>
      </c>
    </row>
    <row r="527" spans="27:29" x14ac:dyDescent="0.2">
      <c r="AA527" s="189">
        <v>8</v>
      </c>
      <c r="AB527" s="189" t="s">
        <v>159</v>
      </c>
      <c r="AC527" s="189">
        <v>3</v>
      </c>
    </row>
    <row r="528" spans="27:29" x14ac:dyDescent="0.2">
      <c r="AA528" s="189">
        <v>8</v>
      </c>
      <c r="AB528" s="189" t="s">
        <v>143</v>
      </c>
      <c r="AC528" s="189">
        <v>3</v>
      </c>
    </row>
    <row r="529" spans="27:29" x14ac:dyDescent="0.2">
      <c r="AA529" s="189">
        <v>8</v>
      </c>
      <c r="AB529" s="189" t="s">
        <v>204</v>
      </c>
      <c r="AC529" s="189">
        <v>2</v>
      </c>
    </row>
    <row r="530" spans="27:29" x14ac:dyDescent="0.2">
      <c r="AA530" s="189">
        <v>8</v>
      </c>
      <c r="AB530" s="189" t="s">
        <v>200</v>
      </c>
      <c r="AC530" s="189">
        <v>2</v>
      </c>
    </row>
    <row r="531" spans="27:29" x14ac:dyDescent="0.2">
      <c r="AA531" s="189">
        <v>8</v>
      </c>
      <c r="AB531" s="189" t="s">
        <v>185</v>
      </c>
      <c r="AC531" s="189">
        <v>2</v>
      </c>
    </row>
    <row r="532" spans="27:29" x14ac:dyDescent="0.2">
      <c r="AA532" s="189">
        <v>8</v>
      </c>
      <c r="AB532" s="189" t="s">
        <v>135</v>
      </c>
      <c r="AC532" s="189">
        <v>2</v>
      </c>
    </row>
    <row r="533" spans="27:29" x14ac:dyDescent="0.2">
      <c r="AA533" s="189">
        <v>8</v>
      </c>
      <c r="AB533" s="189" t="s">
        <v>151</v>
      </c>
      <c r="AC533" s="189">
        <v>2</v>
      </c>
    </row>
    <row r="534" spans="27:29" x14ac:dyDescent="0.2">
      <c r="AA534" s="189">
        <v>8</v>
      </c>
      <c r="AB534" s="189" t="s">
        <v>416</v>
      </c>
      <c r="AC534" s="189">
        <v>2</v>
      </c>
    </row>
    <row r="535" spans="27:29" x14ac:dyDescent="0.2">
      <c r="AA535" s="189">
        <v>8</v>
      </c>
      <c r="AB535" s="189" t="s">
        <v>136</v>
      </c>
      <c r="AC535" s="189">
        <v>2</v>
      </c>
    </row>
    <row r="536" spans="27:29" x14ac:dyDescent="0.2">
      <c r="AA536" s="189">
        <v>8</v>
      </c>
      <c r="AB536" s="189" t="s">
        <v>419</v>
      </c>
      <c r="AC536" s="189">
        <v>2</v>
      </c>
    </row>
    <row r="537" spans="27:29" x14ac:dyDescent="0.2">
      <c r="AA537" s="189">
        <v>8</v>
      </c>
      <c r="AB537" s="189" t="s">
        <v>311</v>
      </c>
      <c r="AC537" s="189">
        <v>2</v>
      </c>
    </row>
    <row r="538" spans="27:29" x14ac:dyDescent="0.2">
      <c r="AA538" s="189">
        <v>8</v>
      </c>
      <c r="AB538" s="189" t="s">
        <v>145</v>
      </c>
      <c r="AC538" s="189">
        <v>2</v>
      </c>
    </row>
    <row r="539" spans="27:29" x14ac:dyDescent="0.2">
      <c r="AA539" s="189">
        <v>8</v>
      </c>
      <c r="AB539" s="189" t="s">
        <v>263</v>
      </c>
      <c r="AC539" s="189">
        <v>2</v>
      </c>
    </row>
    <row r="540" spans="27:29" x14ac:dyDescent="0.2">
      <c r="AA540" s="189">
        <v>8</v>
      </c>
      <c r="AB540" s="189" t="s">
        <v>131</v>
      </c>
      <c r="AC540" s="189">
        <v>1</v>
      </c>
    </row>
    <row r="541" spans="27:29" x14ac:dyDescent="0.2">
      <c r="AA541" s="189">
        <v>8</v>
      </c>
      <c r="AB541" s="189" t="s">
        <v>831</v>
      </c>
      <c r="AC541" s="189">
        <v>1</v>
      </c>
    </row>
    <row r="542" spans="27:29" x14ac:dyDescent="0.2">
      <c r="AA542" s="189">
        <v>8</v>
      </c>
      <c r="AB542" s="189" t="s">
        <v>832</v>
      </c>
      <c r="AC542" s="189">
        <v>1</v>
      </c>
    </row>
    <row r="543" spans="27:29" x14ac:dyDescent="0.2">
      <c r="AA543" s="189">
        <v>8</v>
      </c>
      <c r="AB543" s="189" t="s">
        <v>241</v>
      </c>
      <c r="AC543" s="189">
        <v>1</v>
      </c>
    </row>
    <row r="544" spans="27:29" x14ac:dyDescent="0.2">
      <c r="AA544" s="189">
        <v>8</v>
      </c>
      <c r="AB544" s="189" t="s">
        <v>72</v>
      </c>
      <c r="AC544" s="189">
        <v>1</v>
      </c>
    </row>
    <row r="545" spans="27:29" x14ac:dyDescent="0.2">
      <c r="AA545" s="189">
        <v>8</v>
      </c>
      <c r="AB545" s="189" t="s">
        <v>179</v>
      </c>
      <c r="AC545" s="189">
        <v>1</v>
      </c>
    </row>
    <row r="546" spans="27:29" x14ac:dyDescent="0.2">
      <c r="AA546" s="189">
        <v>8</v>
      </c>
      <c r="AB546" s="189" t="s">
        <v>461</v>
      </c>
      <c r="AC546" s="189">
        <v>1</v>
      </c>
    </row>
    <row r="547" spans="27:29" x14ac:dyDescent="0.2">
      <c r="AA547" s="189">
        <v>8</v>
      </c>
      <c r="AB547" s="189" t="s">
        <v>833</v>
      </c>
      <c r="AC547" s="189">
        <v>1</v>
      </c>
    </row>
    <row r="548" spans="27:29" x14ac:dyDescent="0.2">
      <c r="AA548" s="189">
        <v>8</v>
      </c>
      <c r="AB548" s="189" t="s">
        <v>154</v>
      </c>
      <c r="AC548" s="189">
        <v>1</v>
      </c>
    </row>
    <row r="549" spans="27:29" x14ac:dyDescent="0.2">
      <c r="AA549" s="189">
        <v>8</v>
      </c>
      <c r="AB549" s="189" t="s">
        <v>406</v>
      </c>
      <c r="AC549" s="189">
        <v>1</v>
      </c>
    </row>
    <row r="550" spans="27:29" x14ac:dyDescent="0.2">
      <c r="AA550" s="189">
        <v>8</v>
      </c>
      <c r="AB550" s="189" t="s">
        <v>418</v>
      </c>
      <c r="AC550" s="189">
        <v>1</v>
      </c>
    </row>
    <row r="551" spans="27:29" x14ac:dyDescent="0.2">
      <c r="AA551" s="189">
        <v>8</v>
      </c>
      <c r="AB551" s="189" t="s">
        <v>334</v>
      </c>
      <c r="AC551" s="189">
        <v>1</v>
      </c>
    </row>
    <row r="552" spans="27:29" x14ac:dyDescent="0.2">
      <c r="AA552" s="189">
        <v>8</v>
      </c>
      <c r="AB552" s="189" t="s">
        <v>834</v>
      </c>
      <c r="AC552" s="189">
        <v>1</v>
      </c>
    </row>
    <row r="553" spans="27:29" x14ac:dyDescent="0.2">
      <c r="AA553" s="189">
        <v>8</v>
      </c>
      <c r="AB553" s="189" t="s">
        <v>31</v>
      </c>
      <c r="AC553" s="189">
        <v>1</v>
      </c>
    </row>
    <row r="554" spans="27:29" x14ac:dyDescent="0.2">
      <c r="AA554" s="189">
        <v>8</v>
      </c>
      <c r="AB554" s="189" t="s">
        <v>835</v>
      </c>
      <c r="AC554" s="189">
        <v>1</v>
      </c>
    </row>
    <row r="555" spans="27:29" x14ac:dyDescent="0.2">
      <c r="AA555" s="189">
        <v>8</v>
      </c>
      <c r="AB555" s="189" t="s">
        <v>836</v>
      </c>
      <c r="AC555" s="189">
        <v>1</v>
      </c>
    </row>
    <row r="556" spans="27:29" x14ac:dyDescent="0.2">
      <c r="AA556" s="189">
        <v>8</v>
      </c>
      <c r="AB556" s="189" t="s">
        <v>253</v>
      </c>
      <c r="AC556" s="189">
        <v>1</v>
      </c>
    </row>
    <row r="557" spans="27:29" x14ac:dyDescent="0.2">
      <c r="AA557" s="189">
        <v>8</v>
      </c>
      <c r="AB557" s="189" t="s">
        <v>84</v>
      </c>
      <c r="AC557" s="189">
        <v>1</v>
      </c>
    </row>
    <row r="558" spans="27:29" x14ac:dyDescent="0.2">
      <c r="AA558" s="189">
        <v>8</v>
      </c>
      <c r="AB558" s="189" t="s">
        <v>837</v>
      </c>
      <c r="AC558" s="189">
        <v>1</v>
      </c>
    </row>
    <row r="559" spans="27:29" x14ac:dyDescent="0.2">
      <c r="AA559" s="189">
        <v>8</v>
      </c>
      <c r="AB559" s="189" t="s">
        <v>838</v>
      </c>
      <c r="AC559" s="189">
        <v>1</v>
      </c>
    </row>
    <row r="560" spans="27:29" x14ac:dyDescent="0.2">
      <c r="AA560" s="189">
        <v>8</v>
      </c>
      <c r="AB560" s="189" t="s">
        <v>839</v>
      </c>
      <c r="AC560" s="189">
        <v>1</v>
      </c>
    </row>
    <row r="561" spans="27:29" x14ac:dyDescent="0.2">
      <c r="AA561" s="189">
        <v>8</v>
      </c>
      <c r="AB561" s="189" t="s">
        <v>840</v>
      </c>
      <c r="AC561" s="189">
        <v>1</v>
      </c>
    </row>
    <row r="562" spans="27:29" x14ac:dyDescent="0.2">
      <c r="AA562" s="189">
        <v>8</v>
      </c>
      <c r="AB562" s="189" t="s">
        <v>841</v>
      </c>
      <c r="AC562" s="189">
        <v>1</v>
      </c>
    </row>
    <row r="563" spans="27:29" x14ac:dyDescent="0.2">
      <c r="AA563" s="189">
        <v>8</v>
      </c>
      <c r="AB563" s="189" t="s">
        <v>298</v>
      </c>
      <c r="AC563" s="189">
        <v>1</v>
      </c>
    </row>
    <row r="564" spans="27:29" x14ac:dyDescent="0.2">
      <c r="AA564" s="189">
        <v>8</v>
      </c>
      <c r="AB564" s="189" t="s">
        <v>842</v>
      </c>
      <c r="AC564" s="189">
        <v>1</v>
      </c>
    </row>
    <row r="565" spans="27:29" x14ac:dyDescent="0.2">
      <c r="AA565" s="189">
        <v>8</v>
      </c>
      <c r="AB565" s="189" t="s">
        <v>324</v>
      </c>
      <c r="AC565" s="189">
        <v>1</v>
      </c>
    </row>
    <row r="566" spans="27:29" x14ac:dyDescent="0.2">
      <c r="AA566" s="189">
        <v>8</v>
      </c>
      <c r="AB566" s="189" t="s">
        <v>843</v>
      </c>
      <c r="AC566" s="189">
        <v>1</v>
      </c>
    </row>
    <row r="567" spans="27:29" x14ac:dyDescent="0.2">
      <c r="AA567" s="189">
        <v>8</v>
      </c>
      <c r="AB567" s="189" t="s">
        <v>844</v>
      </c>
      <c r="AC567" s="189">
        <v>1</v>
      </c>
    </row>
    <row r="568" spans="27:29" x14ac:dyDescent="0.2">
      <c r="AA568" s="189">
        <v>8</v>
      </c>
      <c r="AB568" s="189" t="s">
        <v>94</v>
      </c>
      <c r="AC568" s="189">
        <v>1</v>
      </c>
    </row>
    <row r="569" spans="27:29" x14ac:dyDescent="0.2">
      <c r="AA569" s="189">
        <v>8</v>
      </c>
      <c r="AB569" s="189" t="s">
        <v>122</v>
      </c>
      <c r="AC569" s="189">
        <v>1</v>
      </c>
    </row>
    <row r="570" spans="27:29" x14ac:dyDescent="0.2">
      <c r="AA570" s="189">
        <v>8</v>
      </c>
      <c r="AB570" s="189" t="s">
        <v>845</v>
      </c>
      <c r="AC570" s="189">
        <v>1</v>
      </c>
    </row>
    <row r="571" spans="27:29" x14ac:dyDescent="0.2">
      <c r="AA571" s="189">
        <v>8</v>
      </c>
      <c r="AB571" s="189" t="s">
        <v>846</v>
      </c>
      <c r="AC571" s="189">
        <v>1</v>
      </c>
    </row>
    <row r="572" spans="27:29" x14ac:dyDescent="0.2">
      <c r="AA572" s="189">
        <v>9</v>
      </c>
      <c r="AB572" s="189" t="s">
        <v>1</v>
      </c>
      <c r="AC572" s="189">
        <v>5359</v>
      </c>
    </row>
    <row r="573" spans="27:29" x14ac:dyDescent="0.2">
      <c r="AA573" s="189">
        <v>9</v>
      </c>
      <c r="AB573" s="189" t="s">
        <v>0</v>
      </c>
      <c r="AC573" s="189">
        <v>4800</v>
      </c>
    </row>
    <row r="574" spans="27:29" x14ac:dyDescent="0.2">
      <c r="AA574" s="189">
        <v>9</v>
      </c>
      <c r="AB574" s="189" t="s">
        <v>3</v>
      </c>
      <c r="AC574" s="189">
        <v>2625</v>
      </c>
    </row>
    <row r="575" spans="27:29" x14ac:dyDescent="0.2">
      <c r="AA575" s="189">
        <v>9</v>
      </c>
      <c r="AB575" s="189" t="s">
        <v>2</v>
      </c>
      <c r="AC575" s="189">
        <v>2231</v>
      </c>
    </row>
    <row r="576" spans="27:29" x14ac:dyDescent="0.2">
      <c r="AA576" s="189">
        <v>9</v>
      </c>
      <c r="AB576" s="189" t="s">
        <v>6</v>
      </c>
      <c r="AC576" s="189">
        <v>2010</v>
      </c>
    </row>
    <row r="577" spans="27:29" x14ac:dyDescent="0.2">
      <c r="AA577" s="189">
        <v>9</v>
      </c>
      <c r="AB577" s="189" t="s">
        <v>11</v>
      </c>
      <c r="AC577" s="189">
        <v>1805</v>
      </c>
    </row>
    <row r="578" spans="27:29" x14ac:dyDescent="0.2">
      <c r="AA578" s="189">
        <v>9</v>
      </c>
      <c r="AB578" s="189" t="s">
        <v>8</v>
      </c>
      <c r="AC578" s="189">
        <v>1618</v>
      </c>
    </row>
    <row r="579" spans="27:29" x14ac:dyDescent="0.2">
      <c r="AA579" s="189">
        <v>9</v>
      </c>
      <c r="AB579" s="189" t="s">
        <v>4</v>
      </c>
      <c r="AC579" s="189">
        <v>1582</v>
      </c>
    </row>
    <row r="580" spans="27:29" x14ac:dyDescent="0.2">
      <c r="AA580" s="189">
        <v>9</v>
      </c>
      <c r="AB580" s="189" t="s">
        <v>7</v>
      </c>
      <c r="AC580" s="189">
        <v>1455</v>
      </c>
    </row>
    <row r="581" spans="27:29" x14ac:dyDescent="0.2">
      <c r="AA581" s="189">
        <v>9</v>
      </c>
      <c r="AB581" s="189" t="s">
        <v>5</v>
      </c>
      <c r="AC581" s="189">
        <v>1401</v>
      </c>
    </row>
    <row r="582" spans="27:29" x14ac:dyDescent="0.2">
      <c r="AA582" s="189">
        <v>9</v>
      </c>
      <c r="AB582" s="189" t="s">
        <v>13</v>
      </c>
      <c r="AC582" s="189">
        <v>784</v>
      </c>
    </row>
    <row r="583" spans="27:29" x14ac:dyDescent="0.2">
      <c r="AA583" s="189">
        <v>9</v>
      </c>
      <c r="AB583" s="189" t="s">
        <v>10</v>
      </c>
      <c r="AC583" s="189">
        <v>741</v>
      </c>
    </row>
    <row r="584" spans="27:29" x14ac:dyDescent="0.2">
      <c r="AA584" s="189">
        <v>9</v>
      </c>
      <c r="AB584" s="189" t="s">
        <v>12</v>
      </c>
      <c r="AC584" s="189">
        <v>673</v>
      </c>
    </row>
    <row r="585" spans="27:29" x14ac:dyDescent="0.2">
      <c r="AA585" s="189">
        <v>9</v>
      </c>
      <c r="AB585" s="189" t="s">
        <v>17</v>
      </c>
      <c r="AC585" s="189">
        <v>613</v>
      </c>
    </row>
    <row r="586" spans="27:29" x14ac:dyDescent="0.2">
      <c r="AA586" s="189">
        <v>9</v>
      </c>
      <c r="AB586" s="189" t="s">
        <v>14</v>
      </c>
      <c r="AC586" s="189">
        <v>589</v>
      </c>
    </row>
    <row r="587" spans="27:29" x14ac:dyDescent="0.2">
      <c r="AA587" s="189">
        <v>9</v>
      </c>
      <c r="AB587" s="189" t="s">
        <v>9</v>
      </c>
      <c r="AC587" s="189">
        <v>508</v>
      </c>
    </row>
    <row r="588" spans="27:29" x14ac:dyDescent="0.2">
      <c r="AA588" s="189">
        <v>9</v>
      </c>
      <c r="AB588" s="189" t="s">
        <v>50</v>
      </c>
      <c r="AC588" s="189">
        <v>475</v>
      </c>
    </row>
    <row r="589" spans="27:29" x14ac:dyDescent="0.2">
      <c r="AA589" s="189">
        <v>9</v>
      </c>
      <c r="AB589" s="189" t="s">
        <v>19</v>
      </c>
      <c r="AC589" s="189">
        <v>435</v>
      </c>
    </row>
    <row r="590" spans="27:29" x14ac:dyDescent="0.2">
      <c r="AA590" s="189">
        <v>9</v>
      </c>
      <c r="AB590" s="189" t="s">
        <v>24</v>
      </c>
      <c r="AC590" s="189">
        <v>414</v>
      </c>
    </row>
    <row r="591" spans="27:29" x14ac:dyDescent="0.2">
      <c r="AA591" s="189">
        <v>9</v>
      </c>
      <c r="AB591" s="189" t="s">
        <v>27</v>
      </c>
      <c r="AC591" s="189">
        <v>366</v>
      </c>
    </row>
    <row r="592" spans="27:29" x14ac:dyDescent="0.2">
      <c r="AA592" s="189">
        <v>9</v>
      </c>
      <c r="AB592" s="189" t="s">
        <v>21</v>
      </c>
      <c r="AC592" s="189">
        <v>264</v>
      </c>
    </row>
    <row r="593" spans="27:29" x14ac:dyDescent="0.2">
      <c r="AA593" s="189">
        <v>9</v>
      </c>
      <c r="AB593" s="189" t="s">
        <v>39</v>
      </c>
      <c r="AC593" s="189">
        <v>236</v>
      </c>
    </row>
    <row r="594" spans="27:29" x14ac:dyDescent="0.2">
      <c r="AA594" s="189">
        <v>9</v>
      </c>
      <c r="AB594" s="189" t="s">
        <v>45</v>
      </c>
      <c r="AC594" s="189">
        <v>228</v>
      </c>
    </row>
    <row r="595" spans="27:29" x14ac:dyDescent="0.2">
      <c r="AA595" s="189">
        <v>9</v>
      </c>
      <c r="AB595" s="189" t="s">
        <v>18</v>
      </c>
      <c r="AC595" s="189">
        <v>223</v>
      </c>
    </row>
    <row r="596" spans="27:29" x14ac:dyDescent="0.2">
      <c r="AA596" s="189">
        <v>9</v>
      </c>
      <c r="AB596" s="189" t="s">
        <v>28</v>
      </c>
      <c r="AC596" s="189">
        <v>220</v>
      </c>
    </row>
    <row r="597" spans="27:29" x14ac:dyDescent="0.2">
      <c r="AA597" s="189">
        <v>9</v>
      </c>
      <c r="AB597" s="189" t="s">
        <v>34</v>
      </c>
      <c r="AC597" s="189">
        <v>219</v>
      </c>
    </row>
    <row r="598" spans="27:29" x14ac:dyDescent="0.2">
      <c r="AA598" s="189">
        <v>9</v>
      </c>
      <c r="AB598" s="189" t="s">
        <v>35</v>
      </c>
      <c r="AC598" s="189">
        <v>150</v>
      </c>
    </row>
    <row r="599" spans="27:29" x14ac:dyDescent="0.2">
      <c r="AA599" s="189">
        <v>9</v>
      </c>
      <c r="AB599" s="189" t="s">
        <v>37</v>
      </c>
      <c r="AC599" s="189">
        <v>130</v>
      </c>
    </row>
    <row r="600" spans="27:29" x14ac:dyDescent="0.2">
      <c r="AA600" s="189">
        <v>9</v>
      </c>
      <c r="AB600" s="189" t="s">
        <v>47</v>
      </c>
      <c r="AC600" s="189">
        <v>128</v>
      </c>
    </row>
    <row r="601" spans="27:29" x14ac:dyDescent="0.2">
      <c r="AA601" s="189">
        <v>9</v>
      </c>
      <c r="AB601" s="189" t="s">
        <v>59</v>
      </c>
      <c r="AC601" s="189">
        <v>119</v>
      </c>
    </row>
    <row r="602" spans="27:29" x14ac:dyDescent="0.2">
      <c r="AA602" s="189">
        <v>9</v>
      </c>
      <c r="AB602" s="189" t="s">
        <v>22</v>
      </c>
      <c r="AC602" s="189">
        <v>111</v>
      </c>
    </row>
    <row r="603" spans="27:29" x14ac:dyDescent="0.2">
      <c r="AA603" s="189">
        <v>9</v>
      </c>
      <c r="AB603" s="189" t="s">
        <v>33</v>
      </c>
      <c r="AC603" s="189">
        <v>109</v>
      </c>
    </row>
    <row r="604" spans="27:29" x14ac:dyDescent="0.2">
      <c r="AA604" s="189">
        <v>9</v>
      </c>
      <c r="AB604" s="189" t="s">
        <v>25</v>
      </c>
      <c r="AC604" s="189">
        <v>107</v>
      </c>
    </row>
    <row r="605" spans="27:29" x14ac:dyDescent="0.2">
      <c r="AA605" s="189">
        <v>9</v>
      </c>
      <c r="AB605" s="189" t="s">
        <v>51</v>
      </c>
      <c r="AC605" s="189">
        <v>105</v>
      </c>
    </row>
    <row r="606" spans="27:29" x14ac:dyDescent="0.2">
      <c r="AA606" s="189">
        <v>9</v>
      </c>
      <c r="AB606" s="189" t="s">
        <v>48</v>
      </c>
      <c r="AC606" s="189">
        <v>98</v>
      </c>
    </row>
    <row r="607" spans="27:29" x14ac:dyDescent="0.2">
      <c r="AA607" s="189">
        <v>9</v>
      </c>
      <c r="AB607" s="189" t="s">
        <v>26</v>
      </c>
      <c r="AC607" s="189">
        <v>98</v>
      </c>
    </row>
    <row r="608" spans="27:29" x14ac:dyDescent="0.2">
      <c r="AA608" s="189">
        <v>9</v>
      </c>
      <c r="AB608" s="189" t="s">
        <v>15</v>
      </c>
      <c r="AC608" s="189">
        <v>86</v>
      </c>
    </row>
    <row r="609" spans="27:29" x14ac:dyDescent="0.2">
      <c r="AA609" s="189">
        <v>9</v>
      </c>
      <c r="AB609" s="189" t="s">
        <v>102</v>
      </c>
      <c r="AC609" s="189">
        <v>83</v>
      </c>
    </row>
    <row r="610" spans="27:29" x14ac:dyDescent="0.2">
      <c r="AA610" s="189">
        <v>9</v>
      </c>
      <c r="AB610" s="189" t="s">
        <v>20</v>
      </c>
      <c r="AC610" s="189">
        <v>77</v>
      </c>
    </row>
    <row r="611" spans="27:29" x14ac:dyDescent="0.2">
      <c r="AA611" s="189">
        <v>9</v>
      </c>
      <c r="AB611" s="189" t="s">
        <v>60</v>
      </c>
      <c r="AC611" s="189">
        <v>76</v>
      </c>
    </row>
    <row r="612" spans="27:29" x14ac:dyDescent="0.2">
      <c r="AA612" s="189">
        <v>9</v>
      </c>
      <c r="AB612" s="189" t="s">
        <v>56</v>
      </c>
      <c r="AC612" s="189">
        <v>75</v>
      </c>
    </row>
    <row r="613" spans="27:29" x14ac:dyDescent="0.2">
      <c r="AA613" s="189">
        <v>9</v>
      </c>
      <c r="AB613" s="189" t="s">
        <v>109</v>
      </c>
      <c r="AC613" s="189">
        <v>74</v>
      </c>
    </row>
    <row r="614" spans="27:29" x14ac:dyDescent="0.2">
      <c r="AA614" s="189">
        <v>9</v>
      </c>
      <c r="AB614" s="189" t="s">
        <v>23</v>
      </c>
      <c r="AC614" s="189">
        <v>67</v>
      </c>
    </row>
    <row r="615" spans="27:29" x14ac:dyDescent="0.2">
      <c r="AA615" s="189">
        <v>9</v>
      </c>
      <c r="AB615" s="189" t="s">
        <v>64</v>
      </c>
      <c r="AC615" s="189">
        <v>67</v>
      </c>
    </row>
    <row r="616" spans="27:29" x14ac:dyDescent="0.2">
      <c r="AA616" s="189">
        <v>9</v>
      </c>
      <c r="AB616" s="189" t="s">
        <v>85</v>
      </c>
      <c r="AC616" s="189">
        <v>63</v>
      </c>
    </row>
    <row r="617" spans="27:29" x14ac:dyDescent="0.2">
      <c r="AA617" s="189">
        <v>9</v>
      </c>
      <c r="AB617" s="189" t="s">
        <v>76</v>
      </c>
      <c r="AC617" s="189">
        <v>60</v>
      </c>
    </row>
    <row r="618" spans="27:29" x14ac:dyDescent="0.2">
      <c r="AA618" s="189">
        <v>9</v>
      </c>
      <c r="AB618" s="189" t="s">
        <v>29</v>
      </c>
      <c r="AC618" s="189">
        <v>53</v>
      </c>
    </row>
    <row r="619" spans="27:29" x14ac:dyDescent="0.2">
      <c r="AA619" s="189">
        <v>9</v>
      </c>
      <c r="AB619" s="189" t="s">
        <v>46</v>
      </c>
      <c r="AC619" s="189">
        <v>50</v>
      </c>
    </row>
    <row r="620" spans="27:29" x14ac:dyDescent="0.2">
      <c r="AA620" s="189">
        <v>9</v>
      </c>
      <c r="AB620" s="189" t="s">
        <v>40</v>
      </c>
      <c r="AC620" s="189">
        <v>49</v>
      </c>
    </row>
    <row r="621" spans="27:29" x14ac:dyDescent="0.2">
      <c r="AA621" s="189">
        <v>9</v>
      </c>
      <c r="AB621" s="189" t="s">
        <v>49</v>
      </c>
      <c r="AC621" s="189">
        <v>46</v>
      </c>
    </row>
    <row r="622" spans="27:29" x14ac:dyDescent="0.2">
      <c r="AA622" s="189">
        <v>9</v>
      </c>
      <c r="AB622" s="189" t="s">
        <v>116</v>
      </c>
      <c r="AC622" s="189">
        <v>43</v>
      </c>
    </row>
    <row r="623" spans="27:29" x14ac:dyDescent="0.2">
      <c r="AA623" s="189">
        <v>9</v>
      </c>
      <c r="AB623" s="189" t="s">
        <v>71</v>
      </c>
      <c r="AC623" s="189">
        <v>43</v>
      </c>
    </row>
    <row r="624" spans="27:29" x14ac:dyDescent="0.2">
      <c r="AA624" s="189">
        <v>9</v>
      </c>
      <c r="AB624" s="189" t="s">
        <v>91</v>
      </c>
      <c r="AC624" s="189">
        <v>43</v>
      </c>
    </row>
    <row r="625" spans="27:29" x14ac:dyDescent="0.2">
      <c r="AA625" s="189">
        <v>9</v>
      </c>
      <c r="AB625" s="189" t="s">
        <v>63</v>
      </c>
      <c r="AC625" s="189">
        <v>42</v>
      </c>
    </row>
    <row r="626" spans="27:29" x14ac:dyDescent="0.2">
      <c r="AA626" s="189">
        <v>9</v>
      </c>
      <c r="AB626" s="189" t="s">
        <v>157</v>
      </c>
      <c r="AC626" s="189">
        <v>40</v>
      </c>
    </row>
    <row r="627" spans="27:29" x14ac:dyDescent="0.2">
      <c r="AA627" s="189">
        <v>9</v>
      </c>
      <c r="AB627" s="189" t="s">
        <v>43</v>
      </c>
      <c r="AC627" s="189">
        <v>39</v>
      </c>
    </row>
    <row r="628" spans="27:29" x14ac:dyDescent="0.2">
      <c r="AA628" s="189">
        <v>9</v>
      </c>
      <c r="AB628" s="189" t="s">
        <v>143</v>
      </c>
      <c r="AC628" s="189">
        <v>37</v>
      </c>
    </row>
    <row r="629" spans="27:29" x14ac:dyDescent="0.2">
      <c r="AA629" s="189">
        <v>9</v>
      </c>
      <c r="AB629" s="189" t="s">
        <v>99</v>
      </c>
      <c r="AC629" s="189">
        <v>37</v>
      </c>
    </row>
    <row r="630" spans="27:29" x14ac:dyDescent="0.2">
      <c r="AA630" s="189">
        <v>9</v>
      </c>
      <c r="AB630" s="189" t="s">
        <v>162</v>
      </c>
      <c r="AC630" s="189">
        <v>36</v>
      </c>
    </row>
    <row r="631" spans="27:29" x14ac:dyDescent="0.2">
      <c r="AA631" s="189">
        <v>9</v>
      </c>
      <c r="AB631" s="189" t="s">
        <v>180</v>
      </c>
      <c r="AC631" s="189">
        <v>34</v>
      </c>
    </row>
    <row r="632" spans="27:29" x14ac:dyDescent="0.2">
      <c r="AA632" s="189">
        <v>9</v>
      </c>
      <c r="AB632" s="189" t="s">
        <v>96</v>
      </c>
      <c r="AC632" s="189">
        <v>32</v>
      </c>
    </row>
    <row r="633" spans="27:29" x14ac:dyDescent="0.2">
      <c r="AA633" s="189">
        <v>9</v>
      </c>
      <c r="AB633" s="189" t="s">
        <v>78</v>
      </c>
      <c r="AC633" s="189">
        <v>32</v>
      </c>
    </row>
    <row r="634" spans="27:29" x14ac:dyDescent="0.2">
      <c r="AA634" s="189">
        <v>9</v>
      </c>
      <c r="AB634" s="189" t="s">
        <v>108</v>
      </c>
      <c r="AC634" s="189">
        <v>31</v>
      </c>
    </row>
    <row r="635" spans="27:29" x14ac:dyDescent="0.2">
      <c r="AA635" s="189">
        <v>9</v>
      </c>
      <c r="AB635" s="189" t="s">
        <v>106</v>
      </c>
      <c r="AC635" s="189">
        <v>31</v>
      </c>
    </row>
    <row r="636" spans="27:29" x14ac:dyDescent="0.2">
      <c r="AA636" s="189">
        <v>9</v>
      </c>
      <c r="AB636" s="189" t="s">
        <v>174</v>
      </c>
      <c r="AC636" s="189">
        <v>31</v>
      </c>
    </row>
    <row r="637" spans="27:29" x14ac:dyDescent="0.2">
      <c r="AA637" s="189">
        <v>9</v>
      </c>
      <c r="AB637" s="189" t="s">
        <v>42</v>
      </c>
      <c r="AC637" s="189">
        <v>31</v>
      </c>
    </row>
    <row r="638" spans="27:29" x14ac:dyDescent="0.2">
      <c r="AA638" s="189">
        <v>9</v>
      </c>
      <c r="AB638" s="189" t="s">
        <v>44</v>
      </c>
      <c r="AC638" s="189">
        <v>30</v>
      </c>
    </row>
    <row r="639" spans="27:29" x14ac:dyDescent="0.2">
      <c r="AA639" s="189">
        <v>9</v>
      </c>
      <c r="AB639" s="189" t="s">
        <v>161</v>
      </c>
      <c r="AC639" s="189">
        <v>30</v>
      </c>
    </row>
    <row r="640" spans="27:29" x14ac:dyDescent="0.2">
      <c r="AA640" s="189">
        <v>9</v>
      </c>
      <c r="AB640" s="189" t="s">
        <v>140</v>
      </c>
      <c r="AC640" s="189">
        <v>28</v>
      </c>
    </row>
    <row r="641" spans="27:29" x14ac:dyDescent="0.2">
      <c r="AA641" s="189">
        <v>9</v>
      </c>
      <c r="AB641" s="189" t="s">
        <v>137</v>
      </c>
      <c r="AC641" s="189">
        <v>28</v>
      </c>
    </row>
    <row r="642" spans="27:29" x14ac:dyDescent="0.2">
      <c r="AA642" s="189">
        <v>9</v>
      </c>
      <c r="AB642" s="189" t="s">
        <v>32</v>
      </c>
      <c r="AC642" s="189">
        <v>28</v>
      </c>
    </row>
    <row r="643" spans="27:29" x14ac:dyDescent="0.2">
      <c r="AA643" s="189">
        <v>9</v>
      </c>
      <c r="AB643" s="189" t="s">
        <v>145</v>
      </c>
      <c r="AC643" s="189">
        <v>27</v>
      </c>
    </row>
    <row r="644" spans="27:29" x14ac:dyDescent="0.2">
      <c r="AA644" s="189">
        <v>9</v>
      </c>
      <c r="AB644" s="189" t="s">
        <v>155</v>
      </c>
      <c r="AC644" s="189">
        <v>26</v>
      </c>
    </row>
    <row r="645" spans="27:29" x14ac:dyDescent="0.2">
      <c r="AA645" s="189">
        <v>9</v>
      </c>
      <c r="AB645" s="189" t="s">
        <v>58</v>
      </c>
      <c r="AC645" s="189">
        <v>24</v>
      </c>
    </row>
    <row r="646" spans="27:29" x14ac:dyDescent="0.2">
      <c r="AA646" s="189">
        <v>9</v>
      </c>
      <c r="AB646" s="189" t="s">
        <v>202</v>
      </c>
      <c r="AC646" s="189">
        <v>23</v>
      </c>
    </row>
    <row r="647" spans="27:29" x14ac:dyDescent="0.2">
      <c r="AA647" s="189">
        <v>9</v>
      </c>
      <c r="AB647" s="189" t="s">
        <v>54</v>
      </c>
      <c r="AC647" s="189">
        <v>23</v>
      </c>
    </row>
    <row r="648" spans="27:29" x14ac:dyDescent="0.2">
      <c r="AA648" s="189">
        <v>9</v>
      </c>
      <c r="AB648" s="189" t="s">
        <v>166</v>
      </c>
      <c r="AC648" s="189">
        <v>21</v>
      </c>
    </row>
    <row r="649" spans="27:29" x14ac:dyDescent="0.2">
      <c r="AA649" s="189">
        <v>9</v>
      </c>
      <c r="AB649" s="189" t="s">
        <v>61</v>
      </c>
      <c r="AC649" s="189">
        <v>21</v>
      </c>
    </row>
    <row r="650" spans="27:29" x14ac:dyDescent="0.2">
      <c r="AA650" s="189">
        <v>9</v>
      </c>
      <c r="AB650" s="189" t="s">
        <v>129</v>
      </c>
      <c r="AC650" s="189">
        <v>20</v>
      </c>
    </row>
    <row r="651" spans="27:29" x14ac:dyDescent="0.2">
      <c r="AA651" s="189">
        <v>9</v>
      </c>
      <c r="AB651" s="189" t="s">
        <v>156</v>
      </c>
      <c r="AC651" s="189">
        <v>20</v>
      </c>
    </row>
    <row r="652" spans="27:29" x14ac:dyDescent="0.2">
      <c r="AA652" s="189">
        <v>9</v>
      </c>
      <c r="AB652" s="189" t="s">
        <v>82</v>
      </c>
      <c r="AC652" s="189">
        <v>20</v>
      </c>
    </row>
    <row r="653" spans="27:29" x14ac:dyDescent="0.2">
      <c r="AA653" s="189">
        <v>9</v>
      </c>
      <c r="AB653" s="189" t="s">
        <v>290</v>
      </c>
      <c r="AC653" s="189">
        <v>20</v>
      </c>
    </row>
    <row r="654" spans="27:29" x14ac:dyDescent="0.2">
      <c r="AA654" s="189">
        <v>9</v>
      </c>
      <c r="AB654" s="189" t="s">
        <v>165</v>
      </c>
      <c r="AC654" s="189">
        <v>19</v>
      </c>
    </row>
    <row r="655" spans="27:29" x14ac:dyDescent="0.2">
      <c r="AA655" s="189">
        <v>9</v>
      </c>
      <c r="AB655" s="189" t="s">
        <v>41</v>
      </c>
      <c r="AC655" s="189">
        <v>19</v>
      </c>
    </row>
    <row r="656" spans="27:29" x14ac:dyDescent="0.2">
      <c r="AA656" s="189">
        <v>9</v>
      </c>
      <c r="AB656" s="189" t="s">
        <v>124</v>
      </c>
      <c r="AC656" s="189">
        <v>18</v>
      </c>
    </row>
    <row r="657" spans="27:29" x14ac:dyDescent="0.2">
      <c r="AA657" s="189">
        <v>9</v>
      </c>
      <c r="AB657" s="189" t="s">
        <v>118</v>
      </c>
      <c r="AC657" s="189">
        <v>17</v>
      </c>
    </row>
    <row r="658" spans="27:29" x14ac:dyDescent="0.2">
      <c r="AA658" s="189">
        <v>9</v>
      </c>
      <c r="AB658" s="189" t="s">
        <v>168</v>
      </c>
      <c r="AC658" s="189">
        <v>17</v>
      </c>
    </row>
    <row r="659" spans="27:29" x14ac:dyDescent="0.2">
      <c r="AA659" s="189">
        <v>9</v>
      </c>
      <c r="AB659" s="189" t="s">
        <v>105</v>
      </c>
      <c r="AC659" s="189">
        <v>16</v>
      </c>
    </row>
    <row r="660" spans="27:29" x14ac:dyDescent="0.2">
      <c r="AA660" s="189">
        <v>9</v>
      </c>
      <c r="AB660" s="189" t="s">
        <v>84</v>
      </c>
      <c r="AC660" s="189">
        <v>16</v>
      </c>
    </row>
    <row r="661" spans="27:29" x14ac:dyDescent="0.2">
      <c r="AA661" s="189">
        <v>9</v>
      </c>
      <c r="AB661" s="189" t="s">
        <v>128</v>
      </c>
      <c r="AC661" s="189">
        <v>14</v>
      </c>
    </row>
    <row r="662" spans="27:29" x14ac:dyDescent="0.2">
      <c r="AA662" s="189">
        <v>9</v>
      </c>
      <c r="AB662" s="189" t="s">
        <v>66</v>
      </c>
      <c r="AC662" s="189">
        <v>14</v>
      </c>
    </row>
    <row r="663" spans="27:29" x14ac:dyDescent="0.2">
      <c r="AA663" s="189">
        <v>9</v>
      </c>
      <c r="AB663" s="189" t="s">
        <v>149</v>
      </c>
      <c r="AC663" s="189">
        <v>14</v>
      </c>
    </row>
    <row r="664" spans="27:29" x14ac:dyDescent="0.2">
      <c r="AA664" s="189">
        <v>9</v>
      </c>
      <c r="AB664" s="189" t="s">
        <v>147</v>
      </c>
      <c r="AC664" s="189">
        <v>13</v>
      </c>
    </row>
    <row r="665" spans="27:29" x14ac:dyDescent="0.2">
      <c r="AA665" s="189">
        <v>9</v>
      </c>
      <c r="AB665" s="189" t="s">
        <v>221</v>
      </c>
      <c r="AC665" s="189">
        <v>13</v>
      </c>
    </row>
    <row r="666" spans="27:29" x14ac:dyDescent="0.2">
      <c r="AA666" s="189">
        <v>9</v>
      </c>
      <c r="AB666" s="189" t="s">
        <v>77</v>
      </c>
      <c r="AC666" s="189">
        <v>13</v>
      </c>
    </row>
    <row r="667" spans="27:29" x14ac:dyDescent="0.2">
      <c r="AA667" s="189">
        <v>9</v>
      </c>
      <c r="AB667" s="189" t="s">
        <v>151</v>
      </c>
      <c r="AC667" s="189">
        <v>12</v>
      </c>
    </row>
    <row r="668" spans="27:29" x14ac:dyDescent="0.2">
      <c r="AA668" s="189">
        <v>9</v>
      </c>
      <c r="AB668" s="189" t="s">
        <v>120</v>
      </c>
      <c r="AC668" s="189">
        <v>12</v>
      </c>
    </row>
    <row r="669" spans="27:29" x14ac:dyDescent="0.2">
      <c r="AA669" s="189">
        <v>9</v>
      </c>
      <c r="AB669" s="189" t="s">
        <v>134</v>
      </c>
      <c r="AC669" s="189">
        <v>12</v>
      </c>
    </row>
    <row r="670" spans="27:29" x14ac:dyDescent="0.2">
      <c r="AA670" s="189">
        <v>9</v>
      </c>
      <c r="AB670" s="189" t="s">
        <v>100</v>
      </c>
      <c r="AC670" s="189">
        <v>11</v>
      </c>
    </row>
    <row r="671" spans="27:29" x14ac:dyDescent="0.2">
      <c r="AA671" s="189">
        <v>9</v>
      </c>
      <c r="AB671" s="189" t="s">
        <v>95</v>
      </c>
      <c r="AC671" s="189">
        <v>11</v>
      </c>
    </row>
    <row r="672" spans="27:29" x14ac:dyDescent="0.2">
      <c r="AA672" s="189">
        <v>9</v>
      </c>
      <c r="AB672" s="189" t="s">
        <v>208</v>
      </c>
      <c r="AC672" s="189">
        <v>11</v>
      </c>
    </row>
    <row r="673" spans="27:29" x14ac:dyDescent="0.2">
      <c r="AA673" s="189">
        <v>9</v>
      </c>
      <c r="AB673" s="189" t="s">
        <v>847</v>
      </c>
      <c r="AC673" s="189">
        <v>10</v>
      </c>
    </row>
    <row r="674" spans="27:29" x14ac:dyDescent="0.2">
      <c r="AA674" s="189">
        <v>9</v>
      </c>
      <c r="AB674" s="189" t="s">
        <v>172</v>
      </c>
      <c r="AC674" s="189">
        <v>9</v>
      </c>
    </row>
    <row r="675" spans="27:29" x14ac:dyDescent="0.2">
      <c r="AA675" s="189">
        <v>9</v>
      </c>
      <c r="AB675" s="189" t="s">
        <v>62</v>
      </c>
      <c r="AC675" s="189">
        <v>9</v>
      </c>
    </row>
    <row r="676" spans="27:29" x14ac:dyDescent="0.2">
      <c r="AA676" s="189">
        <v>9</v>
      </c>
      <c r="AB676" s="189" t="s">
        <v>848</v>
      </c>
      <c r="AC676" s="189">
        <v>9</v>
      </c>
    </row>
    <row r="677" spans="27:29" x14ac:dyDescent="0.2">
      <c r="AA677" s="189">
        <v>9</v>
      </c>
      <c r="AB677" s="189" t="s">
        <v>204</v>
      </c>
      <c r="AC677" s="189">
        <v>8</v>
      </c>
    </row>
    <row r="678" spans="27:29" x14ac:dyDescent="0.2">
      <c r="AA678" s="189">
        <v>9</v>
      </c>
      <c r="AB678" s="189" t="s">
        <v>283</v>
      </c>
      <c r="AC678" s="189">
        <v>8</v>
      </c>
    </row>
    <row r="679" spans="27:29" x14ac:dyDescent="0.2">
      <c r="AA679" s="189">
        <v>9</v>
      </c>
      <c r="AB679" s="189" t="s">
        <v>182</v>
      </c>
      <c r="AC679" s="189">
        <v>8</v>
      </c>
    </row>
    <row r="680" spans="27:29" x14ac:dyDescent="0.2">
      <c r="AA680" s="189">
        <v>9</v>
      </c>
      <c r="AB680" s="189" t="s">
        <v>55</v>
      </c>
      <c r="AC680" s="189">
        <v>8</v>
      </c>
    </row>
    <row r="681" spans="27:29" x14ac:dyDescent="0.2">
      <c r="AA681" s="189">
        <v>9</v>
      </c>
      <c r="AB681" s="189" t="s">
        <v>282</v>
      </c>
      <c r="AC681" s="189">
        <v>8</v>
      </c>
    </row>
    <row r="682" spans="27:29" x14ac:dyDescent="0.2">
      <c r="AA682" s="189">
        <v>9</v>
      </c>
      <c r="AB682" s="189" t="s">
        <v>87</v>
      </c>
      <c r="AC682" s="189">
        <v>7</v>
      </c>
    </row>
    <row r="683" spans="27:29" x14ac:dyDescent="0.2">
      <c r="AA683" s="189">
        <v>9</v>
      </c>
      <c r="AB683" s="189" t="s">
        <v>194</v>
      </c>
      <c r="AC683" s="189">
        <v>7</v>
      </c>
    </row>
    <row r="684" spans="27:29" x14ac:dyDescent="0.2">
      <c r="AA684" s="189">
        <v>9</v>
      </c>
      <c r="AB684" s="189" t="s">
        <v>114</v>
      </c>
      <c r="AC684" s="189">
        <v>7</v>
      </c>
    </row>
    <row r="685" spans="27:29" x14ac:dyDescent="0.2">
      <c r="AA685" s="189">
        <v>9</v>
      </c>
      <c r="AB685" s="189" t="s">
        <v>139</v>
      </c>
      <c r="AC685" s="189">
        <v>7</v>
      </c>
    </row>
    <row r="686" spans="27:29" x14ac:dyDescent="0.2">
      <c r="AA686" s="189">
        <v>9</v>
      </c>
      <c r="AB686" s="189" t="s">
        <v>141</v>
      </c>
      <c r="AC686" s="189">
        <v>7</v>
      </c>
    </row>
    <row r="687" spans="27:29" x14ac:dyDescent="0.2">
      <c r="AA687" s="189">
        <v>9</v>
      </c>
      <c r="AB687" s="189" t="s">
        <v>79</v>
      </c>
      <c r="AC687" s="189">
        <v>7</v>
      </c>
    </row>
    <row r="688" spans="27:29" x14ac:dyDescent="0.2">
      <c r="AA688" s="189">
        <v>9</v>
      </c>
      <c r="AB688" s="189" t="s">
        <v>36</v>
      </c>
      <c r="AC688" s="189">
        <v>7</v>
      </c>
    </row>
    <row r="689" spans="27:29" x14ac:dyDescent="0.2">
      <c r="AA689" s="189">
        <v>9</v>
      </c>
      <c r="AB689" s="189" t="s">
        <v>73</v>
      </c>
      <c r="AC689" s="189">
        <v>6</v>
      </c>
    </row>
    <row r="690" spans="27:29" x14ac:dyDescent="0.2">
      <c r="AA690" s="189">
        <v>9</v>
      </c>
      <c r="AB690" s="189" t="s">
        <v>190</v>
      </c>
      <c r="AC690" s="189">
        <v>6</v>
      </c>
    </row>
    <row r="691" spans="27:29" x14ac:dyDescent="0.2">
      <c r="AA691" s="189">
        <v>9</v>
      </c>
      <c r="AB691" s="189" t="s">
        <v>52</v>
      </c>
      <c r="AC691" s="189">
        <v>6</v>
      </c>
    </row>
    <row r="692" spans="27:29" x14ac:dyDescent="0.2">
      <c r="AA692" s="189">
        <v>9</v>
      </c>
      <c r="AB692" s="189" t="s">
        <v>119</v>
      </c>
      <c r="AC692" s="189">
        <v>5</v>
      </c>
    </row>
    <row r="693" spans="27:29" x14ac:dyDescent="0.2">
      <c r="AA693" s="189">
        <v>9</v>
      </c>
      <c r="AB693" s="189" t="s">
        <v>253</v>
      </c>
      <c r="AC693" s="189">
        <v>5</v>
      </c>
    </row>
    <row r="694" spans="27:29" x14ac:dyDescent="0.2">
      <c r="AA694" s="189">
        <v>9</v>
      </c>
      <c r="AB694" s="189" t="s">
        <v>90</v>
      </c>
      <c r="AC694" s="189">
        <v>5</v>
      </c>
    </row>
    <row r="695" spans="27:29" x14ac:dyDescent="0.2">
      <c r="AA695" s="189">
        <v>9</v>
      </c>
      <c r="AB695" s="189" t="s">
        <v>16</v>
      </c>
      <c r="AC695" s="189">
        <v>5</v>
      </c>
    </row>
    <row r="696" spans="27:29" x14ac:dyDescent="0.2">
      <c r="AA696" s="189">
        <v>9</v>
      </c>
      <c r="AB696" s="189" t="s">
        <v>260</v>
      </c>
      <c r="AC696" s="189">
        <v>5</v>
      </c>
    </row>
    <row r="697" spans="27:29" x14ac:dyDescent="0.2">
      <c r="AA697" s="189">
        <v>9</v>
      </c>
      <c r="AB697" s="189" t="s">
        <v>136</v>
      </c>
      <c r="AC697" s="189">
        <v>4</v>
      </c>
    </row>
    <row r="698" spans="27:29" x14ac:dyDescent="0.2">
      <c r="AA698" s="189">
        <v>9</v>
      </c>
      <c r="AB698" s="189" t="s">
        <v>173</v>
      </c>
      <c r="AC698" s="189">
        <v>4</v>
      </c>
    </row>
    <row r="699" spans="27:29" x14ac:dyDescent="0.2">
      <c r="AA699" s="189">
        <v>9</v>
      </c>
      <c r="AB699" s="189" t="s">
        <v>30</v>
      </c>
      <c r="AC699" s="189">
        <v>4</v>
      </c>
    </row>
    <row r="700" spans="27:29" x14ac:dyDescent="0.2">
      <c r="AA700" s="189">
        <v>9</v>
      </c>
      <c r="AB700" s="189" t="s">
        <v>334</v>
      </c>
      <c r="AC700" s="189">
        <v>4</v>
      </c>
    </row>
    <row r="701" spans="27:29" x14ac:dyDescent="0.2">
      <c r="AA701" s="189">
        <v>9</v>
      </c>
      <c r="AB701" s="189" t="s">
        <v>241</v>
      </c>
      <c r="AC701" s="189">
        <v>4</v>
      </c>
    </row>
    <row r="702" spans="27:29" x14ac:dyDescent="0.2">
      <c r="AA702" s="189">
        <v>9</v>
      </c>
      <c r="AB702" s="189" t="s">
        <v>329</v>
      </c>
      <c r="AC702" s="189">
        <v>4</v>
      </c>
    </row>
    <row r="703" spans="27:29" x14ac:dyDescent="0.2">
      <c r="AA703" s="189">
        <v>9</v>
      </c>
      <c r="AB703" s="189" t="s">
        <v>72</v>
      </c>
      <c r="AC703" s="189">
        <v>3</v>
      </c>
    </row>
    <row r="704" spans="27:29" x14ac:dyDescent="0.2">
      <c r="AA704" s="189">
        <v>9</v>
      </c>
      <c r="AB704" s="189" t="s">
        <v>115</v>
      </c>
      <c r="AC704" s="189">
        <v>3</v>
      </c>
    </row>
    <row r="705" spans="27:29" x14ac:dyDescent="0.2">
      <c r="AA705" s="189">
        <v>9</v>
      </c>
      <c r="AB705" s="189" t="s">
        <v>131</v>
      </c>
      <c r="AC705" s="189">
        <v>3</v>
      </c>
    </row>
    <row r="706" spans="27:29" x14ac:dyDescent="0.2">
      <c r="AA706" s="189">
        <v>9</v>
      </c>
      <c r="AB706" s="189" t="s">
        <v>132</v>
      </c>
      <c r="AC706" s="189">
        <v>3</v>
      </c>
    </row>
    <row r="707" spans="27:29" x14ac:dyDescent="0.2">
      <c r="AA707" s="189">
        <v>9</v>
      </c>
      <c r="AB707" s="189" t="s">
        <v>187</v>
      </c>
      <c r="AC707" s="189">
        <v>3</v>
      </c>
    </row>
    <row r="708" spans="27:29" x14ac:dyDescent="0.2">
      <c r="AA708" s="189">
        <v>9</v>
      </c>
      <c r="AB708" s="189" t="s">
        <v>92</v>
      </c>
      <c r="AC708" s="189">
        <v>3</v>
      </c>
    </row>
    <row r="709" spans="27:29" x14ac:dyDescent="0.2">
      <c r="AA709" s="189">
        <v>9</v>
      </c>
      <c r="AB709" s="189" t="s">
        <v>309</v>
      </c>
      <c r="AC709" s="189">
        <v>2</v>
      </c>
    </row>
    <row r="710" spans="27:29" x14ac:dyDescent="0.2">
      <c r="AA710" s="189">
        <v>9</v>
      </c>
      <c r="AB710" s="189" t="s">
        <v>396</v>
      </c>
      <c r="AC710" s="189">
        <v>2</v>
      </c>
    </row>
    <row r="711" spans="27:29" x14ac:dyDescent="0.2">
      <c r="AA711" s="189">
        <v>9</v>
      </c>
      <c r="AB711" s="189" t="s">
        <v>186</v>
      </c>
      <c r="AC711" s="189">
        <v>2</v>
      </c>
    </row>
    <row r="712" spans="27:29" x14ac:dyDescent="0.2">
      <c r="AA712" s="189">
        <v>9</v>
      </c>
      <c r="AB712" s="189" t="s">
        <v>434</v>
      </c>
      <c r="AC712" s="189">
        <v>2</v>
      </c>
    </row>
    <row r="713" spans="27:29" x14ac:dyDescent="0.2">
      <c r="AA713" s="189">
        <v>9</v>
      </c>
      <c r="AB713" s="189" t="s">
        <v>406</v>
      </c>
      <c r="AC713" s="189">
        <v>2</v>
      </c>
    </row>
    <row r="714" spans="27:29" x14ac:dyDescent="0.2">
      <c r="AA714" s="189">
        <v>9</v>
      </c>
      <c r="AB714" s="189" t="s">
        <v>69</v>
      </c>
      <c r="AC714" s="189">
        <v>2</v>
      </c>
    </row>
    <row r="715" spans="27:29" x14ac:dyDescent="0.2">
      <c r="AA715" s="189">
        <v>9</v>
      </c>
      <c r="AB715" s="189" t="s">
        <v>425</v>
      </c>
      <c r="AC715" s="189">
        <v>2</v>
      </c>
    </row>
    <row r="716" spans="27:29" x14ac:dyDescent="0.2">
      <c r="AA716" s="189">
        <v>9</v>
      </c>
      <c r="AB716" s="189" t="s">
        <v>232</v>
      </c>
      <c r="AC716" s="189">
        <v>2</v>
      </c>
    </row>
    <row r="717" spans="27:29" x14ac:dyDescent="0.2">
      <c r="AA717" s="189">
        <v>9</v>
      </c>
      <c r="AB717" s="189" t="s">
        <v>93</v>
      </c>
      <c r="AC717" s="189">
        <v>2</v>
      </c>
    </row>
    <row r="718" spans="27:29" x14ac:dyDescent="0.2">
      <c r="AA718" s="189">
        <v>9</v>
      </c>
      <c r="AB718" s="189" t="s">
        <v>228</v>
      </c>
      <c r="AC718" s="189">
        <v>2</v>
      </c>
    </row>
    <row r="719" spans="27:29" x14ac:dyDescent="0.2">
      <c r="AA719" s="189">
        <v>9</v>
      </c>
      <c r="AB719" s="189" t="s">
        <v>849</v>
      </c>
      <c r="AC719" s="189">
        <v>2</v>
      </c>
    </row>
    <row r="720" spans="27:29" x14ac:dyDescent="0.2">
      <c r="AA720" s="189">
        <v>9</v>
      </c>
      <c r="AB720" s="189" t="s">
        <v>469</v>
      </c>
      <c r="AC720" s="189">
        <v>2</v>
      </c>
    </row>
    <row r="721" spans="27:29" x14ac:dyDescent="0.2">
      <c r="AA721" s="189">
        <v>9</v>
      </c>
      <c r="AB721" s="189" t="s">
        <v>850</v>
      </c>
      <c r="AC721" s="189">
        <v>1</v>
      </c>
    </row>
    <row r="722" spans="27:29" x14ac:dyDescent="0.2">
      <c r="AA722" s="189">
        <v>9</v>
      </c>
      <c r="AB722" s="189" t="s">
        <v>130</v>
      </c>
      <c r="AC722" s="189">
        <v>1</v>
      </c>
    </row>
    <row r="723" spans="27:29" x14ac:dyDescent="0.2">
      <c r="AA723" s="189">
        <v>9</v>
      </c>
      <c r="AB723" s="189" t="s">
        <v>171</v>
      </c>
      <c r="AC723" s="189">
        <v>1</v>
      </c>
    </row>
    <row r="724" spans="27:29" x14ac:dyDescent="0.2">
      <c r="AA724" s="189">
        <v>9</v>
      </c>
      <c r="AB724" s="189" t="s">
        <v>205</v>
      </c>
      <c r="AC724" s="189">
        <v>1</v>
      </c>
    </row>
    <row r="725" spans="27:29" x14ac:dyDescent="0.2">
      <c r="AA725" s="189">
        <v>9</v>
      </c>
      <c r="AB725" s="189" t="s">
        <v>199</v>
      </c>
      <c r="AC725" s="189">
        <v>1</v>
      </c>
    </row>
    <row r="726" spans="27:29" x14ac:dyDescent="0.2">
      <c r="AA726" s="189">
        <v>9</v>
      </c>
      <c r="AB726" s="189" t="s">
        <v>306</v>
      </c>
      <c r="AC726" s="189">
        <v>1</v>
      </c>
    </row>
    <row r="727" spans="27:29" x14ac:dyDescent="0.2">
      <c r="AA727" s="189">
        <v>9</v>
      </c>
      <c r="AB727" s="189" t="s">
        <v>851</v>
      </c>
      <c r="AC727" s="189">
        <v>1</v>
      </c>
    </row>
    <row r="728" spans="27:29" x14ac:dyDescent="0.2">
      <c r="AA728" s="189">
        <v>9</v>
      </c>
      <c r="AB728" s="189" t="s">
        <v>81</v>
      </c>
      <c r="AC728" s="189">
        <v>1</v>
      </c>
    </row>
    <row r="729" spans="27:29" x14ac:dyDescent="0.2">
      <c r="AA729" s="189">
        <v>9</v>
      </c>
      <c r="AB729" s="189" t="s">
        <v>852</v>
      </c>
      <c r="AC729" s="189">
        <v>1</v>
      </c>
    </row>
    <row r="730" spans="27:29" x14ac:dyDescent="0.2">
      <c r="AA730" s="189">
        <v>9</v>
      </c>
      <c r="AB730" s="189" t="s">
        <v>853</v>
      </c>
      <c r="AC730" s="189">
        <v>1</v>
      </c>
    </row>
    <row r="731" spans="27:29" x14ac:dyDescent="0.2">
      <c r="AA731" s="189">
        <v>9</v>
      </c>
      <c r="AB731" s="189" t="s">
        <v>454</v>
      </c>
      <c r="AC731" s="189">
        <v>1</v>
      </c>
    </row>
    <row r="732" spans="27:29" x14ac:dyDescent="0.2">
      <c r="AA732" s="189">
        <v>9</v>
      </c>
      <c r="AB732" s="189" t="s">
        <v>325</v>
      </c>
      <c r="AC732" s="189">
        <v>1</v>
      </c>
    </row>
    <row r="733" spans="27:29" x14ac:dyDescent="0.2">
      <c r="AA733" s="189">
        <v>9</v>
      </c>
      <c r="AB733" s="189" t="s">
        <v>211</v>
      </c>
      <c r="AC733" s="189">
        <v>1</v>
      </c>
    </row>
    <row r="734" spans="27:29" x14ac:dyDescent="0.2">
      <c r="AA734" s="189">
        <v>9</v>
      </c>
      <c r="AB734" s="189" t="s">
        <v>310</v>
      </c>
      <c r="AC734" s="189">
        <v>1</v>
      </c>
    </row>
    <row r="735" spans="27:29" x14ac:dyDescent="0.2">
      <c r="AA735" s="189">
        <v>9</v>
      </c>
      <c r="AB735" s="189" t="s">
        <v>375</v>
      </c>
      <c r="AC735" s="189">
        <v>1</v>
      </c>
    </row>
    <row r="736" spans="27:29" x14ac:dyDescent="0.2">
      <c r="AA736" s="189">
        <v>9</v>
      </c>
      <c r="AB736" s="189" t="s">
        <v>854</v>
      </c>
      <c r="AC736" s="189">
        <v>1</v>
      </c>
    </row>
    <row r="737" spans="27:29" x14ac:dyDescent="0.2">
      <c r="AA737" s="189">
        <v>9</v>
      </c>
      <c r="AB737" s="189" t="s">
        <v>855</v>
      </c>
      <c r="AC737" s="189">
        <v>1</v>
      </c>
    </row>
    <row r="738" spans="27:29" x14ac:dyDescent="0.2">
      <c r="AA738" s="189">
        <v>9</v>
      </c>
      <c r="AB738" s="189" t="s">
        <v>170</v>
      </c>
      <c r="AC738" s="189">
        <v>1</v>
      </c>
    </row>
    <row r="739" spans="27:29" x14ac:dyDescent="0.2">
      <c r="AA739" s="189">
        <v>9</v>
      </c>
      <c r="AB739" s="189" t="s">
        <v>214</v>
      </c>
      <c r="AC739" s="189">
        <v>1</v>
      </c>
    </row>
    <row r="740" spans="27:29" x14ac:dyDescent="0.2">
      <c r="AA740" s="189">
        <v>9</v>
      </c>
      <c r="AB740" s="189" t="s">
        <v>321</v>
      </c>
      <c r="AC740" s="189">
        <v>1</v>
      </c>
    </row>
    <row r="741" spans="27:29" x14ac:dyDescent="0.2">
      <c r="AA741" s="189">
        <v>9</v>
      </c>
      <c r="AB741" s="189" t="s">
        <v>856</v>
      </c>
      <c r="AC741" s="189">
        <v>1</v>
      </c>
    </row>
    <row r="742" spans="27:29" x14ac:dyDescent="0.2">
      <c r="AA742" s="189">
        <v>9</v>
      </c>
      <c r="AB742" s="189" t="s">
        <v>146</v>
      </c>
      <c r="AC742" s="189">
        <v>1</v>
      </c>
    </row>
    <row r="743" spans="27:29" x14ac:dyDescent="0.2">
      <c r="AA743" s="189">
        <v>9</v>
      </c>
      <c r="AB743" s="189" t="s">
        <v>432</v>
      </c>
      <c r="AC743" s="189">
        <v>1</v>
      </c>
    </row>
    <row r="744" spans="27:29" x14ac:dyDescent="0.2">
      <c r="AA744" s="189">
        <v>10</v>
      </c>
      <c r="AB744" s="189" t="s">
        <v>1</v>
      </c>
      <c r="AC744" s="189">
        <v>6296</v>
      </c>
    </row>
    <row r="745" spans="27:29" x14ac:dyDescent="0.2">
      <c r="AA745" s="189">
        <v>10</v>
      </c>
      <c r="AB745" s="189" t="s">
        <v>0</v>
      </c>
      <c r="AC745" s="189">
        <v>5238</v>
      </c>
    </row>
    <row r="746" spans="27:29" x14ac:dyDescent="0.2">
      <c r="AA746" s="189">
        <v>10</v>
      </c>
      <c r="AB746" s="189" t="s">
        <v>6</v>
      </c>
      <c r="AC746" s="189">
        <v>2961</v>
      </c>
    </row>
    <row r="747" spans="27:29" x14ac:dyDescent="0.2">
      <c r="AA747" s="189">
        <v>10</v>
      </c>
      <c r="AB747" s="189" t="s">
        <v>5</v>
      </c>
      <c r="AC747" s="189">
        <v>2960</v>
      </c>
    </row>
    <row r="748" spans="27:29" x14ac:dyDescent="0.2">
      <c r="AA748" s="189">
        <v>10</v>
      </c>
      <c r="AB748" s="189" t="s">
        <v>3</v>
      </c>
      <c r="AC748" s="189">
        <v>2421</v>
      </c>
    </row>
    <row r="749" spans="27:29" x14ac:dyDescent="0.2">
      <c r="AA749" s="189">
        <v>10</v>
      </c>
      <c r="AB749" s="189" t="s">
        <v>4</v>
      </c>
      <c r="AC749" s="189">
        <v>2033</v>
      </c>
    </row>
    <row r="750" spans="27:29" x14ac:dyDescent="0.2">
      <c r="AA750" s="189">
        <v>10</v>
      </c>
      <c r="AB750" s="189" t="s">
        <v>2</v>
      </c>
      <c r="AC750" s="189">
        <v>2007</v>
      </c>
    </row>
    <row r="751" spans="27:29" x14ac:dyDescent="0.2">
      <c r="AA751" s="189">
        <v>10</v>
      </c>
      <c r="AB751" s="189" t="s">
        <v>11</v>
      </c>
      <c r="AC751" s="189">
        <v>1749</v>
      </c>
    </row>
    <row r="752" spans="27:29" x14ac:dyDescent="0.2">
      <c r="AA752" s="189">
        <v>10</v>
      </c>
      <c r="AB752" s="189" t="s">
        <v>7</v>
      </c>
      <c r="AC752" s="189">
        <v>1241</v>
      </c>
    </row>
    <row r="753" spans="27:29" x14ac:dyDescent="0.2">
      <c r="AA753" s="189">
        <v>10</v>
      </c>
      <c r="AB753" s="189" t="s">
        <v>10</v>
      </c>
      <c r="AC753" s="189">
        <v>1129</v>
      </c>
    </row>
    <row r="754" spans="27:29" x14ac:dyDescent="0.2">
      <c r="AA754" s="189">
        <v>10</v>
      </c>
      <c r="AB754" s="189" t="s">
        <v>8</v>
      </c>
      <c r="AC754" s="189">
        <v>1067</v>
      </c>
    </row>
    <row r="755" spans="27:29" x14ac:dyDescent="0.2">
      <c r="AA755" s="189">
        <v>10</v>
      </c>
      <c r="AB755" s="189" t="s">
        <v>32</v>
      </c>
      <c r="AC755" s="189">
        <v>667</v>
      </c>
    </row>
    <row r="756" spans="27:29" x14ac:dyDescent="0.2">
      <c r="AA756" s="189">
        <v>10</v>
      </c>
      <c r="AB756" s="189" t="s">
        <v>24</v>
      </c>
      <c r="AC756" s="189">
        <v>637</v>
      </c>
    </row>
    <row r="757" spans="27:29" x14ac:dyDescent="0.2">
      <c r="AA757" s="189">
        <v>10</v>
      </c>
      <c r="AB757" s="189" t="s">
        <v>27</v>
      </c>
      <c r="AC757" s="189">
        <v>487</v>
      </c>
    </row>
    <row r="758" spans="27:29" x14ac:dyDescent="0.2">
      <c r="AA758" s="189">
        <v>10</v>
      </c>
      <c r="AB758" s="189" t="s">
        <v>13</v>
      </c>
      <c r="AC758" s="189">
        <v>466</v>
      </c>
    </row>
    <row r="759" spans="27:29" x14ac:dyDescent="0.2">
      <c r="AA759" s="189">
        <v>10</v>
      </c>
      <c r="AB759" s="189" t="s">
        <v>12</v>
      </c>
      <c r="AC759" s="189">
        <v>463</v>
      </c>
    </row>
    <row r="760" spans="27:29" x14ac:dyDescent="0.2">
      <c r="AA760" s="189">
        <v>10</v>
      </c>
      <c r="AB760" s="189" t="s">
        <v>22</v>
      </c>
      <c r="AC760" s="189">
        <v>453</v>
      </c>
    </row>
    <row r="761" spans="27:29" x14ac:dyDescent="0.2">
      <c r="AA761" s="189">
        <v>10</v>
      </c>
      <c r="AB761" s="189" t="s">
        <v>19</v>
      </c>
      <c r="AC761" s="189">
        <v>431</v>
      </c>
    </row>
    <row r="762" spans="27:29" x14ac:dyDescent="0.2">
      <c r="AA762" s="189">
        <v>10</v>
      </c>
      <c r="AB762" s="189" t="s">
        <v>14</v>
      </c>
      <c r="AC762" s="189">
        <v>380</v>
      </c>
    </row>
    <row r="763" spans="27:29" x14ac:dyDescent="0.2">
      <c r="AA763" s="189">
        <v>10</v>
      </c>
      <c r="AB763" s="189" t="s">
        <v>9</v>
      </c>
      <c r="AC763" s="189">
        <v>288</v>
      </c>
    </row>
    <row r="764" spans="27:29" x14ac:dyDescent="0.2">
      <c r="AA764" s="189">
        <v>10</v>
      </c>
      <c r="AB764" s="189" t="s">
        <v>21</v>
      </c>
      <c r="AC764" s="189">
        <v>229</v>
      </c>
    </row>
    <row r="765" spans="27:29" x14ac:dyDescent="0.2">
      <c r="AA765" s="189">
        <v>10</v>
      </c>
      <c r="AB765" s="189" t="s">
        <v>41</v>
      </c>
      <c r="AC765" s="189">
        <v>220</v>
      </c>
    </row>
    <row r="766" spans="27:29" x14ac:dyDescent="0.2">
      <c r="AA766" s="189">
        <v>10</v>
      </c>
      <c r="AB766" s="189" t="s">
        <v>35</v>
      </c>
      <c r="AC766" s="189">
        <v>209</v>
      </c>
    </row>
    <row r="767" spans="27:29" x14ac:dyDescent="0.2">
      <c r="AA767" s="189">
        <v>10</v>
      </c>
      <c r="AB767" s="189" t="s">
        <v>18</v>
      </c>
      <c r="AC767" s="189">
        <v>202</v>
      </c>
    </row>
    <row r="768" spans="27:29" x14ac:dyDescent="0.2">
      <c r="AA768" s="189">
        <v>10</v>
      </c>
      <c r="AB768" s="189" t="s">
        <v>17</v>
      </c>
      <c r="AC768" s="189">
        <v>182</v>
      </c>
    </row>
    <row r="769" spans="27:29" x14ac:dyDescent="0.2">
      <c r="AA769" s="189">
        <v>10</v>
      </c>
      <c r="AB769" s="189" t="s">
        <v>15</v>
      </c>
      <c r="AC769" s="189">
        <v>143</v>
      </c>
    </row>
    <row r="770" spans="27:29" x14ac:dyDescent="0.2">
      <c r="AA770" s="189">
        <v>10</v>
      </c>
      <c r="AB770" s="189" t="s">
        <v>28</v>
      </c>
      <c r="AC770" s="189">
        <v>136</v>
      </c>
    </row>
    <row r="771" spans="27:29" x14ac:dyDescent="0.2">
      <c r="AA771" s="189">
        <v>10</v>
      </c>
      <c r="AB771" s="189" t="s">
        <v>45</v>
      </c>
      <c r="AC771" s="189">
        <v>133</v>
      </c>
    </row>
    <row r="772" spans="27:29" x14ac:dyDescent="0.2">
      <c r="AA772" s="189">
        <v>10</v>
      </c>
      <c r="AB772" s="189" t="s">
        <v>33</v>
      </c>
      <c r="AC772" s="189">
        <v>127</v>
      </c>
    </row>
    <row r="773" spans="27:29" x14ac:dyDescent="0.2">
      <c r="AA773" s="189">
        <v>10</v>
      </c>
      <c r="AB773" s="189" t="s">
        <v>25</v>
      </c>
      <c r="AC773" s="189">
        <v>112</v>
      </c>
    </row>
    <row r="774" spans="27:29" x14ac:dyDescent="0.2">
      <c r="AA774" s="189">
        <v>10</v>
      </c>
      <c r="AB774" s="189" t="s">
        <v>36</v>
      </c>
      <c r="AC774" s="189">
        <v>105</v>
      </c>
    </row>
    <row r="775" spans="27:29" x14ac:dyDescent="0.2">
      <c r="AA775" s="189">
        <v>10</v>
      </c>
      <c r="AB775" s="189" t="s">
        <v>109</v>
      </c>
      <c r="AC775" s="189">
        <v>105</v>
      </c>
    </row>
    <row r="776" spans="27:29" x14ac:dyDescent="0.2">
      <c r="AA776" s="189">
        <v>10</v>
      </c>
      <c r="AB776" s="189" t="s">
        <v>46</v>
      </c>
      <c r="AC776" s="189">
        <v>100</v>
      </c>
    </row>
    <row r="777" spans="27:29" x14ac:dyDescent="0.2">
      <c r="AA777" s="189">
        <v>10</v>
      </c>
      <c r="AB777" s="189" t="s">
        <v>23</v>
      </c>
      <c r="AC777" s="189">
        <v>91</v>
      </c>
    </row>
    <row r="778" spans="27:29" x14ac:dyDescent="0.2">
      <c r="AA778" s="189">
        <v>10</v>
      </c>
      <c r="AB778" s="189" t="s">
        <v>42</v>
      </c>
      <c r="AC778" s="189">
        <v>87</v>
      </c>
    </row>
    <row r="779" spans="27:29" x14ac:dyDescent="0.2">
      <c r="AA779" s="189">
        <v>10</v>
      </c>
      <c r="AB779" s="189" t="s">
        <v>39</v>
      </c>
      <c r="AC779" s="189">
        <v>83</v>
      </c>
    </row>
    <row r="780" spans="27:29" x14ac:dyDescent="0.2">
      <c r="AA780" s="189">
        <v>10</v>
      </c>
      <c r="AB780" s="189" t="s">
        <v>48</v>
      </c>
      <c r="AC780" s="189">
        <v>83</v>
      </c>
    </row>
    <row r="781" spans="27:29" x14ac:dyDescent="0.2">
      <c r="AA781" s="189">
        <v>10</v>
      </c>
      <c r="AB781" s="189" t="s">
        <v>20</v>
      </c>
      <c r="AC781" s="189">
        <v>77</v>
      </c>
    </row>
    <row r="782" spans="27:29" x14ac:dyDescent="0.2">
      <c r="AA782" s="189">
        <v>10</v>
      </c>
      <c r="AB782" s="189" t="s">
        <v>47</v>
      </c>
      <c r="AC782" s="189">
        <v>76</v>
      </c>
    </row>
    <row r="783" spans="27:29" x14ac:dyDescent="0.2">
      <c r="AA783" s="189">
        <v>10</v>
      </c>
      <c r="AB783" s="189" t="s">
        <v>44</v>
      </c>
      <c r="AC783" s="189">
        <v>76</v>
      </c>
    </row>
    <row r="784" spans="27:29" x14ac:dyDescent="0.2">
      <c r="AA784" s="189">
        <v>10</v>
      </c>
      <c r="AB784" s="189" t="s">
        <v>50</v>
      </c>
      <c r="AC784" s="189">
        <v>70</v>
      </c>
    </row>
    <row r="785" spans="27:29" x14ac:dyDescent="0.2">
      <c r="AA785" s="189">
        <v>10</v>
      </c>
      <c r="AB785" s="189" t="s">
        <v>51</v>
      </c>
      <c r="AC785" s="189">
        <v>66</v>
      </c>
    </row>
    <row r="786" spans="27:29" x14ac:dyDescent="0.2">
      <c r="AA786" s="189">
        <v>10</v>
      </c>
      <c r="AB786" s="189" t="s">
        <v>16</v>
      </c>
      <c r="AC786" s="189">
        <v>64</v>
      </c>
    </row>
    <row r="787" spans="27:29" x14ac:dyDescent="0.2">
      <c r="AA787" s="189">
        <v>10</v>
      </c>
      <c r="AB787" s="189" t="s">
        <v>26</v>
      </c>
      <c r="AC787" s="189">
        <v>64</v>
      </c>
    </row>
    <row r="788" spans="27:29" x14ac:dyDescent="0.2">
      <c r="AA788" s="189">
        <v>10</v>
      </c>
      <c r="AB788" s="189" t="s">
        <v>85</v>
      </c>
      <c r="AC788" s="189">
        <v>63</v>
      </c>
    </row>
    <row r="789" spans="27:29" x14ac:dyDescent="0.2">
      <c r="AA789" s="189">
        <v>10</v>
      </c>
      <c r="AB789" s="189" t="s">
        <v>49</v>
      </c>
      <c r="AC789" s="189">
        <v>61</v>
      </c>
    </row>
    <row r="790" spans="27:29" x14ac:dyDescent="0.2">
      <c r="AA790" s="189">
        <v>10</v>
      </c>
      <c r="AB790" s="189" t="s">
        <v>59</v>
      </c>
      <c r="AC790" s="189">
        <v>60</v>
      </c>
    </row>
    <row r="791" spans="27:29" x14ac:dyDescent="0.2">
      <c r="AA791" s="189">
        <v>10</v>
      </c>
      <c r="AB791" s="189" t="s">
        <v>260</v>
      </c>
      <c r="AC791" s="189">
        <v>60</v>
      </c>
    </row>
    <row r="792" spans="27:29" x14ac:dyDescent="0.2">
      <c r="AA792" s="189">
        <v>10</v>
      </c>
      <c r="AB792" s="189" t="s">
        <v>66</v>
      </c>
      <c r="AC792" s="189">
        <v>59</v>
      </c>
    </row>
    <row r="793" spans="27:29" x14ac:dyDescent="0.2">
      <c r="AA793" s="189">
        <v>10</v>
      </c>
      <c r="AB793" s="189" t="s">
        <v>78</v>
      </c>
      <c r="AC793" s="189">
        <v>57</v>
      </c>
    </row>
    <row r="794" spans="27:29" x14ac:dyDescent="0.2">
      <c r="AA794" s="189">
        <v>10</v>
      </c>
      <c r="AB794" s="189" t="s">
        <v>60</v>
      </c>
      <c r="AC794" s="189">
        <v>56</v>
      </c>
    </row>
    <row r="795" spans="27:29" x14ac:dyDescent="0.2">
      <c r="AA795" s="189">
        <v>10</v>
      </c>
      <c r="AB795" s="189" t="s">
        <v>91</v>
      </c>
      <c r="AC795" s="189">
        <v>56</v>
      </c>
    </row>
    <row r="796" spans="27:29" x14ac:dyDescent="0.2">
      <c r="AA796" s="189">
        <v>10</v>
      </c>
      <c r="AB796" s="189" t="s">
        <v>37</v>
      </c>
      <c r="AC796" s="189">
        <v>54</v>
      </c>
    </row>
    <row r="797" spans="27:29" x14ac:dyDescent="0.2">
      <c r="AA797" s="189">
        <v>10</v>
      </c>
      <c r="AB797" s="189" t="s">
        <v>58</v>
      </c>
      <c r="AC797" s="189">
        <v>52</v>
      </c>
    </row>
    <row r="798" spans="27:29" x14ac:dyDescent="0.2">
      <c r="AA798" s="189">
        <v>10</v>
      </c>
      <c r="AB798" s="189" t="s">
        <v>43</v>
      </c>
      <c r="AC798" s="189">
        <v>51</v>
      </c>
    </row>
    <row r="799" spans="27:29" x14ac:dyDescent="0.2">
      <c r="AA799" s="189">
        <v>10</v>
      </c>
      <c r="AB799" s="189" t="s">
        <v>84</v>
      </c>
      <c r="AC799" s="189">
        <v>46</v>
      </c>
    </row>
    <row r="800" spans="27:29" x14ac:dyDescent="0.2">
      <c r="AA800" s="189">
        <v>10</v>
      </c>
      <c r="AB800" s="189" t="s">
        <v>151</v>
      </c>
      <c r="AC800" s="189">
        <v>46</v>
      </c>
    </row>
    <row r="801" spans="27:29" x14ac:dyDescent="0.2">
      <c r="AA801" s="189">
        <v>10</v>
      </c>
      <c r="AB801" s="189" t="s">
        <v>116</v>
      </c>
      <c r="AC801" s="189">
        <v>42</v>
      </c>
    </row>
    <row r="802" spans="27:29" x14ac:dyDescent="0.2">
      <c r="AA802" s="189">
        <v>10</v>
      </c>
      <c r="AB802" s="189" t="s">
        <v>67</v>
      </c>
      <c r="AC802" s="189">
        <v>42</v>
      </c>
    </row>
    <row r="803" spans="27:29" x14ac:dyDescent="0.2">
      <c r="AA803" s="189">
        <v>10</v>
      </c>
      <c r="AB803" s="189" t="s">
        <v>81</v>
      </c>
      <c r="AC803" s="189">
        <v>40</v>
      </c>
    </row>
    <row r="804" spans="27:29" x14ac:dyDescent="0.2">
      <c r="AA804" s="189">
        <v>10</v>
      </c>
      <c r="AB804" s="189" t="s">
        <v>76</v>
      </c>
      <c r="AC804" s="189">
        <v>40</v>
      </c>
    </row>
    <row r="805" spans="27:29" x14ac:dyDescent="0.2">
      <c r="AA805" s="189">
        <v>10</v>
      </c>
      <c r="AB805" s="189" t="s">
        <v>123</v>
      </c>
      <c r="AC805" s="189">
        <v>40</v>
      </c>
    </row>
    <row r="806" spans="27:29" x14ac:dyDescent="0.2">
      <c r="AA806" s="189">
        <v>10</v>
      </c>
      <c r="AB806" s="189" t="s">
        <v>63</v>
      </c>
      <c r="AC806" s="189">
        <v>38</v>
      </c>
    </row>
    <row r="807" spans="27:29" x14ac:dyDescent="0.2">
      <c r="AA807" s="189">
        <v>10</v>
      </c>
      <c r="AB807" s="189" t="s">
        <v>105</v>
      </c>
      <c r="AC807" s="189">
        <v>37</v>
      </c>
    </row>
    <row r="808" spans="27:29" x14ac:dyDescent="0.2">
      <c r="AA808" s="189">
        <v>10</v>
      </c>
      <c r="AB808" s="189" t="s">
        <v>141</v>
      </c>
      <c r="AC808" s="189">
        <v>33</v>
      </c>
    </row>
    <row r="809" spans="27:29" x14ac:dyDescent="0.2">
      <c r="AA809" s="189">
        <v>10</v>
      </c>
      <c r="AB809" s="189" t="s">
        <v>55</v>
      </c>
      <c r="AC809" s="189">
        <v>33</v>
      </c>
    </row>
    <row r="810" spans="27:29" x14ac:dyDescent="0.2">
      <c r="AA810" s="189">
        <v>10</v>
      </c>
      <c r="AB810" s="189" t="s">
        <v>88</v>
      </c>
      <c r="AC810" s="189">
        <v>33</v>
      </c>
    </row>
    <row r="811" spans="27:29" x14ac:dyDescent="0.2">
      <c r="AA811" s="189">
        <v>10</v>
      </c>
      <c r="AB811" s="189" t="s">
        <v>108</v>
      </c>
      <c r="AC811" s="189">
        <v>33</v>
      </c>
    </row>
    <row r="812" spans="27:29" x14ac:dyDescent="0.2">
      <c r="AA812" s="189">
        <v>10</v>
      </c>
      <c r="AB812" s="189" t="s">
        <v>40</v>
      </c>
      <c r="AC812" s="189">
        <v>32</v>
      </c>
    </row>
    <row r="813" spans="27:29" x14ac:dyDescent="0.2">
      <c r="AA813" s="189">
        <v>10</v>
      </c>
      <c r="AB813" s="189" t="s">
        <v>64</v>
      </c>
      <c r="AC813" s="189">
        <v>31</v>
      </c>
    </row>
    <row r="814" spans="27:29" x14ac:dyDescent="0.2">
      <c r="AA814" s="189">
        <v>10</v>
      </c>
      <c r="AB814" s="189" t="s">
        <v>96</v>
      </c>
      <c r="AC814" s="189">
        <v>30</v>
      </c>
    </row>
    <row r="815" spans="27:29" x14ac:dyDescent="0.2">
      <c r="AA815" s="189">
        <v>10</v>
      </c>
      <c r="AB815" s="189" t="s">
        <v>143</v>
      </c>
      <c r="AC815" s="189">
        <v>28</v>
      </c>
    </row>
    <row r="816" spans="27:29" x14ac:dyDescent="0.2">
      <c r="AA816" s="189">
        <v>10</v>
      </c>
      <c r="AB816" s="189" t="s">
        <v>145</v>
      </c>
      <c r="AC816" s="189">
        <v>27</v>
      </c>
    </row>
    <row r="817" spans="27:29" x14ac:dyDescent="0.2">
      <c r="AA817" s="189">
        <v>10</v>
      </c>
      <c r="AB817" s="189" t="s">
        <v>177</v>
      </c>
      <c r="AC817" s="189">
        <v>26</v>
      </c>
    </row>
    <row r="818" spans="27:29" x14ac:dyDescent="0.2">
      <c r="AA818" s="189">
        <v>10</v>
      </c>
      <c r="AB818" s="189" t="s">
        <v>75</v>
      </c>
      <c r="AC818" s="189">
        <v>26</v>
      </c>
    </row>
    <row r="819" spans="27:29" x14ac:dyDescent="0.2">
      <c r="AA819" s="189">
        <v>10</v>
      </c>
      <c r="AB819" s="189" t="s">
        <v>34</v>
      </c>
      <c r="AC819" s="189">
        <v>25</v>
      </c>
    </row>
    <row r="820" spans="27:29" x14ac:dyDescent="0.2">
      <c r="AA820" s="189">
        <v>10</v>
      </c>
      <c r="AB820" s="189" t="s">
        <v>124</v>
      </c>
      <c r="AC820" s="189">
        <v>24</v>
      </c>
    </row>
    <row r="821" spans="27:29" x14ac:dyDescent="0.2">
      <c r="AA821" s="189">
        <v>10</v>
      </c>
      <c r="AB821" s="189" t="s">
        <v>198</v>
      </c>
      <c r="AC821" s="189">
        <v>24</v>
      </c>
    </row>
    <row r="822" spans="27:29" x14ac:dyDescent="0.2">
      <c r="AA822" s="189">
        <v>10</v>
      </c>
      <c r="AB822" s="189" t="s">
        <v>130</v>
      </c>
      <c r="AC822" s="189">
        <v>21</v>
      </c>
    </row>
    <row r="823" spans="27:29" x14ac:dyDescent="0.2">
      <c r="AA823" s="189">
        <v>10</v>
      </c>
      <c r="AB823" s="189" t="s">
        <v>156</v>
      </c>
      <c r="AC823" s="189">
        <v>21</v>
      </c>
    </row>
    <row r="824" spans="27:29" x14ac:dyDescent="0.2">
      <c r="AA824" s="189">
        <v>10</v>
      </c>
      <c r="AB824" s="189" t="s">
        <v>120</v>
      </c>
      <c r="AC824" s="189">
        <v>19</v>
      </c>
    </row>
    <row r="825" spans="27:29" x14ac:dyDescent="0.2">
      <c r="AA825" s="189">
        <v>10</v>
      </c>
      <c r="AB825" s="189" t="s">
        <v>132</v>
      </c>
      <c r="AC825" s="189">
        <v>19</v>
      </c>
    </row>
    <row r="826" spans="27:29" x14ac:dyDescent="0.2">
      <c r="AA826" s="189">
        <v>10</v>
      </c>
      <c r="AB826" s="189" t="s">
        <v>93</v>
      </c>
      <c r="AC826" s="189">
        <v>19</v>
      </c>
    </row>
    <row r="827" spans="27:29" x14ac:dyDescent="0.2">
      <c r="AA827" s="189">
        <v>10</v>
      </c>
      <c r="AB827" s="189" t="s">
        <v>69</v>
      </c>
      <c r="AC827" s="189">
        <v>19</v>
      </c>
    </row>
    <row r="828" spans="27:29" x14ac:dyDescent="0.2">
      <c r="AA828" s="189">
        <v>10</v>
      </c>
      <c r="AB828" s="189" t="s">
        <v>171</v>
      </c>
      <c r="AC828" s="189">
        <v>15</v>
      </c>
    </row>
    <row r="829" spans="27:29" x14ac:dyDescent="0.2">
      <c r="AA829" s="189">
        <v>10</v>
      </c>
      <c r="AB829" s="189" t="s">
        <v>54</v>
      </c>
      <c r="AC829" s="189">
        <v>15</v>
      </c>
    </row>
    <row r="830" spans="27:29" x14ac:dyDescent="0.2">
      <c r="AA830" s="189">
        <v>10</v>
      </c>
      <c r="AB830" s="189" t="s">
        <v>155</v>
      </c>
      <c r="AC830" s="189">
        <v>15</v>
      </c>
    </row>
    <row r="831" spans="27:29" x14ac:dyDescent="0.2">
      <c r="AA831" s="189">
        <v>10</v>
      </c>
      <c r="AB831" s="189" t="s">
        <v>137</v>
      </c>
      <c r="AC831" s="189">
        <v>15</v>
      </c>
    </row>
    <row r="832" spans="27:29" x14ac:dyDescent="0.2">
      <c r="AA832" s="189">
        <v>10</v>
      </c>
      <c r="AB832" s="189" t="s">
        <v>52</v>
      </c>
      <c r="AC832" s="189">
        <v>15</v>
      </c>
    </row>
    <row r="833" spans="27:29" x14ac:dyDescent="0.2">
      <c r="AA833" s="189">
        <v>10</v>
      </c>
      <c r="AB833" s="189" t="s">
        <v>131</v>
      </c>
      <c r="AC833" s="189">
        <v>14</v>
      </c>
    </row>
    <row r="834" spans="27:29" x14ac:dyDescent="0.2">
      <c r="AA834" s="189">
        <v>10</v>
      </c>
      <c r="AB834" s="189" t="s">
        <v>71</v>
      </c>
      <c r="AC834" s="189">
        <v>14</v>
      </c>
    </row>
    <row r="835" spans="27:29" x14ac:dyDescent="0.2">
      <c r="AA835" s="189">
        <v>10</v>
      </c>
      <c r="AB835" s="189" t="s">
        <v>161</v>
      </c>
      <c r="AC835" s="189">
        <v>13</v>
      </c>
    </row>
    <row r="836" spans="27:29" x14ac:dyDescent="0.2">
      <c r="AA836" s="189">
        <v>10</v>
      </c>
      <c r="AB836" s="189" t="s">
        <v>99</v>
      </c>
      <c r="AC836" s="189">
        <v>12</v>
      </c>
    </row>
    <row r="837" spans="27:29" x14ac:dyDescent="0.2">
      <c r="AA837" s="189">
        <v>10</v>
      </c>
      <c r="AB837" s="189" t="s">
        <v>92</v>
      </c>
      <c r="AC837" s="189">
        <v>11</v>
      </c>
    </row>
    <row r="838" spans="27:29" x14ac:dyDescent="0.2">
      <c r="AA838" s="189">
        <v>10</v>
      </c>
      <c r="AB838" s="189" t="s">
        <v>82</v>
      </c>
      <c r="AC838" s="189">
        <v>11</v>
      </c>
    </row>
    <row r="839" spans="27:29" x14ac:dyDescent="0.2">
      <c r="AA839" s="189">
        <v>10</v>
      </c>
      <c r="AB839" s="189" t="s">
        <v>237</v>
      </c>
      <c r="AC839" s="189">
        <v>10</v>
      </c>
    </row>
    <row r="840" spans="27:29" x14ac:dyDescent="0.2">
      <c r="AA840" s="189">
        <v>10</v>
      </c>
      <c r="AB840" s="189" t="s">
        <v>270</v>
      </c>
      <c r="AC840" s="189">
        <v>10</v>
      </c>
    </row>
    <row r="841" spans="27:29" x14ac:dyDescent="0.2">
      <c r="AA841" s="189">
        <v>10</v>
      </c>
      <c r="AB841" s="189" t="s">
        <v>230</v>
      </c>
      <c r="AC841" s="189">
        <v>10</v>
      </c>
    </row>
    <row r="842" spans="27:29" x14ac:dyDescent="0.2">
      <c r="AA842" s="189">
        <v>10</v>
      </c>
      <c r="AB842" s="189" t="s">
        <v>170</v>
      </c>
      <c r="AC842" s="189">
        <v>10</v>
      </c>
    </row>
    <row r="843" spans="27:29" x14ac:dyDescent="0.2">
      <c r="AA843" s="189">
        <v>10</v>
      </c>
      <c r="AB843" s="189" t="s">
        <v>172</v>
      </c>
      <c r="AC843" s="189">
        <v>10</v>
      </c>
    </row>
    <row r="844" spans="27:29" x14ac:dyDescent="0.2">
      <c r="AA844" s="189">
        <v>10</v>
      </c>
      <c r="AB844" s="189" t="s">
        <v>90</v>
      </c>
      <c r="AC844" s="189">
        <v>10</v>
      </c>
    </row>
    <row r="845" spans="27:29" x14ac:dyDescent="0.2">
      <c r="AA845" s="189">
        <v>10</v>
      </c>
      <c r="AB845" s="189" t="s">
        <v>257</v>
      </c>
      <c r="AC845" s="189">
        <v>10</v>
      </c>
    </row>
    <row r="846" spans="27:29" x14ac:dyDescent="0.2">
      <c r="AA846" s="189">
        <v>10</v>
      </c>
      <c r="AB846" s="189" t="s">
        <v>73</v>
      </c>
      <c r="AC846" s="189">
        <v>9</v>
      </c>
    </row>
    <row r="847" spans="27:29" x14ac:dyDescent="0.2">
      <c r="AA847" s="189">
        <v>10</v>
      </c>
      <c r="AB847" s="189" t="s">
        <v>134</v>
      </c>
      <c r="AC847" s="189">
        <v>8</v>
      </c>
    </row>
    <row r="848" spans="27:29" x14ac:dyDescent="0.2">
      <c r="AA848" s="189">
        <v>10</v>
      </c>
      <c r="AB848" s="189" t="s">
        <v>115</v>
      </c>
      <c r="AC848" s="189">
        <v>8</v>
      </c>
    </row>
    <row r="849" spans="27:29" x14ac:dyDescent="0.2">
      <c r="AA849" s="189">
        <v>10</v>
      </c>
      <c r="AB849" s="189" t="s">
        <v>222</v>
      </c>
      <c r="AC849" s="189">
        <v>8</v>
      </c>
    </row>
    <row r="850" spans="27:29" x14ac:dyDescent="0.2">
      <c r="AA850" s="189">
        <v>10</v>
      </c>
      <c r="AB850" s="189" t="s">
        <v>100</v>
      </c>
      <c r="AC850" s="189">
        <v>8</v>
      </c>
    </row>
    <row r="851" spans="27:29" x14ac:dyDescent="0.2">
      <c r="AA851" s="189">
        <v>10</v>
      </c>
      <c r="AB851" s="189" t="s">
        <v>136</v>
      </c>
      <c r="AC851" s="189">
        <v>7</v>
      </c>
    </row>
    <row r="852" spans="27:29" x14ac:dyDescent="0.2">
      <c r="AA852" s="189">
        <v>10</v>
      </c>
      <c r="AB852" s="189" t="s">
        <v>111</v>
      </c>
      <c r="AC852" s="189">
        <v>7</v>
      </c>
    </row>
    <row r="853" spans="27:29" x14ac:dyDescent="0.2">
      <c r="AA853" s="189">
        <v>10</v>
      </c>
      <c r="AB853" s="189" t="s">
        <v>242</v>
      </c>
      <c r="AC853" s="189">
        <v>7</v>
      </c>
    </row>
    <row r="854" spans="27:29" x14ac:dyDescent="0.2">
      <c r="AA854" s="189">
        <v>10</v>
      </c>
      <c r="AB854" s="189" t="s">
        <v>231</v>
      </c>
      <c r="AC854" s="189">
        <v>7</v>
      </c>
    </row>
    <row r="855" spans="27:29" x14ac:dyDescent="0.2">
      <c r="AA855" s="189">
        <v>10</v>
      </c>
      <c r="AB855" s="189" t="s">
        <v>174</v>
      </c>
      <c r="AC855" s="189">
        <v>7</v>
      </c>
    </row>
    <row r="856" spans="27:29" x14ac:dyDescent="0.2">
      <c r="AA856" s="189">
        <v>10</v>
      </c>
      <c r="AB856" s="189" t="s">
        <v>102</v>
      </c>
      <c r="AC856" s="189">
        <v>6</v>
      </c>
    </row>
    <row r="857" spans="27:29" x14ac:dyDescent="0.2">
      <c r="AA857" s="189">
        <v>10</v>
      </c>
      <c r="AB857" s="189" t="s">
        <v>302</v>
      </c>
      <c r="AC857" s="189">
        <v>6</v>
      </c>
    </row>
    <row r="858" spans="27:29" x14ac:dyDescent="0.2">
      <c r="AA858" s="189">
        <v>10</v>
      </c>
      <c r="AB858" s="189" t="s">
        <v>199</v>
      </c>
      <c r="AC858" s="189">
        <v>6</v>
      </c>
    </row>
    <row r="859" spans="27:29" x14ac:dyDescent="0.2">
      <c r="AA859" s="189">
        <v>10</v>
      </c>
      <c r="AB859" s="189" t="s">
        <v>204</v>
      </c>
      <c r="AC859" s="189">
        <v>6</v>
      </c>
    </row>
    <row r="860" spans="27:29" x14ac:dyDescent="0.2">
      <c r="AA860" s="189">
        <v>10</v>
      </c>
      <c r="AB860" s="189" t="s">
        <v>29</v>
      </c>
      <c r="AC860" s="189">
        <v>6</v>
      </c>
    </row>
    <row r="861" spans="27:29" x14ac:dyDescent="0.2">
      <c r="AA861" s="189">
        <v>10</v>
      </c>
      <c r="AB861" s="189" t="s">
        <v>87</v>
      </c>
      <c r="AC861" s="189">
        <v>6</v>
      </c>
    </row>
    <row r="862" spans="27:29" x14ac:dyDescent="0.2">
      <c r="AA862" s="189">
        <v>10</v>
      </c>
      <c r="AB862" s="189" t="s">
        <v>317</v>
      </c>
      <c r="AC862" s="189">
        <v>5</v>
      </c>
    </row>
    <row r="863" spans="27:29" x14ac:dyDescent="0.2">
      <c r="AA863" s="189">
        <v>10</v>
      </c>
      <c r="AB863" s="189" t="s">
        <v>250</v>
      </c>
      <c r="AC863" s="189">
        <v>5</v>
      </c>
    </row>
    <row r="864" spans="27:29" x14ac:dyDescent="0.2">
      <c r="AA864" s="189">
        <v>10</v>
      </c>
      <c r="AB864" s="189" t="s">
        <v>185</v>
      </c>
      <c r="AC864" s="189">
        <v>5</v>
      </c>
    </row>
    <row r="865" spans="27:29" x14ac:dyDescent="0.2">
      <c r="AA865" s="189">
        <v>10</v>
      </c>
      <c r="AB865" s="189" t="s">
        <v>178</v>
      </c>
      <c r="AC865" s="189">
        <v>5</v>
      </c>
    </row>
    <row r="866" spans="27:29" x14ac:dyDescent="0.2">
      <c r="AA866" s="189">
        <v>10</v>
      </c>
      <c r="AB866" s="189" t="s">
        <v>253</v>
      </c>
      <c r="AC866" s="189">
        <v>5</v>
      </c>
    </row>
    <row r="867" spans="27:29" x14ac:dyDescent="0.2">
      <c r="AA867" s="189">
        <v>10</v>
      </c>
      <c r="AB867" s="189" t="s">
        <v>205</v>
      </c>
      <c r="AC867" s="189">
        <v>4</v>
      </c>
    </row>
    <row r="868" spans="27:29" x14ac:dyDescent="0.2">
      <c r="AA868" s="189">
        <v>10</v>
      </c>
      <c r="AB868" s="189" t="s">
        <v>83</v>
      </c>
      <c r="AC868" s="189">
        <v>4</v>
      </c>
    </row>
    <row r="869" spans="27:29" x14ac:dyDescent="0.2">
      <c r="AA869" s="189">
        <v>10</v>
      </c>
      <c r="AB869" s="189" t="s">
        <v>149</v>
      </c>
      <c r="AC869" s="189">
        <v>4</v>
      </c>
    </row>
    <row r="870" spans="27:29" x14ac:dyDescent="0.2">
      <c r="AA870" s="189">
        <v>10</v>
      </c>
      <c r="AB870" s="189" t="s">
        <v>173</v>
      </c>
      <c r="AC870" s="189">
        <v>4</v>
      </c>
    </row>
    <row r="871" spans="27:29" x14ac:dyDescent="0.2">
      <c r="AA871" s="189">
        <v>10</v>
      </c>
      <c r="AB871" s="189" t="s">
        <v>299</v>
      </c>
      <c r="AC871" s="189">
        <v>4</v>
      </c>
    </row>
    <row r="872" spans="27:29" x14ac:dyDescent="0.2">
      <c r="AA872" s="189">
        <v>10</v>
      </c>
      <c r="AB872" s="189" t="s">
        <v>128</v>
      </c>
      <c r="AC872" s="189">
        <v>4</v>
      </c>
    </row>
    <row r="873" spans="27:29" x14ac:dyDescent="0.2">
      <c r="AA873" s="189">
        <v>10</v>
      </c>
      <c r="AB873" s="189" t="s">
        <v>208</v>
      </c>
      <c r="AC873" s="189">
        <v>3</v>
      </c>
    </row>
    <row r="874" spans="27:29" x14ac:dyDescent="0.2">
      <c r="AA874" s="189">
        <v>10</v>
      </c>
      <c r="AB874" s="189" t="s">
        <v>187</v>
      </c>
      <c r="AC874" s="189">
        <v>3</v>
      </c>
    </row>
    <row r="875" spans="27:29" x14ac:dyDescent="0.2">
      <c r="AA875" s="189">
        <v>10</v>
      </c>
      <c r="AB875" s="189" t="s">
        <v>255</v>
      </c>
      <c r="AC875" s="189">
        <v>3</v>
      </c>
    </row>
    <row r="876" spans="27:29" x14ac:dyDescent="0.2">
      <c r="AA876" s="189">
        <v>10</v>
      </c>
      <c r="AB876" s="189" t="s">
        <v>311</v>
      </c>
      <c r="AC876" s="189">
        <v>3</v>
      </c>
    </row>
    <row r="877" spans="27:29" x14ac:dyDescent="0.2">
      <c r="AA877" s="189">
        <v>10</v>
      </c>
      <c r="AB877" s="189" t="s">
        <v>118</v>
      </c>
      <c r="AC877" s="189">
        <v>3</v>
      </c>
    </row>
    <row r="878" spans="27:29" x14ac:dyDescent="0.2">
      <c r="AA878" s="189">
        <v>10</v>
      </c>
      <c r="AB878" s="189" t="s">
        <v>157</v>
      </c>
      <c r="AC878" s="189">
        <v>3</v>
      </c>
    </row>
    <row r="879" spans="27:29" x14ac:dyDescent="0.2">
      <c r="AA879" s="189">
        <v>10</v>
      </c>
      <c r="AB879" s="189" t="s">
        <v>207</v>
      </c>
      <c r="AC879" s="189">
        <v>3</v>
      </c>
    </row>
    <row r="880" spans="27:29" x14ac:dyDescent="0.2">
      <c r="AA880" s="189">
        <v>10</v>
      </c>
      <c r="AB880" s="189" t="s">
        <v>404</v>
      </c>
      <c r="AC880" s="189">
        <v>3</v>
      </c>
    </row>
    <row r="881" spans="27:29" x14ac:dyDescent="0.2">
      <c r="AA881" s="189">
        <v>10</v>
      </c>
      <c r="AB881" s="189" t="s">
        <v>188</v>
      </c>
      <c r="AC881" s="189">
        <v>3</v>
      </c>
    </row>
    <row r="882" spans="27:29" x14ac:dyDescent="0.2">
      <c r="AA882" s="189">
        <v>10</v>
      </c>
      <c r="AB882" s="189" t="s">
        <v>262</v>
      </c>
      <c r="AC882" s="189">
        <v>2</v>
      </c>
    </row>
    <row r="883" spans="27:29" x14ac:dyDescent="0.2">
      <c r="AA883" s="189">
        <v>10</v>
      </c>
      <c r="AB883" s="189" t="s">
        <v>30</v>
      </c>
      <c r="AC883" s="189">
        <v>2</v>
      </c>
    </row>
    <row r="884" spans="27:29" x14ac:dyDescent="0.2">
      <c r="AA884" s="189">
        <v>10</v>
      </c>
      <c r="AB884" s="189" t="s">
        <v>233</v>
      </c>
      <c r="AC884" s="189">
        <v>2</v>
      </c>
    </row>
    <row r="885" spans="27:29" x14ac:dyDescent="0.2">
      <c r="AA885" s="189">
        <v>10</v>
      </c>
      <c r="AB885" s="189" t="s">
        <v>214</v>
      </c>
      <c r="AC885" s="189">
        <v>2</v>
      </c>
    </row>
    <row r="886" spans="27:29" x14ac:dyDescent="0.2">
      <c r="AA886" s="189">
        <v>10</v>
      </c>
      <c r="AB886" s="189" t="s">
        <v>203</v>
      </c>
      <c r="AC886" s="189">
        <v>2</v>
      </c>
    </row>
    <row r="887" spans="27:29" x14ac:dyDescent="0.2">
      <c r="AA887" s="189">
        <v>10</v>
      </c>
      <c r="AB887" s="189" t="s">
        <v>150</v>
      </c>
      <c r="AC887" s="189">
        <v>2</v>
      </c>
    </row>
    <row r="888" spans="27:29" x14ac:dyDescent="0.2">
      <c r="AA888" s="189">
        <v>10</v>
      </c>
      <c r="AB888" s="189" t="s">
        <v>56</v>
      </c>
      <c r="AC888" s="189">
        <v>2</v>
      </c>
    </row>
    <row r="889" spans="27:29" x14ac:dyDescent="0.2">
      <c r="AA889" s="189">
        <v>10</v>
      </c>
      <c r="AB889" s="189" t="s">
        <v>324</v>
      </c>
      <c r="AC889" s="189">
        <v>2</v>
      </c>
    </row>
    <row r="890" spans="27:29" x14ac:dyDescent="0.2">
      <c r="AA890" s="189">
        <v>10</v>
      </c>
      <c r="AB890" s="189" t="s">
        <v>139</v>
      </c>
      <c r="AC890" s="189">
        <v>2</v>
      </c>
    </row>
    <row r="891" spans="27:29" x14ac:dyDescent="0.2">
      <c r="AA891" s="189">
        <v>10</v>
      </c>
      <c r="AB891" s="189" t="s">
        <v>167</v>
      </c>
      <c r="AC891" s="189">
        <v>2</v>
      </c>
    </row>
    <row r="892" spans="27:29" x14ac:dyDescent="0.2">
      <c r="AA892" s="189">
        <v>10</v>
      </c>
      <c r="AB892" s="189" t="s">
        <v>77</v>
      </c>
      <c r="AC892" s="189">
        <v>2</v>
      </c>
    </row>
    <row r="893" spans="27:29" x14ac:dyDescent="0.2">
      <c r="AA893" s="189">
        <v>10</v>
      </c>
      <c r="AB893" s="189" t="s">
        <v>276</v>
      </c>
      <c r="AC893" s="189">
        <v>2</v>
      </c>
    </row>
    <row r="894" spans="27:29" x14ac:dyDescent="0.2">
      <c r="AA894" s="189">
        <v>10</v>
      </c>
      <c r="AB894" s="189" t="s">
        <v>294</v>
      </c>
      <c r="AC894" s="189">
        <v>2</v>
      </c>
    </row>
    <row r="895" spans="27:29" x14ac:dyDescent="0.2">
      <c r="AA895" s="189">
        <v>10</v>
      </c>
      <c r="AB895" s="189" t="s">
        <v>101</v>
      </c>
      <c r="AC895" s="189">
        <v>2</v>
      </c>
    </row>
    <row r="896" spans="27:29" x14ac:dyDescent="0.2">
      <c r="AA896" s="189">
        <v>10</v>
      </c>
      <c r="AB896" s="189" t="s">
        <v>152</v>
      </c>
      <c r="AC896" s="189">
        <v>2</v>
      </c>
    </row>
    <row r="897" spans="27:29" x14ac:dyDescent="0.2">
      <c r="AA897" s="189">
        <v>10</v>
      </c>
      <c r="AB897" s="189" t="s">
        <v>430</v>
      </c>
      <c r="AC897" s="189">
        <v>2</v>
      </c>
    </row>
    <row r="898" spans="27:29" x14ac:dyDescent="0.2">
      <c r="AA898" s="189">
        <v>10</v>
      </c>
      <c r="AB898" s="189" t="s">
        <v>251</v>
      </c>
      <c r="AC898" s="189">
        <v>2</v>
      </c>
    </row>
    <row r="899" spans="27:29" x14ac:dyDescent="0.2">
      <c r="AA899" s="189">
        <v>10</v>
      </c>
      <c r="AB899" s="189" t="s">
        <v>374</v>
      </c>
      <c r="AC899" s="189">
        <v>2</v>
      </c>
    </row>
    <row r="900" spans="27:29" x14ac:dyDescent="0.2">
      <c r="AA900" s="189">
        <v>10</v>
      </c>
      <c r="AB900" s="189" t="s">
        <v>422</v>
      </c>
      <c r="AC900" s="189">
        <v>2</v>
      </c>
    </row>
    <row r="901" spans="27:29" x14ac:dyDescent="0.2">
      <c r="AA901" s="189">
        <v>10</v>
      </c>
      <c r="AB901" s="189" t="s">
        <v>190</v>
      </c>
      <c r="AC901" s="189">
        <v>2</v>
      </c>
    </row>
    <row r="902" spans="27:29" x14ac:dyDescent="0.2">
      <c r="AA902" s="189">
        <v>10</v>
      </c>
      <c r="AB902" s="189" t="s">
        <v>168</v>
      </c>
      <c r="AC902" s="189">
        <v>1</v>
      </c>
    </row>
    <row r="903" spans="27:29" x14ac:dyDescent="0.2">
      <c r="AA903" s="189">
        <v>10</v>
      </c>
      <c r="AB903" s="189" t="s">
        <v>162</v>
      </c>
      <c r="AC903" s="189">
        <v>1</v>
      </c>
    </row>
    <row r="904" spans="27:29" x14ac:dyDescent="0.2">
      <c r="AA904" s="189">
        <v>10</v>
      </c>
      <c r="AB904" s="189" t="s">
        <v>382</v>
      </c>
      <c r="AC904" s="189">
        <v>1</v>
      </c>
    </row>
    <row r="905" spans="27:29" x14ac:dyDescent="0.2">
      <c r="AA905" s="189">
        <v>10</v>
      </c>
      <c r="AB905" s="189" t="s">
        <v>329</v>
      </c>
      <c r="AC905" s="189">
        <v>1</v>
      </c>
    </row>
    <row r="906" spans="27:29" x14ac:dyDescent="0.2">
      <c r="AA906" s="189">
        <v>10</v>
      </c>
      <c r="AB906" s="189" t="s">
        <v>408</v>
      </c>
      <c r="AC906" s="189">
        <v>1</v>
      </c>
    </row>
    <row r="907" spans="27:29" x14ac:dyDescent="0.2">
      <c r="AA907" s="189">
        <v>10</v>
      </c>
      <c r="AB907" s="189" t="s">
        <v>857</v>
      </c>
      <c r="AC907" s="189">
        <v>1</v>
      </c>
    </row>
    <row r="908" spans="27:29" x14ac:dyDescent="0.2">
      <c r="AA908" s="189">
        <v>10</v>
      </c>
      <c r="AB908" s="189" t="s">
        <v>241</v>
      </c>
      <c r="AC908" s="189">
        <v>1</v>
      </c>
    </row>
    <row r="909" spans="27:29" x14ac:dyDescent="0.2">
      <c r="AA909" s="189">
        <v>10</v>
      </c>
      <c r="AB909" s="189" t="s">
        <v>133</v>
      </c>
      <c r="AC909" s="189">
        <v>1</v>
      </c>
    </row>
    <row r="910" spans="27:29" x14ac:dyDescent="0.2">
      <c r="AA910" s="189">
        <v>10</v>
      </c>
      <c r="AB910" s="189" t="s">
        <v>351</v>
      </c>
      <c r="AC910" s="189">
        <v>1</v>
      </c>
    </row>
    <row r="911" spans="27:29" x14ac:dyDescent="0.2">
      <c r="AA911" s="189">
        <v>10</v>
      </c>
      <c r="AB911" s="189" t="s">
        <v>858</v>
      </c>
      <c r="AC911" s="189">
        <v>1</v>
      </c>
    </row>
    <row r="912" spans="27:29" x14ac:dyDescent="0.2">
      <c r="AA912" s="189">
        <v>10</v>
      </c>
      <c r="AB912" s="189" t="s">
        <v>189</v>
      </c>
      <c r="AC912" s="189">
        <v>1</v>
      </c>
    </row>
    <row r="913" spans="27:29" x14ac:dyDescent="0.2">
      <c r="AA913" s="189">
        <v>10</v>
      </c>
      <c r="AB913" s="189" t="s">
        <v>289</v>
      </c>
      <c r="AC913" s="189">
        <v>1</v>
      </c>
    </row>
    <row r="914" spans="27:29" x14ac:dyDescent="0.2">
      <c r="AA914" s="189">
        <v>10</v>
      </c>
      <c r="AB914" s="189" t="s">
        <v>859</v>
      </c>
      <c r="AC914" s="189">
        <v>1</v>
      </c>
    </row>
    <row r="915" spans="27:29" x14ac:dyDescent="0.2">
      <c r="AA915" s="189">
        <v>10</v>
      </c>
      <c r="AB915" s="189" t="s">
        <v>147</v>
      </c>
      <c r="AC915" s="189">
        <v>1</v>
      </c>
    </row>
    <row r="916" spans="27:29" x14ac:dyDescent="0.2">
      <c r="AA916" s="189">
        <v>10</v>
      </c>
      <c r="AB916" s="189" t="s">
        <v>350</v>
      </c>
      <c r="AC916" s="189">
        <v>1</v>
      </c>
    </row>
    <row r="917" spans="27:29" x14ac:dyDescent="0.2">
      <c r="AA917" s="189">
        <v>10</v>
      </c>
      <c r="AB917" s="189" t="s">
        <v>860</v>
      </c>
      <c r="AC917" s="189">
        <v>1</v>
      </c>
    </row>
    <row r="918" spans="27:29" x14ac:dyDescent="0.2">
      <c r="AA918" s="189">
        <v>10</v>
      </c>
      <c r="AB918" s="189" t="s">
        <v>148</v>
      </c>
      <c r="AC918" s="189">
        <v>1</v>
      </c>
    </row>
    <row r="919" spans="27:29" x14ac:dyDescent="0.2">
      <c r="AA919" s="189">
        <v>10</v>
      </c>
      <c r="AB919" s="189" t="s">
        <v>94</v>
      </c>
      <c r="AC919" s="189">
        <v>1</v>
      </c>
    </row>
    <row r="920" spans="27:29" x14ac:dyDescent="0.2">
      <c r="AA920" s="189">
        <v>10</v>
      </c>
      <c r="AB920" s="189" t="s">
        <v>195</v>
      </c>
      <c r="AC920" s="189">
        <v>1</v>
      </c>
    </row>
    <row r="921" spans="27:29" x14ac:dyDescent="0.2">
      <c r="AA921" s="189">
        <v>10</v>
      </c>
      <c r="AB921" s="189" t="s">
        <v>62</v>
      </c>
      <c r="AC921" s="189">
        <v>1</v>
      </c>
    </row>
    <row r="922" spans="27:29" x14ac:dyDescent="0.2">
      <c r="AA922" s="189">
        <v>10</v>
      </c>
      <c r="AB922" s="189" t="s">
        <v>201</v>
      </c>
      <c r="AC922" s="189">
        <v>1</v>
      </c>
    </row>
    <row r="923" spans="27:29" x14ac:dyDescent="0.2">
      <c r="AA923" s="189">
        <v>10</v>
      </c>
      <c r="AB923" s="189" t="s">
        <v>166</v>
      </c>
      <c r="AC923" s="189">
        <v>1</v>
      </c>
    </row>
    <row r="924" spans="27:29" x14ac:dyDescent="0.2">
      <c r="AA924" s="189">
        <v>10</v>
      </c>
      <c r="AB924" s="189" t="s">
        <v>263</v>
      </c>
      <c r="AC924" s="189">
        <v>1</v>
      </c>
    </row>
    <row r="925" spans="27:29" x14ac:dyDescent="0.2">
      <c r="AA925" s="189">
        <v>10</v>
      </c>
      <c r="AB925" s="189" t="s">
        <v>277</v>
      </c>
      <c r="AC925" s="189">
        <v>1</v>
      </c>
    </row>
    <row r="926" spans="27:29" x14ac:dyDescent="0.2">
      <c r="AA926" s="189">
        <v>10</v>
      </c>
      <c r="AB926" s="189" t="s">
        <v>432</v>
      </c>
      <c r="AC926" s="189">
        <v>1</v>
      </c>
    </row>
    <row r="927" spans="27:29" x14ac:dyDescent="0.2">
      <c r="AA927" s="189">
        <v>10</v>
      </c>
      <c r="AB927" s="189" t="s">
        <v>323</v>
      </c>
      <c r="AC927" s="189">
        <v>1</v>
      </c>
    </row>
    <row r="928" spans="27:29" x14ac:dyDescent="0.2">
      <c r="AA928" s="189">
        <v>10</v>
      </c>
      <c r="AB928" s="189" t="s">
        <v>146</v>
      </c>
      <c r="AC928" s="189">
        <v>1</v>
      </c>
    </row>
    <row r="929" spans="27:29" x14ac:dyDescent="0.2">
      <c r="AA929" s="189">
        <v>10</v>
      </c>
      <c r="AB929" s="189" t="s">
        <v>332</v>
      </c>
      <c r="AC929" s="189">
        <v>1</v>
      </c>
    </row>
    <row r="930" spans="27:29" x14ac:dyDescent="0.2">
      <c r="AA930" s="189">
        <v>10</v>
      </c>
      <c r="AB930" s="189" t="s">
        <v>186</v>
      </c>
      <c r="AC930" s="189">
        <v>1</v>
      </c>
    </row>
    <row r="931" spans="27:29" x14ac:dyDescent="0.2">
      <c r="AA931" s="189">
        <v>10</v>
      </c>
      <c r="AB931" s="189" t="s">
        <v>847</v>
      </c>
      <c r="AC931" s="189">
        <v>1</v>
      </c>
    </row>
    <row r="932" spans="27:29" x14ac:dyDescent="0.2">
      <c r="AA932" s="189">
        <v>10</v>
      </c>
      <c r="AB932" s="189" t="s">
        <v>434</v>
      </c>
      <c r="AC932" s="189">
        <v>1</v>
      </c>
    </row>
    <row r="933" spans="27:29" x14ac:dyDescent="0.2">
      <c r="AA933" s="189">
        <v>10</v>
      </c>
      <c r="AB933" s="189" t="s">
        <v>861</v>
      </c>
      <c r="AC933" s="189">
        <v>1</v>
      </c>
    </row>
    <row r="934" spans="27:29" x14ac:dyDescent="0.2">
      <c r="AA934" s="189">
        <v>11</v>
      </c>
      <c r="AB934" s="189" t="s">
        <v>0</v>
      </c>
      <c r="AC934" s="189">
        <v>6001</v>
      </c>
    </row>
    <row r="935" spans="27:29" x14ac:dyDescent="0.2">
      <c r="AA935" s="189">
        <v>11</v>
      </c>
      <c r="AB935" s="189" t="s">
        <v>1</v>
      </c>
      <c r="AC935" s="189">
        <v>5968</v>
      </c>
    </row>
    <row r="936" spans="27:29" x14ac:dyDescent="0.2">
      <c r="AA936" s="189">
        <v>11</v>
      </c>
      <c r="AB936" s="189" t="s">
        <v>3</v>
      </c>
      <c r="AC936" s="189">
        <v>4338</v>
      </c>
    </row>
    <row r="937" spans="27:29" x14ac:dyDescent="0.2">
      <c r="AA937" s="189">
        <v>11</v>
      </c>
      <c r="AB937" s="189" t="s">
        <v>6</v>
      </c>
      <c r="AC937" s="189">
        <v>2993</v>
      </c>
    </row>
    <row r="938" spans="27:29" x14ac:dyDescent="0.2">
      <c r="AA938" s="189">
        <v>11</v>
      </c>
      <c r="AB938" s="189" t="s">
        <v>5</v>
      </c>
      <c r="AC938" s="189">
        <v>2747</v>
      </c>
    </row>
    <row r="939" spans="27:29" x14ac:dyDescent="0.2">
      <c r="AA939" s="189">
        <v>11</v>
      </c>
      <c r="AB939" s="189" t="s">
        <v>2</v>
      </c>
      <c r="AC939" s="189">
        <v>2366</v>
      </c>
    </row>
    <row r="940" spans="27:29" x14ac:dyDescent="0.2">
      <c r="AA940" s="189">
        <v>11</v>
      </c>
      <c r="AB940" s="189" t="s">
        <v>4</v>
      </c>
      <c r="AC940" s="189">
        <v>1725</v>
      </c>
    </row>
    <row r="941" spans="27:29" x14ac:dyDescent="0.2">
      <c r="AA941" s="189">
        <v>11</v>
      </c>
      <c r="AB941" s="189" t="s">
        <v>7</v>
      </c>
      <c r="AC941" s="189">
        <v>869</v>
      </c>
    </row>
    <row r="942" spans="27:29" x14ac:dyDescent="0.2">
      <c r="AA942" s="189">
        <v>11</v>
      </c>
      <c r="AB942" s="189" t="s">
        <v>8</v>
      </c>
      <c r="AC942" s="189">
        <v>839</v>
      </c>
    </row>
    <row r="943" spans="27:29" x14ac:dyDescent="0.2">
      <c r="AA943" s="189">
        <v>11</v>
      </c>
      <c r="AB943" s="189" t="s">
        <v>14</v>
      </c>
      <c r="AC943" s="189">
        <v>724</v>
      </c>
    </row>
    <row r="944" spans="27:29" x14ac:dyDescent="0.2">
      <c r="AA944" s="189">
        <v>11</v>
      </c>
      <c r="AB944" s="189" t="s">
        <v>27</v>
      </c>
      <c r="AC944" s="189">
        <v>718</v>
      </c>
    </row>
    <row r="945" spans="27:29" x14ac:dyDescent="0.2">
      <c r="AA945" s="189">
        <v>11</v>
      </c>
      <c r="AB945" s="189" t="s">
        <v>12</v>
      </c>
      <c r="AC945" s="189">
        <v>659</v>
      </c>
    </row>
    <row r="946" spans="27:29" x14ac:dyDescent="0.2">
      <c r="AA946" s="189">
        <v>11</v>
      </c>
      <c r="AB946" s="189" t="s">
        <v>10</v>
      </c>
      <c r="AC946" s="189">
        <v>621</v>
      </c>
    </row>
    <row r="947" spans="27:29" x14ac:dyDescent="0.2">
      <c r="AA947" s="189">
        <v>11</v>
      </c>
      <c r="AB947" s="189" t="s">
        <v>11</v>
      </c>
      <c r="AC947" s="189">
        <v>619</v>
      </c>
    </row>
    <row r="948" spans="27:29" x14ac:dyDescent="0.2">
      <c r="AA948" s="189">
        <v>11</v>
      </c>
      <c r="AB948" s="189" t="s">
        <v>13</v>
      </c>
      <c r="AC948" s="189">
        <v>535</v>
      </c>
    </row>
    <row r="949" spans="27:29" x14ac:dyDescent="0.2">
      <c r="AA949" s="189">
        <v>11</v>
      </c>
      <c r="AB949" s="189" t="s">
        <v>9</v>
      </c>
      <c r="AC949" s="189">
        <v>495</v>
      </c>
    </row>
    <row r="950" spans="27:29" x14ac:dyDescent="0.2">
      <c r="AA950" s="189">
        <v>11</v>
      </c>
      <c r="AB950" s="189" t="s">
        <v>18</v>
      </c>
      <c r="AC950" s="189">
        <v>412</v>
      </c>
    </row>
    <row r="951" spans="27:29" x14ac:dyDescent="0.2">
      <c r="AA951" s="189">
        <v>11</v>
      </c>
      <c r="AB951" s="189" t="s">
        <v>44</v>
      </c>
      <c r="AC951" s="189">
        <v>306</v>
      </c>
    </row>
    <row r="952" spans="27:29" x14ac:dyDescent="0.2">
      <c r="AA952" s="189">
        <v>11</v>
      </c>
      <c r="AB952" s="189" t="s">
        <v>32</v>
      </c>
      <c r="AC952" s="189">
        <v>241</v>
      </c>
    </row>
    <row r="953" spans="27:29" x14ac:dyDescent="0.2">
      <c r="AA953" s="189">
        <v>11</v>
      </c>
      <c r="AB953" s="189" t="s">
        <v>25</v>
      </c>
      <c r="AC953" s="189">
        <v>218</v>
      </c>
    </row>
    <row r="954" spans="27:29" x14ac:dyDescent="0.2">
      <c r="AA954" s="189">
        <v>11</v>
      </c>
      <c r="AB954" s="189" t="s">
        <v>22</v>
      </c>
      <c r="AC954" s="189">
        <v>197</v>
      </c>
    </row>
    <row r="955" spans="27:29" x14ac:dyDescent="0.2">
      <c r="AA955" s="189">
        <v>11</v>
      </c>
      <c r="AB955" s="189" t="s">
        <v>24</v>
      </c>
      <c r="AC955" s="189">
        <v>182</v>
      </c>
    </row>
    <row r="956" spans="27:29" x14ac:dyDescent="0.2">
      <c r="AA956" s="189">
        <v>11</v>
      </c>
      <c r="AB956" s="189" t="s">
        <v>23</v>
      </c>
      <c r="AC956" s="189">
        <v>173</v>
      </c>
    </row>
    <row r="957" spans="27:29" x14ac:dyDescent="0.2">
      <c r="AA957" s="189">
        <v>11</v>
      </c>
      <c r="AB957" s="189" t="s">
        <v>28</v>
      </c>
      <c r="AC957" s="189">
        <v>170</v>
      </c>
    </row>
    <row r="958" spans="27:29" x14ac:dyDescent="0.2">
      <c r="AA958" s="189">
        <v>11</v>
      </c>
      <c r="AB958" s="189" t="s">
        <v>21</v>
      </c>
      <c r="AC958" s="189">
        <v>165</v>
      </c>
    </row>
    <row r="959" spans="27:29" x14ac:dyDescent="0.2">
      <c r="AA959" s="189">
        <v>11</v>
      </c>
      <c r="AB959" s="189" t="s">
        <v>41</v>
      </c>
      <c r="AC959" s="189">
        <v>160</v>
      </c>
    </row>
    <row r="960" spans="27:29" x14ac:dyDescent="0.2">
      <c r="AA960" s="189">
        <v>11</v>
      </c>
      <c r="AB960" s="189" t="s">
        <v>15</v>
      </c>
      <c r="AC960" s="189">
        <v>149</v>
      </c>
    </row>
    <row r="961" spans="27:29" x14ac:dyDescent="0.2">
      <c r="AA961" s="189">
        <v>11</v>
      </c>
      <c r="AB961" s="189" t="s">
        <v>46</v>
      </c>
      <c r="AC961" s="189">
        <v>149</v>
      </c>
    </row>
    <row r="962" spans="27:29" x14ac:dyDescent="0.2">
      <c r="AA962" s="189">
        <v>11</v>
      </c>
      <c r="AB962" s="189" t="s">
        <v>35</v>
      </c>
      <c r="AC962" s="189">
        <v>135</v>
      </c>
    </row>
    <row r="963" spans="27:29" x14ac:dyDescent="0.2">
      <c r="AA963" s="189">
        <v>11</v>
      </c>
      <c r="AB963" s="189" t="s">
        <v>51</v>
      </c>
      <c r="AC963" s="189">
        <v>122</v>
      </c>
    </row>
    <row r="964" spans="27:29" x14ac:dyDescent="0.2">
      <c r="AA964" s="189">
        <v>11</v>
      </c>
      <c r="AB964" s="189" t="s">
        <v>16</v>
      </c>
      <c r="AC964" s="189">
        <v>106</v>
      </c>
    </row>
    <row r="965" spans="27:29" x14ac:dyDescent="0.2">
      <c r="AA965" s="189">
        <v>11</v>
      </c>
      <c r="AB965" s="189" t="s">
        <v>33</v>
      </c>
      <c r="AC965" s="189">
        <v>104</v>
      </c>
    </row>
    <row r="966" spans="27:29" x14ac:dyDescent="0.2">
      <c r="AA966" s="189">
        <v>11</v>
      </c>
      <c r="AB966" s="189" t="s">
        <v>36</v>
      </c>
      <c r="AC966" s="189">
        <v>98</v>
      </c>
    </row>
    <row r="967" spans="27:29" x14ac:dyDescent="0.2">
      <c r="AA967" s="189">
        <v>11</v>
      </c>
      <c r="AB967" s="189" t="s">
        <v>43</v>
      </c>
      <c r="AC967" s="189">
        <v>97</v>
      </c>
    </row>
    <row r="968" spans="27:29" x14ac:dyDescent="0.2">
      <c r="AA968" s="189">
        <v>11</v>
      </c>
      <c r="AB968" s="189" t="s">
        <v>42</v>
      </c>
      <c r="AC968" s="189">
        <v>94</v>
      </c>
    </row>
    <row r="969" spans="27:29" x14ac:dyDescent="0.2">
      <c r="AA969" s="189">
        <v>11</v>
      </c>
      <c r="AB969" s="189" t="s">
        <v>66</v>
      </c>
      <c r="AC969" s="189">
        <v>94</v>
      </c>
    </row>
    <row r="970" spans="27:29" x14ac:dyDescent="0.2">
      <c r="AA970" s="189">
        <v>11</v>
      </c>
      <c r="AB970" s="189" t="s">
        <v>52</v>
      </c>
      <c r="AC970" s="189">
        <v>93</v>
      </c>
    </row>
    <row r="971" spans="27:29" x14ac:dyDescent="0.2">
      <c r="AA971" s="189">
        <v>11</v>
      </c>
      <c r="AB971" s="189" t="s">
        <v>88</v>
      </c>
      <c r="AC971" s="189">
        <v>85</v>
      </c>
    </row>
    <row r="972" spans="27:29" x14ac:dyDescent="0.2">
      <c r="AA972" s="189">
        <v>11</v>
      </c>
      <c r="AB972" s="189" t="s">
        <v>109</v>
      </c>
      <c r="AC972" s="189">
        <v>85</v>
      </c>
    </row>
    <row r="973" spans="27:29" x14ac:dyDescent="0.2">
      <c r="AA973" s="189">
        <v>11</v>
      </c>
      <c r="AB973" s="189" t="s">
        <v>48</v>
      </c>
      <c r="AC973" s="189">
        <v>77</v>
      </c>
    </row>
    <row r="974" spans="27:29" x14ac:dyDescent="0.2">
      <c r="AA974" s="189">
        <v>11</v>
      </c>
      <c r="AB974" s="189" t="s">
        <v>49</v>
      </c>
      <c r="AC974" s="189">
        <v>75</v>
      </c>
    </row>
    <row r="975" spans="27:29" x14ac:dyDescent="0.2">
      <c r="AA975" s="189">
        <v>11</v>
      </c>
      <c r="AB975" s="189" t="s">
        <v>45</v>
      </c>
      <c r="AC975" s="189">
        <v>72</v>
      </c>
    </row>
    <row r="976" spans="27:29" x14ac:dyDescent="0.2">
      <c r="AA976" s="189">
        <v>11</v>
      </c>
      <c r="AB976" s="189" t="s">
        <v>92</v>
      </c>
      <c r="AC976" s="189">
        <v>72</v>
      </c>
    </row>
    <row r="977" spans="27:29" x14ac:dyDescent="0.2">
      <c r="AA977" s="189">
        <v>11</v>
      </c>
      <c r="AB977" s="189" t="s">
        <v>19</v>
      </c>
      <c r="AC977" s="189">
        <v>70</v>
      </c>
    </row>
    <row r="978" spans="27:29" x14ac:dyDescent="0.2">
      <c r="AA978" s="189">
        <v>11</v>
      </c>
      <c r="AB978" s="189" t="s">
        <v>69</v>
      </c>
      <c r="AC978" s="189">
        <v>59</v>
      </c>
    </row>
    <row r="979" spans="27:29" x14ac:dyDescent="0.2">
      <c r="AA979" s="189">
        <v>11</v>
      </c>
      <c r="AB979" s="189" t="s">
        <v>37</v>
      </c>
      <c r="AC979" s="189">
        <v>56</v>
      </c>
    </row>
    <row r="980" spans="27:29" x14ac:dyDescent="0.2">
      <c r="AA980" s="189">
        <v>11</v>
      </c>
      <c r="AB980" s="189" t="s">
        <v>75</v>
      </c>
      <c r="AC980" s="189">
        <v>56</v>
      </c>
    </row>
    <row r="981" spans="27:29" x14ac:dyDescent="0.2">
      <c r="AA981" s="189">
        <v>11</v>
      </c>
      <c r="AB981" s="189" t="s">
        <v>39</v>
      </c>
      <c r="AC981" s="189">
        <v>54</v>
      </c>
    </row>
    <row r="982" spans="27:29" x14ac:dyDescent="0.2">
      <c r="AA982" s="189">
        <v>11</v>
      </c>
      <c r="AB982" s="189" t="s">
        <v>78</v>
      </c>
      <c r="AC982" s="189">
        <v>53</v>
      </c>
    </row>
    <row r="983" spans="27:29" x14ac:dyDescent="0.2">
      <c r="AA983" s="189">
        <v>11</v>
      </c>
      <c r="AB983" s="189" t="s">
        <v>26</v>
      </c>
      <c r="AC983" s="189">
        <v>48</v>
      </c>
    </row>
    <row r="984" spans="27:29" x14ac:dyDescent="0.2">
      <c r="AA984" s="189">
        <v>11</v>
      </c>
      <c r="AB984" s="189" t="s">
        <v>77</v>
      </c>
      <c r="AC984" s="189">
        <v>45</v>
      </c>
    </row>
    <row r="985" spans="27:29" x14ac:dyDescent="0.2">
      <c r="AA985" s="189">
        <v>11</v>
      </c>
      <c r="AB985" s="189" t="s">
        <v>73</v>
      </c>
      <c r="AC985" s="189">
        <v>44</v>
      </c>
    </row>
    <row r="986" spans="27:29" x14ac:dyDescent="0.2">
      <c r="AA986" s="189">
        <v>11</v>
      </c>
      <c r="AB986" s="189" t="s">
        <v>40</v>
      </c>
      <c r="AC986" s="189">
        <v>44</v>
      </c>
    </row>
    <row r="987" spans="27:29" x14ac:dyDescent="0.2">
      <c r="AA987" s="189">
        <v>11</v>
      </c>
      <c r="AB987" s="189" t="s">
        <v>134</v>
      </c>
      <c r="AC987" s="189">
        <v>44</v>
      </c>
    </row>
    <row r="988" spans="27:29" x14ac:dyDescent="0.2">
      <c r="AA988" s="189">
        <v>11</v>
      </c>
      <c r="AB988" s="189" t="s">
        <v>76</v>
      </c>
      <c r="AC988" s="189">
        <v>42</v>
      </c>
    </row>
    <row r="989" spans="27:29" x14ac:dyDescent="0.2">
      <c r="AA989" s="189">
        <v>11</v>
      </c>
      <c r="AB989" s="189" t="s">
        <v>20</v>
      </c>
      <c r="AC989" s="189">
        <v>42</v>
      </c>
    </row>
    <row r="990" spans="27:29" x14ac:dyDescent="0.2">
      <c r="AA990" s="189">
        <v>11</v>
      </c>
      <c r="AB990" s="189" t="s">
        <v>85</v>
      </c>
      <c r="AC990" s="189">
        <v>40</v>
      </c>
    </row>
    <row r="991" spans="27:29" x14ac:dyDescent="0.2">
      <c r="AA991" s="189">
        <v>11</v>
      </c>
      <c r="AB991" s="189" t="s">
        <v>136</v>
      </c>
      <c r="AC991" s="189">
        <v>40</v>
      </c>
    </row>
    <row r="992" spans="27:29" x14ac:dyDescent="0.2">
      <c r="AA992" s="189">
        <v>11</v>
      </c>
      <c r="AB992" s="189" t="s">
        <v>848</v>
      </c>
      <c r="AC992" s="189">
        <v>40</v>
      </c>
    </row>
    <row r="993" spans="27:29" x14ac:dyDescent="0.2">
      <c r="AA993" s="189">
        <v>11</v>
      </c>
      <c r="AB993" s="189" t="s">
        <v>47</v>
      </c>
      <c r="AC993" s="189">
        <v>38</v>
      </c>
    </row>
    <row r="994" spans="27:29" x14ac:dyDescent="0.2">
      <c r="AA994" s="189">
        <v>11</v>
      </c>
      <c r="AB994" s="189" t="s">
        <v>131</v>
      </c>
      <c r="AC994" s="189">
        <v>38</v>
      </c>
    </row>
    <row r="995" spans="27:29" x14ac:dyDescent="0.2">
      <c r="AA995" s="189">
        <v>11</v>
      </c>
      <c r="AB995" s="189" t="s">
        <v>120</v>
      </c>
      <c r="AC995" s="189">
        <v>37</v>
      </c>
    </row>
    <row r="996" spans="27:29" x14ac:dyDescent="0.2">
      <c r="AA996" s="189">
        <v>11</v>
      </c>
      <c r="AB996" s="189" t="s">
        <v>105</v>
      </c>
      <c r="AC996" s="189">
        <v>37</v>
      </c>
    </row>
    <row r="997" spans="27:29" x14ac:dyDescent="0.2">
      <c r="AA997" s="189">
        <v>11</v>
      </c>
      <c r="AB997" s="189" t="s">
        <v>84</v>
      </c>
      <c r="AC997" s="189">
        <v>36</v>
      </c>
    </row>
    <row r="998" spans="27:29" x14ac:dyDescent="0.2">
      <c r="AA998" s="189">
        <v>11</v>
      </c>
      <c r="AB998" s="189" t="s">
        <v>130</v>
      </c>
      <c r="AC998" s="189">
        <v>32</v>
      </c>
    </row>
    <row r="999" spans="27:29" x14ac:dyDescent="0.2">
      <c r="AA999" s="189">
        <v>11</v>
      </c>
      <c r="AB999" s="189" t="s">
        <v>116</v>
      </c>
      <c r="AC999" s="189">
        <v>32</v>
      </c>
    </row>
    <row r="1000" spans="27:29" x14ac:dyDescent="0.2">
      <c r="AA1000" s="189">
        <v>11</v>
      </c>
      <c r="AB1000" s="189" t="s">
        <v>123</v>
      </c>
      <c r="AC1000" s="189">
        <v>31</v>
      </c>
    </row>
    <row r="1001" spans="27:29" x14ac:dyDescent="0.2">
      <c r="AA1001" s="189">
        <v>11</v>
      </c>
      <c r="AB1001" s="189" t="s">
        <v>178</v>
      </c>
      <c r="AC1001" s="189">
        <v>30</v>
      </c>
    </row>
    <row r="1002" spans="27:29" x14ac:dyDescent="0.2">
      <c r="AA1002" s="189">
        <v>11</v>
      </c>
      <c r="AB1002" s="189" t="s">
        <v>94</v>
      </c>
      <c r="AC1002" s="189">
        <v>29</v>
      </c>
    </row>
    <row r="1003" spans="27:29" x14ac:dyDescent="0.2">
      <c r="AA1003" s="189">
        <v>11</v>
      </c>
      <c r="AB1003" s="189" t="s">
        <v>64</v>
      </c>
      <c r="AC1003" s="189">
        <v>28</v>
      </c>
    </row>
    <row r="1004" spans="27:29" x14ac:dyDescent="0.2">
      <c r="AA1004" s="189">
        <v>11</v>
      </c>
      <c r="AB1004" s="189" t="s">
        <v>124</v>
      </c>
      <c r="AC1004" s="189">
        <v>27</v>
      </c>
    </row>
    <row r="1005" spans="27:29" x14ac:dyDescent="0.2">
      <c r="AA1005" s="189">
        <v>11</v>
      </c>
      <c r="AB1005" s="189" t="s">
        <v>132</v>
      </c>
      <c r="AC1005" s="189">
        <v>26</v>
      </c>
    </row>
    <row r="1006" spans="27:29" x14ac:dyDescent="0.2">
      <c r="AA1006" s="189">
        <v>11</v>
      </c>
      <c r="AB1006" s="189" t="s">
        <v>58</v>
      </c>
      <c r="AC1006" s="189">
        <v>26</v>
      </c>
    </row>
    <row r="1007" spans="27:29" x14ac:dyDescent="0.2">
      <c r="AA1007" s="189">
        <v>11</v>
      </c>
      <c r="AB1007" s="189" t="s">
        <v>87</v>
      </c>
      <c r="AC1007" s="189">
        <v>25</v>
      </c>
    </row>
    <row r="1008" spans="27:29" x14ac:dyDescent="0.2">
      <c r="AA1008" s="189">
        <v>11</v>
      </c>
      <c r="AB1008" s="189" t="s">
        <v>101</v>
      </c>
      <c r="AC1008" s="189">
        <v>25</v>
      </c>
    </row>
    <row r="1009" spans="27:29" x14ac:dyDescent="0.2">
      <c r="AA1009" s="189">
        <v>11</v>
      </c>
      <c r="AB1009" s="189" t="s">
        <v>294</v>
      </c>
      <c r="AC1009" s="189">
        <v>25</v>
      </c>
    </row>
    <row r="1010" spans="27:29" x14ac:dyDescent="0.2">
      <c r="AA1010" s="189">
        <v>11</v>
      </c>
      <c r="AB1010" s="189" t="s">
        <v>81</v>
      </c>
      <c r="AC1010" s="189">
        <v>24</v>
      </c>
    </row>
    <row r="1011" spans="27:29" x14ac:dyDescent="0.2">
      <c r="AA1011" s="189">
        <v>11</v>
      </c>
      <c r="AB1011" s="189" t="s">
        <v>98</v>
      </c>
      <c r="AC1011" s="189">
        <v>24</v>
      </c>
    </row>
    <row r="1012" spans="27:29" x14ac:dyDescent="0.2">
      <c r="AA1012" s="189">
        <v>11</v>
      </c>
      <c r="AB1012" s="189" t="s">
        <v>111</v>
      </c>
      <c r="AC1012" s="189">
        <v>24</v>
      </c>
    </row>
    <row r="1013" spans="27:29" x14ac:dyDescent="0.2">
      <c r="AA1013" s="189">
        <v>11</v>
      </c>
      <c r="AB1013" s="189" t="s">
        <v>90</v>
      </c>
      <c r="AC1013" s="189">
        <v>23</v>
      </c>
    </row>
    <row r="1014" spans="27:29" x14ac:dyDescent="0.2">
      <c r="AA1014" s="189">
        <v>11</v>
      </c>
      <c r="AB1014" s="189" t="s">
        <v>59</v>
      </c>
      <c r="AC1014" s="189">
        <v>22</v>
      </c>
    </row>
    <row r="1015" spans="27:29" x14ac:dyDescent="0.2">
      <c r="AA1015" s="189">
        <v>11</v>
      </c>
      <c r="AB1015" s="189" t="s">
        <v>60</v>
      </c>
      <c r="AC1015" s="189">
        <v>20</v>
      </c>
    </row>
    <row r="1016" spans="27:29" x14ac:dyDescent="0.2">
      <c r="AA1016" s="189">
        <v>11</v>
      </c>
      <c r="AB1016" s="189" t="s">
        <v>57</v>
      </c>
      <c r="AC1016" s="189">
        <v>20</v>
      </c>
    </row>
    <row r="1017" spans="27:29" x14ac:dyDescent="0.2">
      <c r="AA1017" s="189">
        <v>11</v>
      </c>
      <c r="AB1017" s="189" t="s">
        <v>175</v>
      </c>
      <c r="AC1017" s="189">
        <v>18</v>
      </c>
    </row>
    <row r="1018" spans="27:29" x14ac:dyDescent="0.2">
      <c r="AA1018" s="189">
        <v>11</v>
      </c>
      <c r="AB1018" s="189" t="s">
        <v>65</v>
      </c>
      <c r="AC1018" s="189">
        <v>18</v>
      </c>
    </row>
    <row r="1019" spans="27:29" x14ac:dyDescent="0.2">
      <c r="AA1019" s="189">
        <v>11</v>
      </c>
      <c r="AB1019" s="189" t="s">
        <v>170</v>
      </c>
      <c r="AC1019" s="189">
        <v>17</v>
      </c>
    </row>
    <row r="1020" spans="27:29" x14ac:dyDescent="0.2">
      <c r="AA1020" s="189">
        <v>11</v>
      </c>
      <c r="AB1020" s="189" t="s">
        <v>96</v>
      </c>
      <c r="AC1020" s="189">
        <v>17</v>
      </c>
    </row>
    <row r="1021" spans="27:29" x14ac:dyDescent="0.2">
      <c r="AA1021" s="189">
        <v>11</v>
      </c>
      <c r="AB1021" s="189" t="s">
        <v>207</v>
      </c>
      <c r="AC1021" s="189">
        <v>17</v>
      </c>
    </row>
    <row r="1022" spans="27:29" x14ac:dyDescent="0.2">
      <c r="AA1022" s="189">
        <v>11</v>
      </c>
      <c r="AB1022" s="189" t="s">
        <v>63</v>
      </c>
      <c r="AC1022" s="189">
        <v>16</v>
      </c>
    </row>
    <row r="1023" spans="27:29" x14ac:dyDescent="0.2">
      <c r="AA1023" s="189">
        <v>11</v>
      </c>
      <c r="AB1023" s="189" t="s">
        <v>141</v>
      </c>
      <c r="AC1023" s="189">
        <v>15</v>
      </c>
    </row>
    <row r="1024" spans="27:29" x14ac:dyDescent="0.2">
      <c r="AA1024" s="189">
        <v>11</v>
      </c>
      <c r="AB1024" s="189" t="s">
        <v>189</v>
      </c>
      <c r="AC1024" s="189">
        <v>14</v>
      </c>
    </row>
    <row r="1025" spans="27:29" x14ac:dyDescent="0.2">
      <c r="AA1025" s="189">
        <v>11</v>
      </c>
      <c r="AB1025" s="189" t="s">
        <v>179</v>
      </c>
      <c r="AC1025" s="189">
        <v>14</v>
      </c>
    </row>
    <row r="1026" spans="27:29" x14ac:dyDescent="0.2">
      <c r="AA1026" s="189">
        <v>11</v>
      </c>
      <c r="AB1026" s="189" t="s">
        <v>224</v>
      </c>
      <c r="AC1026" s="189">
        <v>14</v>
      </c>
    </row>
    <row r="1027" spans="27:29" x14ac:dyDescent="0.2">
      <c r="AA1027" s="189">
        <v>11</v>
      </c>
      <c r="AB1027" s="189" t="s">
        <v>71</v>
      </c>
      <c r="AC1027" s="189">
        <v>14</v>
      </c>
    </row>
    <row r="1028" spans="27:29" x14ac:dyDescent="0.2">
      <c r="AA1028" s="189">
        <v>11</v>
      </c>
      <c r="AB1028" s="189" t="s">
        <v>146</v>
      </c>
      <c r="AC1028" s="189">
        <v>13</v>
      </c>
    </row>
    <row r="1029" spans="27:29" x14ac:dyDescent="0.2">
      <c r="AA1029" s="189">
        <v>11</v>
      </c>
      <c r="AB1029" s="189" t="s">
        <v>100</v>
      </c>
      <c r="AC1029" s="189">
        <v>13</v>
      </c>
    </row>
    <row r="1030" spans="27:29" x14ac:dyDescent="0.2">
      <c r="AA1030" s="189">
        <v>11</v>
      </c>
      <c r="AB1030" s="189" t="s">
        <v>167</v>
      </c>
      <c r="AC1030" s="189">
        <v>12</v>
      </c>
    </row>
    <row r="1031" spans="27:29" x14ac:dyDescent="0.2">
      <c r="AA1031" s="189">
        <v>11</v>
      </c>
      <c r="AB1031" s="189" t="s">
        <v>82</v>
      </c>
      <c r="AC1031" s="189">
        <v>12</v>
      </c>
    </row>
    <row r="1032" spans="27:29" x14ac:dyDescent="0.2">
      <c r="AA1032" s="189">
        <v>11</v>
      </c>
      <c r="AB1032" s="189" t="s">
        <v>231</v>
      </c>
      <c r="AC1032" s="189">
        <v>11</v>
      </c>
    </row>
    <row r="1033" spans="27:29" x14ac:dyDescent="0.2">
      <c r="AA1033" s="189">
        <v>11</v>
      </c>
      <c r="AB1033" s="189" t="s">
        <v>162</v>
      </c>
      <c r="AC1033" s="189">
        <v>10</v>
      </c>
    </row>
    <row r="1034" spans="27:29" x14ac:dyDescent="0.2">
      <c r="AA1034" s="189">
        <v>11</v>
      </c>
      <c r="AB1034" s="189" t="s">
        <v>266</v>
      </c>
      <c r="AC1034" s="189">
        <v>9</v>
      </c>
    </row>
    <row r="1035" spans="27:29" x14ac:dyDescent="0.2">
      <c r="AA1035" s="189">
        <v>11</v>
      </c>
      <c r="AB1035" s="189" t="s">
        <v>254</v>
      </c>
      <c r="AC1035" s="189">
        <v>9</v>
      </c>
    </row>
    <row r="1036" spans="27:29" x14ac:dyDescent="0.2">
      <c r="AA1036" s="189">
        <v>11</v>
      </c>
      <c r="AB1036" s="189" t="s">
        <v>113</v>
      </c>
      <c r="AC1036" s="189">
        <v>8</v>
      </c>
    </row>
    <row r="1037" spans="27:29" x14ac:dyDescent="0.2">
      <c r="AA1037" s="189">
        <v>11</v>
      </c>
      <c r="AB1037" s="189" t="s">
        <v>148</v>
      </c>
      <c r="AC1037" s="189">
        <v>8</v>
      </c>
    </row>
    <row r="1038" spans="27:29" x14ac:dyDescent="0.2">
      <c r="AA1038" s="189">
        <v>11</v>
      </c>
      <c r="AB1038" s="189" t="s">
        <v>62</v>
      </c>
      <c r="AC1038" s="189">
        <v>8</v>
      </c>
    </row>
    <row r="1039" spans="27:29" x14ac:dyDescent="0.2">
      <c r="AA1039" s="189">
        <v>11</v>
      </c>
      <c r="AB1039" s="189" t="s">
        <v>115</v>
      </c>
      <c r="AC1039" s="189">
        <v>8</v>
      </c>
    </row>
    <row r="1040" spans="27:29" x14ac:dyDescent="0.2">
      <c r="AA1040" s="189">
        <v>11</v>
      </c>
      <c r="AB1040" s="189" t="s">
        <v>195</v>
      </c>
      <c r="AC1040" s="189">
        <v>8</v>
      </c>
    </row>
    <row r="1041" spans="27:29" x14ac:dyDescent="0.2">
      <c r="AA1041" s="189">
        <v>11</v>
      </c>
      <c r="AB1041" s="189" t="s">
        <v>188</v>
      </c>
      <c r="AC1041" s="189">
        <v>8</v>
      </c>
    </row>
    <row r="1042" spans="27:29" x14ac:dyDescent="0.2">
      <c r="AA1042" s="189">
        <v>11</v>
      </c>
      <c r="AB1042" s="189" t="s">
        <v>284</v>
      </c>
      <c r="AC1042" s="189">
        <v>8</v>
      </c>
    </row>
    <row r="1043" spans="27:29" x14ac:dyDescent="0.2">
      <c r="AA1043" s="189">
        <v>11</v>
      </c>
      <c r="AB1043" s="189" t="s">
        <v>228</v>
      </c>
      <c r="AC1043" s="189">
        <v>7</v>
      </c>
    </row>
    <row r="1044" spans="27:29" x14ac:dyDescent="0.2">
      <c r="AA1044" s="189">
        <v>11</v>
      </c>
      <c r="AB1044" s="189" t="s">
        <v>93</v>
      </c>
      <c r="AC1044" s="189">
        <v>7</v>
      </c>
    </row>
    <row r="1045" spans="27:29" x14ac:dyDescent="0.2">
      <c r="AA1045" s="189">
        <v>11</v>
      </c>
      <c r="AB1045" s="189" t="s">
        <v>255</v>
      </c>
      <c r="AC1045" s="189">
        <v>7</v>
      </c>
    </row>
    <row r="1046" spans="27:29" x14ac:dyDescent="0.2">
      <c r="AA1046" s="189">
        <v>11</v>
      </c>
      <c r="AB1046" s="189" t="s">
        <v>156</v>
      </c>
      <c r="AC1046" s="189">
        <v>7</v>
      </c>
    </row>
    <row r="1047" spans="27:29" x14ac:dyDescent="0.2">
      <c r="AA1047" s="189">
        <v>11</v>
      </c>
      <c r="AB1047" s="189" t="s">
        <v>91</v>
      </c>
      <c r="AC1047" s="189">
        <v>7</v>
      </c>
    </row>
    <row r="1048" spans="27:29" x14ac:dyDescent="0.2">
      <c r="AA1048" s="189">
        <v>11</v>
      </c>
      <c r="AB1048" s="189" t="s">
        <v>177</v>
      </c>
      <c r="AC1048" s="189">
        <v>6</v>
      </c>
    </row>
    <row r="1049" spans="27:29" x14ac:dyDescent="0.2">
      <c r="AA1049" s="189">
        <v>11</v>
      </c>
      <c r="AB1049" s="189" t="s">
        <v>251</v>
      </c>
      <c r="AC1049" s="189">
        <v>6</v>
      </c>
    </row>
    <row r="1050" spans="27:29" x14ac:dyDescent="0.2">
      <c r="AA1050" s="189">
        <v>11</v>
      </c>
      <c r="AB1050" s="189" t="s">
        <v>302</v>
      </c>
      <c r="AC1050" s="189">
        <v>6</v>
      </c>
    </row>
    <row r="1051" spans="27:29" x14ac:dyDescent="0.2">
      <c r="AA1051" s="189">
        <v>11</v>
      </c>
      <c r="AB1051" s="189" t="s">
        <v>108</v>
      </c>
      <c r="AC1051" s="189">
        <v>6</v>
      </c>
    </row>
    <row r="1052" spans="27:29" x14ac:dyDescent="0.2">
      <c r="AA1052" s="189">
        <v>11</v>
      </c>
      <c r="AB1052" s="189" t="s">
        <v>247</v>
      </c>
      <c r="AC1052" s="189">
        <v>5</v>
      </c>
    </row>
    <row r="1053" spans="27:29" x14ac:dyDescent="0.2">
      <c r="AA1053" s="189">
        <v>11</v>
      </c>
      <c r="AB1053" s="189" t="s">
        <v>336</v>
      </c>
      <c r="AC1053" s="189">
        <v>5</v>
      </c>
    </row>
    <row r="1054" spans="27:29" x14ac:dyDescent="0.2">
      <c r="AA1054" s="189">
        <v>11</v>
      </c>
      <c r="AB1054" s="189" t="s">
        <v>287</v>
      </c>
      <c r="AC1054" s="189">
        <v>5</v>
      </c>
    </row>
    <row r="1055" spans="27:29" x14ac:dyDescent="0.2">
      <c r="AA1055" s="189">
        <v>11</v>
      </c>
      <c r="AB1055" s="189" t="s">
        <v>155</v>
      </c>
      <c r="AC1055" s="189">
        <v>5</v>
      </c>
    </row>
    <row r="1056" spans="27:29" x14ac:dyDescent="0.2">
      <c r="AA1056" s="189">
        <v>11</v>
      </c>
      <c r="AB1056" s="189" t="s">
        <v>206</v>
      </c>
      <c r="AC1056" s="189">
        <v>5</v>
      </c>
    </row>
    <row r="1057" spans="27:29" x14ac:dyDescent="0.2">
      <c r="AA1057" s="189">
        <v>11</v>
      </c>
      <c r="AB1057" s="189" t="s">
        <v>339</v>
      </c>
      <c r="AC1057" s="189">
        <v>5</v>
      </c>
    </row>
    <row r="1058" spans="27:29" x14ac:dyDescent="0.2">
      <c r="AA1058" s="189">
        <v>11</v>
      </c>
      <c r="AB1058" s="189" t="s">
        <v>17</v>
      </c>
      <c r="AC1058" s="189">
        <v>5</v>
      </c>
    </row>
    <row r="1059" spans="27:29" x14ac:dyDescent="0.2">
      <c r="AA1059" s="189">
        <v>11</v>
      </c>
      <c r="AB1059" s="189" t="s">
        <v>99</v>
      </c>
      <c r="AC1059" s="189">
        <v>5</v>
      </c>
    </row>
    <row r="1060" spans="27:29" x14ac:dyDescent="0.2">
      <c r="AA1060" s="189">
        <v>11</v>
      </c>
      <c r="AB1060" s="189" t="s">
        <v>272</v>
      </c>
      <c r="AC1060" s="189">
        <v>5</v>
      </c>
    </row>
    <row r="1061" spans="27:29" x14ac:dyDescent="0.2">
      <c r="AA1061" s="189">
        <v>11</v>
      </c>
      <c r="AB1061" s="189" t="s">
        <v>256</v>
      </c>
      <c r="AC1061" s="189">
        <v>5</v>
      </c>
    </row>
    <row r="1062" spans="27:29" x14ac:dyDescent="0.2">
      <c r="AA1062" s="189">
        <v>11</v>
      </c>
      <c r="AB1062" s="189" t="s">
        <v>34</v>
      </c>
      <c r="AC1062" s="189">
        <v>5</v>
      </c>
    </row>
    <row r="1063" spans="27:29" x14ac:dyDescent="0.2">
      <c r="AA1063" s="189">
        <v>11</v>
      </c>
      <c r="AB1063" s="189" t="s">
        <v>323</v>
      </c>
      <c r="AC1063" s="189">
        <v>4</v>
      </c>
    </row>
    <row r="1064" spans="27:29" x14ac:dyDescent="0.2">
      <c r="AA1064" s="189">
        <v>11</v>
      </c>
      <c r="AB1064" s="189" t="s">
        <v>214</v>
      </c>
      <c r="AC1064" s="189">
        <v>4</v>
      </c>
    </row>
    <row r="1065" spans="27:29" x14ac:dyDescent="0.2">
      <c r="AA1065" s="189">
        <v>11</v>
      </c>
      <c r="AB1065" s="189" t="s">
        <v>128</v>
      </c>
      <c r="AC1065" s="189">
        <v>4</v>
      </c>
    </row>
    <row r="1066" spans="27:29" x14ac:dyDescent="0.2">
      <c r="AA1066" s="189">
        <v>11</v>
      </c>
      <c r="AB1066" s="189" t="s">
        <v>122</v>
      </c>
      <c r="AC1066" s="189">
        <v>4</v>
      </c>
    </row>
    <row r="1067" spans="27:29" x14ac:dyDescent="0.2">
      <c r="AA1067" s="189">
        <v>11</v>
      </c>
      <c r="AB1067" s="189" t="s">
        <v>277</v>
      </c>
      <c r="AC1067" s="189">
        <v>4</v>
      </c>
    </row>
    <row r="1068" spans="27:29" x14ac:dyDescent="0.2">
      <c r="AA1068" s="189">
        <v>11</v>
      </c>
      <c r="AB1068" s="189" t="s">
        <v>222</v>
      </c>
      <c r="AC1068" s="189">
        <v>4</v>
      </c>
    </row>
    <row r="1069" spans="27:29" x14ac:dyDescent="0.2">
      <c r="AA1069" s="189">
        <v>11</v>
      </c>
      <c r="AB1069" s="189" t="s">
        <v>281</v>
      </c>
      <c r="AC1069" s="189">
        <v>4</v>
      </c>
    </row>
    <row r="1070" spans="27:29" x14ac:dyDescent="0.2">
      <c r="AA1070" s="189">
        <v>11</v>
      </c>
      <c r="AB1070" s="189" t="s">
        <v>30</v>
      </c>
      <c r="AC1070" s="189">
        <v>4</v>
      </c>
    </row>
    <row r="1071" spans="27:29" x14ac:dyDescent="0.2">
      <c r="AA1071" s="189">
        <v>11</v>
      </c>
      <c r="AB1071" s="189" t="s">
        <v>263</v>
      </c>
      <c r="AC1071" s="189">
        <v>4</v>
      </c>
    </row>
    <row r="1072" spans="27:29" x14ac:dyDescent="0.2">
      <c r="AA1072" s="189">
        <v>11</v>
      </c>
      <c r="AB1072" s="189" t="s">
        <v>362</v>
      </c>
      <c r="AC1072" s="189">
        <v>4</v>
      </c>
    </row>
    <row r="1073" spans="27:29" x14ac:dyDescent="0.2">
      <c r="AA1073" s="189">
        <v>11</v>
      </c>
      <c r="AB1073" s="189" t="s">
        <v>125</v>
      </c>
      <c r="AC1073" s="189">
        <v>4</v>
      </c>
    </row>
    <row r="1074" spans="27:29" x14ac:dyDescent="0.2">
      <c r="AA1074" s="189">
        <v>11</v>
      </c>
      <c r="AB1074" s="189" t="s">
        <v>118</v>
      </c>
      <c r="AC1074" s="189">
        <v>4</v>
      </c>
    </row>
    <row r="1075" spans="27:29" x14ac:dyDescent="0.2">
      <c r="AA1075" s="189">
        <v>11</v>
      </c>
      <c r="AB1075" s="189" t="s">
        <v>338</v>
      </c>
      <c r="AC1075" s="189">
        <v>4</v>
      </c>
    </row>
    <row r="1076" spans="27:29" x14ac:dyDescent="0.2">
      <c r="AA1076" s="189">
        <v>11</v>
      </c>
      <c r="AB1076" s="189" t="s">
        <v>371</v>
      </c>
      <c r="AC1076" s="189">
        <v>4</v>
      </c>
    </row>
    <row r="1077" spans="27:29" x14ac:dyDescent="0.2">
      <c r="AA1077" s="189">
        <v>11</v>
      </c>
      <c r="AB1077" s="189" t="s">
        <v>862</v>
      </c>
      <c r="AC1077" s="189">
        <v>4</v>
      </c>
    </row>
    <row r="1078" spans="27:29" x14ac:dyDescent="0.2">
      <c r="AA1078" s="189">
        <v>11</v>
      </c>
      <c r="AB1078" s="189" t="s">
        <v>364</v>
      </c>
      <c r="AC1078" s="189">
        <v>4</v>
      </c>
    </row>
    <row r="1079" spans="27:29" x14ac:dyDescent="0.2">
      <c r="AA1079" s="189">
        <v>11</v>
      </c>
      <c r="AB1079" s="189" t="s">
        <v>349</v>
      </c>
      <c r="AC1079" s="189">
        <v>3</v>
      </c>
    </row>
    <row r="1080" spans="27:29" x14ac:dyDescent="0.2">
      <c r="AA1080" s="189">
        <v>11</v>
      </c>
      <c r="AB1080" s="189" t="s">
        <v>29</v>
      </c>
      <c r="AC1080" s="189">
        <v>3</v>
      </c>
    </row>
    <row r="1081" spans="27:29" x14ac:dyDescent="0.2">
      <c r="AA1081" s="189">
        <v>11</v>
      </c>
      <c r="AB1081" s="189" t="s">
        <v>271</v>
      </c>
      <c r="AC1081" s="189">
        <v>3</v>
      </c>
    </row>
    <row r="1082" spans="27:29" x14ac:dyDescent="0.2">
      <c r="AA1082" s="189">
        <v>11</v>
      </c>
      <c r="AB1082" s="189" t="s">
        <v>174</v>
      </c>
      <c r="AC1082" s="189">
        <v>3</v>
      </c>
    </row>
    <row r="1083" spans="27:29" x14ac:dyDescent="0.2">
      <c r="AA1083" s="189">
        <v>11</v>
      </c>
      <c r="AB1083" s="189" t="s">
        <v>38</v>
      </c>
      <c r="AC1083" s="189">
        <v>3</v>
      </c>
    </row>
    <row r="1084" spans="27:29" x14ac:dyDescent="0.2">
      <c r="AA1084" s="189">
        <v>11</v>
      </c>
      <c r="AB1084" s="189" t="s">
        <v>301</v>
      </c>
      <c r="AC1084" s="189">
        <v>3</v>
      </c>
    </row>
    <row r="1085" spans="27:29" x14ac:dyDescent="0.2">
      <c r="AA1085" s="189">
        <v>11</v>
      </c>
      <c r="AB1085" s="189" t="s">
        <v>173</v>
      </c>
      <c r="AC1085" s="189">
        <v>3</v>
      </c>
    </row>
    <row r="1086" spans="27:29" x14ac:dyDescent="0.2">
      <c r="AA1086" s="189">
        <v>11</v>
      </c>
      <c r="AB1086" s="189" t="s">
        <v>145</v>
      </c>
      <c r="AC1086" s="189">
        <v>3</v>
      </c>
    </row>
    <row r="1087" spans="27:29" x14ac:dyDescent="0.2">
      <c r="AA1087" s="189">
        <v>11</v>
      </c>
      <c r="AB1087" s="189" t="s">
        <v>233</v>
      </c>
      <c r="AC1087" s="189">
        <v>3</v>
      </c>
    </row>
    <row r="1088" spans="27:29" x14ac:dyDescent="0.2">
      <c r="AA1088" s="189">
        <v>11</v>
      </c>
      <c r="AB1088" s="189" t="s">
        <v>242</v>
      </c>
      <c r="AC1088" s="189">
        <v>3</v>
      </c>
    </row>
    <row r="1089" spans="27:29" x14ac:dyDescent="0.2">
      <c r="AA1089" s="189">
        <v>11</v>
      </c>
      <c r="AB1089" s="189" t="s">
        <v>326</v>
      </c>
      <c r="AC1089" s="189">
        <v>2</v>
      </c>
    </row>
    <row r="1090" spans="27:29" x14ac:dyDescent="0.2">
      <c r="AA1090" s="189">
        <v>11</v>
      </c>
      <c r="AB1090" s="189" t="s">
        <v>463</v>
      </c>
      <c r="AC1090" s="189">
        <v>2</v>
      </c>
    </row>
    <row r="1091" spans="27:29" x14ac:dyDescent="0.2">
      <c r="AA1091" s="189">
        <v>11</v>
      </c>
      <c r="AB1091" s="189" t="s">
        <v>298</v>
      </c>
      <c r="AC1091" s="189">
        <v>2</v>
      </c>
    </row>
    <row r="1092" spans="27:29" x14ac:dyDescent="0.2">
      <c r="AA1092" s="189">
        <v>11</v>
      </c>
      <c r="AB1092" s="189" t="s">
        <v>187</v>
      </c>
      <c r="AC1092" s="189">
        <v>2</v>
      </c>
    </row>
    <row r="1093" spans="27:29" x14ac:dyDescent="0.2">
      <c r="AA1093" s="189">
        <v>11</v>
      </c>
      <c r="AB1093" s="189" t="s">
        <v>102</v>
      </c>
      <c r="AC1093" s="189">
        <v>2</v>
      </c>
    </row>
    <row r="1094" spans="27:29" x14ac:dyDescent="0.2">
      <c r="AA1094" s="189">
        <v>11</v>
      </c>
      <c r="AB1094" s="189" t="s">
        <v>190</v>
      </c>
      <c r="AC1094" s="189">
        <v>2</v>
      </c>
    </row>
    <row r="1095" spans="27:29" x14ac:dyDescent="0.2">
      <c r="AA1095" s="189">
        <v>11</v>
      </c>
      <c r="AB1095" s="189" t="s">
        <v>286</v>
      </c>
      <c r="AC1095" s="189">
        <v>2</v>
      </c>
    </row>
    <row r="1096" spans="27:29" x14ac:dyDescent="0.2">
      <c r="AA1096" s="189">
        <v>11</v>
      </c>
      <c r="AB1096" s="189" t="s">
        <v>72</v>
      </c>
      <c r="AC1096" s="189">
        <v>2</v>
      </c>
    </row>
    <row r="1097" spans="27:29" x14ac:dyDescent="0.2">
      <c r="AA1097" s="189">
        <v>11</v>
      </c>
      <c r="AB1097" s="189" t="s">
        <v>402</v>
      </c>
      <c r="AC1097" s="189">
        <v>2</v>
      </c>
    </row>
    <row r="1098" spans="27:29" x14ac:dyDescent="0.2">
      <c r="AA1098" s="189">
        <v>11</v>
      </c>
      <c r="AB1098" s="189" t="s">
        <v>456</v>
      </c>
      <c r="AC1098" s="189">
        <v>2</v>
      </c>
    </row>
    <row r="1099" spans="27:29" x14ac:dyDescent="0.2">
      <c r="AA1099" s="189">
        <v>11</v>
      </c>
      <c r="AB1099" s="189" t="s">
        <v>204</v>
      </c>
      <c r="AC1099" s="189">
        <v>2</v>
      </c>
    </row>
    <row r="1100" spans="27:29" x14ac:dyDescent="0.2">
      <c r="AA1100" s="189">
        <v>11</v>
      </c>
      <c r="AB1100" s="189" t="s">
        <v>285</v>
      </c>
      <c r="AC1100" s="189">
        <v>2</v>
      </c>
    </row>
    <row r="1101" spans="27:29" x14ac:dyDescent="0.2">
      <c r="AA1101" s="189">
        <v>11</v>
      </c>
      <c r="AB1101" s="189" t="s">
        <v>313</v>
      </c>
      <c r="AC1101" s="189">
        <v>2</v>
      </c>
    </row>
    <row r="1102" spans="27:29" x14ac:dyDescent="0.2">
      <c r="AA1102" s="189">
        <v>11</v>
      </c>
      <c r="AB1102" s="189" t="s">
        <v>453</v>
      </c>
      <c r="AC1102" s="189">
        <v>2</v>
      </c>
    </row>
    <row r="1103" spans="27:29" x14ac:dyDescent="0.2">
      <c r="AA1103" s="189">
        <v>11</v>
      </c>
      <c r="AB1103" s="189" t="s">
        <v>117</v>
      </c>
      <c r="AC1103" s="189">
        <v>2</v>
      </c>
    </row>
    <row r="1104" spans="27:29" x14ac:dyDescent="0.2">
      <c r="AA1104" s="189">
        <v>11</v>
      </c>
      <c r="AB1104" s="189" t="s">
        <v>258</v>
      </c>
      <c r="AC1104" s="189">
        <v>2</v>
      </c>
    </row>
    <row r="1105" spans="27:29" x14ac:dyDescent="0.2">
      <c r="AA1105" s="189">
        <v>11</v>
      </c>
      <c r="AB1105" s="189" t="s">
        <v>434</v>
      </c>
      <c r="AC1105" s="189">
        <v>2</v>
      </c>
    </row>
    <row r="1106" spans="27:29" x14ac:dyDescent="0.2">
      <c r="AA1106" s="189">
        <v>11</v>
      </c>
      <c r="AB1106" s="189" t="s">
        <v>319</v>
      </c>
      <c r="AC1106" s="189">
        <v>2</v>
      </c>
    </row>
    <row r="1107" spans="27:29" x14ac:dyDescent="0.2">
      <c r="AA1107" s="189">
        <v>11</v>
      </c>
      <c r="AB1107" s="189" t="s">
        <v>83</v>
      </c>
      <c r="AC1107" s="189">
        <v>2</v>
      </c>
    </row>
    <row r="1108" spans="27:29" x14ac:dyDescent="0.2">
      <c r="AA1108" s="189">
        <v>11</v>
      </c>
      <c r="AB1108" s="189" t="s">
        <v>166</v>
      </c>
      <c r="AC1108" s="189">
        <v>2</v>
      </c>
    </row>
    <row r="1109" spans="27:29" x14ac:dyDescent="0.2">
      <c r="AA1109" s="189">
        <v>11</v>
      </c>
      <c r="AB1109" s="189" t="s">
        <v>230</v>
      </c>
      <c r="AC1109" s="189">
        <v>2</v>
      </c>
    </row>
    <row r="1110" spans="27:29" x14ac:dyDescent="0.2">
      <c r="AA1110" s="189">
        <v>11</v>
      </c>
      <c r="AB1110" s="189" t="s">
        <v>289</v>
      </c>
      <c r="AC1110" s="189">
        <v>2</v>
      </c>
    </row>
    <row r="1111" spans="27:29" x14ac:dyDescent="0.2">
      <c r="AA1111" s="189">
        <v>11</v>
      </c>
      <c r="AB1111" s="189" t="s">
        <v>375</v>
      </c>
      <c r="AC1111" s="189">
        <v>2</v>
      </c>
    </row>
    <row r="1112" spans="27:29" x14ac:dyDescent="0.2">
      <c r="AA1112" s="189">
        <v>11</v>
      </c>
      <c r="AB1112" s="189" t="s">
        <v>50</v>
      </c>
      <c r="AC1112" s="189">
        <v>2</v>
      </c>
    </row>
    <row r="1113" spans="27:29" x14ac:dyDescent="0.2">
      <c r="AA1113" s="189">
        <v>11</v>
      </c>
      <c r="AB1113" s="189" t="s">
        <v>309</v>
      </c>
      <c r="AC1113" s="189">
        <v>2</v>
      </c>
    </row>
    <row r="1114" spans="27:29" x14ac:dyDescent="0.2">
      <c r="AA1114" s="189">
        <v>11</v>
      </c>
      <c r="AB1114" s="189" t="s">
        <v>863</v>
      </c>
      <c r="AC1114" s="189">
        <v>2</v>
      </c>
    </row>
    <row r="1115" spans="27:29" x14ac:dyDescent="0.2">
      <c r="AA1115" s="189">
        <v>11</v>
      </c>
      <c r="AB1115" s="189" t="s">
        <v>423</v>
      </c>
      <c r="AC1115" s="189">
        <v>2</v>
      </c>
    </row>
    <row r="1116" spans="27:29" x14ac:dyDescent="0.2">
      <c r="AA1116" s="189">
        <v>11</v>
      </c>
      <c r="AB1116" s="189" t="s">
        <v>440</v>
      </c>
      <c r="AC1116" s="189">
        <v>1</v>
      </c>
    </row>
    <row r="1117" spans="27:29" x14ac:dyDescent="0.2">
      <c r="AA1117" s="189">
        <v>11</v>
      </c>
      <c r="AB1117" s="189" t="s">
        <v>864</v>
      </c>
      <c r="AC1117" s="189">
        <v>1</v>
      </c>
    </row>
    <row r="1118" spans="27:29" x14ac:dyDescent="0.2">
      <c r="AA1118" s="189">
        <v>11</v>
      </c>
      <c r="AB1118" s="189" t="s">
        <v>865</v>
      </c>
      <c r="AC1118" s="189">
        <v>1</v>
      </c>
    </row>
    <row r="1119" spans="27:29" x14ac:dyDescent="0.2">
      <c r="AA1119" s="189">
        <v>11</v>
      </c>
      <c r="AB1119" s="189" t="s">
        <v>866</v>
      </c>
      <c r="AC1119" s="189">
        <v>1</v>
      </c>
    </row>
    <row r="1120" spans="27:29" x14ac:dyDescent="0.2">
      <c r="AA1120" s="189">
        <v>11</v>
      </c>
      <c r="AB1120" s="189" t="s">
        <v>152</v>
      </c>
      <c r="AC1120" s="189">
        <v>1</v>
      </c>
    </row>
    <row r="1121" spans="27:29" x14ac:dyDescent="0.2">
      <c r="AA1121" s="189">
        <v>11</v>
      </c>
      <c r="AB1121" s="189" t="s">
        <v>245</v>
      </c>
      <c r="AC1121" s="189">
        <v>1</v>
      </c>
    </row>
    <row r="1122" spans="27:29" x14ac:dyDescent="0.2">
      <c r="AA1122" s="189">
        <v>11</v>
      </c>
      <c r="AB1122" s="189" t="s">
        <v>198</v>
      </c>
      <c r="AC1122" s="189">
        <v>1</v>
      </c>
    </row>
    <row r="1123" spans="27:29" x14ac:dyDescent="0.2">
      <c r="AA1123" s="189">
        <v>11</v>
      </c>
      <c r="AB1123" s="189" t="s">
        <v>867</v>
      </c>
      <c r="AC1123" s="189">
        <v>1</v>
      </c>
    </row>
    <row r="1124" spans="27:29" x14ac:dyDescent="0.2">
      <c r="AA1124" s="189">
        <v>11</v>
      </c>
      <c r="AB1124" s="189" t="s">
        <v>868</v>
      </c>
      <c r="AC1124" s="189">
        <v>1</v>
      </c>
    </row>
    <row r="1125" spans="27:29" x14ac:dyDescent="0.2">
      <c r="AA1125" s="189">
        <v>11</v>
      </c>
      <c r="AB1125" s="189" t="s">
        <v>219</v>
      </c>
      <c r="AC1125" s="189">
        <v>1</v>
      </c>
    </row>
    <row r="1126" spans="27:29" x14ac:dyDescent="0.2">
      <c r="AA1126" s="189">
        <v>11</v>
      </c>
      <c r="AB1126" s="189" t="s">
        <v>831</v>
      </c>
      <c r="AC1126" s="189">
        <v>1</v>
      </c>
    </row>
    <row r="1127" spans="27:29" x14ac:dyDescent="0.2">
      <c r="AA1127" s="189">
        <v>11</v>
      </c>
      <c r="AB1127" s="189" t="s">
        <v>869</v>
      </c>
      <c r="AC1127" s="189">
        <v>1</v>
      </c>
    </row>
    <row r="1128" spans="27:29" x14ac:dyDescent="0.2">
      <c r="AA1128" s="189">
        <v>11</v>
      </c>
      <c r="AB1128" s="189" t="s">
        <v>870</v>
      </c>
      <c r="AC1128" s="189">
        <v>1</v>
      </c>
    </row>
    <row r="1129" spans="27:29" x14ac:dyDescent="0.2">
      <c r="AA1129" s="189">
        <v>11</v>
      </c>
      <c r="AB1129" s="189" t="s">
        <v>151</v>
      </c>
      <c r="AC1129" s="189">
        <v>1</v>
      </c>
    </row>
    <row r="1130" spans="27:29" x14ac:dyDescent="0.2">
      <c r="AA1130" s="189">
        <v>11</v>
      </c>
      <c r="AB1130" s="189" t="s">
        <v>133</v>
      </c>
      <c r="AC1130" s="189">
        <v>1</v>
      </c>
    </row>
    <row r="1131" spans="27:29" x14ac:dyDescent="0.2">
      <c r="AA1131" s="189">
        <v>11</v>
      </c>
      <c r="AB1131" s="189" t="s">
        <v>871</v>
      </c>
      <c r="AC1131" s="189">
        <v>1</v>
      </c>
    </row>
    <row r="1132" spans="27:29" x14ac:dyDescent="0.2">
      <c r="AA1132" s="189">
        <v>11</v>
      </c>
      <c r="AB1132" s="189" t="s">
        <v>872</v>
      </c>
      <c r="AC1132" s="189">
        <v>1</v>
      </c>
    </row>
    <row r="1133" spans="27:29" x14ac:dyDescent="0.2">
      <c r="AA1133" s="189">
        <v>11</v>
      </c>
      <c r="AB1133" s="189" t="s">
        <v>332</v>
      </c>
      <c r="AC1133" s="189">
        <v>1</v>
      </c>
    </row>
    <row r="1134" spans="27:29" x14ac:dyDescent="0.2">
      <c r="AA1134" s="189">
        <v>11</v>
      </c>
      <c r="AB1134" s="189" t="s">
        <v>201</v>
      </c>
      <c r="AC1134" s="189">
        <v>1</v>
      </c>
    </row>
    <row r="1135" spans="27:29" x14ac:dyDescent="0.2">
      <c r="AA1135" s="189">
        <v>11</v>
      </c>
      <c r="AB1135" s="189" t="s">
        <v>54</v>
      </c>
      <c r="AC1135" s="189">
        <v>1</v>
      </c>
    </row>
    <row r="1136" spans="27:29" x14ac:dyDescent="0.2">
      <c r="AA1136" s="189">
        <v>11</v>
      </c>
      <c r="AB1136" s="189" t="s">
        <v>448</v>
      </c>
      <c r="AC1136" s="189">
        <v>1</v>
      </c>
    </row>
    <row r="1137" spans="27:29" x14ac:dyDescent="0.2">
      <c r="AA1137" s="189">
        <v>11</v>
      </c>
      <c r="AB1137" s="189" t="s">
        <v>408</v>
      </c>
      <c r="AC1137" s="189">
        <v>1</v>
      </c>
    </row>
    <row r="1138" spans="27:29" x14ac:dyDescent="0.2">
      <c r="AA1138" s="189">
        <v>11</v>
      </c>
      <c r="AB1138" s="189" t="s">
        <v>873</v>
      </c>
      <c r="AC1138" s="189">
        <v>1</v>
      </c>
    </row>
    <row r="1139" spans="27:29" x14ac:dyDescent="0.2">
      <c r="AA1139" s="189">
        <v>11</v>
      </c>
      <c r="AB1139" s="189" t="s">
        <v>374</v>
      </c>
      <c r="AC1139" s="189">
        <v>1</v>
      </c>
    </row>
    <row r="1140" spans="27:29" x14ac:dyDescent="0.2">
      <c r="AA1140" s="189">
        <v>11</v>
      </c>
      <c r="AB1140" s="189" t="s">
        <v>455</v>
      </c>
      <c r="AC1140" s="189">
        <v>1</v>
      </c>
    </row>
    <row r="1141" spans="27:29" x14ac:dyDescent="0.2">
      <c r="AA1141" s="189">
        <v>11</v>
      </c>
      <c r="AB1141" s="189" t="s">
        <v>367</v>
      </c>
      <c r="AC1141" s="189">
        <v>1</v>
      </c>
    </row>
    <row r="1142" spans="27:29" x14ac:dyDescent="0.2">
      <c r="AA1142" s="189">
        <v>11</v>
      </c>
      <c r="AB1142" s="189" t="s">
        <v>874</v>
      </c>
      <c r="AC1142" s="189">
        <v>1</v>
      </c>
    </row>
    <row r="1143" spans="27:29" x14ac:dyDescent="0.2">
      <c r="AA1143" s="189">
        <v>11</v>
      </c>
      <c r="AB1143" s="189" t="s">
        <v>314</v>
      </c>
      <c r="AC1143" s="189">
        <v>1</v>
      </c>
    </row>
    <row r="1144" spans="27:29" x14ac:dyDescent="0.2">
      <c r="AA1144" s="189">
        <v>11</v>
      </c>
      <c r="AB1144" s="189" t="s">
        <v>119</v>
      </c>
      <c r="AC1144" s="189">
        <v>1</v>
      </c>
    </row>
    <row r="1145" spans="27:29" x14ac:dyDescent="0.2">
      <c r="AA1145" s="189">
        <v>11</v>
      </c>
      <c r="AB1145" s="189" t="s">
        <v>429</v>
      </c>
      <c r="AC1145" s="189">
        <v>1</v>
      </c>
    </row>
    <row r="1146" spans="27:29" x14ac:dyDescent="0.2">
      <c r="AA1146" s="189">
        <v>11</v>
      </c>
      <c r="AB1146" s="189" t="s">
        <v>351</v>
      </c>
      <c r="AC1146" s="189">
        <v>1</v>
      </c>
    </row>
    <row r="1147" spans="27:29" x14ac:dyDescent="0.2">
      <c r="AA1147" s="189">
        <v>11</v>
      </c>
      <c r="AB1147" s="189" t="s">
        <v>347</v>
      </c>
      <c r="AC1147" s="189">
        <v>1</v>
      </c>
    </row>
    <row r="1148" spans="27:29" x14ac:dyDescent="0.2">
      <c r="AA1148" s="189">
        <v>11</v>
      </c>
      <c r="AB1148" s="189" t="s">
        <v>390</v>
      </c>
      <c r="AC1148" s="189">
        <v>1</v>
      </c>
    </row>
    <row r="1149" spans="27:29" x14ac:dyDescent="0.2">
      <c r="AA1149" s="189">
        <v>11</v>
      </c>
      <c r="AB1149" s="189" t="s">
        <v>172</v>
      </c>
      <c r="AC1149" s="189">
        <v>1</v>
      </c>
    </row>
    <row r="1150" spans="27:29" x14ac:dyDescent="0.2">
      <c r="AA1150" s="189">
        <v>11</v>
      </c>
      <c r="AB1150" s="189" t="s">
        <v>875</v>
      </c>
      <c r="AC1150" s="189">
        <v>1</v>
      </c>
    </row>
    <row r="1151" spans="27:29" x14ac:dyDescent="0.2">
      <c r="AA1151" s="189">
        <v>11</v>
      </c>
      <c r="AB1151" s="189" t="s">
        <v>68</v>
      </c>
      <c r="AC1151" s="189">
        <v>1</v>
      </c>
    </row>
    <row r="1152" spans="27:29" x14ac:dyDescent="0.2">
      <c r="AA1152" s="189">
        <v>11</v>
      </c>
      <c r="AB1152" s="189" t="s">
        <v>356</v>
      </c>
      <c r="AC1152" s="189">
        <v>1</v>
      </c>
    </row>
    <row r="1153" spans="27:29" x14ac:dyDescent="0.2">
      <c r="AA1153" s="189">
        <v>11</v>
      </c>
      <c r="AB1153" s="189" t="s">
        <v>237</v>
      </c>
      <c r="AC1153" s="189">
        <v>1</v>
      </c>
    </row>
    <row r="1154" spans="27:29" x14ac:dyDescent="0.2">
      <c r="AA1154" s="189">
        <v>11</v>
      </c>
      <c r="AB1154" s="189" t="s">
        <v>876</v>
      </c>
      <c r="AC1154" s="189">
        <v>1</v>
      </c>
    </row>
    <row r="1155" spans="27:29" x14ac:dyDescent="0.2">
      <c r="AA1155" s="189">
        <v>11</v>
      </c>
      <c r="AB1155" s="189" t="s">
        <v>250</v>
      </c>
      <c r="AC1155" s="189">
        <v>1</v>
      </c>
    </row>
    <row r="1156" spans="27:29" x14ac:dyDescent="0.2">
      <c r="AA1156" s="189">
        <v>11</v>
      </c>
      <c r="AB1156" s="189" t="s">
        <v>276</v>
      </c>
      <c r="AC1156" s="189">
        <v>1</v>
      </c>
    </row>
    <row r="1157" spans="27:29" x14ac:dyDescent="0.2">
      <c r="AA1157" s="189">
        <v>11</v>
      </c>
      <c r="AB1157" s="189" t="s">
        <v>168</v>
      </c>
      <c r="AC1157" s="189">
        <v>1</v>
      </c>
    </row>
    <row r="1158" spans="27:29" x14ac:dyDescent="0.2">
      <c r="AA1158" s="189">
        <v>11</v>
      </c>
      <c r="AB1158" s="189" t="s">
        <v>438</v>
      </c>
      <c r="AC1158" s="189">
        <v>1</v>
      </c>
    </row>
    <row r="1159" spans="27:29" x14ac:dyDescent="0.2">
      <c r="AA1159" s="189">
        <v>11</v>
      </c>
      <c r="AB1159" s="189" t="s">
        <v>205</v>
      </c>
      <c r="AC1159" s="189">
        <v>1</v>
      </c>
    </row>
    <row r="1160" spans="27:29" x14ac:dyDescent="0.2">
      <c r="AA1160" s="189">
        <v>11</v>
      </c>
      <c r="AB1160" s="189" t="s">
        <v>139</v>
      </c>
      <c r="AC1160" s="189">
        <v>1</v>
      </c>
    </row>
    <row r="1161" spans="27:29" x14ac:dyDescent="0.2">
      <c r="AA1161" s="189">
        <v>11</v>
      </c>
      <c r="AB1161" s="189" t="s">
        <v>55</v>
      </c>
      <c r="AC1161" s="189">
        <v>1</v>
      </c>
    </row>
    <row r="1162" spans="27:29" x14ac:dyDescent="0.2">
      <c r="AA1162" s="189">
        <v>11</v>
      </c>
      <c r="AB1162" s="189" t="s">
        <v>106</v>
      </c>
      <c r="AC1162" s="189">
        <v>1</v>
      </c>
    </row>
    <row r="1163" spans="27:29" x14ac:dyDescent="0.2">
      <c r="AA1163" s="189">
        <v>11</v>
      </c>
      <c r="AB1163" s="189" t="s">
        <v>150</v>
      </c>
      <c r="AC1163" s="189">
        <v>1</v>
      </c>
    </row>
    <row r="1164" spans="27:29" x14ac:dyDescent="0.2">
      <c r="AA1164" s="189">
        <v>11</v>
      </c>
      <c r="AB1164" s="189" t="s">
        <v>877</v>
      </c>
      <c r="AC1164" s="189">
        <v>1</v>
      </c>
    </row>
    <row r="1165" spans="27:29" x14ac:dyDescent="0.2">
      <c r="AA1165" s="189">
        <v>11</v>
      </c>
      <c r="AB1165" s="189" t="s">
        <v>218</v>
      </c>
      <c r="AC1165" s="189">
        <v>1</v>
      </c>
    </row>
    <row r="1166" spans="27:29" x14ac:dyDescent="0.2">
      <c r="AA1166" s="189">
        <v>11</v>
      </c>
      <c r="AB1166" s="189" t="s">
        <v>363</v>
      </c>
      <c r="AC1166" s="189">
        <v>1</v>
      </c>
    </row>
    <row r="1167" spans="27:29" x14ac:dyDescent="0.2">
      <c r="AA1167" s="189">
        <v>11</v>
      </c>
      <c r="AB1167" s="189" t="s">
        <v>387</v>
      </c>
      <c r="AC1167" s="189">
        <v>1</v>
      </c>
    </row>
    <row r="1168" spans="27:29" x14ac:dyDescent="0.2">
      <c r="AA1168" s="189">
        <v>11</v>
      </c>
      <c r="AB1168" s="189" t="s">
        <v>232</v>
      </c>
      <c r="AC1168" s="189">
        <v>1</v>
      </c>
    </row>
    <row r="1169" spans="27:29" x14ac:dyDescent="0.2">
      <c r="AA1169" s="189">
        <v>11</v>
      </c>
      <c r="AB1169" s="189" t="s">
        <v>878</v>
      </c>
      <c r="AC1169" s="189">
        <v>1</v>
      </c>
    </row>
    <row r="1170" spans="27:29" x14ac:dyDescent="0.2">
      <c r="AA1170" s="189">
        <v>11</v>
      </c>
      <c r="AB1170" s="189" t="s">
        <v>135</v>
      </c>
      <c r="AC1170" s="189">
        <v>1</v>
      </c>
    </row>
    <row r="1171" spans="27:29" x14ac:dyDescent="0.2">
      <c r="AA1171" s="189">
        <v>11</v>
      </c>
      <c r="AB1171" s="189" t="s">
        <v>426</v>
      </c>
      <c r="AC1171" s="189">
        <v>1</v>
      </c>
    </row>
    <row r="1172" spans="27:29" x14ac:dyDescent="0.2">
      <c r="AA1172" s="189">
        <v>11</v>
      </c>
      <c r="AB1172" s="189" t="s">
        <v>879</v>
      </c>
      <c r="AC1172" s="189">
        <v>1</v>
      </c>
    </row>
    <row r="1173" spans="27:29" x14ac:dyDescent="0.2">
      <c r="AA1173" s="189">
        <v>12</v>
      </c>
      <c r="AB1173" s="189" t="s">
        <v>0</v>
      </c>
      <c r="AC1173" s="189">
        <v>6866</v>
      </c>
    </row>
    <row r="1174" spans="27:29" x14ac:dyDescent="0.2">
      <c r="AA1174" s="189">
        <v>12</v>
      </c>
      <c r="AB1174" s="189" t="s">
        <v>1</v>
      </c>
      <c r="AC1174" s="189">
        <v>5609</v>
      </c>
    </row>
    <row r="1175" spans="27:29" x14ac:dyDescent="0.2">
      <c r="AA1175" s="189">
        <v>12</v>
      </c>
      <c r="AB1175" s="189" t="s">
        <v>6</v>
      </c>
      <c r="AC1175" s="189">
        <v>3180</v>
      </c>
    </row>
    <row r="1176" spans="27:29" x14ac:dyDescent="0.2">
      <c r="AA1176" s="189">
        <v>12</v>
      </c>
      <c r="AB1176" s="189" t="s">
        <v>3</v>
      </c>
      <c r="AC1176" s="189">
        <v>2974</v>
      </c>
    </row>
    <row r="1177" spans="27:29" x14ac:dyDescent="0.2">
      <c r="AA1177" s="189">
        <v>12</v>
      </c>
      <c r="AB1177" s="189" t="s">
        <v>5</v>
      </c>
      <c r="AC1177" s="189">
        <v>2309</v>
      </c>
    </row>
    <row r="1178" spans="27:29" x14ac:dyDescent="0.2">
      <c r="AA1178" s="189">
        <v>12</v>
      </c>
      <c r="AB1178" s="189" t="s">
        <v>2</v>
      </c>
      <c r="AC1178" s="189">
        <v>2253</v>
      </c>
    </row>
    <row r="1179" spans="27:29" x14ac:dyDescent="0.2">
      <c r="AA1179" s="189">
        <v>12</v>
      </c>
      <c r="AB1179" s="189" t="s">
        <v>4</v>
      </c>
      <c r="AC1179" s="189">
        <v>2015</v>
      </c>
    </row>
    <row r="1180" spans="27:29" x14ac:dyDescent="0.2">
      <c r="AA1180" s="189">
        <v>12</v>
      </c>
      <c r="AB1180" s="189" t="s">
        <v>14</v>
      </c>
      <c r="AC1180" s="189">
        <v>1023</v>
      </c>
    </row>
    <row r="1181" spans="27:29" x14ac:dyDescent="0.2">
      <c r="AA1181" s="189">
        <v>12</v>
      </c>
      <c r="AB1181" s="189" t="s">
        <v>8</v>
      </c>
      <c r="AC1181" s="189">
        <v>764</v>
      </c>
    </row>
    <row r="1182" spans="27:29" x14ac:dyDescent="0.2">
      <c r="AA1182" s="189">
        <v>12</v>
      </c>
      <c r="AB1182" s="189" t="s">
        <v>12</v>
      </c>
      <c r="AC1182" s="189">
        <v>748</v>
      </c>
    </row>
    <row r="1183" spans="27:29" x14ac:dyDescent="0.2">
      <c r="AA1183" s="189">
        <v>12</v>
      </c>
      <c r="AB1183" s="189" t="s">
        <v>16</v>
      </c>
      <c r="AC1183" s="189">
        <v>690</v>
      </c>
    </row>
    <row r="1184" spans="27:29" x14ac:dyDescent="0.2">
      <c r="AA1184" s="189">
        <v>12</v>
      </c>
      <c r="AB1184" s="189" t="s">
        <v>11</v>
      </c>
      <c r="AC1184" s="189">
        <v>681</v>
      </c>
    </row>
    <row r="1185" spans="27:29" x14ac:dyDescent="0.2">
      <c r="AA1185" s="189">
        <v>12</v>
      </c>
      <c r="AB1185" s="189" t="s">
        <v>7</v>
      </c>
      <c r="AC1185" s="189">
        <v>676</v>
      </c>
    </row>
    <row r="1186" spans="27:29" x14ac:dyDescent="0.2">
      <c r="AA1186" s="189">
        <v>12</v>
      </c>
      <c r="AB1186" s="189" t="s">
        <v>13</v>
      </c>
      <c r="AC1186" s="189">
        <v>669</v>
      </c>
    </row>
    <row r="1187" spans="27:29" x14ac:dyDescent="0.2">
      <c r="AA1187" s="189">
        <v>12</v>
      </c>
      <c r="AB1187" s="189" t="s">
        <v>10</v>
      </c>
      <c r="AC1187" s="189">
        <v>630</v>
      </c>
    </row>
    <row r="1188" spans="27:29" x14ac:dyDescent="0.2">
      <c r="AA1188" s="189">
        <v>12</v>
      </c>
      <c r="AB1188" s="189" t="s">
        <v>27</v>
      </c>
      <c r="AC1188" s="189">
        <v>529</v>
      </c>
    </row>
    <row r="1189" spans="27:29" x14ac:dyDescent="0.2">
      <c r="AA1189" s="189">
        <v>12</v>
      </c>
      <c r="AB1189" s="189" t="s">
        <v>9</v>
      </c>
      <c r="AC1189" s="189">
        <v>375</v>
      </c>
    </row>
    <row r="1190" spans="27:29" x14ac:dyDescent="0.2">
      <c r="AA1190" s="189">
        <v>12</v>
      </c>
      <c r="AB1190" s="189" t="s">
        <v>20</v>
      </c>
      <c r="AC1190" s="189">
        <v>274</v>
      </c>
    </row>
    <row r="1191" spans="27:29" x14ac:dyDescent="0.2">
      <c r="AA1191" s="189">
        <v>12</v>
      </c>
      <c r="AB1191" s="189" t="s">
        <v>23</v>
      </c>
      <c r="AC1191" s="189">
        <v>272</v>
      </c>
    </row>
    <row r="1192" spans="27:29" x14ac:dyDescent="0.2">
      <c r="AA1192" s="189">
        <v>12</v>
      </c>
      <c r="AB1192" s="189" t="s">
        <v>18</v>
      </c>
      <c r="AC1192" s="189">
        <v>217</v>
      </c>
    </row>
    <row r="1193" spans="27:29" x14ac:dyDescent="0.2">
      <c r="AA1193" s="189">
        <v>12</v>
      </c>
      <c r="AB1193" s="189" t="s">
        <v>22</v>
      </c>
      <c r="AC1193" s="189">
        <v>198</v>
      </c>
    </row>
    <row r="1194" spans="27:29" x14ac:dyDescent="0.2">
      <c r="AA1194" s="189">
        <v>12</v>
      </c>
      <c r="AB1194" s="189" t="s">
        <v>44</v>
      </c>
      <c r="AC1194" s="189">
        <v>183</v>
      </c>
    </row>
    <row r="1195" spans="27:29" x14ac:dyDescent="0.2">
      <c r="AA1195" s="189">
        <v>12</v>
      </c>
      <c r="AB1195" s="189" t="s">
        <v>32</v>
      </c>
      <c r="AC1195" s="189">
        <v>178</v>
      </c>
    </row>
    <row r="1196" spans="27:29" x14ac:dyDescent="0.2">
      <c r="AA1196" s="189">
        <v>12</v>
      </c>
      <c r="AB1196" s="189" t="s">
        <v>52</v>
      </c>
      <c r="AC1196" s="189">
        <v>176</v>
      </c>
    </row>
    <row r="1197" spans="27:29" x14ac:dyDescent="0.2">
      <c r="AA1197" s="189">
        <v>12</v>
      </c>
      <c r="AB1197" s="189" t="s">
        <v>21</v>
      </c>
      <c r="AC1197" s="189">
        <v>175</v>
      </c>
    </row>
    <row r="1198" spans="27:29" x14ac:dyDescent="0.2">
      <c r="AA1198" s="189">
        <v>12</v>
      </c>
      <c r="AB1198" s="189" t="s">
        <v>57</v>
      </c>
      <c r="AC1198" s="189">
        <v>167</v>
      </c>
    </row>
    <row r="1199" spans="27:29" x14ac:dyDescent="0.2">
      <c r="AA1199" s="189">
        <v>12</v>
      </c>
      <c r="AB1199" s="189" t="s">
        <v>33</v>
      </c>
      <c r="AC1199" s="189">
        <v>144</v>
      </c>
    </row>
    <row r="1200" spans="27:29" x14ac:dyDescent="0.2">
      <c r="AA1200" s="189">
        <v>12</v>
      </c>
      <c r="AB1200" s="189" t="s">
        <v>41</v>
      </c>
      <c r="AC1200" s="189">
        <v>141</v>
      </c>
    </row>
    <row r="1201" spans="27:29" x14ac:dyDescent="0.2">
      <c r="AA1201" s="189">
        <v>12</v>
      </c>
      <c r="AB1201" s="189" t="s">
        <v>28</v>
      </c>
      <c r="AC1201" s="189">
        <v>131</v>
      </c>
    </row>
    <row r="1202" spans="27:29" x14ac:dyDescent="0.2">
      <c r="AA1202" s="189">
        <v>12</v>
      </c>
      <c r="AB1202" s="189" t="s">
        <v>43</v>
      </c>
      <c r="AC1202" s="189">
        <v>128</v>
      </c>
    </row>
    <row r="1203" spans="27:29" x14ac:dyDescent="0.2">
      <c r="AA1203" s="189">
        <v>12</v>
      </c>
      <c r="AB1203" s="189" t="s">
        <v>35</v>
      </c>
      <c r="AC1203" s="189">
        <v>124</v>
      </c>
    </row>
    <row r="1204" spans="27:29" x14ac:dyDescent="0.2">
      <c r="AA1204" s="189">
        <v>12</v>
      </c>
      <c r="AB1204" s="189" t="s">
        <v>42</v>
      </c>
      <c r="AC1204" s="189">
        <v>121</v>
      </c>
    </row>
    <row r="1205" spans="27:29" x14ac:dyDescent="0.2">
      <c r="AA1205" s="189">
        <v>12</v>
      </c>
      <c r="AB1205" s="189" t="s">
        <v>25</v>
      </c>
      <c r="AC1205" s="189">
        <v>107</v>
      </c>
    </row>
    <row r="1206" spans="27:29" x14ac:dyDescent="0.2">
      <c r="AA1206" s="189">
        <v>12</v>
      </c>
      <c r="AB1206" s="189" t="s">
        <v>36</v>
      </c>
      <c r="AC1206" s="189">
        <v>104</v>
      </c>
    </row>
    <row r="1207" spans="27:29" x14ac:dyDescent="0.2">
      <c r="AA1207" s="189">
        <v>12</v>
      </c>
      <c r="AB1207" s="189" t="s">
        <v>58</v>
      </c>
      <c r="AC1207" s="189">
        <v>99</v>
      </c>
    </row>
    <row r="1208" spans="27:29" x14ac:dyDescent="0.2">
      <c r="AA1208" s="189">
        <v>12</v>
      </c>
      <c r="AB1208" s="189" t="s">
        <v>89</v>
      </c>
      <c r="AC1208" s="189">
        <v>88</v>
      </c>
    </row>
    <row r="1209" spans="27:29" x14ac:dyDescent="0.2">
      <c r="AA1209" s="189">
        <v>12</v>
      </c>
      <c r="AB1209" s="189" t="s">
        <v>34</v>
      </c>
      <c r="AC1209" s="189">
        <v>88</v>
      </c>
    </row>
    <row r="1210" spans="27:29" x14ac:dyDescent="0.2">
      <c r="AA1210" s="189">
        <v>12</v>
      </c>
      <c r="AB1210" s="189" t="s">
        <v>64</v>
      </c>
      <c r="AC1210" s="189">
        <v>85</v>
      </c>
    </row>
    <row r="1211" spans="27:29" x14ac:dyDescent="0.2">
      <c r="AA1211" s="189">
        <v>12</v>
      </c>
      <c r="AB1211" s="189" t="s">
        <v>37</v>
      </c>
      <c r="AC1211" s="189">
        <v>83</v>
      </c>
    </row>
    <row r="1212" spans="27:29" x14ac:dyDescent="0.2">
      <c r="AA1212" s="189">
        <v>12</v>
      </c>
      <c r="AB1212" s="189" t="s">
        <v>65</v>
      </c>
      <c r="AC1212" s="189">
        <v>77</v>
      </c>
    </row>
    <row r="1213" spans="27:29" x14ac:dyDescent="0.2">
      <c r="AA1213" s="189">
        <v>12</v>
      </c>
      <c r="AB1213" s="189" t="s">
        <v>49</v>
      </c>
      <c r="AC1213" s="189">
        <v>69</v>
      </c>
    </row>
    <row r="1214" spans="27:29" x14ac:dyDescent="0.2">
      <c r="AA1214" s="189">
        <v>12</v>
      </c>
      <c r="AB1214" s="189" t="s">
        <v>46</v>
      </c>
      <c r="AC1214" s="189">
        <v>68</v>
      </c>
    </row>
    <row r="1215" spans="27:29" x14ac:dyDescent="0.2">
      <c r="AA1215" s="189">
        <v>12</v>
      </c>
      <c r="AB1215" s="189" t="s">
        <v>66</v>
      </c>
      <c r="AC1215" s="189">
        <v>68</v>
      </c>
    </row>
    <row r="1216" spans="27:29" x14ac:dyDescent="0.2">
      <c r="AA1216" s="189">
        <v>12</v>
      </c>
      <c r="AB1216" s="189" t="s">
        <v>48</v>
      </c>
      <c r="AC1216" s="189">
        <v>68</v>
      </c>
    </row>
    <row r="1217" spans="27:29" x14ac:dyDescent="0.2">
      <c r="AA1217" s="189">
        <v>12</v>
      </c>
      <c r="AB1217" s="189" t="s">
        <v>133</v>
      </c>
      <c r="AC1217" s="189">
        <v>66</v>
      </c>
    </row>
    <row r="1218" spans="27:29" x14ac:dyDescent="0.2">
      <c r="AA1218" s="189">
        <v>12</v>
      </c>
      <c r="AB1218" s="189" t="s">
        <v>39</v>
      </c>
      <c r="AC1218" s="189">
        <v>66</v>
      </c>
    </row>
    <row r="1219" spans="27:29" x14ac:dyDescent="0.2">
      <c r="AA1219" s="189">
        <v>12</v>
      </c>
      <c r="AB1219" s="189" t="s">
        <v>75</v>
      </c>
      <c r="AC1219" s="189">
        <v>64</v>
      </c>
    </row>
    <row r="1220" spans="27:29" x14ac:dyDescent="0.2">
      <c r="AA1220" s="189">
        <v>12</v>
      </c>
      <c r="AB1220" s="189" t="s">
        <v>59</v>
      </c>
      <c r="AC1220" s="189">
        <v>60</v>
      </c>
    </row>
    <row r="1221" spans="27:29" x14ac:dyDescent="0.2">
      <c r="AA1221" s="189">
        <v>12</v>
      </c>
      <c r="AB1221" s="189" t="s">
        <v>93</v>
      </c>
      <c r="AC1221" s="189">
        <v>59</v>
      </c>
    </row>
    <row r="1222" spans="27:29" x14ac:dyDescent="0.2">
      <c r="AA1222" s="189">
        <v>12</v>
      </c>
      <c r="AB1222" s="189" t="s">
        <v>45</v>
      </c>
      <c r="AC1222" s="189">
        <v>58</v>
      </c>
    </row>
    <row r="1223" spans="27:29" x14ac:dyDescent="0.2">
      <c r="AA1223" s="189">
        <v>12</v>
      </c>
      <c r="AB1223" s="189" t="s">
        <v>84</v>
      </c>
      <c r="AC1223" s="189">
        <v>56</v>
      </c>
    </row>
    <row r="1224" spans="27:29" x14ac:dyDescent="0.2">
      <c r="AA1224" s="189">
        <v>12</v>
      </c>
      <c r="AB1224" s="189" t="s">
        <v>136</v>
      </c>
      <c r="AC1224" s="189">
        <v>50</v>
      </c>
    </row>
    <row r="1225" spans="27:29" x14ac:dyDescent="0.2">
      <c r="AA1225" s="189">
        <v>12</v>
      </c>
      <c r="AB1225" s="189" t="s">
        <v>120</v>
      </c>
      <c r="AC1225" s="189">
        <v>49</v>
      </c>
    </row>
    <row r="1226" spans="27:29" x14ac:dyDescent="0.2">
      <c r="AA1226" s="189">
        <v>12</v>
      </c>
      <c r="AB1226" s="189" t="s">
        <v>73</v>
      </c>
      <c r="AC1226" s="189">
        <v>44</v>
      </c>
    </row>
    <row r="1227" spans="27:29" x14ac:dyDescent="0.2">
      <c r="AA1227" s="189">
        <v>12</v>
      </c>
      <c r="AB1227" s="189" t="s">
        <v>98</v>
      </c>
      <c r="AC1227" s="189">
        <v>43</v>
      </c>
    </row>
    <row r="1228" spans="27:29" x14ac:dyDescent="0.2">
      <c r="AA1228" s="189">
        <v>12</v>
      </c>
      <c r="AB1228" s="189" t="s">
        <v>60</v>
      </c>
      <c r="AC1228" s="189">
        <v>41</v>
      </c>
    </row>
    <row r="1229" spans="27:29" x14ac:dyDescent="0.2">
      <c r="AA1229" s="189">
        <v>12</v>
      </c>
      <c r="AB1229" s="189" t="s">
        <v>78</v>
      </c>
      <c r="AC1229" s="189">
        <v>40</v>
      </c>
    </row>
    <row r="1230" spans="27:29" x14ac:dyDescent="0.2">
      <c r="AA1230" s="189">
        <v>12</v>
      </c>
      <c r="AB1230" s="189" t="s">
        <v>101</v>
      </c>
      <c r="AC1230" s="189">
        <v>40</v>
      </c>
    </row>
    <row r="1231" spans="27:29" x14ac:dyDescent="0.2">
      <c r="AA1231" s="189">
        <v>12</v>
      </c>
      <c r="AB1231" s="189" t="s">
        <v>19</v>
      </c>
      <c r="AC1231" s="189">
        <v>39</v>
      </c>
    </row>
    <row r="1232" spans="27:29" x14ac:dyDescent="0.2">
      <c r="AA1232" s="189">
        <v>12</v>
      </c>
      <c r="AB1232" s="189" t="s">
        <v>114</v>
      </c>
      <c r="AC1232" s="189">
        <v>36</v>
      </c>
    </row>
    <row r="1233" spans="27:29" x14ac:dyDescent="0.2">
      <c r="AA1233" s="189">
        <v>12</v>
      </c>
      <c r="AB1233" s="189" t="s">
        <v>111</v>
      </c>
      <c r="AC1233" s="189">
        <v>35</v>
      </c>
    </row>
    <row r="1234" spans="27:29" x14ac:dyDescent="0.2">
      <c r="AA1234" s="189">
        <v>12</v>
      </c>
      <c r="AB1234" s="189" t="s">
        <v>109</v>
      </c>
      <c r="AC1234" s="189">
        <v>35</v>
      </c>
    </row>
    <row r="1235" spans="27:29" x14ac:dyDescent="0.2">
      <c r="AA1235" s="189">
        <v>12</v>
      </c>
      <c r="AB1235" s="189" t="s">
        <v>88</v>
      </c>
      <c r="AC1235" s="189">
        <v>34</v>
      </c>
    </row>
    <row r="1236" spans="27:29" x14ac:dyDescent="0.2">
      <c r="AA1236" s="189">
        <v>12</v>
      </c>
      <c r="AB1236" s="189" t="s">
        <v>47</v>
      </c>
      <c r="AC1236" s="189">
        <v>34</v>
      </c>
    </row>
    <row r="1237" spans="27:29" x14ac:dyDescent="0.2">
      <c r="AA1237" s="189">
        <v>12</v>
      </c>
      <c r="AB1237" s="189" t="s">
        <v>69</v>
      </c>
      <c r="AC1237" s="189">
        <v>33</v>
      </c>
    </row>
    <row r="1238" spans="27:29" x14ac:dyDescent="0.2">
      <c r="AA1238" s="189">
        <v>12</v>
      </c>
      <c r="AB1238" s="189" t="s">
        <v>90</v>
      </c>
      <c r="AC1238" s="189">
        <v>33</v>
      </c>
    </row>
    <row r="1239" spans="27:29" x14ac:dyDescent="0.2">
      <c r="AA1239" s="189">
        <v>12</v>
      </c>
      <c r="AB1239" s="189" t="s">
        <v>119</v>
      </c>
      <c r="AC1239" s="189">
        <v>32</v>
      </c>
    </row>
    <row r="1240" spans="27:29" x14ac:dyDescent="0.2">
      <c r="AA1240" s="189">
        <v>12</v>
      </c>
      <c r="AB1240" s="189" t="s">
        <v>126</v>
      </c>
      <c r="AC1240" s="189">
        <v>32</v>
      </c>
    </row>
    <row r="1241" spans="27:29" x14ac:dyDescent="0.2">
      <c r="AA1241" s="189">
        <v>12</v>
      </c>
      <c r="AB1241" s="189" t="s">
        <v>142</v>
      </c>
      <c r="AC1241" s="189">
        <v>31</v>
      </c>
    </row>
    <row r="1242" spans="27:29" x14ac:dyDescent="0.2">
      <c r="AA1242" s="189">
        <v>12</v>
      </c>
      <c r="AB1242" s="189" t="s">
        <v>68</v>
      </c>
      <c r="AC1242" s="189">
        <v>31</v>
      </c>
    </row>
    <row r="1243" spans="27:29" x14ac:dyDescent="0.2">
      <c r="AA1243" s="189">
        <v>12</v>
      </c>
      <c r="AB1243" s="189" t="s">
        <v>123</v>
      </c>
      <c r="AC1243" s="189">
        <v>30</v>
      </c>
    </row>
    <row r="1244" spans="27:29" x14ac:dyDescent="0.2">
      <c r="AA1244" s="189">
        <v>12</v>
      </c>
      <c r="AB1244" s="189" t="s">
        <v>76</v>
      </c>
      <c r="AC1244" s="189">
        <v>28</v>
      </c>
    </row>
    <row r="1245" spans="27:29" x14ac:dyDescent="0.2">
      <c r="AA1245" s="189">
        <v>12</v>
      </c>
      <c r="AB1245" s="189" t="s">
        <v>134</v>
      </c>
      <c r="AC1245" s="189">
        <v>28</v>
      </c>
    </row>
    <row r="1246" spans="27:29" x14ac:dyDescent="0.2">
      <c r="AA1246" s="189">
        <v>12</v>
      </c>
      <c r="AB1246" s="189" t="s">
        <v>100</v>
      </c>
      <c r="AC1246" s="189">
        <v>27</v>
      </c>
    </row>
    <row r="1247" spans="27:29" x14ac:dyDescent="0.2">
      <c r="AA1247" s="189">
        <v>12</v>
      </c>
      <c r="AB1247" s="189" t="s">
        <v>131</v>
      </c>
      <c r="AC1247" s="189">
        <v>26</v>
      </c>
    </row>
    <row r="1248" spans="27:29" x14ac:dyDescent="0.2">
      <c r="AA1248" s="189">
        <v>12</v>
      </c>
      <c r="AB1248" s="189" t="s">
        <v>196</v>
      </c>
      <c r="AC1248" s="189">
        <v>24</v>
      </c>
    </row>
    <row r="1249" spans="27:29" x14ac:dyDescent="0.2">
      <c r="AA1249" s="189">
        <v>12</v>
      </c>
      <c r="AB1249" s="189" t="s">
        <v>94</v>
      </c>
      <c r="AC1249" s="189">
        <v>24</v>
      </c>
    </row>
    <row r="1250" spans="27:29" x14ac:dyDescent="0.2">
      <c r="AA1250" s="189">
        <v>12</v>
      </c>
      <c r="AB1250" s="189" t="s">
        <v>62</v>
      </c>
      <c r="AC1250" s="189">
        <v>24</v>
      </c>
    </row>
    <row r="1251" spans="27:29" x14ac:dyDescent="0.2">
      <c r="AA1251" s="189">
        <v>12</v>
      </c>
      <c r="AB1251" s="189" t="s">
        <v>26</v>
      </c>
      <c r="AC1251" s="189">
        <v>23</v>
      </c>
    </row>
    <row r="1252" spans="27:29" x14ac:dyDescent="0.2">
      <c r="AA1252" s="189">
        <v>12</v>
      </c>
      <c r="AB1252" s="189" t="s">
        <v>29</v>
      </c>
      <c r="AC1252" s="189">
        <v>22</v>
      </c>
    </row>
    <row r="1253" spans="27:29" x14ac:dyDescent="0.2">
      <c r="AA1253" s="189">
        <v>12</v>
      </c>
      <c r="AB1253" s="189" t="s">
        <v>105</v>
      </c>
      <c r="AC1253" s="189">
        <v>21</v>
      </c>
    </row>
    <row r="1254" spans="27:29" x14ac:dyDescent="0.2">
      <c r="AA1254" s="189">
        <v>12</v>
      </c>
      <c r="AB1254" s="189" t="s">
        <v>96</v>
      </c>
      <c r="AC1254" s="189">
        <v>20</v>
      </c>
    </row>
    <row r="1255" spans="27:29" x14ac:dyDescent="0.2">
      <c r="AA1255" s="189">
        <v>12</v>
      </c>
      <c r="AB1255" s="189" t="s">
        <v>63</v>
      </c>
      <c r="AC1255" s="189">
        <v>19</v>
      </c>
    </row>
    <row r="1256" spans="27:29" x14ac:dyDescent="0.2">
      <c r="AA1256" s="189">
        <v>12</v>
      </c>
      <c r="AB1256" s="189" t="s">
        <v>92</v>
      </c>
      <c r="AC1256" s="189">
        <v>19</v>
      </c>
    </row>
    <row r="1257" spans="27:29" x14ac:dyDescent="0.2">
      <c r="AA1257" s="189">
        <v>12</v>
      </c>
      <c r="AB1257" s="189" t="s">
        <v>81</v>
      </c>
      <c r="AC1257" s="189">
        <v>19</v>
      </c>
    </row>
    <row r="1258" spans="27:29" x14ac:dyDescent="0.2">
      <c r="AA1258" s="189">
        <v>12</v>
      </c>
      <c r="AB1258" s="189" t="s">
        <v>113</v>
      </c>
      <c r="AC1258" s="189">
        <v>18</v>
      </c>
    </row>
    <row r="1259" spans="27:29" x14ac:dyDescent="0.2">
      <c r="AA1259" s="189">
        <v>12</v>
      </c>
      <c r="AB1259" s="189" t="s">
        <v>51</v>
      </c>
      <c r="AC1259" s="189">
        <v>17</v>
      </c>
    </row>
    <row r="1260" spans="27:29" x14ac:dyDescent="0.2">
      <c r="AA1260" s="189">
        <v>12</v>
      </c>
      <c r="AB1260" s="189" t="s">
        <v>260</v>
      </c>
      <c r="AC1260" s="189">
        <v>16</v>
      </c>
    </row>
    <row r="1261" spans="27:29" x14ac:dyDescent="0.2">
      <c r="AA1261" s="189">
        <v>12</v>
      </c>
      <c r="AB1261" s="189" t="s">
        <v>146</v>
      </c>
      <c r="AC1261" s="189">
        <v>15</v>
      </c>
    </row>
    <row r="1262" spans="27:29" x14ac:dyDescent="0.2">
      <c r="AA1262" s="189">
        <v>12</v>
      </c>
      <c r="AB1262" s="189" t="s">
        <v>337</v>
      </c>
      <c r="AC1262" s="189">
        <v>15</v>
      </c>
    </row>
    <row r="1263" spans="27:29" x14ac:dyDescent="0.2">
      <c r="AA1263" s="189">
        <v>12</v>
      </c>
      <c r="AB1263" s="189" t="s">
        <v>40</v>
      </c>
      <c r="AC1263" s="189">
        <v>14</v>
      </c>
    </row>
    <row r="1264" spans="27:29" x14ac:dyDescent="0.2">
      <c r="AA1264" s="189">
        <v>12</v>
      </c>
      <c r="AB1264" s="189" t="s">
        <v>85</v>
      </c>
      <c r="AC1264" s="189">
        <v>14</v>
      </c>
    </row>
    <row r="1265" spans="27:29" x14ac:dyDescent="0.2">
      <c r="AA1265" s="189">
        <v>12</v>
      </c>
      <c r="AB1265" s="189" t="s">
        <v>219</v>
      </c>
      <c r="AC1265" s="189">
        <v>13</v>
      </c>
    </row>
    <row r="1266" spans="27:29" x14ac:dyDescent="0.2">
      <c r="AA1266" s="189">
        <v>12</v>
      </c>
      <c r="AB1266" s="189" t="s">
        <v>152</v>
      </c>
      <c r="AC1266" s="189">
        <v>13</v>
      </c>
    </row>
    <row r="1267" spans="27:29" x14ac:dyDescent="0.2">
      <c r="AA1267" s="189">
        <v>12</v>
      </c>
      <c r="AB1267" s="189" t="s">
        <v>170</v>
      </c>
      <c r="AC1267" s="189">
        <v>11</v>
      </c>
    </row>
    <row r="1268" spans="27:29" x14ac:dyDescent="0.2">
      <c r="AA1268" s="189">
        <v>12</v>
      </c>
      <c r="AB1268" s="189" t="s">
        <v>294</v>
      </c>
      <c r="AC1268" s="189">
        <v>11</v>
      </c>
    </row>
    <row r="1269" spans="27:29" x14ac:dyDescent="0.2">
      <c r="AA1269" s="189">
        <v>12</v>
      </c>
      <c r="AB1269" s="189" t="s">
        <v>103</v>
      </c>
      <c r="AC1269" s="189">
        <v>10</v>
      </c>
    </row>
    <row r="1270" spans="27:29" x14ac:dyDescent="0.2">
      <c r="AA1270" s="189">
        <v>12</v>
      </c>
      <c r="AB1270" s="189" t="s">
        <v>132</v>
      </c>
      <c r="AC1270" s="189">
        <v>10</v>
      </c>
    </row>
    <row r="1271" spans="27:29" x14ac:dyDescent="0.2">
      <c r="AA1271" s="189">
        <v>12</v>
      </c>
      <c r="AB1271" s="189" t="s">
        <v>187</v>
      </c>
      <c r="AC1271" s="189">
        <v>10</v>
      </c>
    </row>
    <row r="1272" spans="27:29" x14ac:dyDescent="0.2">
      <c r="AA1272" s="189">
        <v>12</v>
      </c>
      <c r="AB1272" s="189" t="s">
        <v>135</v>
      </c>
      <c r="AC1272" s="189">
        <v>10</v>
      </c>
    </row>
    <row r="1273" spans="27:29" x14ac:dyDescent="0.2">
      <c r="AA1273" s="189">
        <v>12</v>
      </c>
      <c r="AB1273" s="189" t="s">
        <v>115</v>
      </c>
      <c r="AC1273" s="189">
        <v>10</v>
      </c>
    </row>
    <row r="1274" spans="27:29" x14ac:dyDescent="0.2">
      <c r="AA1274" s="189">
        <v>12</v>
      </c>
      <c r="AB1274" s="189" t="s">
        <v>148</v>
      </c>
      <c r="AC1274" s="189">
        <v>9</v>
      </c>
    </row>
    <row r="1275" spans="27:29" x14ac:dyDescent="0.2">
      <c r="AA1275" s="189">
        <v>12</v>
      </c>
      <c r="AB1275" s="189" t="s">
        <v>130</v>
      </c>
      <c r="AC1275" s="189">
        <v>9</v>
      </c>
    </row>
    <row r="1276" spans="27:29" x14ac:dyDescent="0.2">
      <c r="AA1276" s="189">
        <v>12</v>
      </c>
      <c r="AB1276" s="189" t="s">
        <v>141</v>
      </c>
      <c r="AC1276" s="189">
        <v>8</v>
      </c>
    </row>
    <row r="1277" spans="27:29" x14ac:dyDescent="0.2">
      <c r="AA1277" s="189">
        <v>12</v>
      </c>
      <c r="AB1277" s="189" t="s">
        <v>149</v>
      </c>
      <c r="AC1277" s="189">
        <v>8</v>
      </c>
    </row>
    <row r="1278" spans="27:29" x14ac:dyDescent="0.2">
      <c r="AA1278" s="189">
        <v>12</v>
      </c>
      <c r="AB1278" s="189" t="s">
        <v>82</v>
      </c>
      <c r="AC1278" s="189">
        <v>8</v>
      </c>
    </row>
    <row r="1279" spans="27:29" x14ac:dyDescent="0.2">
      <c r="AA1279" s="189">
        <v>12</v>
      </c>
      <c r="AB1279" s="189" t="s">
        <v>189</v>
      </c>
      <c r="AC1279" s="189">
        <v>8</v>
      </c>
    </row>
    <row r="1280" spans="27:29" x14ac:dyDescent="0.2">
      <c r="AA1280" s="189">
        <v>12</v>
      </c>
      <c r="AB1280" s="189" t="s">
        <v>72</v>
      </c>
      <c r="AC1280" s="189">
        <v>8</v>
      </c>
    </row>
    <row r="1281" spans="27:29" x14ac:dyDescent="0.2">
      <c r="AA1281" s="189">
        <v>12</v>
      </c>
      <c r="AB1281" s="189" t="s">
        <v>97</v>
      </c>
      <c r="AC1281" s="189">
        <v>8</v>
      </c>
    </row>
    <row r="1282" spans="27:29" x14ac:dyDescent="0.2">
      <c r="AA1282" s="189">
        <v>12</v>
      </c>
      <c r="AB1282" s="189" t="s">
        <v>206</v>
      </c>
      <c r="AC1282" s="189">
        <v>7</v>
      </c>
    </row>
    <row r="1283" spans="27:29" x14ac:dyDescent="0.2">
      <c r="AA1283" s="189">
        <v>12</v>
      </c>
      <c r="AB1283" s="189" t="s">
        <v>61</v>
      </c>
      <c r="AC1283" s="189">
        <v>7</v>
      </c>
    </row>
    <row r="1284" spans="27:29" x14ac:dyDescent="0.2">
      <c r="AA1284" s="189">
        <v>12</v>
      </c>
      <c r="AB1284" s="189" t="s">
        <v>167</v>
      </c>
      <c r="AC1284" s="189">
        <v>7</v>
      </c>
    </row>
    <row r="1285" spans="27:29" x14ac:dyDescent="0.2">
      <c r="AA1285" s="189">
        <v>12</v>
      </c>
      <c r="AB1285" s="189" t="s">
        <v>179</v>
      </c>
      <c r="AC1285" s="189">
        <v>7</v>
      </c>
    </row>
    <row r="1286" spans="27:29" x14ac:dyDescent="0.2">
      <c r="AA1286" s="189">
        <v>12</v>
      </c>
      <c r="AB1286" s="189" t="s">
        <v>122</v>
      </c>
      <c r="AC1286" s="189">
        <v>7</v>
      </c>
    </row>
    <row r="1287" spans="27:29" x14ac:dyDescent="0.2">
      <c r="AA1287" s="189">
        <v>12</v>
      </c>
      <c r="AB1287" s="189" t="s">
        <v>71</v>
      </c>
      <c r="AC1287" s="189">
        <v>7</v>
      </c>
    </row>
    <row r="1288" spans="27:29" x14ac:dyDescent="0.2">
      <c r="AA1288" s="189">
        <v>12</v>
      </c>
      <c r="AB1288" s="189" t="s">
        <v>226</v>
      </c>
      <c r="AC1288" s="189">
        <v>6</v>
      </c>
    </row>
    <row r="1289" spans="27:29" x14ac:dyDescent="0.2">
      <c r="AA1289" s="189">
        <v>12</v>
      </c>
      <c r="AB1289" s="189" t="s">
        <v>99</v>
      </c>
      <c r="AC1289" s="189">
        <v>6</v>
      </c>
    </row>
    <row r="1290" spans="27:29" x14ac:dyDescent="0.2">
      <c r="AA1290" s="189">
        <v>12</v>
      </c>
      <c r="AB1290" s="189" t="s">
        <v>314</v>
      </c>
      <c r="AC1290" s="189">
        <v>6</v>
      </c>
    </row>
    <row r="1291" spans="27:29" x14ac:dyDescent="0.2">
      <c r="AA1291" s="189">
        <v>12</v>
      </c>
      <c r="AB1291" s="189" t="s">
        <v>195</v>
      </c>
      <c r="AC1291" s="189">
        <v>6</v>
      </c>
    </row>
    <row r="1292" spans="27:29" x14ac:dyDescent="0.2">
      <c r="AA1292" s="189">
        <v>12</v>
      </c>
      <c r="AB1292" s="189" t="s">
        <v>168</v>
      </c>
      <c r="AC1292" s="189">
        <v>6</v>
      </c>
    </row>
    <row r="1293" spans="27:29" x14ac:dyDescent="0.2">
      <c r="AA1293" s="189">
        <v>12</v>
      </c>
      <c r="AB1293" s="189" t="s">
        <v>252</v>
      </c>
      <c r="AC1293" s="189">
        <v>6</v>
      </c>
    </row>
    <row r="1294" spans="27:29" x14ac:dyDescent="0.2">
      <c r="AA1294" s="189">
        <v>12</v>
      </c>
      <c r="AB1294" s="189" t="s">
        <v>150</v>
      </c>
      <c r="AC1294" s="189">
        <v>5</v>
      </c>
    </row>
    <row r="1295" spans="27:29" x14ac:dyDescent="0.2">
      <c r="AA1295" s="189">
        <v>12</v>
      </c>
      <c r="AB1295" s="189" t="s">
        <v>276</v>
      </c>
      <c r="AC1295" s="189">
        <v>5</v>
      </c>
    </row>
    <row r="1296" spans="27:29" x14ac:dyDescent="0.2">
      <c r="AA1296" s="189">
        <v>12</v>
      </c>
      <c r="AB1296" s="189" t="s">
        <v>125</v>
      </c>
      <c r="AC1296" s="189">
        <v>5</v>
      </c>
    </row>
    <row r="1297" spans="27:29" x14ac:dyDescent="0.2">
      <c r="AA1297" s="189">
        <v>12</v>
      </c>
      <c r="AB1297" s="189" t="s">
        <v>229</v>
      </c>
      <c r="AC1297" s="189">
        <v>5</v>
      </c>
    </row>
    <row r="1298" spans="27:29" x14ac:dyDescent="0.2">
      <c r="AA1298" s="189">
        <v>12</v>
      </c>
      <c r="AB1298" s="189" t="s">
        <v>175</v>
      </c>
      <c r="AC1298" s="189">
        <v>5</v>
      </c>
    </row>
    <row r="1299" spans="27:29" x14ac:dyDescent="0.2">
      <c r="AA1299" s="189">
        <v>12</v>
      </c>
      <c r="AB1299" s="189" t="s">
        <v>77</v>
      </c>
      <c r="AC1299" s="189">
        <v>5</v>
      </c>
    </row>
    <row r="1300" spans="27:29" x14ac:dyDescent="0.2">
      <c r="AA1300" s="189">
        <v>12</v>
      </c>
      <c r="AB1300" s="189" t="s">
        <v>208</v>
      </c>
      <c r="AC1300" s="189">
        <v>5</v>
      </c>
    </row>
    <row r="1301" spans="27:29" x14ac:dyDescent="0.2">
      <c r="AA1301" s="189">
        <v>12</v>
      </c>
      <c r="AB1301" s="189" t="s">
        <v>30</v>
      </c>
      <c r="AC1301" s="189">
        <v>5</v>
      </c>
    </row>
    <row r="1302" spans="27:29" x14ac:dyDescent="0.2">
      <c r="AA1302" s="189">
        <v>12</v>
      </c>
      <c r="AB1302" s="189" t="s">
        <v>144</v>
      </c>
      <c r="AC1302" s="189">
        <v>5</v>
      </c>
    </row>
    <row r="1303" spans="27:29" x14ac:dyDescent="0.2">
      <c r="AA1303" s="189">
        <v>12</v>
      </c>
      <c r="AB1303" s="189" t="s">
        <v>368</v>
      </c>
      <c r="AC1303" s="189">
        <v>4</v>
      </c>
    </row>
    <row r="1304" spans="27:29" x14ac:dyDescent="0.2">
      <c r="AA1304" s="189">
        <v>12</v>
      </c>
      <c r="AB1304" s="189" t="s">
        <v>169</v>
      </c>
      <c r="AC1304" s="189">
        <v>4</v>
      </c>
    </row>
    <row r="1305" spans="27:29" x14ac:dyDescent="0.2">
      <c r="AA1305" s="189">
        <v>12</v>
      </c>
      <c r="AB1305" s="189" t="s">
        <v>303</v>
      </c>
      <c r="AC1305" s="189">
        <v>4</v>
      </c>
    </row>
    <row r="1306" spans="27:29" x14ac:dyDescent="0.2">
      <c r="AA1306" s="189">
        <v>12</v>
      </c>
      <c r="AB1306" s="189" t="s">
        <v>263</v>
      </c>
      <c r="AC1306" s="189">
        <v>4</v>
      </c>
    </row>
    <row r="1307" spans="27:29" x14ac:dyDescent="0.2">
      <c r="AA1307" s="189">
        <v>12</v>
      </c>
      <c r="AB1307" s="189" t="s">
        <v>185</v>
      </c>
      <c r="AC1307" s="189">
        <v>4</v>
      </c>
    </row>
    <row r="1308" spans="27:29" x14ac:dyDescent="0.2">
      <c r="AA1308" s="189">
        <v>12</v>
      </c>
      <c r="AB1308" s="189" t="s">
        <v>118</v>
      </c>
      <c r="AC1308" s="189">
        <v>4</v>
      </c>
    </row>
    <row r="1309" spans="27:29" x14ac:dyDescent="0.2">
      <c r="AA1309" s="189">
        <v>12</v>
      </c>
      <c r="AB1309" s="189" t="s">
        <v>365</v>
      </c>
      <c r="AC1309" s="189">
        <v>4</v>
      </c>
    </row>
    <row r="1310" spans="27:29" x14ac:dyDescent="0.2">
      <c r="AA1310" s="189">
        <v>12</v>
      </c>
      <c r="AB1310" s="189" t="s">
        <v>91</v>
      </c>
      <c r="AC1310" s="189">
        <v>4</v>
      </c>
    </row>
    <row r="1311" spans="27:29" x14ac:dyDescent="0.2">
      <c r="AA1311" s="189">
        <v>12</v>
      </c>
      <c r="AB1311" s="189" t="s">
        <v>250</v>
      </c>
      <c r="AC1311" s="189">
        <v>4</v>
      </c>
    </row>
    <row r="1312" spans="27:29" x14ac:dyDescent="0.2">
      <c r="AA1312" s="189">
        <v>12</v>
      </c>
      <c r="AB1312" s="189" t="s">
        <v>232</v>
      </c>
      <c r="AC1312" s="189">
        <v>3</v>
      </c>
    </row>
    <row r="1313" spans="27:29" x14ac:dyDescent="0.2">
      <c r="AA1313" s="189">
        <v>12</v>
      </c>
      <c r="AB1313" s="189" t="s">
        <v>383</v>
      </c>
      <c r="AC1313" s="189">
        <v>3</v>
      </c>
    </row>
    <row r="1314" spans="27:29" x14ac:dyDescent="0.2">
      <c r="AA1314" s="189">
        <v>12</v>
      </c>
      <c r="AB1314" s="189" t="s">
        <v>277</v>
      </c>
      <c r="AC1314" s="189">
        <v>3</v>
      </c>
    </row>
    <row r="1315" spans="27:29" x14ac:dyDescent="0.2">
      <c r="AA1315" s="189">
        <v>12</v>
      </c>
      <c r="AB1315" s="189" t="s">
        <v>386</v>
      </c>
      <c r="AC1315" s="189">
        <v>3</v>
      </c>
    </row>
    <row r="1316" spans="27:29" x14ac:dyDescent="0.2">
      <c r="AA1316" s="189">
        <v>12</v>
      </c>
      <c r="AB1316" s="189" t="s">
        <v>222</v>
      </c>
      <c r="AC1316" s="189">
        <v>3</v>
      </c>
    </row>
    <row r="1317" spans="27:29" x14ac:dyDescent="0.2">
      <c r="AA1317" s="189">
        <v>12</v>
      </c>
      <c r="AB1317" s="189" t="s">
        <v>194</v>
      </c>
      <c r="AC1317" s="189">
        <v>3</v>
      </c>
    </row>
    <row r="1318" spans="27:29" x14ac:dyDescent="0.2">
      <c r="AA1318" s="189">
        <v>12</v>
      </c>
      <c r="AB1318" s="189" t="s">
        <v>315</v>
      </c>
      <c r="AC1318" s="189">
        <v>3</v>
      </c>
    </row>
    <row r="1319" spans="27:29" x14ac:dyDescent="0.2">
      <c r="AA1319" s="189">
        <v>12</v>
      </c>
      <c r="AB1319" s="189" t="s">
        <v>87</v>
      </c>
      <c r="AC1319" s="189">
        <v>3</v>
      </c>
    </row>
    <row r="1320" spans="27:29" x14ac:dyDescent="0.2">
      <c r="AA1320" s="189">
        <v>12</v>
      </c>
      <c r="AB1320" s="189" t="s">
        <v>173</v>
      </c>
      <c r="AC1320" s="189">
        <v>3</v>
      </c>
    </row>
    <row r="1321" spans="27:29" x14ac:dyDescent="0.2">
      <c r="AA1321" s="189">
        <v>12</v>
      </c>
      <c r="AB1321" s="189" t="s">
        <v>287</v>
      </c>
      <c r="AC1321" s="189">
        <v>3</v>
      </c>
    </row>
    <row r="1322" spans="27:29" x14ac:dyDescent="0.2">
      <c r="AA1322" s="189">
        <v>12</v>
      </c>
      <c r="AB1322" s="189" t="s">
        <v>341</v>
      </c>
      <c r="AC1322" s="189">
        <v>3</v>
      </c>
    </row>
    <row r="1323" spans="27:29" x14ac:dyDescent="0.2">
      <c r="AA1323" s="189">
        <v>12</v>
      </c>
      <c r="AB1323" s="189" t="s">
        <v>199</v>
      </c>
      <c r="AC1323" s="189">
        <v>3</v>
      </c>
    </row>
    <row r="1324" spans="27:29" x14ac:dyDescent="0.2">
      <c r="AA1324" s="189">
        <v>12</v>
      </c>
      <c r="AB1324" s="189" t="s">
        <v>207</v>
      </c>
      <c r="AC1324" s="189">
        <v>3</v>
      </c>
    </row>
    <row r="1325" spans="27:29" x14ac:dyDescent="0.2">
      <c r="AA1325" s="189">
        <v>12</v>
      </c>
      <c r="AB1325" s="189" t="s">
        <v>392</v>
      </c>
      <c r="AC1325" s="189">
        <v>3</v>
      </c>
    </row>
    <row r="1326" spans="27:29" x14ac:dyDescent="0.2">
      <c r="AA1326" s="189">
        <v>12</v>
      </c>
      <c r="AB1326" s="189" t="s">
        <v>273</v>
      </c>
      <c r="AC1326" s="189">
        <v>3</v>
      </c>
    </row>
    <row r="1327" spans="27:29" x14ac:dyDescent="0.2">
      <c r="AA1327" s="189">
        <v>12</v>
      </c>
      <c r="AB1327" s="189" t="s">
        <v>385</v>
      </c>
      <c r="AC1327" s="189">
        <v>3</v>
      </c>
    </row>
    <row r="1328" spans="27:29" x14ac:dyDescent="0.2">
      <c r="AA1328" s="189">
        <v>12</v>
      </c>
      <c r="AB1328" s="189" t="s">
        <v>106</v>
      </c>
      <c r="AC1328" s="189">
        <v>2</v>
      </c>
    </row>
    <row r="1329" spans="27:29" x14ac:dyDescent="0.2">
      <c r="AA1329" s="189">
        <v>12</v>
      </c>
      <c r="AB1329" s="189" t="s">
        <v>24</v>
      </c>
      <c r="AC1329" s="189">
        <v>2</v>
      </c>
    </row>
    <row r="1330" spans="27:29" x14ac:dyDescent="0.2">
      <c r="AA1330" s="189">
        <v>12</v>
      </c>
      <c r="AB1330" s="189" t="s">
        <v>297</v>
      </c>
      <c r="AC1330" s="189">
        <v>2</v>
      </c>
    </row>
    <row r="1331" spans="27:29" x14ac:dyDescent="0.2">
      <c r="AA1331" s="189">
        <v>12</v>
      </c>
      <c r="AB1331" s="189" t="s">
        <v>224</v>
      </c>
      <c r="AC1331" s="189">
        <v>2</v>
      </c>
    </row>
    <row r="1332" spans="27:29" x14ac:dyDescent="0.2">
      <c r="AA1332" s="189">
        <v>12</v>
      </c>
      <c r="AB1332" s="189" t="s">
        <v>251</v>
      </c>
      <c r="AC1332" s="189">
        <v>2</v>
      </c>
    </row>
    <row r="1333" spans="27:29" x14ac:dyDescent="0.2">
      <c r="AA1333" s="189">
        <v>12</v>
      </c>
      <c r="AB1333" s="189" t="s">
        <v>95</v>
      </c>
      <c r="AC1333" s="189">
        <v>2</v>
      </c>
    </row>
    <row r="1334" spans="27:29" x14ac:dyDescent="0.2">
      <c r="AA1334" s="189">
        <v>12</v>
      </c>
      <c r="AB1334" s="189" t="s">
        <v>376</v>
      </c>
      <c r="AC1334" s="189">
        <v>2</v>
      </c>
    </row>
    <row r="1335" spans="27:29" x14ac:dyDescent="0.2">
      <c r="AA1335" s="189">
        <v>12</v>
      </c>
      <c r="AB1335" s="189" t="s">
        <v>356</v>
      </c>
      <c r="AC1335" s="189">
        <v>2</v>
      </c>
    </row>
    <row r="1336" spans="27:29" x14ac:dyDescent="0.2">
      <c r="AA1336" s="189">
        <v>12</v>
      </c>
      <c r="AB1336" s="189" t="s">
        <v>124</v>
      </c>
      <c r="AC1336" s="189">
        <v>2</v>
      </c>
    </row>
    <row r="1337" spans="27:29" x14ac:dyDescent="0.2">
      <c r="AA1337" s="189">
        <v>12</v>
      </c>
      <c r="AB1337" s="189" t="s">
        <v>262</v>
      </c>
      <c r="AC1337" s="189">
        <v>2</v>
      </c>
    </row>
    <row r="1338" spans="27:29" x14ac:dyDescent="0.2">
      <c r="AA1338" s="189">
        <v>12</v>
      </c>
      <c r="AB1338" s="189" t="s">
        <v>320</v>
      </c>
      <c r="AC1338" s="189">
        <v>2</v>
      </c>
    </row>
    <row r="1339" spans="27:29" x14ac:dyDescent="0.2">
      <c r="AA1339" s="189">
        <v>12</v>
      </c>
      <c r="AB1339" s="189" t="s">
        <v>117</v>
      </c>
      <c r="AC1339" s="189">
        <v>2</v>
      </c>
    </row>
    <row r="1340" spans="27:29" x14ac:dyDescent="0.2">
      <c r="AA1340" s="189">
        <v>12</v>
      </c>
      <c r="AB1340" s="189" t="s">
        <v>351</v>
      </c>
      <c r="AC1340" s="189">
        <v>2</v>
      </c>
    </row>
    <row r="1341" spans="27:29" x14ac:dyDescent="0.2">
      <c r="AA1341" s="189">
        <v>12</v>
      </c>
      <c r="AB1341" s="189" t="s">
        <v>470</v>
      </c>
      <c r="AC1341" s="189">
        <v>2</v>
      </c>
    </row>
    <row r="1342" spans="27:29" x14ac:dyDescent="0.2">
      <c r="AA1342" s="189">
        <v>12</v>
      </c>
      <c r="AB1342" s="189" t="s">
        <v>449</v>
      </c>
      <c r="AC1342" s="189">
        <v>2</v>
      </c>
    </row>
    <row r="1343" spans="27:29" x14ac:dyDescent="0.2">
      <c r="AA1343" s="189">
        <v>12</v>
      </c>
      <c r="AB1343" s="189" t="s">
        <v>411</v>
      </c>
      <c r="AC1343" s="189">
        <v>2</v>
      </c>
    </row>
    <row r="1344" spans="27:29" x14ac:dyDescent="0.2">
      <c r="AA1344" s="189">
        <v>12</v>
      </c>
      <c r="AB1344" s="189" t="s">
        <v>388</v>
      </c>
      <c r="AC1344" s="189">
        <v>2</v>
      </c>
    </row>
    <row r="1345" spans="27:29" x14ac:dyDescent="0.2">
      <c r="AA1345" s="189">
        <v>12</v>
      </c>
      <c r="AB1345" s="189" t="s">
        <v>451</v>
      </c>
      <c r="AC1345" s="189">
        <v>2</v>
      </c>
    </row>
    <row r="1346" spans="27:29" x14ac:dyDescent="0.2">
      <c r="AA1346" s="189">
        <v>12</v>
      </c>
      <c r="AB1346" s="189" t="s">
        <v>444</v>
      </c>
      <c r="AC1346" s="189">
        <v>2</v>
      </c>
    </row>
    <row r="1347" spans="27:29" x14ac:dyDescent="0.2">
      <c r="AA1347" s="189">
        <v>12</v>
      </c>
      <c r="AB1347" s="189" t="s">
        <v>50</v>
      </c>
      <c r="AC1347" s="189">
        <v>2</v>
      </c>
    </row>
    <row r="1348" spans="27:29" x14ac:dyDescent="0.2">
      <c r="AA1348" s="189">
        <v>12</v>
      </c>
      <c r="AB1348" s="189" t="s">
        <v>389</v>
      </c>
      <c r="AC1348" s="189">
        <v>2</v>
      </c>
    </row>
    <row r="1349" spans="27:29" x14ac:dyDescent="0.2">
      <c r="AA1349" s="189">
        <v>12</v>
      </c>
      <c r="AB1349" s="189" t="s">
        <v>880</v>
      </c>
      <c r="AC1349" s="189">
        <v>2</v>
      </c>
    </row>
    <row r="1350" spans="27:29" x14ac:dyDescent="0.2">
      <c r="AA1350" s="189">
        <v>12</v>
      </c>
      <c r="AB1350" s="189" t="s">
        <v>319</v>
      </c>
      <c r="AC1350" s="189">
        <v>2</v>
      </c>
    </row>
    <row r="1351" spans="27:29" x14ac:dyDescent="0.2">
      <c r="AA1351" s="189">
        <v>12</v>
      </c>
      <c r="AB1351" s="189" t="s">
        <v>363</v>
      </c>
      <c r="AC1351" s="189">
        <v>2</v>
      </c>
    </row>
    <row r="1352" spans="27:29" x14ac:dyDescent="0.2">
      <c r="AA1352" s="189">
        <v>12</v>
      </c>
      <c r="AB1352" s="189" t="s">
        <v>450</v>
      </c>
      <c r="AC1352" s="189">
        <v>2</v>
      </c>
    </row>
    <row r="1353" spans="27:29" x14ac:dyDescent="0.2">
      <c r="AA1353" s="189">
        <v>12</v>
      </c>
      <c r="AB1353" s="189" t="s">
        <v>233</v>
      </c>
      <c r="AC1353" s="189">
        <v>2</v>
      </c>
    </row>
    <row r="1354" spans="27:29" x14ac:dyDescent="0.2">
      <c r="AA1354" s="189">
        <v>12</v>
      </c>
      <c r="AB1354" s="189" t="s">
        <v>379</v>
      </c>
      <c r="AC1354" s="189">
        <v>2</v>
      </c>
    </row>
    <row r="1355" spans="27:29" x14ac:dyDescent="0.2">
      <c r="AA1355" s="189">
        <v>12</v>
      </c>
      <c r="AB1355" s="189" t="s">
        <v>281</v>
      </c>
      <c r="AC1355" s="189">
        <v>2</v>
      </c>
    </row>
    <row r="1356" spans="27:29" x14ac:dyDescent="0.2">
      <c r="AA1356" s="189">
        <v>12</v>
      </c>
      <c r="AB1356" s="189" t="s">
        <v>465</v>
      </c>
      <c r="AC1356" s="189">
        <v>2</v>
      </c>
    </row>
    <row r="1357" spans="27:29" x14ac:dyDescent="0.2">
      <c r="AA1357" s="189">
        <v>12</v>
      </c>
      <c r="AB1357" s="189" t="s">
        <v>350</v>
      </c>
      <c r="AC1357" s="189">
        <v>2</v>
      </c>
    </row>
    <row r="1358" spans="27:29" x14ac:dyDescent="0.2">
      <c r="AA1358" s="189">
        <v>12</v>
      </c>
      <c r="AB1358" s="189" t="s">
        <v>881</v>
      </c>
      <c r="AC1358" s="189">
        <v>2</v>
      </c>
    </row>
    <row r="1359" spans="27:29" x14ac:dyDescent="0.2">
      <c r="AA1359" s="189">
        <v>12</v>
      </c>
      <c r="AB1359" s="189" t="s">
        <v>145</v>
      </c>
      <c r="AC1359" s="189">
        <v>2</v>
      </c>
    </row>
    <row r="1360" spans="27:29" x14ac:dyDescent="0.2">
      <c r="AA1360" s="189">
        <v>12</v>
      </c>
      <c r="AB1360" s="189" t="s">
        <v>387</v>
      </c>
      <c r="AC1360" s="189">
        <v>2</v>
      </c>
    </row>
    <row r="1361" spans="27:29" x14ac:dyDescent="0.2">
      <c r="AA1361" s="189">
        <v>12</v>
      </c>
      <c r="AB1361" s="189" t="s">
        <v>301</v>
      </c>
      <c r="AC1361" s="189">
        <v>1</v>
      </c>
    </row>
    <row r="1362" spans="27:29" x14ac:dyDescent="0.2">
      <c r="AA1362" s="189">
        <v>12</v>
      </c>
      <c r="AB1362" s="189" t="s">
        <v>882</v>
      </c>
      <c r="AC1362" s="189">
        <v>1</v>
      </c>
    </row>
    <row r="1363" spans="27:29" x14ac:dyDescent="0.2">
      <c r="AA1363" s="189">
        <v>12</v>
      </c>
      <c r="AB1363" s="189" t="s">
        <v>188</v>
      </c>
      <c r="AC1363" s="189">
        <v>1</v>
      </c>
    </row>
    <row r="1364" spans="27:29" x14ac:dyDescent="0.2">
      <c r="AA1364" s="189">
        <v>12</v>
      </c>
      <c r="AB1364" s="189" t="s">
        <v>883</v>
      </c>
      <c r="AC1364" s="189">
        <v>1</v>
      </c>
    </row>
    <row r="1365" spans="27:29" x14ac:dyDescent="0.2">
      <c r="AA1365" s="189">
        <v>12</v>
      </c>
      <c r="AB1365" s="189" t="s">
        <v>274</v>
      </c>
      <c r="AC1365" s="189">
        <v>1</v>
      </c>
    </row>
    <row r="1366" spans="27:29" x14ac:dyDescent="0.2">
      <c r="AA1366" s="189">
        <v>12</v>
      </c>
      <c r="AB1366" s="189" t="s">
        <v>182</v>
      </c>
      <c r="AC1366" s="189">
        <v>1</v>
      </c>
    </row>
    <row r="1367" spans="27:29" x14ac:dyDescent="0.2">
      <c r="AA1367" s="189">
        <v>12</v>
      </c>
      <c r="AB1367" s="189" t="s">
        <v>415</v>
      </c>
      <c r="AC1367" s="189">
        <v>1</v>
      </c>
    </row>
    <row r="1368" spans="27:29" x14ac:dyDescent="0.2">
      <c r="AA1368" s="189">
        <v>12</v>
      </c>
      <c r="AB1368" s="189" t="s">
        <v>466</v>
      </c>
      <c r="AC1368" s="189">
        <v>1</v>
      </c>
    </row>
    <row r="1369" spans="27:29" x14ac:dyDescent="0.2">
      <c r="AA1369" s="189">
        <v>12</v>
      </c>
      <c r="AB1369" s="189" t="s">
        <v>884</v>
      </c>
      <c r="AC1369" s="189">
        <v>1</v>
      </c>
    </row>
    <row r="1370" spans="27:29" x14ac:dyDescent="0.2">
      <c r="AA1370" s="189">
        <v>12</v>
      </c>
      <c r="AB1370" s="189" t="s">
        <v>310</v>
      </c>
      <c r="AC1370" s="189">
        <v>1</v>
      </c>
    </row>
    <row r="1371" spans="27:29" x14ac:dyDescent="0.2">
      <c r="AA1371" s="189">
        <v>12</v>
      </c>
      <c r="AB1371" s="189" t="s">
        <v>885</v>
      </c>
      <c r="AC1371" s="189">
        <v>1</v>
      </c>
    </row>
    <row r="1372" spans="27:29" x14ac:dyDescent="0.2">
      <c r="AA1372" s="189">
        <v>12</v>
      </c>
      <c r="AB1372" s="189" t="s">
        <v>886</v>
      </c>
      <c r="AC1372" s="189">
        <v>1</v>
      </c>
    </row>
    <row r="1373" spans="27:29" x14ac:dyDescent="0.2">
      <c r="AA1373" s="189">
        <v>12</v>
      </c>
      <c r="AB1373" s="189" t="s">
        <v>887</v>
      </c>
      <c r="AC1373" s="189">
        <v>1</v>
      </c>
    </row>
    <row r="1374" spans="27:29" x14ac:dyDescent="0.2">
      <c r="AA1374" s="189">
        <v>12</v>
      </c>
      <c r="AB1374" s="189" t="s">
        <v>429</v>
      </c>
      <c r="AC1374" s="189">
        <v>1</v>
      </c>
    </row>
    <row r="1375" spans="27:29" x14ac:dyDescent="0.2">
      <c r="AA1375" s="189">
        <v>12</v>
      </c>
      <c r="AB1375" s="189" t="s">
        <v>455</v>
      </c>
      <c r="AC1375" s="189">
        <v>1</v>
      </c>
    </row>
    <row r="1376" spans="27:29" x14ac:dyDescent="0.2">
      <c r="AA1376" s="189">
        <v>12</v>
      </c>
      <c r="AB1376" s="189" t="s">
        <v>888</v>
      </c>
      <c r="AC1376" s="189">
        <v>1</v>
      </c>
    </row>
    <row r="1377" spans="27:29" x14ac:dyDescent="0.2">
      <c r="AA1377" s="189">
        <v>12</v>
      </c>
      <c r="AB1377" s="189" t="s">
        <v>242</v>
      </c>
      <c r="AC1377" s="189">
        <v>1</v>
      </c>
    </row>
    <row r="1378" spans="27:29" x14ac:dyDescent="0.2">
      <c r="AA1378" s="189">
        <v>12</v>
      </c>
      <c r="AB1378" s="189" t="s">
        <v>400</v>
      </c>
      <c r="AC1378" s="189">
        <v>1</v>
      </c>
    </row>
    <row r="1379" spans="27:29" x14ac:dyDescent="0.2">
      <c r="AA1379" s="189">
        <v>12</v>
      </c>
      <c r="AB1379" s="189" t="s">
        <v>399</v>
      </c>
      <c r="AC1379" s="189">
        <v>1</v>
      </c>
    </row>
    <row r="1380" spans="27:29" x14ac:dyDescent="0.2">
      <c r="AA1380" s="189">
        <v>12</v>
      </c>
      <c r="AB1380" s="189" t="s">
        <v>889</v>
      </c>
      <c r="AC1380" s="189">
        <v>1</v>
      </c>
    </row>
    <row r="1381" spans="27:29" x14ac:dyDescent="0.2">
      <c r="AA1381" s="189">
        <v>12</v>
      </c>
      <c r="AB1381" s="189" t="s">
        <v>890</v>
      </c>
      <c r="AC1381" s="189">
        <v>1</v>
      </c>
    </row>
    <row r="1382" spans="27:29" x14ac:dyDescent="0.2">
      <c r="AA1382" s="189">
        <v>12</v>
      </c>
      <c r="AB1382" s="189" t="s">
        <v>454</v>
      </c>
      <c r="AC1382" s="189">
        <v>1</v>
      </c>
    </row>
    <row r="1383" spans="27:29" x14ac:dyDescent="0.2">
      <c r="AA1383" s="189">
        <v>12</v>
      </c>
      <c r="AB1383" s="189" t="s">
        <v>102</v>
      </c>
      <c r="AC1383" s="189">
        <v>1</v>
      </c>
    </row>
    <row r="1384" spans="27:29" x14ac:dyDescent="0.2">
      <c r="AA1384" s="189">
        <v>12</v>
      </c>
      <c r="AB1384" s="189" t="s">
        <v>420</v>
      </c>
      <c r="AC1384" s="189">
        <v>1</v>
      </c>
    </row>
    <row r="1385" spans="27:29" x14ac:dyDescent="0.2">
      <c r="AA1385" s="189">
        <v>12</v>
      </c>
      <c r="AB1385" s="189" t="s">
        <v>289</v>
      </c>
      <c r="AC1385" s="189">
        <v>1</v>
      </c>
    </row>
    <row r="1386" spans="27:29" x14ac:dyDescent="0.2">
      <c r="AA1386" s="189">
        <v>12</v>
      </c>
      <c r="AB1386" s="189" t="s">
        <v>848</v>
      </c>
      <c r="AC1386" s="189">
        <v>1</v>
      </c>
    </row>
    <row r="1387" spans="27:29" x14ac:dyDescent="0.2">
      <c r="AA1387" s="189">
        <v>12</v>
      </c>
      <c r="AB1387" s="189" t="s">
        <v>177</v>
      </c>
      <c r="AC1387" s="189">
        <v>1</v>
      </c>
    </row>
    <row r="1388" spans="27:29" x14ac:dyDescent="0.2">
      <c r="AA1388" s="189">
        <v>12</v>
      </c>
      <c r="AB1388" s="189" t="s">
        <v>285</v>
      </c>
      <c r="AC1388" s="189">
        <v>1</v>
      </c>
    </row>
    <row r="1389" spans="27:29" x14ac:dyDescent="0.2">
      <c r="AA1389" s="189">
        <v>12</v>
      </c>
      <c r="AB1389" s="189" t="s">
        <v>225</v>
      </c>
      <c r="AC1389" s="189">
        <v>1</v>
      </c>
    </row>
    <row r="1390" spans="27:29" x14ac:dyDescent="0.2">
      <c r="AA1390" s="189">
        <v>12</v>
      </c>
      <c r="AB1390" s="189" t="s">
        <v>421</v>
      </c>
      <c r="AC1390" s="189">
        <v>1</v>
      </c>
    </row>
    <row r="1391" spans="27:29" x14ac:dyDescent="0.2">
      <c r="AA1391" s="189">
        <v>12</v>
      </c>
      <c r="AB1391" s="189" t="s">
        <v>309</v>
      </c>
      <c r="AC1391" s="189">
        <v>1</v>
      </c>
    </row>
    <row r="1392" spans="27:29" x14ac:dyDescent="0.2">
      <c r="AA1392" s="189">
        <v>12</v>
      </c>
      <c r="AB1392" s="189" t="s">
        <v>238</v>
      </c>
      <c r="AC1392" s="189">
        <v>1</v>
      </c>
    </row>
    <row r="1393" spans="27:29" x14ac:dyDescent="0.2">
      <c r="AA1393" s="189">
        <v>12</v>
      </c>
      <c r="AB1393" s="189" t="s">
        <v>240</v>
      </c>
      <c r="AC1393" s="189">
        <v>1</v>
      </c>
    </row>
    <row r="1394" spans="27:29" x14ac:dyDescent="0.2">
      <c r="AA1394" s="189">
        <v>12</v>
      </c>
      <c r="AB1394" s="189" t="s">
        <v>190</v>
      </c>
      <c r="AC1394" s="189">
        <v>1</v>
      </c>
    </row>
    <row r="1395" spans="27:29" x14ac:dyDescent="0.2">
      <c r="AA1395" s="189">
        <v>12</v>
      </c>
      <c r="AB1395" s="189" t="s">
        <v>313</v>
      </c>
      <c r="AC1395" s="189">
        <v>1</v>
      </c>
    </row>
    <row r="1396" spans="27:29" x14ac:dyDescent="0.2">
      <c r="AA1396" s="189">
        <v>12</v>
      </c>
      <c r="AB1396" s="189" t="s">
        <v>891</v>
      </c>
      <c r="AC1396" s="189">
        <v>1</v>
      </c>
    </row>
    <row r="1397" spans="27:29" x14ac:dyDescent="0.2">
      <c r="AA1397" s="189">
        <v>12</v>
      </c>
      <c r="AB1397" s="189" t="s">
        <v>302</v>
      </c>
      <c r="AC1397" s="189">
        <v>1</v>
      </c>
    </row>
    <row r="1398" spans="27:29" x14ac:dyDescent="0.2">
      <c r="AA1398" s="189">
        <v>12</v>
      </c>
      <c r="AB1398" s="189" t="s">
        <v>892</v>
      </c>
      <c r="AC1398" s="189">
        <v>1</v>
      </c>
    </row>
    <row r="1399" spans="27:29" x14ac:dyDescent="0.2">
      <c r="AA1399" s="189">
        <v>12</v>
      </c>
      <c r="AB1399" s="189" t="s">
        <v>440</v>
      </c>
      <c r="AC1399" s="189">
        <v>1</v>
      </c>
    </row>
    <row r="1400" spans="27:29" x14ac:dyDescent="0.2">
      <c r="AA1400" s="189">
        <v>12</v>
      </c>
      <c r="AB1400" s="189" t="s">
        <v>335</v>
      </c>
      <c r="AC1400" s="189">
        <v>1</v>
      </c>
    </row>
    <row r="1401" spans="27:29" x14ac:dyDescent="0.2">
      <c r="AA1401" s="189">
        <v>12</v>
      </c>
      <c r="AB1401" s="189" t="s">
        <v>893</v>
      </c>
      <c r="AC1401" s="189">
        <v>1</v>
      </c>
    </row>
    <row r="1402" spans="27:29" x14ac:dyDescent="0.2">
      <c r="AA1402" s="189">
        <v>12</v>
      </c>
      <c r="AB1402" s="189" t="s">
        <v>38</v>
      </c>
      <c r="AC1402" s="189">
        <v>1</v>
      </c>
    </row>
    <row r="1403" spans="27:29" x14ac:dyDescent="0.2">
      <c r="AA1403" s="189">
        <v>12</v>
      </c>
      <c r="AB1403" s="189" t="s">
        <v>894</v>
      </c>
      <c r="AC1403" s="189">
        <v>1</v>
      </c>
    </row>
    <row r="1404" spans="27:29" x14ac:dyDescent="0.2">
      <c r="AA1404" s="189">
        <v>12</v>
      </c>
      <c r="AB1404" s="189" t="s">
        <v>448</v>
      </c>
      <c r="AC1404" s="189">
        <v>1</v>
      </c>
    </row>
    <row r="1405" spans="27:29" x14ac:dyDescent="0.2">
      <c r="AA1405" s="189">
        <v>12</v>
      </c>
      <c r="AB1405" s="189" t="s">
        <v>895</v>
      </c>
      <c r="AC1405" s="189">
        <v>1</v>
      </c>
    </row>
    <row r="1406" spans="27:29" x14ac:dyDescent="0.2">
      <c r="AA1406" s="189">
        <v>12</v>
      </c>
      <c r="AB1406" s="189" t="s">
        <v>896</v>
      </c>
      <c r="AC1406" s="189">
        <v>1</v>
      </c>
    </row>
    <row r="1407" spans="27:29" x14ac:dyDescent="0.2">
      <c r="AA1407" s="189">
        <v>12</v>
      </c>
      <c r="AB1407" s="189" t="s">
        <v>245</v>
      </c>
      <c r="AC1407" s="189">
        <v>1</v>
      </c>
    </row>
    <row r="1408" spans="27:29" x14ac:dyDescent="0.2">
      <c r="AA1408" s="189">
        <v>12</v>
      </c>
      <c r="AB1408" s="189" t="s">
        <v>897</v>
      </c>
      <c r="AC1408" s="189">
        <v>1</v>
      </c>
    </row>
    <row r="1409" spans="27:29" x14ac:dyDescent="0.2">
      <c r="AA1409" s="189">
        <v>12</v>
      </c>
      <c r="AB1409" s="189" t="s">
        <v>898</v>
      </c>
      <c r="AC1409" s="189">
        <v>1</v>
      </c>
    </row>
    <row r="1410" spans="27:29" x14ac:dyDescent="0.2">
      <c r="AA1410" s="189">
        <v>12</v>
      </c>
      <c r="AB1410" s="189" t="s">
        <v>367</v>
      </c>
      <c r="AC1410" s="189">
        <v>1</v>
      </c>
    </row>
    <row r="1411" spans="27:29" x14ac:dyDescent="0.2">
      <c r="AA1411" s="189">
        <v>12</v>
      </c>
      <c r="AB1411" s="189" t="s">
        <v>322</v>
      </c>
      <c r="AC1411" s="189">
        <v>1</v>
      </c>
    </row>
    <row r="1412" spans="27:29" x14ac:dyDescent="0.2">
      <c r="AA1412" s="189">
        <v>12</v>
      </c>
      <c r="AB1412" s="189" t="s">
        <v>116</v>
      </c>
      <c r="AC1412" s="189">
        <v>1</v>
      </c>
    </row>
    <row r="1413" spans="27:29" x14ac:dyDescent="0.2">
      <c r="AA1413" s="189">
        <v>12</v>
      </c>
      <c r="AB1413" s="189" t="s">
        <v>899</v>
      </c>
      <c r="AC1413" s="189">
        <v>1</v>
      </c>
    </row>
    <row r="1414" spans="27:29" x14ac:dyDescent="0.2">
      <c r="AA1414" s="189">
        <v>12</v>
      </c>
      <c r="AB1414" s="189" t="s">
        <v>162</v>
      </c>
      <c r="AC1414" s="189">
        <v>1</v>
      </c>
    </row>
    <row r="1415" spans="27:29" x14ac:dyDescent="0.2">
      <c r="AA1415" s="189">
        <v>12</v>
      </c>
      <c r="AB1415" s="189" t="s">
        <v>230</v>
      </c>
      <c r="AC1415" s="189">
        <v>1</v>
      </c>
    </row>
    <row r="1416" spans="27:29" x14ac:dyDescent="0.2">
      <c r="AA1416" s="189">
        <v>12</v>
      </c>
      <c r="AB1416" s="189" t="s">
        <v>326</v>
      </c>
      <c r="AC1416" s="189">
        <v>1</v>
      </c>
    </row>
    <row r="1417" spans="27:29" x14ac:dyDescent="0.2">
      <c r="AA1417" s="189">
        <v>12</v>
      </c>
      <c r="AB1417" s="189" t="s">
        <v>155</v>
      </c>
      <c r="AC1417" s="189">
        <v>1</v>
      </c>
    </row>
    <row r="1418" spans="27:29" x14ac:dyDescent="0.2">
      <c r="AA1418" s="189">
        <v>12</v>
      </c>
      <c r="AB1418" s="189" t="s">
        <v>900</v>
      </c>
      <c r="AC1418" s="189">
        <v>1</v>
      </c>
    </row>
    <row r="1419" spans="27:29" x14ac:dyDescent="0.2">
      <c r="AA1419" s="189">
        <v>12</v>
      </c>
      <c r="AB1419" s="189" t="s">
        <v>280</v>
      </c>
      <c r="AC1419" s="189">
        <v>1</v>
      </c>
    </row>
    <row r="1420" spans="27:29" x14ac:dyDescent="0.2">
      <c r="AA1420" s="189">
        <v>12</v>
      </c>
      <c r="AB1420" s="189" t="s">
        <v>15</v>
      </c>
      <c r="AC1420" s="189">
        <v>1</v>
      </c>
    </row>
    <row r="1421" spans="27:29" x14ac:dyDescent="0.2">
      <c r="AA1421" s="189">
        <v>12</v>
      </c>
      <c r="AB1421" s="189" t="s">
        <v>204</v>
      </c>
      <c r="AC1421" s="189">
        <v>1</v>
      </c>
    </row>
    <row r="1422" spans="27:29" x14ac:dyDescent="0.2">
      <c r="AA1422" s="189">
        <v>12</v>
      </c>
      <c r="AB1422" s="189" t="s">
        <v>218</v>
      </c>
      <c r="AC1422" s="189">
        <v>1</v>
      </c>
    </row>
    <row r="1423" spans="27:29" x14ac:dyDescent="0.2">
      <c r="AA1423" s="189">
        <v>12</v>
      </c>
      <c r="AB1423" s="189" t="s">
        <v>107</v>
      </c>
      <c r="AC1423" s="189">
        <v>1</v>
      </c>
    </row>
    <row r="1424" spans="27:29" x14ac:dyDescent="0.2">
      <c r="AA1424" s="189">
        <v>12</v>
      </c>
      <c r="AB1424" s="189" t="s">
        <v>237</v>
      </c>
      <c r="AC1424" s="189">
        <v>1</v>
      </c>
    </row>
    <row r="1425" spans="27:29" x14ac:dyDescent="0.2">
      <c r="AA1425" s="189">
        <v>12</v>
      </c>
      <c r="AB1425" s="189" t="s">
        <v>338</v>
      </c>
      <c r="AC1425" s="189">
        <v>1</v>
      </c>
    </row>
    <row r="1426" spans="27:29" x14ac:dyDescent="0.2">
      <c r="AA1426" s="189">
        <v>12</v>
      </c>
      <c r="AB1426" s="189" t="s">
        <v>373</v>
      </c>
      <c r="AC1426" s="189">
        <v>1</v>
      </c>
    </row>
    <row r="1427" spans="27:29" x14ac:dyDescent="0.2">
      <c r="AA1427" s="189">
        <v>12</v>
      </c>
      <c r="AB1427" s="189" t="s">
        <v>286</v>
      </c>
      <c r="AC1427" s="189">
        <v>1</v>
      </c>
    </row>
    <row r="1428" spans="27:29" x14ac:dyDescent="0.2">
      <c r="AA1428" s="189">
        <v>12</v>
      </c>
      <c r="AB1428" s="189" t="s">
        <v>249</v>
      </c>
      <c r="AC1428" s="189">
        <v>1</v>
      </c>
    </row>
    <row r="1429" spans="27:29" x14ac:dyDescent="0.2">
      <c r="AA1429" s="189">
        <v>12</v>
      </c>
      <c r="AB1429" s="189" t="s">
        <v>878</v>
      </c>
      <c r="AC1429" s="189">
        <v>1</v>
      </c>
    </row>
    <row r="1430" spans="27:29" x14ac:dyDescent="0.2">
      <c r="AA1430" s="189">
        <v>13</v>
      </c>
      <c r="AB1430" s="189" t="s">
        <v>0</v>
      </c>
      <c r="AC1430" s="189">
        <v>6582</v>
      </c>
    </row>
    <row r="1431" spans="27:29" x14ac:dyDescent="0.2">
      <c r="AA1431" s="189">
        <v>13</v>
      </c>
      <c r="AB1431" s="189" t="s">
        <v>1</v>
      </c>
      <c r="AC1431" s="189">
        <v>5337</v>
      </c>
    </row>
    <row r="1432" spans="27:29" x14ac:dyDescent="0.2">
      <c r="AA1432" s="189">
        <v>13</v>
      </c>
      <c r="AB1432" s="189" t="s">
        <v>3</v>
      </c>
      <c r="AC1432" s="189">
        <v>4380</v>
      </c>
    </row>
    <row r="1433" spans="27:29" x14ac:dyDescent="0.2">
      <c r="AA1433" s="189">
        <v>13</v>
      </c>
      <c r="AB1433" s="189" t="s">
        <v>6</v>
      </c>
      <c r="AC1433" s="189">
        <v>2795</v>
      </c>
    </row>
    <row r="1434" spans="27:29" x14ac:dyDescent="0.2">
      <c r="AA1434" s="189">
        <v>13</v>
      </c>
      <c r="AB1434" s="189" t="s">
        <v>2</v>
      </c>
      <c r="AC1434" s="189">
        <v>2532</v>
      </c>
    </row>
    <row r="1435" spans="27:29" x14ac:dyDescent="0.2">
      <c r="AA1435" s="189">
        <v>13</v>
      </c>
      <c r="AB1435" s="189" t="s">
        <v>4</v>
      </c>
      <c r="AC1435" s="189">
        <v>2506</v>
      </c>
    </row>
    <row r="1436" spans="27:29" x14ac:dyDescent="0.2">
      <c r="AA1436" s="189">
        <v>13</v>
      </c>
      <c r="AB1436" s="189" t="s">
        <v>5</v>
      </c>
      <c r="AC1436" s="189">
        <v>1319</v>
      </c>
    </row>
    <row r="1437" spans="27:29" x14ac:dyDescent="0.2">
      <c r="AA1437" s="189">
        <v>13</v>
      </c>
      <c r="AB1437" s="189" t="s">
        <v>13</v>
      </c>
      <c r="AC1437" s="189">
        <v>1169</v>
      </c>
    </row>
    <row r="1438" spans="27:29" x14ac:dyDescent="0.2">
      <c r="AA1438" s="189">
        <v>13</v>
      </c>
      <c r="AB1438" s="189" t="s">
        <v>16</v>
      </c>
      <c r="AC1438" s="189">
        <v>1146</v>
      </c>
    </row>
    <row r="1439" spans="27:29" x14ac:dyDescent="0.2">
      <c r="AA1439" s="189">
        <v>13</v>
      </c>
      <c r="AB1439" s="189" t="s">
        <v>14</v>
      </c>
      <c r="AC1439" s="189">
        <v>1091</v>
      </c>
    </row>
    <row r="1440" spans="27:29" x14ac:dyDescent="0.2">
      <c r="AA1440" s="189">
        <v>13</v>
      </c>
      <c r="AB1440" s="189" t="s">
        <v>12</v>
      </c>
      <c r="AC1440" s="189">
        <v>1018</v>
      </c>
    </row>
    <row r="1441" spans="27:29" x14ac:dyDescent="0.2">
      <c r="AA1441" s="189">
        <v>13</v>
      </c>
      <c r="AB1441" s="189" t="s">
        <v>11</v>
      </c>
      <c r="AC1441" s="189">
        <v>968</v>
      </c>
    </row>
    <row r="1442" spans="27:29" x14ac:dyDescent="0.2">
      <c r="AA1442" s="189">
        <v>13</v>
      </c>
      <c r="AB1442" s="189" t="s">
        <v>7</v>
      </c>
      <c r="AC1442" s="189">
        <v>802</v>
      </c>
    </row>
    <row r="1443" spans="27:29" x14ac:dyDescent="0.2">
      <c r="AA1443" s="189">
        <v>13</v>
      </c>
      <c r="AB1443" s="189" t="s">
        <v>9</v>
      </c>
      <c r="AC1443" s="189">
        <v>661</v>
      </c>
    </row>
    <row r="1444" spans="27:29" x14ac:dyDescent="0.2">
      <c r="AA1444" s="189">
        <v>13</v>
      </c>
      <c r="AB1444" s="189" t="s">
        <v>10</v>
      </c>
      <c r="AC1444" s="189">
        <v>508</v>
      </c>
    </row>
    <row r="1445" spans="27:29" x14ac:dyDescent="0.2">
      <c r="AA1445" s="189">
        <v>13</v>
      </c>
      <c r="AB1445" s="189" t="s">
        <v>30</v>
      </c>
      <c r="AC1445" s="189">
        <v>488</v>
      </c>
    </row>
    <row r="1446" spans="27:29" x14ac:dyDescent="0.2">
      <c r="AA1446" s="189">
        <v>13</v>
      </c>
      <c r="AB1446" s="189" t="s">
        <v>8</v>
      </c>
      <c r="AC1446" s="189">
        <v>480</v>
      </c>
    </row>
    <row r="1447" spans="27:29" x14ac:dyDescent="0.2">
      <c r="AA1447" s="189">
        <v>13</v>
      </c>
      <c r="AB1447" s="189" t="s">
        <v>20</v>
      </c>
      <c r="AC1447" s="189">
        <v>393</v>
      </c>
    </row>
    <row r="1448" spans="27:29" x14ac:dyDescent="0.2">
      <c r="AA1448" s="189">
        <v>13</v>
      </c>
      <c r="AB1448" s="189" t="s">
        <v>18</v>
      </c>
      <c r="AC1448" s="189">
        <v>286</v>
      </c>
    </row>
    <row r="1449" spans="27:29" x14ac:dyDescent="0.2">
      <c r="AA1449" s="189">
        <v>13</v>
      </c>
      <c r="AB1449" s="189" t="s">
        <v>22</v>
      </c>
      <c r="AC1449" s="189">
        <v>276</v>
      </c>
    </row>
    <row r="1450" spans="27:29" x14ac:dyDescent="0.2">
      <c r="AA1450" s="189">
        <v>13</v>
      </c>
      <c r="AB1450" s="189" t="s">
        <v>28</v>
      </c>
      <c r="AC1450" s="189">
        <v>261</v>
      </c>
    </row>
    <row r="1451" spans="27:29" x14ac:dyDescent="0.2">
      <c r="AA1451" s="189">
        <v>13</v>
      </c>
      <c r="AB1451" s="189" t="s">
        <v>25</v>
      </c>
      <c r="AC1451" s="189">
        <v>221</v>
      </c>
    </row>
    <row r="1452" spans="27:29" x14ac:dyDescent="0.2">
      <c r="AA1452" s="189">
        <v>13</v>
      </c>
      <c r="AB1452" s="189" t="s">
        <v>27</v>
      </c>
      <c r="AC1452" s="189">
        <v>218</v>
      </c>
    </row>
    <row r="1453" spans="27:29" x14ac:dyDescent="0.2">
      <c r="AA1453" s="189">
        <v>13</v>
      </c>
      <c r="AB1453" s="189" t="s">
        <v>57</v>
      </c>
      <c r="AC1453" s="189">
        <v>193</v>
      </c>
    </row>
    <row r="1454" spans="27:29" x14ac:dyDescent="0.2">
      <c r="AA1454" s="189">
        <v>13</v>
      </c>
      <c r="AB1454" s="189" t="s">
        <v>33</v>
      </c>
      <c r="AC1454" s="189">
        <v>171</v>
      </c>
    </row>
    <row r="1455" spans="27:29" x14ac:dyDescent="0.2">
      <c r="AA1455" s="189">
        <v>13</v>
      </c>
      <c r="AB1455" s="189" t="s">
        <v>23</v>
      </c>
      <c r="AC1455" s="189">
        <v>171</v>
      </c>
    </row>
    <row r="1456" spans="27:29" x14ac:dyDescent="0.2">
      <c r="AA1456" s="189">
        <v>13</v>
      </c>
      <c r="AB1456" s="189" t="s">
        <v>36</v>
      </c>
      <c r="AC1456" s="189">
        <v>170</v>
      </c>
    </row>
    <row r="1457" spans="27:29" x14ac:dyDescent="0.2">
      <c r="AA1457" s="189">
        <v>13</v>
      </c>
      <c r="AB1457" s="189" t="s">
        <v>68</v>
      </c>
      <c r="AC1457" s="189">
        <v>160</v>
      </c>
    </row>
    <row r="1458" spans="27:29" x14ac:dyDescent="0.2">
      <c r="AA1458" s="189">
        <v>13</v>
      </c>
      <c r="AB1458" s="189" t="s">
        <v>52</v>
      </c>
      <c r="AC1458" s="189">
        <v>159</v>
      </c>
    </row>
    <row r="1459" spans="27:29" x14ac:dyDescent="0.2">
      <c r="AA1459" s="189">
        <v>13</v>
      </c>
      <c r="AB1459" s="189" t="s">
        <v>35</v>
      </c>
      <c r="AC1459" s="189">
        <v>159</v>
      </c>
    </row>
    <row r="1460" spans="27:29" x14ac:dyDescent="0.2">
      <c r="AA1460" s="189">
        <v>13</v>
      </c>
      <c r="AB1460" s="189" t="s">
        <v>97</v>
      </c>
      <c r="AC1460" s="189">
        <v>149</v>
      </c>
    </row>
    <row r="1461" spans="27:29" x14ac:dyDescent="0.2">
      <c r="AA1461" s="189">
        <v>13</v>
      </c>
      <c r="AB1461" s="189" t="s">
        <v>42</v>
      </c>
      <c r="AC1461" s="189">
        <v>149</v>
      </c>
    </row>
    <row r="1462" spans="27:29" x14ac:dyDescent="0.2">
      <c r="AA1462" s="189">
        <v>13</v>
      </c>
      <c r="AB1462" s="189" t="s">
        <v>44</v>
      </c>
      <c r="AC1462" s="189">
        <v>147</v>
      </c>
    </row>
    <row r="1463" spans="27:29" x14ac:dyDescent="0.2">
      <c r="AA1463" s="189">
        <v>13</v>
      </c>
      <c r="AB1463" s="189" t="s">
        <v>41</v>
      </c>
      <c r="AC1463" s="189">
        <v>134</v>
      </c>
    </row>
    <row r="1464" spans="27:29" x14ac:dyDescent="0.2">
      <c r="AA1464" s="189">
        <v>13</v>
      </c>
      <c r="AB1464" s="189" t="s">
        <v>65</v>
      </c>
      <c r="AC1464" s="189">
        <v>130</v>
      </c>
    </row>
    <row r="1465" spans="27:29" x14ac:dyDescent="0.2">
      <c r="AA1465" s="189">
        <v>13</v>
      </c>
      <c r="AB1465" s="189" t="s">
        <v>43</v>
      </c>
      <c r="AC1465" s="189">
        <v>119</v>
      </c>
    </row>
    <row r="1466" spans="27:29" x14ac:dyDescent="0.2">
      <c r="AA1466" s="189">
        <v>13</v>
      </c>
      <c r="AB1466" s="189" t="s">
        <v>67</v>
      </c>
      <c r="AC1466" s="189">
        <v>117</v>
      </c>
    </row>
    <row r="1467" spans="27:29" x14ac:dyDescent="0.2">
      <c r="AA1467" s="189">
        <v>13</v>
      </c>
      <c r="AB1467" s="189" t="s">
        <v>39</v>
      </c>
      <c r="AC1467" s="189">
        <v>117</v>
      </c>
    </row>
    <row r="1468" spans="27:29" x14ac:dyDescent="0.2">
      <c r="AA1468" s="189">
        <v>13</v>
      </c>
      <c r="AB1468" s="189" t="s">
        <v>64</v>
      </c>
      <c r="AC1468" s="189">
        <v>117</v>
      </c>
    </row>
    <row r="1469" spans="27:29" x14ac:dyDescent="0.2">
      <c r="AA1469" s="189">
        <v>13</v>
      </c>
      <c r="AB1469" s="189" t="s">
        <v>77</v>
      </c>
      <c r="AC1469" s="189">
        <v>108</v>
      </c>
    </row>
    <row r="1470" spans="27:29" x14ac:dyDescent="0.2">
      <c r="AA1470" s="189">
        <v>13</v>
      </c>
      <c r="AB1470" s="189" t="s">
        <v>37</v>
      </c>
      <c r="AC1470" s="189">
        <v>106</v>
      </c>
    </row>
    <row r="1471" spans="27:29" x14ac:dyDescent="0.2">
      <c r="AA1471" s="189">
        <v>13</v>
      </c>
      <c r="AB1471" s="189" t="s">
        <v>34</v>
      </c>
      <c r="AC1471" s="189">
        <v>104</v>
      </c>
    </row>
    <row r="1472" spans="27:29" x14ac:dyDescent="0.2">
      <c r="AA1472" s="189">
        <v>13</v>
      </c>
      <c r="AB1472" s="189" t="s">
        <v>103</v>
      </c>
      <c r="AC1472" s="189">
        <v>99</v>
      </c>
    </row>
    <row r="1473" spans="27:29" x14ac:dyDescent="0.2">
      <c r="AA1473" s="189">
        <v>13</v>
      </c>
      <c r="AB1473" s="189" t="s">
        <v>60</v>
      </c>
      <c r="AC1473" s="189">
        <v>96</v>
      </c>
    </row>
    <row r="1474" spans="27:29" x14ac:dyDescent="0.2">
      <c r="AA1474" s="189">
        <v>13</v>
      </c>
      <c r="AB1474" s="189" t="s">
        <v>89</v>
      </c>
      <c r="AC1474" s="189">
        <v>94</v>
      </c>
    </row>
    <row r="1475" spans="27:29" x14ac:dyDescent="0.2">
      <c r="AA1475" s="189">
        <v>13</v>
      </c>
      <c r="AB1475" s="189" t="s">
        <v>29</v>
      </c>
      <c r="AC1475" s="189">
        <v>93</v>
      </c>
    </row>
    <row r="1476" spans="27:29" x14ac:dyDescent="0.2">
      <c r="AA1476" s="189">
        <v>13</v>
      </c>
      <c r="AB1476" s="189" t="s">
        <v>48</v>
      </c>
      <c r="AC1476" s="189">
        <v>90</v>
      </c>
    </row>
    <row r="1477" spans="27:29" x14ac:dyDescent="0.2">
      <c r="AA1477" s="189">
        <v>13</v>
      </c>
      <c r="AB1477" s="189" t="s">
        <v>62</v>
      </c>
      <c r="AC1477" s="189">
        <v>89</v>
      </c>
    </row>
    <row r="1478" spans="27:29" x14ac:dyDescent="0.2">
      <c r="AA1478" s="189">
        <v>13</v>
      </c>
      <c r="AB1478" s="189" t="s">
        <v>66</v>
      </c>
      <c r="AC1478" s="189">
        <v>80</v>
      </c>
    </row>
    <row r="1479" spans="27:29" x14ac:dyDescent="0.2">
      <c r="AA1479" s="189">
        <v>13</v>
      </c>
      <c r="AB1479" s="189" t="s">
        <v>73</v>
      </c>
      <c r="AC1479" s="189">
        <v>78</v>
      </c>
    </row>
    <row r="1480" spans="27:29" x14ac:dyDescent="0.2">
      <c r="AA1480" s="189">
        <v>13</v>
      </c>
      <c r="AB1480" s="189" t="s">
        <v>93</v>
      </c>
      <c r="AC1480" s="189">
        <v>76</v>
      </c>
    </row>
    <row r="1481" spans="27:29" x14ac:dyDescent="0.2">
      <c r="AA1481" s="189">
        <v>13</v>
      </c>
      <c r="AB1481" s="189" t="s">
        <v>95</v>
      </c>
      <c r="AC1481" s="189">
        <v>72</v>
      </c>
    </row>
    <row r="1482" spans="27:29" x14ac:dyDescent="0.2">
      <c r="AA1482" s="189">
        <v>13</v>
      </c>
      <c r="AB1482" s="189" t="s">
        <v>58</v>
      </c>
      <c r="AC1482" s="189">
        <v>71</v>
      </c>
    </row>
    <row r="1483" spans="27:29" x14ac:dyDescent="0.2">
      <c r="AA1483" s="189">
        <v>13</v>
      </c>
      <c r="AB1483" s="189" t="s">
        <v>21</v>
      </c>
      <c r="AC1483" s="189">
        <v>69</v>
      </c>
    </row>
    <row r="1484" spans="27:29" x14ac:dyDescent="0.2">
      <c r="AA1484" s="189">
        <v>13</v>
      </c>
      <c r="AB1484" s="189" t="s">
        <v>117</v>
      </c>
      <c r="AC1484" s="189">
        <v>63</v>
      </c>
    </row>
    <row r="1485" spans="27:29" x14ac:dyDescent="0.2">
      <c r="AA1485" s="189">
        <v>13</v>
      </c>
      <c r="AB1485" s="189" t="s">
        <v>126</v>
      </c>
      <c r="AC1485" s="189">
        <v>61</v>
      </c>
    </row>
    <row r="1486" spans="27:29" x14ac:dyDescent="0.2">
      <c r="AA1486" s="189">
        <v>13</v>
      </c>
      <c r="AB1486" s="189" t="s">
        <v>75</v>
      </c>
      <c r="AC1486" s="189">
        <v>58</v>
      </c>
    </row>
    <row r="1487" spans="27:29" x14ac:dyDescent="0.2">
      <c r="AA1487" s="189">
        <v>13</v>
      </c>
      <c r="AB1487" s="189" t="s">
        <v>115</v>
      </c>
      <c r="AC1487" s="189">
        <v>57</v>
      </c>
    </row>
    <row r="1488" spans="27:29" x14ac:dyDescent="0.2">
      <c r="AA1488" s="189">
        <v>13</v>
      </c>
      <c r="AB1488" s="189" t="s">
        <v>76</v>
      </c>
      <c r="AC1488" s="189">
        <v>57</v>
      </c>
    </row>
    <row r="1489" spans="27:29" x14ac:dyDescent="0.2">
      <c r="AA1489" s="189">
        <v>13</v>
      </c>
      <c r="AB1489" s="189" t="s">
        <v>32</v>
      </c>
      <c r="AC1489" s="189">
        <v>55</v>
      </c>
    </row>
    <row r="1490" spans="27:29" x14ac:dyDescent="0.2">
      <c r="AA1490" s="189">
        <v>13</v>
      </c>
      <c r="AB1490" s="189" t="s">
        <v>125</v>
      </c>
      <c r="AC1490" s="189">
        <v>55</v>
      </c>
    </row>
    <row r="1491" spans="27:29" x14ac:dyDescent="0.2">
      <c r="AA1491" s="189">
        <v>13</v>
      </c>
      <c r="AB1491" s="189" t="s">
        <v>88</v>
      </c>
      <c r="AC1491" s="189">
        <v>48</v>
      </c>
    </row>
    <row r="1492" spans="27:29" x14ac:dyDescent="0.2">
      <c r="AA1492" s="189">
        <v>13</v>
      </c>
      <c r="AB1492" s="189" t="s">
        <v>119</v>
      </c>
      <c r="AC1492" s="189">
        <v>46</v>
      </c>
    </row>
    <row r="1493" spans="27:29" x14ac:dyDescent="0.2">
      <c r="AA1493" s="189">
        <v>13</v>
      </c>
      <c r="AB1493" s="189" t="s">
        <v>90</v>
      </c>
      <c r="AC1493" s="189">
        <v>46</v>
      </c>
    </row>
    <row r="1494" spans="27:29" x14ac:dyDescent="0.2">
      <c r="AA1494" s="189">
        <v>13</v>
      </c>
      <c r="AB1494" s="189" t="s">
        <v>101</v>
      </c>
      <c r="AC1494" s="189">
        <v>42</v>
      </c>
    </row>
    <row r="1495" spans="27:29" x14ac:dyDescent="0.2">
      <c r="AA1495" s="189">
        <v>13</v>
      </c>
      <c r="AB1495" s="189" t="s">
        <v>72</v>
      </c>
      <c r="AC1495" s="189">
        <v>42</v>
      </c>
    </row>
    <row r="1496" spans="27:29" x14ac:dyDescent="0.2">
      <c r="AA1496" s="189">
        <v>13</v>
      </c>
      <c r="AB1496" s="189" t="s">
        <v>92</v>
      </c>
      <c r="AC1496" s="189">
        <v>41</v>
      </c>
    </row>
    <row r="1497" spans="27:29" x14ac:dyDescent="0.2">
      <c r="AA1497" s="189">
        <v>13</v>
      </c>
      <c r="AB1497" s="189" t="s">
        <v>78</v>
      </c>
      <c r="AC1497" s="189">
        <v>38</v>
      </c>
    </row>
    <row r="1498" spans="27:29" x14ac:dyDescent="0.2">
      <c r="AA1498" s="189">
        <v>13</v>
      </c>
      <c r="AB1498" s="189" t="s">
        <v>46</v>
      </c>
      <c r="AC1498" s="189">
        <v>37</v>
      </c>
    </row>
    <row r="1499" spans="27:29" x14ac:dyDescent="0.2">
      <c r="AA1499" s="189">
        <v>13</v>
      </c>
      <c r="AB1499" s="189" t="s">
        <v>81</v>
      </c>
      <c r="AC1499" s="189">
        <v>36</v>
      </c>
    </row>
    <row r="1500" spans="27:29" x14ac:dyDescent="0.2">
      <c r="AA1500" s="189">
        <v>13</v>
      </c>
      <c r="AB1500" s="189" t="s">
        <v>142</v>
      </c>
      <c r="AC1500" s="189">
        <v>35</v>
      </c>
    </row>
    <row r="1501" spans="27:29" x14ac:dyDescent="0.2">
      <c r="AA1501" s="189">
        <v>13</v>
      </c>
      <c r="AB1501" s="189" t="s">
        <v>94</v>
      </c>
      <c r="AC1501" s="189">
        <v>34</v>
      </c>
    </row>
    <row r="1502" spans="27:29" x14ac:dyDescent="0.2">
      <c r="AA1502" s="189">
        <v>13</v>
      </c>
      <c r="AB1502" s="189" t="s">
        <v>69</v>
      </c>
      <c r="AC1502" s="189">
        <v>33</v>
      </c>
    </row>
    <row r="1503" spans="27:29" x14ac:dyDescent="0.2">
      <c r="AA1503" s="189">
        <v>13</v>
      </c>
      <c r="AB1503" s="189" t="s">
        <v>120</v>
      </c>
      <c r="AC1503" s="189">
        <v>32</v>
      </c>
    </row>
    <row r="1504" spans="27:29" x14ac:dyDescent="0.2">
      <c r="AA1504" s="189">
        <v>13</v>
      </c>
      <c r="AB1504" s="189" t="s">
        <v>86</v>
      </c>
      <c r="AC1504" s="189">
        <v>31</v>
      </c>
    </row>
    <row r="1505" spans="27:29" x14ac:dyDescent="0.2">
      <c r="AA1505" s="189">
        <v>13</v>
      </c>
      <c r="AB1505" s="189" t="s">
        <v>85</v>
      </c>
      <c r="AC1505" s="189">
        <v>30</v>
      </c>
    </row>
    <row r="1506" spans="27:29" x14ac:dyDescent="0.2">
      <c r="AA1506" s="189">
        <v>13</v>
      </c>
      <c r="AB1506" s="189" t="s">
        <v>176</v>
      </c>
      <c r="AC1506" s="189">
        <v>30</v>
      </c>
    </row>
    <row r="1507" spans="27:29" x14ac:dyDescent="0.2">
      <c r="AA1507" s="189">
        <v>13</v>
      </c>
      <c r="AB1507" s="189" t="s">
        <v>26</v>
      </c>
      <c r="AC1507" s="189">
        <v>30</v>
      </c>
    </row>
    <row r="1508" spans="27:29" x14ac:dyDescent="0.2">
      <c r="AA1508" s="189">
        <v>13</v>
      </c>
      <c r="AB1508" s="189" t="s">
        <v>193</v>
      </c>
      <c r="AC1508" s="189">
        <v>29</v>
      </c>
    </row>
    <row r="1509" spans="27:29" x14ac:dyDescent="0.2">
      <c r="AA1509" s="189">
        <v>13</v>
      </c>
      <c r="AB1509" s="189" t="s">
        <v>111</v>
      </c>
      <c r="AC1509" s="189">
        <v>29</v>
      </c>
    </row>
    <row r="1510" spans="27:29" x14ac:dyDescent="0.2">
      <c r="AA1510" s="189">
        <v>13</v>
      </c>
      <c r="AB1510" s="189" t="s">
        <v>84</v>
      </c>
      <c r="AC1510" s="189">
        <v>28</v>
      </c>
    </row>
    <row r="1511" spans="27:29" x14ac:dyDescent="0.2">
      <c r="AA1511" s="189">
        <v>13</v>
      </c>
      <c r="AB1511" s="189" t="s">
        <v>98</v>
      </c>
      <c r="AC1511" s="189">
        <v>28</v>
      </c>
    </row>
    <row r="1512" spans="27:29" x14ac:dyDescent="0.2">
      <c r="AA1512" s="189">
        <v>13</v>
      </c>
      <c r="AB1512" s="189" t="s">
        <v>45</v>
      </c>
      <c r="AC1512" s="189">
        <v>27</v>
      </c>
    </row>
    <row r="1513" spans="27:29" x14ac:dyDescent="0.2">
      <c r="AA1513" s="189">
        <v>13</v>
      </c>
      <c r="AB1513" s="189" t="s">
        <v>114</v>
      </c>
      <c r="AC1513" s="189">
        <v>27</v>
      </c>
    </row>
    <row r="1514" spans="27:29" x14ac:dyDescent="0.2">
      <c r="AA1514" s="189">
        <v>13</v>
      </c>
      <c r="AB1514" s="189" t="s">
        <v>135</v>
      </c>
      <c r="AC1514" s="189">
        <v>24</v>
      </c>
    </row>
    <row r="1515" spans="27:29" x14ac:dyDescent="0.2">
      <c r="AA1515" s="189">
        <v>13</v>
      </c>
      <c r="AB1515" s="189" t="s">
        <v>80</v>
      </c>
      <c r="AC1515" s="189">
        <v>24</v>
      </c>
    </row>
    <row r="1516" spans="27:29" x14ac:dyDescent="0.2">
      <c r="AA1516" s="189">
        <v>13</v>
      </c>
      <c r="AB1516" s="189" t="s">
        <v>124</v>
      </c>
      <c r="AC1516" s="189">
        <v>23</v>
      </c>
    </row>
    <row r="1517" spans="27:29" x14ac:dyDescent="0.2">
      <c r="AA1517" s="189">
        <v>13</v>
      </c>
      <c r="AB1517" s="189" t="s">
        <v>49</v>
      </c>
      <c r="AC1517" s="189">
        <v>23</v>
      </c>
    </row>
    <row r="1518" spans="27:29" x14ac:dyDescent="0.2">
      <c r="AA1518" s="189">
        <v>13</v>
      </c>
      <c r="AB1518" s="189" t="s">
        <v>40</v>
      </c>
      <c r="AC1518" s="189">
        <v>22</v>
      </c>
    </row>
    <row r="1519" spans="27:29" x14ac:dyDescent="0.2">
      <c r="AA1519" s="189">
        <v>13</v>
      </c>
      <c r="AB1519" s="189" t="s">
        <v>130</v>
      </c>
      <c r="AC1519" s="189">
        <v>22</v>
      </c>
    </row>
    <row r="1520" spans="27:29" x14ac:dyDescent="0.2">
      <c r="AA1520" s="189">
        <v>13</v>
      </c>
      <c r="AB1520" s="189" t="s">
        <v>901</v>
      </c>
      <c r="AC1520" s="189">
        <v>22</v>
      </c>
    </row>
    <row r="1521" spans="27:29" x14ac:dyDescent="0.2">
      <c r="AA1521" s="189">
        <v>13</v>
      </c>
      <c r="AB1521" s="189" t="s">
        <v>47</v>
      </c>
      <c r="AC1521" s="189">
        <v>21</v>
      </c>
    </row>
    <row r="1522" spans="27:29" x14ac:dyDescent="0.2">
      <c r="AA1522" s="189">
        <v>13</v>
      </c>
      <c r="AB1522" s="189" t="s">
        <v>99</v>
      </c>
      <c r="AC1522" s="189">
        <v>20</v>
      </c>
    </row>
    <row r="1523" spans="27:29" x14ac:dyDescent="0.2">
      <c r="AA1523" s="189">
        <v>13</v>
      </c>
      <c r="AB1523" s="189" t="s">
        <v>82</v>
      </c>
      <c r="AC1523" s="189">
        <v>20</v>
      </c>
    </row>
    <row r="1524" spans="27:29" x14ac:dyDescent="0.2">
      <c r="AA1524" s="189">
        <v>13</v>
      </c>
      <c r="AB1524" s="189" t="s">
        <v>169</v>
      </c>
      <c r="AC1524" s="189">
        <v>19</v>
      </c>
    </row>
    <row r="1525" spans="27:29" x14ac:dyDescent="0.2">
      <c r="AA1525" s="189">
        <v>13</v>
      </c>
      <c r="AB1525" s="189" t="s">
        <v>144</v>
      </c>
      <c r="AC1525" s="189">
        <v>19</v>
      </c>
    </row>
    <row r="1526" spans="27:29" x14ac:dyDescent="0.2">
      <c r="AA1526" s="189">
        <v>13</v>
      </c>
      <c r="AB1526" s="189" t="s">
        <v>105</v>
      </c>
      <c r="AC1526" s="189">
        <v>19</v>
      </c>
    </row>
    <row r="1527" spans="27:29" x14ac:dyDescent="0.2">
      <c r="AA1527" s="189">
        <v>13</v>
      </c>
      <c r="AB1527" s="189" t="s">
        <v>19</v>
      </c>
      <c r="AC1527" s="189">
        <v>19</v>
      </c>
    </row>
    <row r="1528" spans="27:29" x14ac:dyDescent="0.2">
      <c r="AA1528" s="189">
        <v>13</v>
      </c>
      <c r="AB1528" s="189" t="s">
        <v>136</v>
      </c>
      <c r="AC1528" s="189">
        <v>18</v>
      </c>
    </row>
    <row r="1529" spans="27:29" x14ac:dyDescent="0.2">
      <c r="AA1529" s="189">
        <v>13</v>
      </c>
      <c r="AB1529" s="189" t="s">
        <v>100</v>
      </c>
      <c r="AC1529" s="189">
        <v>18</v>
      </c>
    </row>
    <row r="1530" spans="27:29" x14ac:dyDescent="0.2">
      <c r="AA1530" s="189">
        <v>13</v>
      </c>
      <c r="AB1530" s="189" t="s">
        <v>113</v>
      </c>
      <c r="AC1530" s="189">
        <v>17</v>
      </c>
    </row>
    <row r="1531" spans="27:29" x14ac:dyDescent="0.2">
      <c r="AA1531" s="189">
        <v>13</v>
      </c>
      <c r="AB1531" s="189" t="s">
        <v>134</v>
      </c>
      <c r="AC1531" s="189">
        <v>17</v>
      </c>
    </row>
    <row r="1532" spans="27:29" x14ac:dyDescent="0.2">
      <c r="AA1532" s="189">
        <v>13</v>
      </c>
      <c r="AB1532" s="189" t="s">
        <v>149</v>
      </c>
      <c r="AC1532" s="189">
        <v>17</v>
      </c>
    </row>
    <row r="1533" spans="27:29" x14ac:dyDescent="0.2">
      <c r="AA1533" s="189">
        <v>13</v>
      </c>
      <c r="AB1533" s="189" t="s">
        <v>96</v>
      </c>
      <c r="AC1533" s="189">
        <v>15</v>
      </c>
    </row>
    <row r="1534" spans="27:29" x14ac:dyDescent="0.2">
      <c r="AA1534" s="189">
        <v>13</v>
      </c>
      <c r="AB1534" s="189" t="s">
        <v>216</v>
      </c>
      <c r="AC1534" s="189">
        <v>15</v>
      </c>
    </row>
    <row r="1535" spans="27:29" x14ac:dyDescent="0.2">
      <c r="AA1535" s="189">
        <v>13</v>
      </c>
      <c r="AB1535" s="189" t="s">
        <v>109</v>
      </c>
      <c r="AC1535" s="189">
        <v>14</v>
      </c>
    </row>
    <row r="1536" spans="27:29" x14ac:dyDescent="0.2">
      <c r="AA1536" s="189">
        <v>13</v>
      </c>
      <c r="AB1536" s="189" t="s">
        <v>59</v>
      </c>
      <c r="AC1536" s="189">
        <v>14</v>
      </c>
    </row>
    <row r="1537" spans="27:29" x14ac:dyDescent="0.2">
      <c r="AA1537" s="189">
        <v>13</v>
      </c>
      <c r="AB1537" s="189" t="s">
        <v>152</v>
      </c>
      <c r="AC1537" s="189">
        <v>13</v>
      </c>
    </row>
    <row r="1538" spans="27:29" x14ac:dyDescent="0.2">
      <c r="AA1538" s="189">
        <v>13</v>
      </c>
      <c r="AB1538" s="189" t="s">
        <v>167</v>
      </c>
      <c r="AC1538" s="189">
        <v>12</v>
      </c>
    </row>
    <row r="1539" spans="27:29" x14ac:dyDescent="0.2">
      <c r="AA1539" s="189">
        <v>13</v>
      </c>
      <c r="AB1539" s="189" t="s">
        <v>175</v>
      </c>
      <c r="AC1539" s="189">
        <v>11</v>
      </c>
    </row>
    <row r="1540" spans="27:29" x14ac:dyDescent="0.2">
      <c r="AA1540" s="189">
        <v>13</v>
      </c>
      <c r="AB1540" s="189" t="s">
        <v>51</v>
      </c>
      <c r="AC1540" s="189">
        <v>10</v>
      </c>
    </row>
    <row r="1541" spans="27:29" x14ac:dyDescent="0.2">
      <c r="AA1541" s="189">
        <v>13</v>
      </c>
      <c r="AB1541" s="189" t="s">
        <v>104</v>
      </c>
      <c r="AC1541" s="189">
        <v>10</v>
      </c>
    </row>
    <row r="1542" spans="27:29" x14ac:dyDescent="0.2">
      <c r="AA1542" s="189">
        <v>13</v>
      </c>
      <c r="AB1542" s="189" t="s">
        <v>139</v>
      </c>
      <c r="AC1542" s="189">
        <v>10</v>
      </c>
    </row>
    <row r="1543" spans="27:29" x14ac:dyDescent="0.2">
      <c r="AA1543" s="189">
        <v>13</v>
      </c>
      <c r="AB1543" s="189" t="s">
        <v>218</v>
      </c>
      <c r="AC1543" s="189">
        <v>10</v>
      </c>
    </row>
    <row r="1544" spans="27:29" x14ac:dyDescent="0.2">
      <c r="AA1544" s="189">
        <v>13</v>
      </c>
      <c r="AB1544" s="189" t="s">
        <v>63</v>
      </c>
      <c r="AC1544" s="189">
        <v>10</v>
      </c>
    </row>
    <row r="1545" spans="27:29" x14ac:dyDescent="0.2">
      <c r="AA1545" s="189">
        <v>13</v>
      </c>
      <c r="AB1545" s="189" t="s">
        <v>150</v>
      </c>
      <c r="AC1545" s="189">
        <v>9</v>
      </c>
    </row>
    <row r="1546" spans="27:29" x14ac:dyDescent="0.2">
      <c r="AA1546" s="189">
        <v>13</v>
      </c>
      <c r="AB1546" s="189" t="s">
        <v>265</v>
      </c>
      <c r="AC1546" s="189">
        <v>9</v>
      </c>
    </row>
    <row r="1547" spans="27:29" x14ac:dyDescent="0.2">
      <c r="AA1547" s="189">
        <v>13</v>
      </c>
      <c r="AB1547" s="189" t="s">
        <v>24</v>
      </c>
      <c r="AC1547" s="189">
        <v>9</v>
      </c>
    </row>
    <row r="1548" spans="27:29" x14ac:dyDescent="0.2">
      <c r="AA1548" s="189">
        <v>13</v>
      </c>
      <c r="AB1548" s="189" t="s">
        <v>294</v>
      </c>
      <c r="AC1548" s="189">
        <v>8</v>
      </c>
    </row>
    <row r="1549" spans="27:29" x14ac:dyDescent="0.2">
      <c r="AA1549" s="189">
        <v>13</v>
      </c>
      <c r="AB1549" s="189" t="s">
        <v>195</v>
      </c>
      <c r="AC1549" s="189">
        <v>8</v>
      </c>
    </row>
    <row r="1550" spans="27:29" x14ac:dyDescent="0.2">
      <c r="AA1550" s="189">
        <v>13</v>
      </c>
      <c r="AB1550" s="189" t="s">
        <v>133</v>
      </c>
      <c r="AC1550" s="189">
        <v>7</v>
      </c>
    </row>
    <row r="1551" spans="27:29" x14ac:dyDescent="0.2">
      <c r="AA1551" s="189">
        <v>13</v>
      </c>
      <c r="AB1551" s="189" t="s">
        <v>132</v>
      </c>
      <c r="AC1551" s="189">
        <v>7</v>
      </c>
    </row>
    <row r="1552" spans="27:29" x14ac:dyDescent="0.2">
      <c r="AA1552" s="189">
        <v>13</v>
      </c>
      <c r="AB1552" s="189" t="s">
        <v>206</v>
      </c>
      <c r="AC1552" s="189">
        <v>7</v>
      </c>
    </row>
    <row r="1553" spans="27:29" x14ac:dyDescent="0.2">
      <c r="AA1553" s="189">
        <v>13</v>
      </c>
      <c r="AB1553" s="189" t="s">
        <v>274</v>
      </c>
      <c r="AC1553" s="189">
        <v>7</v>
      </c>
    </row>
    <row r="1554" spans="27:29" x14ac:dyDescent="0.2">
      <c r="AA1554" s="189">
        <v>13</v>
      </c>
      <c r="AB1554" s="189" t="s">
        <v>91</v>
      </c>
      <c r="AC1554" s="189">
        <v>7</v>
      </c>
    </row>
    <row r="1555" spans="27:29" x14ac:dyDescent="0.2">
      <c r="AA1555" s="189">
        <v>13</v>
      </c>
      <c r="AB1555" s="189" t="s">
        <v>146</v>
      </c>
      <c r="AC1555" s="189">
        <v>7</v>
      </c>
    </row>
    <row r="1556" spans="27:29" x14ac:dyDescent="0.2">
      <c r="AA1556" s="189">
        <v>13</v>
      </c>
      <c r="AB1556" s="189" t="s">
        <v>141</v>
      </c>
      <c r="AC1556" s="189">
        <v>7</v>
      </c>
    </row>
    <row r="1557" spans="27:29" x14ac:dyDescent="0.2">
      <c r="AA1557" s="189">
        <v>13</v>
      </c>
      <c r="AB1557" s="189" t="s">
        <v>123</v>
      </c>
      <c r="AC1557" s="189">
        <v>7</v>
      </c>
    </row>
    <row r="1558" spans="27:29" x14ac:dyDescent="0.2">
      <c r="AA1558" s="189">
        <v>13</v>
      </c>
      <c r="AB1558" s="189" t="s">
        <v>148</v>
      </c>
      <c r="AC1558" s="189">
        <v>6</v>
      </c>
    </row>
    <row r="1559" spans="27:29" x14ac:dyDescent="0.2">
      <c r="AA1559" s="189">
        <v>13</v>
      </c>
      <c r="AB1559" s="189" t="s">
        <v>259</v>
      </c>
      <c r="AC1559" s="189">
        <v>6</v>
      </c>
    </row>
    <row r="1560" spans="27:29" x14ac:dyDescent="0.2">
      <c r="AA1560" s="189">
        <v>13</v>
      </c>
      <c r="AB1560" s="189" t="s">
        <v>273</v>
      </c>
      <c r="AC1560" s="189">
        <v>6</v>
      </c>
    </row>
    <row r="1561" spans="27:29" x14ac:dyDescent="0.2">
      <c r="AA1561" s="189">
        <v>13</v>
      </c>
      <c r="AB1561" s="189" t="s">
        <v>31</v>
      </c>
      <c r="AC1561" s="189">
        <v>6</v>
      </c>
    </row>
    <row r="1562" spans="27:29" x14ac:dyDescent="0.2">
      <c r="AA1562" s="189">
        <v>13</v>
      </c>
      <c r="AB1562" s="189" t="s">
        <v>256</v>
      </c>
      <c r="AC1562" s="189">
        <v>6</v>
      </c>
    </row>
    <row r="1563" spans="27:29" x14ac:dyDescent="0.2">
      <c r="AA1563" s="189">
        <v>13</v>
      </c>
      <c r="AB1563" s="189" t="s">
        <v>210</v>
      </c>
      <c r="AC1563" s="189">
        <v>5</v>
      </c>
    </row>
    <row r="1564" spans="27:29" x14ac:dyDescent="0.2">
      <c r="AA1564" s="189">
        <v>13</v>
      </c>
      <c r="AB1564" s="189" t="s">
        <v>834</v>
      </c>
      <c r="AC1564" s="189">
        <v>5</v>
      </c>
    </row>
    <row r="1565" spans="27:29" x14ac:dyDescent="0.2">
      <c r="AA1565" s="189">
        <v>13</v>
      </c>
      <c r="AB1565" s="189" t="s">
        <v>232</v>
      </c>
      <c r="AC1565" s="189">
        <v>5</v>
      </c>
    </row>
    <row r="1566" spans="27:29" x14ac:dyDescent="0.2">
      <c r="AA1566" s="189">
        <v>13</v>
      </c>
      <c r="AB1566" s="189" t="s">
        <v>310</v>
      </c>
      <c r="AC1566" s="189">
        <v>5</v>
      </c>
    </row>
    <row r="1567" spans="27:29" x14ac:dyDescent="0.2">
      <c r="AA1567" s="189">
        <v>13</v>
      </c>
      <c r="AB1567" s="189" t="s">
        <v>173</v>
      </c>
      <c r="AC1567" s="189">
        <v>5</v>
      </c>
    </row>
    <row r="1568" spans="27:29" x14ac:dyDescent="0.2">
      <c r="AA1568" s="189">
        <v>13</v>
      </c>
      <c r="AB1568" s="189" t="s">
        <v>185</v>
      </c>
      <c r="AC1568" s="189">
        <v>5</v>
      </c>
    </row>
    <row r="1569" spans="27:29" x14ac:dyDescent="0.2">
      <c r="AA1569" s="189">
        <v>13</v>
      </c>
      <c r="AB1569" s="189" t="s">
        <v>297</v>
      </c>
      <c r="AC1569" s="189">
        <v>5</v>
      </c>
    </row>
    <row r="1570" spans="27:29" x14ac:dyDescent="0.2">
      <c r="AA1570" s="189">
        <v>13</v>
      </c>
      <c r="AB1570" s="189" t="s">
        <v>225</v>
      </c>
      <c r="AC1570" s="189">
        <v>5</v>
      </c>
    </row>
    <row r="1571" spans="27:29" x14ac:dyDescent="0.2">
      <c r="AA1571" s="189">
        <v>13</v>
      </c>
      <c r="AB1571" s="189" t="s">
        <v>106</v>
      </c>
      <c r="AC1571" s="189">
        <v>4</v>
      </c>
    </row>
    <row r="1572" spans="27:29" x14ac:dyDescent="0.2">
      <c r="AA1572" s="189">
        <v>13</v>
      </c>
      <c r="AB1572" s="189" t="s">
        <v>233</v>
      </c>
      <c r="AC1572" s="189">
        <v>4</v>
      </c>
    </row>
    <row r="1573" spans="27:29" x14ac:dyDescent="0.2">
      <c r="AA1573" s="189">
        <v>13</v>
      </c>
      <c r="AB1573" s="189" t="s">
        <v>122</v>
      </c>
      <c r="AC1573" s="189">
        <v>4</v>
      </c>
    </row>
    <row r="1574" spans="27:29" x14ac:dyDescent="0.2">
      <c r="AA1574" s="189">
        <v>13</v>
      </c>
      <c r="AB1574" s="189" t="s">
        <v>118</v>
      </c>
      <c r="AC1574" s="189">
        <v>4</v>
      </c>
    </row>
    <row r="1575" spans="27:29" x14ac:dyDescent="0.2">
      <c r="AA1575" s="189">
        <v>13</v>
      </c>
      <c r="AB1575" s="189" t="s">
        <v>199</v>
      </c>
      <c r="AC1575" s="189">
        <v>4</v>
      </c>
    </row>
    <row r="1576" spans="27:29" x14ac:dyDescent="0.2">
      <c r="AA1576" s="189">
        <v>13</v>
      </c>
      <c r="AB1576" s="189" t="s">
        <v>331</v>
      </c>
      <c r="AC1576" s="189">
        <v>4</v>
      </c>
    </row>
    <row r="1577" spans="27:29" x14ac:dyDescent="0.2">
      <c r="AA1577" s="189">
        <v>13</v>
      </c>
      <c r="AB1577" s="189" t="s">
        <v>226</v>
      </c>
      <c r="AC1577" s="189">
        <v>4</v>
      </c>
    </row>
    <row r="1578" spans="27:29" x14ac:dyDescent="0.2">
      <c r="AA1578" s="189">
        <v>13</v>
      </c>
      <c r="AB1578" s="189" t="s">
        <v>245</v>
      </c>
      <c r="AC1578" s="189">
        <v>4</v>
      </c>
    </row>
    <row r="1579" spans="27:29" x14ac:dyDescent="0.2">
      <c r="AA1579" s="189">
        <v>13</v>
      </c>
      <c r="AB1579" s="189" t="s">
        <v>188</v>
      </c>
      <c r="AC1579" s="189">
        <v>4</v>
      </c>
    </row>
    <row r="1580" spans="27:29" x14ac:dyDescent="0.2">
      <c r="AA1580" s="189">
        <v>13</v>
      </c>
      <c r="AB1580" s="189" t="s">
        <v>286</v>
      </c>
      <c r="AC1580" s="189">
        <v>4</v>
      </c>
    </row>
    <row r="1581" spans="27:29" x14ac:dyDescent="0.2">
      <c r="AA1581" s="189">
        <v>13</v>
      </c>
      <c r="AB1581" s="189" t="s">
        <v>363</v>
      </c>
      <c r="AC1581" s="189">
        <v>3</v>
      </c>
    </row>
    <row r="1582" spans="27:29" x14ac:dyDescent="0.2">
      <c r="AA1582" s="189">
        <v>13</v>
      </c>
      <c r="AB1582" s="189" t="s">
        <v>196</v>
      </c>
      <c r="AC1582" s="189">
        <v>3</v>
      </c>
    </row>
    <row r="1583" spans="27:29" x14ac:dyDescent="0.2">
      <c r="AA1583" s="189">
        <v>13</v>
      </c>
      <c r="AB1583" s="189" t="s">
        <v>359</v>
      </c>
      <c r="AC1583" s="189">
        <v>3</v>
      </c>
    </row>
    <row r="1584" spans="27:29" x14ac:dyDescent="0.2">
      <c r="AA1584" s="189">
        <v>13</v>
      </c>
      <c r="AB1584" s="189" t="s">
        <v>262</v>
      </c>
      <c r="AC1584" s="189">
        <v>3</v>
      </c>
    </row>
    <row r="1585" spans="27:29" x14ac:dyDescent="0.2">
      <c r="AA1585" s="189">
        <v>13</v>
      </c>
      <c r="AB1585" s="189" t="s">
        <v>347</v>
      </c>
      <c r="AC1585" s="189">
        <v>3</v>
      </c>
    </row>
    <row r="1586" spans="27:29" x14ac:dyDescent="0.2">
      <c r="AA1586" s="189">
        <v>13</v>
      </c>
      <c r="AB1586" s="189" t="s">
        <v>272</v>
      </c>
      <c r="AC1586" s="189">
        <v>3</v>
      </c>
    </row>
    <row r="1587" spans="27:29" x14ac:dyDescent="0.2">
      <c r="AA1587" s="189">
        <v>13</v>
      </c>
      <c r="AB1587" s="189" t="s">
        <v>285</v>
      </c>
      <c r="AC1587" s="189">
        <v>3</v>
      </c>
    </row>
    <row r="1588" spans="27:29" x14ac:dyDescent="0.2">
      <c r="AA1588" s="189">
        <v>13</v>
      </c>
      <c r="AB1588" s="189" t="s">
        <v>397</v>
      </c>
      <c r="AC1588" s="189">
        <v>3</v>
      </c>
    </row>
    <row r="1589" spans="27:29" x14ac:dyDescent="0.2">
      <c r="AA1589" s="189">
        <v>13</v>
      </c>
      <c r="AB1589" s="189" t="s">
        <v>380</v>
      </c>
      <c r="AC1589" s="189">
        <v>3</v>
      </c>
    </row>
    <row r="1590" spans="27:29" x14ac:dyDescent="0.2">
      <c r="AA1590" s="189">
        <v>13</v>
      </c>
      <c r="AB1590" s="189" t="s">
        <v>315</v>
      </c>
      <c r="AC1590" s="189">
        <v>3</v>
      </c>
    </row>
    <row r="1591" spans="27:29" x14ac:dyDescent="0.2">
      <c r="AA1591" s="189">
        <v>13</v>
      </c>
      <c r="AB1591" s="189" t="s">
        <v>234</v>
      </c>
      <c r="AC1591" s="189">
        <v>3</v>
      </c>
    </row>
    <row r="1592" spans="27:29" x14ac:dyDescent="0.2">
      <c r="AA1592" s="189">
        <v>13</v>
      </c>
      <c r="AB1592" s="189" t="s">
        <v>171</v>
      </c>
      <c r="AC1592" s="189">
        <v>3</v>
      </c>
    </row>
    <row r="1593" spans="27:29" x14ac:dyDescent="0.2">
      <c r="AA1593" s="189">
        <v>13</v>
      </c>
      <c r="AB1593" s="189" t="s">
        <v>902</v>
      </c>
      <c r="AC1593" s="189">
        <v>3</v>
      </c>
    </row>
    <row r="1594" spans="27:29" x14ac:dyDescent="0.2">
      <c r="AA1594" s="189">
        <v>13</v>
      </c>
      <c r="AB1594" s="189" t="s">
        <v>366</v>
      </c>
      <c r="AC1594" s="189">
        <v>3</v>
      </c>
    </row>
    <row r="1595" spans="27:29" x14ac:dyDescent="0.2">
      <c r="AA1595" s="189">
        <v>13</v>
      </c>
      <c r="AB1595" s="189" t="s">
        <v>129</v>
      </c>
      <c r="AC1595" s="189">
        <v>3</v>
      </c>
    </row>
    <row r="1596" spans="27:29" x14ac:dyDescent="0.2">
      <c r="AA1596" s="189">
        <v>13</v>
      </c>
      <c r="AB1596" s="189" t="s">
        <v>189</v>
      </c>
      <c r="AC1596" s="189">
        <v>3</v>
      </c>
    </row>
    <row r="1597" spans="27:29" x14ac:dyDescent="0.2">
      <c r="AA1597" s="189">
        <v>13</v>
      </c>
      <c r="AB1597" s="189" t="s">
        <v>289</v>
      </c>
      <c r="AC1597" s="189">
        <v>3</v>
      </c>
    </row>
    <row r="1598" spans="27:29" x14ac:dyDescent="0.2">
      <c r="AA1598" s="189">
        <v>13</v>
      </c>
      <c r="AB1598" s="189" t="s">
        <v>237</v>
      </c>
      <c r="AC1598" s="189">
        <v>3</v>
      </c>
    </row>
    <row r="1599" spans="27:29" x14ac:dyDescent="0.2">
      <c r="AA1599" s="189">
        <v>13</v>
      </c>
      <c r="AB1599" s="189" t="s">
        <v>238</v>
      </c>
      <c r="AC1599" s="189">
        <v>3</v>
      </c>
    </row>
    <row r="1600" spans="27:29" x14ac:dyDescent="0.2">
      <c r="AA1600" s="189">
        <v>13</v>
      </c>
      <c r="AB1600" s="189" t="s">
        <v>250</v>
      </c>
      <c r="AC1600" s="189">
        <v>3</v>
      </c>
    </row>
    <row r="1601" spans="27:29" x14ac:dyDescent="0.2">
      <c r="AA1601" s="189">
        <v>13</v>
      </c>
      <c r="AB1601" s="189" t="s">
        <v>160</v>
      </c>
      <c r="AC1601" s="189">
        <v>3</v>
      </c>
    </row>
    <row r="1602" spans="27:29" x14ac:dyDescent="0.2">
      <c r="AA1602" s="189">
        <v>13</v>
      </c>
      <c r="AB1602" s="189" t="s">
        <v>248</v>
      </c>
      <c r="AC1602" s="189">
        <v>3</v>
      </c>
    </row>
    <row r="1603" spans="27:29" x14ac:dyDescent="0.2">
      <c r="AA1603" s="189">
        <v>13</v>
      </c>
      <c r="AB1603" s="189" t="s">
        <v>343</v>
      </c>
      <c r="AC1603" s="189">
        <v>3</v>
      </c>
    </row>
    <row r="1604" spans="27:29" x14ac:dyDescent="0.2">
      <c r="AA1604" s="189">
        <v>13</v>
      </c>
      <c r="AB1604" s="189" t="s">
        <v>242</v>
      </c>
      <c r="AC1604" s="189">
        <v>2</v>
      </c>
    </row>
    <row r="1605" spans="27:29" x14ac:dyDescent="0.2">
      <c r="AA1605" s="189">
        <v>13</v>
      </c>
      <c r="AB1605" s="189" t="s">
        <v>445</v>
      </c>
      <c r="AC1605" s="189">
        <v>2</v>
      </c>
    </row>
    <row r="1606" spans="27:29" x14ac:dyDescent="0.2">
      <c r="AA1606" s="189">
        <v>13</v>
      </c>
      <c r="AB1606" s="189" t="s">
        <v>428</v>
      </c>
      <c r="AC1606" s="189">
        <v>2</v>
      </c>
    </row>
    <row r="1607" spans="27:29" x14ac:dyDescent="0.2">
      <c r="AA1607" s="189">
        <v>13</v>
      </c>
      <c r="AB1607" s="189" t="s">
        <v>433</v>
      </c>
      <c r="AC1607" s="189">
        <v>2</v>
      </c>
    </row>
    <row r="1608" spans="27:29" x14ac:dyDescent="0.2">
      <c r="AA1608" s="189">
        <v>13</v>
      </c>
      <c r="AB1608" s="189" t="s">
        <v>252</v>
      </c>
      <c r="AC1608" s="189">
        <v>2</v>
      </c>
    </row>
    <row r="1609" spans="27:29" x14ac:dyDescent="0.2">
      <c r="AA1609" s="189">
        <v>13</v>
      </c>
      <c r="AB1609" s="189" t="s">
        <v>441</v>
      </c>
      <c r="AC1609" s="189">
        <v>2</v>
      </c>
    </row>
    <row r="1610" spans="27:29" x14ac:dyDescent="0.2">
      <c r="AA1610" s="189">
        <v>13</v>
      </c>
      <c r="AB1610" s="189" t="s">
        <v>401</v>
      </c>
      <c r="AC1610" s="189">
        <v>2</v>
      </c>
    </row>
    <row r="1611" spans="27:29" x14ac:dyDescent="0.2">
      <c r="AA1611" s="189">
        <v>13</v>
      </c>
      <c r="AB1611" s="189" t="s">
        <v>382</v>
      </c>
      <c r="AC1611" s="189">
        <v>2</v>
      </c>
    </row>
    <row r="1612" spans="27:29" x14ac:dyDescent="0.2">
      <c r="AA1612" s="189">
        <v>13</v>
      </c>
      <c r="AB1612" s="189" t="s">
        <v>340</v>
      </c>
      <c r="AC1612" s="189">
        <v>2</v>
      </c>
    </row>
    <row r="1613" spans="27:29" x14ac:dyDescent="0.2">
      <c r="AA1613" s="189">
        <v>13</v>
      </c>
      <c r="AB1613" s="189" t="s">
        <v>348</v>
      </c>
      <c r="AC1613" s="189">
        <v>2</v>
      </c>
    </row>
    <row r="1614" spans="27:29" x14ac:dyDescent="0.2">
      <c r="AA1614" s="189">
        <v>13</v>
      </c>
      <c r="AB1614" s="189" t="s">
        <v>281</v>
      </c>
      <c r="AC1614" s="189">
        <v>2</v>
      </c>
    </row>
    <row r="1615" spans="27:29" x14ac:dyDescent="0.2">
      <c r="AA1615" s="189">
        <v>13</v>
      </c>
      <c r="AB1615" s="189" t="s">
        <v>452</v>
      </c>
      <c r="AC1615" s="189">
        <v>2</v>
      </c>
    </row>
    <row r="1616" spans="27:29" x14ac:dyDescent="0.2">
      <c r="AA1616" s="189">
        <v>13</v>
      </c>
      <c r="AB1616" s="189" t="s">
        <v>413</v>
      </c>
      <c r="AC1616" s="189">
        <v>2</v>
      </c>
    </row>
    <row r="1617" spans="27:29" x14ac:dyDescent="0.2">
      <c r="AA1617" s="189">
        <v>13</v>
      </c>
      <c r="AB1617" s="189" t="s">
        <v>159</v>
      </c>
      <c r="AC1617" s="189">
        <v>2</v>
      </c>
    </row>
    <row r="1618" spans="27:29" x14ac:dyDescent="0.2">
      <c r="AA1618" s="189">
        <v>13</v>
      </c>
      <c r="AB1618" s="189" t="s">
        <v>179</v>
      </c>
      <c r="AC1618" s="189">
        <v>2</v>
      </c>
    </row>
    <row r="1619" spans="27:29" x14ac:dyDescent="0.2">
      <c r="AA1619" s="189">
        <v>13</v>
      </c>
      <c r="AB1619" s="189" t="s">
        <v>183</v>
      </c>
      <c r="AC1619" s="189">
        <v>2</v>
      </c>
    </row>
    <row r="1620" spans="27:29" x14ac:dyDescent="0.2">
      <c r="AA1620" s="189">
        <v>13</v>
      </c>
      <c r="AB1620" s="189" t="s">
        <v>458</v>
      </c>
      <c r="AC1620" s="189">
        <v>2</v>
      </c>
    </row>
    <row r="1621" spans="27:29" x14ac:dyDescent="0.2">
      <c r="AA1621" s="189">
        <v>13</v>
      </c>
      <c r="AB1621" s="189" t="s">
        <v>373</v>
      </c>
      <c r="AC1621" s="189">
        <v>2</v>
      </c>
    </row>
    <row r="1622" spans="27:29" x14ac:dyDescent="0.2">
      <c r="AA1622" s="189">
        <v>13</v>
      </c>
      <c r="AB1622" s="189" t="s">
        <v>177</v>
      </c>
      <c r="AC1622" s="189">
        <v>2</v>
      </c>
    </row>
    <row r="1623" spans="27:29" x14ac:dyDescent="0.2">
      <c r="AA1623" s="189">
        <v>13</v>
      </c>
      <c r="AB1623" s="189" t="s">
        <v>468</v>
      </c>
      <c r="AC1623" s="189">
        <v>2</v>
      </c>
    </row>
    <row r="1624" spans="27:29" x14ac:dyDescent="0.2">
      <c r="AA1624" s="189">
        <v>13</v>
      </c>
      <c r="AB1624" s="189" t="s">
        <v>322</v>
      </c>
      <c r="AC1624" s="189">
        <v>2</v>
      </c>
    </row>
    <row r="1625" spans="27:29" x14ac:dyDescent="0.2">
      <c r="AA1625" s="189">
        <v>13</v>
      </c>
      <c r="AB1625" s="189" t="s">
        <v>903</v>
      </c>
      <c r="AC1625" s="189">
        <v>1</v>
      </c>
    </row>
    <row r="1626" spans="27:29" x14ac:dyDescent="0.2">
      <c r="AA1626" s="189">
        <v>13</v>
      </c>
      <c r="AB1626" s="189" t="s">
        <v>71</v>
      </c>
      <c r="AC1626" s="189">
        <v>1</v>
      </c>
    </row>
    <row r="1627" spans="27:29" x14ac:dyDescent="0.2">
      <c r="AA1627" s="189">
        <v>13</v>
      </c>
      <c r="AB1627" s="189" t="s">
        <v>376</v>
      </c>
      <c r="AC1627" s="189">
        <v>1</v>
      </c>
    </row>
    <row r="1628" spans="27:29" x14ac:dyDescent="0.2">
      <c r="AA1628" s="189">
        <v>13</v>
      </c>
      <c r="AB1628" s="189" t="s">
        <v>904</v>
      </c>
      <c r="AC1628" s="189">
        <v>1</v>
      </c>
    </row>
    <row r="1629" spans="27:29" x14ac:dyDescent="0.2">
      <c r="AA1629" s="189">
        <v>13</v>
      </c>
      <c r="AB1629" s="189" t="s">
        <v>316</v>
      </c>
      <c r="AC1629" s="189">
        <v>1</v>
      </c>
    </row>
    <row r="1630" spans="27:29" x14ac:dyDescent="0.2">
      <c r="AA1630" s="189">
        <v>13</v>
      </c>
      <c r="AB1630" s="189" t="s">
        <v>415</v>
      </c>
      <c r="AC1630" s="189">
        <v>1</v>
      </c>
    </row>
    <row r="1631" spans="27:29" x14ac:dyDescent="0.2">
      <c r="AA1631" s="189">
        <v>13</v>
      </c>
      <c r="AB1631" s="189" t="s">
        <v>431</v>
      </c>
      <c r="AC1631" s="189">
        <v>1</v>
      </c>
    </row>
    <row r="1632" spans="27:29" x14ac:dyDescent="0.2">
      <c r="AA1632" s="189">
        <v>13</v>
      </c>
      <c r="AB1632" s="189" t="s">
        <v>349</v>
      </c>
      <c r="AC1632" s="189">
        <v>1</v>
      </c>
    </row>
    <row r="1633" spans="27:29" x14ac:dyDescent="0.2">
      <c r="AA1633" s="189">
        <v>13</v>
      </c>
      <c r="AB1633" s="189" t="s">
        <v>219</v>
      </c>
      <c r="AC1633" s="189">
        <v>1</v>
      </c>
    </row>
    <row r="1634" spans="27:29" x14ac:dyDescent="0.2">
      <c r="AA1634" s="189">
        <v>13</v>
      </c>
      <c r="AB1634" s="189" t="s">
        <v>180</v>
      </c>
      <c r="AC1634" s="189">
        <v>1</v>
      </c>
    </row>
    <row r="1635" spans="27:29" x14ac:dyDescent="0.2">
      <c r="AA1635" s="189">
        <v>13</v>
      </c>
      <c r="AB1635" s="189" t="s">
        <v>455</v>
      </c>
      <c r="AC1635" s="189">
        <v>1</v>
      </c>
    </row>
    <row r="1636" spans="27:29" x14ac:dyDescent="0.2">
      <c r="AA1636" s="189">
        <v>13</v>
      </c>
      <c r="AB1636" s="189" t="s">
        <v>905</v>
      </c>
      <c r="AC1636" s="189">
        <v>1</v>
      </c>
    </row>
    <row r="1637" spans="27:29" x14ac:dyDescent="0.2">
      <c r="AA1637" s="189">
        <v>13</v>
      </c>
      <c r="AB1637" s="189" t="s">
        <v>906</v>
      </c>
      <c r="AC1637" s="189">
        <v>1</v>
      </c>
    </row>
    <row r="1638" spans="27:29" x14ac:dyDescent="0.2">
      <c r="AA1638" s="189">
        <v>13</v>
      </c>
      <c r="AB1638" s="189" t="s">
        <v>220</v>
      </c>
      <c r="AC1638" s="189">
        <v>1</v>
      </c>
    </row>
    <row r="1639" spans="27:29" x14ac:dyDescent="0.2">
      <c r="AA1639" s="189">
        <v>13</v>
      </c>
      <c r="AB1639" s="189" t="s">
        <v>341</v>
      </c>
      <c r="AC1639" s="189">
        <v>1</v>
      </c>
    </row>
    <row r="1640" spans="27:29" x14ac:dyDescent="0.2">
      <c r="AA1640" s="189">
        <v>13</v>
      </c>
      <c r="AB1640" s="189" t="s">
        <v>907</v>
      </c>
      <c r="AC1640" s="189">
        <v>1</v>
      </c>
    </row>
    <row r="1641" spans="27:29" x14ac:dyDescent="0.2">
      <c r="AA1641" s="189">
        <v>13</v>
      </c>
      <c r="AB1641" s="189" t="s">
        <v>235</v>
      </c>
      <c r="AC1641" s="189">
        <v>1</v>
      </c>
    </row>
    <row r="1642" spans="27:29" x14ac:dyDescent="0.2">
      <c r="AA1642" s="189">
        <v>13</v>
      </c>
      <c r="AB1642" s="189" t="s">
        <v>908</v>
      </c>
      <c r="AC1642" s="189">
        <v>1</v>
      </c>
    </row>
    <row r="1643" spans="27:29" x14ac:dyDescent="0.2">
      <c r="AA1643" s="189">
        <v>13</v>
      </c>
      <c r="AB1643" s="189" t="s">
        <v>383</v>
      </c>
      <c r="AC1643" s="189">
        <v>1</v>
      </c>
    </row>
    <row r="1644" spans="27:29" x14ac:dyDescent="0.2">
      <c r="AA1644" s="189">
        <v>13</v>
      </c>
      <c r="AB1644" s="189" t="s">
        <v>319</v>
      </c>
      <c r="AC1644" s="189">
        <v>1</v>
      </c>
    </row>
    <row r="1645" spans="27:29" x14ac:dyDescent="0.2">
      <c r="AA1645" s="189">
        <v>13</v>
      </c>
      <c r="AB1645" s="189" t="s">
        <v>306</v>
      </c>
      <c r="AC1645" s="189">
        <v>1</v>
      </c>
    </row>
    <row r="1646" spans="27:29" x14ac:dyDescent="0.2">
      <c r="AA1646" s="189">
        <v>13</v>
      </c>
      <c r="AB1646" s="189" t="s">
        <v>909</v>
      </c>
      <c r="AC1646" s="189">
        <v>1</v>
      </c>
    </row>
    <row r="1647" spans="27:29" x14ac:dyDescent="0.2">
      <c r="AA1647" s="189">
        <v>13</v>
      </c>
      <c r="AB1647" s="189" t="s">
        <v>421</v>
      </c>
      <c r="AC1647" s="189">
        <v>1</v>
      </c>
    </row>
    <row r="1648" spans="27:29" x14ac:dyDescent="0.2">
      <c r="AA1648" s="189">
        <v>13</v>
      </c>
      <c r="AB1648" s="189" t="s">
        <v>309</v>
      </c>
      <c r="AC1648" s="189">
        <v>1</v>
      </c>
    </row>
    <row r="1649" spans="27:29" x14ac:dyDescent="0.2">
      <c r="AA1649" s="189">
        <v>13</v>
      </c>
      <c r="AB1649" s="189" t="s">
        <v>910</v>
      </c>
      <c r="AC1649" s="189">
        <v>1</v>
      </c>
    </row>
    <row r="1650" spans="27:29" x14ac:dyDescent="0.2">
      <c r="AA1650" s="189">
        <v>13</v>
      </c>
      <c r="AB1650" s="189" t="s">
        <v>873</v>
      </c>
      <c r="AC1650" s="189">
        <v>1</v>
      </c>
    </row>
    <row r="1651" spans="27:29" x14ac:dyDescent="0.2">
      <c r="AA1651" s="189">
        <v>13</v>
      </c>
      <c r="AB1651" s="189" t="s">
        <v>112</v>
      </c>
      <c r="AC1651" s="189">
        <v>1</v>
      </c>
    </row>
    <row r="1652" spans="27:29" x14ac:dyDescent="0.2">
      <c r="AA1652" s="189">
        <v>13</v>
      </c>
      <c r="AB1652" s="189" t="s">
        <v>388</v>
      </c>
      <c r="AC1652" s="189">
        <v>1</v>
      </c>
    </row>
    <row r="1653" spans="27:29" x14ac:dyDescent="0.2">
      <c r="AA1653" s="189">
        <v>13</v>
      </c>
      <c r="AB1653" s="189" t="s">
        <v>911</v>
      </c>
      <c r="AC1653" s="189">
        <v>1</v>
      </c>
    </row>
    <row r="1654" spans="27:29" x14ac:dyDescent="0.2">
      <c r="AA1654" s="189">
        <v>13</v>
      </c>
      <c r="AB1654" s="189" t="s">
        <v>912</v>
      </c>
      <c r="AC1654" s="189">
        <v>1</v>
      </c>
    </row>
    <row r="1655" spans="27:29" x14ac:dyDescent="0.2">
      <c r="AA1655" s="189">
        <v>13</v>
      </c>
      <c r="AB1655" s="189" t="s">
        <v>251</v>
      </c>
      <c r="AC1655" s="189">
        <v>1</v>
      </c>
    </row>
    <row r="1656" spans="27:29" x14ac:dyDescent="0.2">
      <c r="AA1656" s="189">
        <v>13</v>
      </c>
      <c r="AB1656" s="189" t="s">
        <v>913</v>
      </c>
      <c r="AC1656" s="189">
        <v>1</v>
      </c>
    </row>
    <row r="1657" spans="27:29" x14ac:dyDescent="0.2">
      <c r="AA1657" s="189">
        <v>13</v>
      </c>
      <c r="AB1657" s="189" t="s">
        <v>914</v>
      </c>
      <c r="AC1657" s="189">
        <v>1</v>
      </c>
    </row>
    <row r="1658" spans="27:29" x14ac:dyDescent="0.2">
      <c r="AA1658" s="189">
        <v>13</v>
      </c>
      <c r="AB1658" s="189" t="s">
        <v>131</v>
      </c>
      <c r="AC1658" s="189">
        <v>1</v>
      </c>
    </row>
    <row r="1659" spans="27:29" x14ac:dyDescent="0.2">
      <c r="AA1659" s="189">
        <v>13</v>
      </c>
      <c r="AB1659" s="189" t="s">
        <v>187</v>
      </c>
      <c r="AC1659" s="189">
        <v>1</v>
      </c>
    </row>
    <row r="1660" spans="27:29" x14ac:dyDescent="0.2">
      <c r="AA1660" s="189">
        <v>13</v>
      </c>
      <c r="AB1660" s="189" t="s">
        <v>915</v>
      </c>
      <c r="AC1660" s="189">
        <v>1</v>
      </c>
    </row>
    <row r="1661" spans="27:29" x14ac:dyDescent="0.2">
      <c r="AA1661" s="189">
        <v>13</v>
      </c>
      <c r="AB1661" s="189" t="s">
        <v>916</v>
      </c>
      <c r="AC1661" s="189">
        <v>1</v>
      </c>
    </row>
    <row r="1662" spans="27:29" x14ac:dyDescent="0.2">
      <c r="AA1662" s="189">
        <v>13</v>
      </c>
      <c r="AB1662" s="189" t="s">
        <v>296</v>
      </c>
      <c r="AC1662" s="189">
        <v>1</v>
      </c>
    </row>
    <row r="1663" spans="27:29" x14ac:dyDescent="0.2">
      <c r="AA1663" s="189">
        <v>13</v>
      </c>
      <c r="AB1663" s="189" t="s">
        <v>917</v>
      </c>
      <c r="AC1663" s="189">
        <v>1</v>
      </c>
    </row>
    <row r="1664" spans="27:29" x14ac:dyDescent="0.2">
      <c r="AA1664" s="189">
        <v>13</v>
      </c>
      <c r="AB1664" s="189" t="s">
        <v>377</v>
      </c>
      <c r="AC1664" s="189">
        <v>1</v>
      </c>
    </row>
    <row r="1665" spans="27:29" x14ac:dyDescent="0.2">
      <c r="AA1665" s="189">
        <v>13</v>
      </c>
      <c r="AB1665" s="189" t="s">
        <v>277</v>
      </c>
      <c r="AC1665" s="189">
        <v>1</v>
      </c>
    </row>
    <row r="1666" spans="27:29" x14ac:dyDescent="0.2">
      <c r="AA1666" s="189">
        <v>13</v>
      </c>
      <c r="AB1666" s="189" t="s">
        <v>317</v>
      </c>
      <c r="AC1666" s="189">
        <v>1</v>
      </c>
    </row>
    <row r="1667" spans="27:29" x14ac:dyDescent="0.2">
      <c r="AA1667" s="189">
        <v>13</v>
      </c>
      <c r="AB1667" s="189" t="s">
        <v>389</v>
      </c>
      <c r="AC1667" s="189">
        <v>1</v>
      </c>
    </row>
    <row r="1668" spans="27:29" x14ac:dyDescent="0.2">
      <c r="AA1668" s="189">
        <v>13</v>
      </c>
      <c r="AB1668" s="189" t="s">
        <v>426</v>
      </c>
      <c r="AC1668" s="189">
        <v>1</v>
      </c>
    </row>
    <row r="1669" spans="27:29" x14ac:dyDescent="0.2">
      <c r="AA1669" s="189">
        <v>13</v>
      </c>
      <c r="AB1669" s="189" t="s">
        <v>918</v>
      </c>
      <c r="AC1669" s="189">
        <v>1</v>
      </c>
    </row>
    <row r="1670" spans="27:29" x14ac:dyDescent="0.2">
      <c r="AA1670" s="189">
        <v>13</v>
      </c>
      <c r="AB1670" s="189" t="s">
        <v>168</v>
      </c>
      <c r="AC1670" s="189">
        <v>1</v>
      </c>
    </row>
    <row r="1671" spans="27:29" x14ac:dyDescent="0.2">
      <c r="AA1671" s="189">
        <v>13</v>
      </c>
      <c r="AB1671" s="189" t="s">
        <v>222</v>
      </c>
      <c r="AC1671" s="189">
        <v>1</v>
      </c>
    </row>
    <row r="1672" spans="27:29" x14ac:dyDescent="0.2">
      <c r="AA1672" s="189">
        <v>13</v>
      </c>
      <c r="AB1672" s="189" t="s">
        <v>919</v>
      </c>
      <c r="AC1672" s="189">
        <v>1</v>
      </c>
    </row>
    <row r="1673" spans="27:29" x14ac:dyDescent="0.2">
      <c r="AA1673" s="189">
        <v>13</v>
      </c>
      <c r="AB1673" s="189" t="s">
        <v>920</v>
      </c>
      <c r="AC1673" s="189">
        <v>1</v>
      </c>
    </row>
    <row r="1674" spans="27:29" x14ac:dyDescent="0.2">
      <c r="AA1674" s="189">
        <v>13</v>
      </c>
      <c r="AB1674" s="189" t="s">
        <v>143</v>
      </c>
      <c r="AC1674" s="189">
        <v>1</v>
      </c>
    </row>
    <row r="1675" spans="27:29" x14ac:dyDescent="0.2">
      <c r="AA1675" s="189">
        <v>13</v>
      </c>
      <c r="AB1675" s="189" t="s">
        <v>155</v>
      </c>
      <c r="AC1675" s="189">
        <v>1</v>
      </c>
    </row>
    <row r="1676" spans="27:29" x14ac:dyDescent="0.2">
      <c r="AA1676" s="189">
        <v>13</v>
      </c>
      <c r="AB1676" s="189" t="s">
        <v>921</v>
      </c>
      <c r="AC1676" s="189">
        <v>1</v>
      </c>
    </row>
    <row r="1677" spans="27:29" x14ac:dyDescent="0.2">
      <c r="AA1677" s="189">
        <v>13</v>
      </c>
      <c r="AB1677" s="189" t="s">
        <v>326</v>
      </c>
      <c r="AC1677" s="189">
        <v>1</v>
      </c>
    </row>
    <row r="1678" spans="27:29" x14ac:dyDescent="0.2">
      <c r="AA1678" s="189">
        <v>13</v>
      </c>
      <c r="AB1678" s="189" t="s">
        <v>922</v>
      </c>
      <c r="AC1678" s="189">
        <v>1</v>
      </c>
    </row>
    <row r="1679" spans="27:29" x14ac:dyDescent="0.2">
      <c r="AA1679" s="189">
        <v>13</v>
      </c>
      <c r="AB1679" s="189" t="s">
        <v>923</v>
      </c>
      <c r="AC1679" s="189">
        <v>1</v>
      </c>
    </row>
    <row r="1680" spans="27:29" x14ac:dyDescent="0.2">
      <c r="AA1680" s="189">
        <v>13</v>
      </c>
      <c r="AB1680" s="189" t="s">
        <v>79</v>
      </c>
      <c r="AC1680" s="189">
        <v>1</v>
      </c>
    </row>
    <row r="1681" spans="27:29" x14ac:dyDescent="0.2">
      <c r="AA1681" s="189">
        <v>13</v>
      </c>
      <c r="AB1681" s="189" t="s">
        <v>379</v>
      </c>
      <c r="AC1681" s="189">
        <v>1</v>
      </c>
    </row>
    <row r="1682" spans="27:29" x14ac:dyDescent="0.2">
      <c r="AA1682" s="189">
        <v>14</v>
      </c>
      <c r="AB1682" s="189" t="s">
        <v>1</v>
      </c>
      <c r="AC1682" s="189">
        <v>6987</v>
      </c>
    </row>
    <row r="1683" spans="27:29" x14ac:dyDescent="0.2">
      <c r="AA1683" s="189">
        <v>14</v>
      </c>
      <c r="AB1683" s="189" t="s">
        <v>0</v>
      </c>
      <c r="AC1683" s="189">
        <v>6880</v>
      </c>
    </row>
    <row r="1684" spans="27:29" x14ac:dyDescent="0.2">
      <c r="AA1684" s="189">
        <v>14</v>
      </c>
      <c r="AB1684" s="189" t="s">
        <v>2</v>
      </c>
      <c r="AC1684" s="189">
        <v>4061</v>
      </c>
    </row>
    <row r="1685" spans="27:29" x14ac:dyDescent="0.2">
      <c r="AA1685" s="189">
        <v>14</v>
      </c>
      <c r="AB1685" s="189" t="s">
        <v>3</v>
      </c>
      <c r="AC1685" s="189">
        <v>3022</v>
      </c>
    </row>
    <row r="1686" spans="27:29" x14ac:dyDescent="0.2">
      <c r="AA1686" s="189">
        <v>14</v>
      </c>
      <c r="AB1686" s="189" t="s">
        <v>4</v>
      </c>
      <c r="AC1686" s="189">
        <v>2405</v>
      </c>
    </row>
    <row r="1687" spans="27:29" x14ac:dyDescent="0.2">
      <c r="AA1687" s="189">
        <v>14</v>
      </c>
      <c r="AB1687" s="189" t="s">
        <v>6</v>
      </c>
      <c r="AC1687" s="189">
        <v>2090</v>
      </c>
    </row>
    <row r="1688" spans="27:29" x14ac:dyDescent="0.2">
      <c r="AA1688" s="189">
        <v>14</v>
      </c>
      <c r="AB1688" s="189" t="s">
        <v>5</v>
      </c>
      <c r="AC1688" s="189">
        <v>1667</v>
      </c>
    </row>
    <row r="1689" spans="27:29" x14ac:dyDescent="0.2">
      <c r="AA1689" s="189">
        <v>14</v>
      </c>
      <c r="AB1689" s="189" t="s">
        <v>16</v>
      </c>
      <c r="AC1689" s="189">
        <v>1444</v>
      </c>
    </row>
    <row r="1690" spans="27:29" x14ac:dyDescent="0.2">
      <c r="AA1690" s="189">
        <v>14</v>
      </c>
      <c r="AB1690" s="189" t="s">
        <v>12</v>
      </c>
      <c r="AC1690" s="189">
        <v>1414</v>
      </c>
    </row>
    <row r="1691" spans="27:29" x14ac:dyDescent="0.2">
      <c r="AA1691" s="189">
        <v>14</v>
      </c>
      <c r="AB1691" s="189" t="s">
        <v>13</v>
      </c>
      <c r="AC1691" s="189">
        <v>1055</v>
      </c>
    </row>
    <row r="1692" spans="27:29" x14ac:dyDescent="0.2">
      <c r="AA1692" s="189">
        <v>14</v>
      </c>
      <c r="AB1692" s="189" t="s">
        <v>9</v>
      </c>
      <c r="AC1692" s="189">
        <v>1014</v>
      </c>
    </row>
    <row r="1693" spans="27:29" x14ac:dyDescent="0.2">
      <c r="AA1693" s="189">
        <v>14</v>
      </c>
      <c r="AB1693" s="189" t="s">
        <v>7</v>
      </c>
      <c r="AC1693" s="189">
        <v>927</v>
      </c>
    </row>
    <row r="1694" spans="27:29" x14ac:dyDescent="0.2">
      <c r="AA1694" s="189">
        <v>14</v>
      </c>
      <c r="AB1694" s="189" t="s">
        <v>11</v>
      </c>
      <c r="AC1694" s="189">
        <v>909</v>
      </c>
    </row>
    <row r="1695" spans="27:29" x14ac:dyDescent="0.2">
      <c r="AA1695" s="189">
        <v>14</v>
      </c>
      <c r="AB1695" s="189" t="s">
        <v>14</v>
      </c>
      <c r="AC1695" s="189">
        <v>832</v>
      </c>
    </row>
    <row r="1696" spans="27:29" x14ac:dyDescent="0.2">
      <c r="AA1696" s="189">
        <v>14</v>
      </c>
      <c r="AB1696" s="189" t="s">
        <v>31</v>
      </c>
      <c r="AC1696" s="189">
        <v>727</v>
      </c>
    </row>
    <row r="1697" spans="27:29" x14ac:dyDescent="0.2">
      <c r="AA1697" s="189">
        <v>14</v>
      </c>
      <c r="AB1697" s="189" t="s">
        <v>20</v>
      </c>
      <c r="AC1697" s="189">
        <v>588</v>
      </c>
    </row>
    <row r="1698" spans="27:29" x14ac:dyDescent="0.2">
      <c r="AA1698" s="189">
        <v>14</v>
      </c>
      <c r="AB1698" s="189" t="s">
        <v>30</v>
      </c>
      <c r="AC1698" s="189">
        <v>560</v>
      </c>
    </row>
    <row r="1699" spans="27:29" x14ac:dyDescent="0.2">
      <c r="AA1699" s="189">
        <v>14</v>
      </c>
      <c r="AB1699" s="189" t="s">
        <v>28</v>
      </c>
      <c r="AC1699" s="189">
        <v>477</v>
      </c>
    </row>
    <row r="1700" spans="27:29" x14ac:dyDescent="0.2">
      <c r="AA1700" s="189">
        <v>14</v>
      </c>
      <c r="AB1700" s="189" t="s">
        <v>10</v>
      </c>
      <c r="AC1700" s="189">
        <v>451</v>
      </c>
    </row>
    <row r="1701" spans="27:29" x14ac:dyDescent="0.2">
      <c r="AA1701" s="189">
        <v>14</v>
      </c>
      <c r="AB1701" s="189" t="s">
        <v>8</v>
      </c>
      <c r="AC1701" s="189">
        <v>403</v>
      </c>
    </row>
    <row r="1702" spans="27:29" x14ac:dyDescent="0.2">
      <c r="AA1702" s="189">
        <v>14</v>
      </c>
      <c r="AB1702" s="189" t="s">
        <v>53</v>
      </c>
      <c r="AC1702" s="189">
        <v>370</v>
      </c>
    </row>
    <row r="1703" spans="27:29" x14ac:dyDescent="0.2">
      <c r="AA1703" s="189">
        <v>14</v>
      </c>
      <c r="AB1703" s="189" t="s">
        <v>25</v>
      </c>
      <c r="AC1703" s="189">
        <v>364</v>
      </c>
    </row>
    <row r="1704" spans="27:29" x14ac:dyDescent="0.2">
      <c r="AA1704" s="189">
        <v>14</v>
      </c>
      <c r="AB1704" s="189" t="s">
        <v>36</v>
      </c>
      <c r="AC1704" s="189">
        <v>250</v>
      </c>
    </row>
    <row r="1705" spans="27:29" x14ac:dyDescent="0.2">
      <c r="AA1705" s="189">
        <v>14</v>
      </c>
      <c r="AB1705" s="189" t="s">
        <v>29</v>
      </c>
      <c r="AC1705" s="189">
        <v>250</v>
      </c>
    </row>
    <row r="1706" spans="27:29" x14ac:dyDescent="0.2">
      <c r="AA1706" s="189">
        <v>14</v>
      </c>
      <c r="AB1706" s="189" t="s">
        <v>23</v>
      </c>
      <c r="AC1706" s="189">
        <v>236</v>
      </c>
    </row>
    <row r="1707" spans="27:29" x14ac:dyDescent="0.2">
      <c r="AA1707" s="189">
        <v>14</v>
      </c>
      <c r="AB1707" s="189" t="s">
        <v>22</v>
      </c>
      <c r="AC1707" s="189">
        <v>207</v>
      </c>
    </row>
    <row r="1708" spans="27:29" x14ac:dyDescent="0.2">
      <c r="AA1708" s="189">
        <v>14</v>
      </c>
      <c r="AB1708" s="189" t="s">
        <v>62</v>
      </c>
      <c r="AC1708" s="189">
        <v>202</v>
      </c>
    </row>
    <row r="1709" spans="27:29" x14ac:dyDescent="0.2">
      <c r="AA1709" s="189">
        <v>14</v>
      </c>
      <c r="AB1709" s="189" t="s">
        <v>72</v>
      </c>
      <c r="AC1709" s="189">
        <v>163</v>
      </c>
    </row>
    <row r="1710" spans="27:29" x14ac:dyDescent="0.2">
      <c r="AA1710" s="189">
        <v>14</v>
      </c>
      <c r="AB1710" s="189" t="s">
        <v>69</v>
      </c>
      <c r="AC1710" s="189">
        <v>162</v>
      </c>
    </row>
    <row r="1711" spans="27:29" x14ac:dyDescent="0.2">
      <c r="AA1711" s="189">
        <v>14</v>
      </c>
      <c r="AB1711" s="189" t="s">
        <v>42</v>
      </c>
      <c r="AC1711" s="189">
        <v>152</v>
      </c>
    </row>
    <row r="1712" spans="27:29" x14ac:dyDescent="0.2">
      <c r="AA1712" s="189">
        <v>14</v>
      </c>
      <c r="AB1712" s="189" t="s">
        <v>68</v>
      </c>
      <c r="AC1712" s="189">
        <v>145</v>
      </c>
    </row>
    <row r="1713" spans="27:29" x14ac:dyDescent="0.2">
      <c r="AA1713" s="189">
        <v>14</v>
      </c>
      <c r="AB1713" s="189" t="s">
        <v>33</v>
      </c>
      <c r="AC1713" s="189">
        <v>144</v>
      </c>
    </row>
    <row r="1714" spans="27:29" x14ac:dyDescent="0.2">
      <c r="AA1714" s="189">
        <v>14</v>
      </c>
      <c r="AB1714" s="189" t="s">
        <v>43</v>
      </c>
      <c r="AC1714" s="189">
        <v>136</v>
      </c>
    </row>
    <row r="1715" spans="27:29" x14ac:dyDescent="0.2">
      <c r="AA1715" s="189">
        <v>14</v>
      </c>
      <c r="AB1715" s="189" t="s">
        <v>37</v>
      </c>
      <c r="AC1715" s="189">
        <v>110</v>
      </c>
    </row>
    <row r="1716" spans="27:29" x14ac:dyDescent="0.2">
      <c r="AA1716" s="189">
        <v>14</v>
      </c>
      <c r="AB1716" s="189" t="s">
        <v>18</v>
      </c>
      <c r="AC1716" s="189">
        <v>105</v>
      </c>
    </row>
    <row r="1717" spans="27:29" x14ac:dyDescent="0.2">
      <c r="AA1717" s="189">
        <v>14</v>
      </c>
      <c r="AB1717" s="189" t="s">
        <v>52</v>
      </c>
      <c r="AC1717" s="189">
        <v>101</v>
      </c>
    </row>
    <row r="1718" spans="27:29" x14ac:dyDescent="0.2">
      <c r="AA1718" s="189">
        <v>14</v>
      </c>
      <c r="AB1718" s="189" t="s">
        <v>153</v>
      </c>
      <c r="AC1718" s="189">
        <v>92</v>
      </c>
    </row>
    <row r="1719" spans="27:29" x14ac:dyDescent="0.2">
      <c r="AA1719" s="189">
        <v>14</v>
      </c>
      <c r="AB1719" s="189" t="s">
        <v>48</v>
      </c>
      <c r="AC1719" s="189">
        <v>89</v>
      </c>
    </row>
    <row r="1720" spans="27:29" x14ac:dyDescent="0.2">
      <c r="AA1720" s="189">
        <v>14</v>
      </c>
      <c r="AB1720" s="189" t="s">
        <v>848</v>
      </c>
      <c r="AC1720" s="189">
        <v>84</v>
      </c>
    </row>
    <row r="1721" spans="27:29" x14ac:dyDescent="0.2">
      <c r="AA1721" s="189">
        <v>14</v>
      </c>
      <c r="AB1721" s="189" t="s">
        <v>58</v>
      </c>
      <c r="AC1721" s="189">
        <v>80</v>
      </c>
    </row>
    <row r="1722" spans="27:29" x14ac:dyDescent="0.2">
      <c r="AA1722" s="189">
        <v>14</v>
      </c>
      <c r="AB1722" s="189" t="s">
        <v>82</v>
      </c>
      <c r="AC1722" s="189">
        <v>80</v>
      </c>
    </row>
    <row r="1723" spans="27:29" x14ac:dyDescent="0.2">
      <c r="AA1723" s="189">
        <v>14</v>
      </c>
      <c r="AB1723" s="189" t="s">
        <v>35</v>
      </c>
      <c r="AC1723" s="189">
        <v>78</v>
      </c>
    </row>
    <row r="1724" spans="27:29" x14ac:dyDescent="0.2">
      <c r="AA1724" s="189">
        <v>14</v>
      </c>
      <c r="AB1724" s="189" t="s">
        <v>95</v>
      </c>
      <c r="AC1724" s="189">
        <v>76</v>
      </c>
    </row>
    <row r="1725" spans="27:29" x14ac:dyDescent="0.2">
      <c r="AA1725" s="189">
        <v>14</v>
      </c>
      <c r="AB1725" s="189" t="s">
        <v>81</v>
      </c>
      <c r="AC1725" s="189">
        <v>75</v>
      </c>
    </row>
    <row r="1726" spans="27:29" x14ac:dyDescent="0.2">
      <c r="AA1726" s="189">
        <v>14</v>
      </c>
      <c r="AB1726" s="189" t="s">
        <v>90</v>
      </c>
      <c r="AC1726" s="189">
        <v>74</v>
      </c>
    </row>
    <row r="1727" spans="27:29" x14ac:dyDescent="0.2">
      <c r="AA1727" s="189">
        <v>14</v>
      </c>
      <c r="AB1727" s="189" t="s">
        <v>21</v>
      </c>
      <c r="AC1727" s="189">
        <v>73</v>
      </c>
    </row>
    <row r="1728" spans="27:29" x14ac:dyDescent="0.2">
      <c r="AA1728" s="189">
        <v>14</v>
      </c>
      <c r="AB1728" s="189" t="s">
        <v>113</v>
      </c>
      <c r="AC1728" s="189">
        <v>72</v>
      </c>
    </row>
    <row r="1729" spans="27:29" x14ac:dyDescent="0.2">
      <c r="AA1729" s="189">
        <v>14</v>
      </c>
      <c r="AB1729" s="189" t="s">
        <v>65</v>
      </c>
      <c r="AC1729" s="189">
        <v>66</v>
      </c>
    </row>
    <row r="1730" spans="27:29" x14ac:dyDescent="0.2">
      <c r="AA1730" s="189">
        <v>14</v>
      </c>
      <c r="AB1730" s="189" t="s">
        <v>75</v>
      </c>
      <c r="AC1730" s="189">
        <v>62</v>
      </c>
    </row>
    <row r="1731" spans="27:29" x14ac:dyDescent="0.2">
      <c r="AA1731" s="189">
        <v>14</v>
      </c>
      <c r="AB1731" s="189" t="s">
        <v>122</v>
      </c>
      <c r="AC1731" s="189">
        <v>58</v>
      </c>
    </row>
    <row r="1732" spans="27:29" x14ac:dyDescent="0.2">
      <c r="AA1732" s="189">
        <v>14</v>
      </c>
      <c r="AB1732" s="189" t="s">
        <v>26</v>
      </c>
      <c r="AC1732" s="189">
        <v>57</v>
      </c>
    </row>
    <row r="1733" spans="27:29" x14ac:dyDescent="0.2">
      <c r="AA1733" s="189">
        <v>14</v>
      </c>
      <c r="AB1733" s="189" t="s">
        <v>98</v>
      </c>
      <c r="AC1733" s="189">
        <v>54</v>
      </c>
    </row>
    <row r="1734" spans="27:29" x14ac:dyDescent="0.2">
      <c r="AA1734" s="189">
        <v>14</v>
      </c>
      <c r="AB1734" s="189" t="s">
        <v>73</v>
      </c>
      <c r="AC1734" s="189">
        <v>50</v>
      </c>
    </row>
    <row r="1735" spans="27:29" x14ac:dyDescent="0.2">
      <c r="AA1735" s="189">
        <v>14</v>
      </c>
      <c r="AB1735" s="189" t="s">
        <v>84</v>
      </c>
      <c r="AC1735" s="189">
        <v>48</v>
      </c>
    </row>
    <row r="1736" spans="27:29" x14ac:dyDescent="0.2">
      <c r="AA1736" s="189">
        <v>14</v>
      </c>
      <c r="AB1736" s="189" t="s">
        <v>104</v>
      </c>
      <c r="AC1736" s="189">
        <v>48</v>
      </c>
    </row>
    <row r="1737" spans="27:29" x14ac:dyDescent="0.2">
      <c r="AA1737" s="189">
        <v>14</v>
      </c>
      <c r="AB1737" s="189" t="s">
        <v>77</v>
      </c>
      <c r="AC1737" s="189">
        <v>47</v>
      </c>
    </row>
    <row r="1738" spans="27:29" x14ac:dyDescent="0.2">
      <c r="AA1738" s="189">
        <v>14</v>
      </c>
      <c r="AB1738" s="189" t="s">
        <v>159</v>
      </c>
      <c r="AC1738" s="189">
        <v>47</v>
      </c>
    </row>
    <row r="1739" spans="27:29" x14ac:dyDescent="0.2">
      <c r="AA1739" s="189">
        <v>14</v>
      </c>
      <c r="AB1739" s="189" t="s">
        <v>78</v>
      </c>
      <c r="AC1739" s="189">
        <v>47</v>
      </c>
    </row>
    <row r="1740" spans="27:29" x14ac:dyDescent="0.2">
      <c r="AA1740" s="189">
        <v>14</v>
      </c>
      <c r="AB1740" s="189" t="s">
        <v>45</v>
      </c>
      <c r="AC1740" s="189">
        <v>45</v>
      </c>
    </row>
    <row r="1741" spans="27:29" x14ac:dyDescent="0.2">
      <c r="AA1741" s="189">
        <v>14</v>
      </c>
      <c r="AB1741" s="189" t="s">
        <v>66</v>
      </c>
      <c r="AC1741" s="189">
        <v>45</v>
      </c>
    </row>
    <row r="1742" spans="27:29" x14ac:dyDescent="0.2">
      <c r="AA1742" s="189">
        <v>14</v>
      </c>
      <c r="AB1742" s="189" t="s">
        <v>60</v>
      </c>
      <c r="AC1742" s="189">
        <v>42</v>
      </c>
    </row>
    <row r="1743" spans="27:29" x14ac:dyDescent="0.2">
      <c r="AA1743" s="189">
        <v>14</v>
      </c>
      <c r="AB1743" s="189" t="s">
        <v>94</v>
      </c>
      <c r="AC1743" s="189">
        <v>41</v>
      </c>
    </row>
    <row r="1744" spans="27:29" x14ac:dyDescent="0.2">
      <c r="AA1744" s="189">
        <v>14</v>
      </c>
      <c r="AB1744" s="189" t="s">
        <v>86</v>
      </c>
      <c r="AC1744" s="189">
        <v>40</v>
      </c>
    </row>
    <row r="1745" spans="27:29" x14ac:dyDescent="0.2">
      <c r="AA1745" s="189">
        <v>14</v>
      </c>
      <c r="AB1745" s="189" t="s">
        <v>101</v>
      </c>
      <c r="AC1745" s="189">
        <v>39</v>
      </c>
    </row>
    <row r="1746" spans="27:29" x14ac:dyDescent="0.2">
      <c r="AA1746" s="189">
        <v>14</v>
      </c>
      <c r="AB1746" s="189" t="s">
        <v>121</v>
      </c>
      <c r="AC1746" s="189">
        <v>37</v>
      </c>
    </row>
    <row r="1747" spans="27:29" x14ac:dyDescent="0.2">
      <c r="AA1747" s="189">
        <v>14</v>
      </c>
      <c r="AB1747" s="189" t="s">
        <v>44</v>
      </c>
      <c r="AC1747" s="189">
        <v>36</v>
      </c>
    </row>
    <row r="1748" spans="27:29" x14ac:dyDescent="0.2">
      <c r="AA1748" s="189">
        <v>14</v>
      </c>
      <c r="AB1748" s="189" t="s">
        <v>40</v>
      </c>
      <c r="AC1748" s="189">
        <v>34</v>
      </c>
    </row>
    <row r="1749" spans="27:29" x14ac:dyDescent="0.2">
      <c r="AA1749" s="189">
        <v>14</v>
      </c>
      <c r="AB1749" s="189" t="s">
        <v>158</v>
      </c>
      <c r="AC1749" s="189">
        <v>34</v>
      </c>
    </row>
    <row r="1750" spans="27:29" x14ac:dyDescent="0.2">
      <c r="AA1750" s="189">
        <v>14</v>
      </c>
      <c r="AB1750" s="189" t="s">
        <v>135</v>
      </c>
      <c r="AC1750" s="189">
        <v>33</v>
      </c>
    </row>
    <row r="1751" spans="27:29" x14ac:dyDescent="0.2">
      <c r="AA1751" s="189">
        <v>14</v>
      </c>
      <c r="AB1751" s="189" t="s">
        <v>27</v>
      </c>
      <c r="AC1751" s="189">
        <v>32</v>
      </c>
    </row>
    <row r="1752" spans="27:29" x14ac:dyDescent="0.2">
      <c r="AA1752" s="189">
        <v>14</v>
      </c>
      <c r="AB1752" s="189" t="s">
        <v>34</v>
      </c>
      <c r="AC1752" s="189">
        <v>32</v>
      </c>
    </row>
    <row r="1753" spans="27:29" x14ac:dyDescent="0.2">
      <c r="AA1753" s="189">
        <v>14</v>
      </c>
      <c r="AB1753" s="189" t="s">
        <v>117</v>
      </c>
      <c r="AC1753" s="189">
        <v>32</v>
      </c>
    </row>
    <row r="1754" spans="27:29" x14ac:dyDescent="0.2">
      <c r="AA1754" s="189">
        <v>14</v>
      </c>
      <c r="AB1754" s="189" t="s">
        <v>88</v>
      </c>
      <c r="AC1754" s="189">
        <v>32</v>
      </c>
    </row>
    <row r="1755" spans="27:29" x14ac:dyDescent="0.2">
      <c r="AA1755" s="189">
        <v>14</v>
      </c>
      <c r="AB1755" s="189" t="s">
        <v>118</v>
      </c>
      <c r="AC1755" s="189">
        <v>31</v>
      </c>
    </row>
    <row r="1756" spans="27:29" x14ac:dyDescent="0.2">
      <c r="AA1756" s="189">
        <v>14</v>
      </c>
      <c r="AB1756" s="189" t="s">
        <v>46</v>
      </c>
      <c r="AC1756" s="189">
        <v>29</v>
      </c>
    </row>
    <row r="1757" spans="27:29" x14ac:dyDescent="0.2">
      <c r="AA1757" s="189">
        <v>14</v>
      </c>
      <c r="AB1757" s="189" t="s">
        <v>57</v>
      </c>
      <c r="AC1757" s="189">
        <v>29</v>
      </c>
    </row>
    <row r="1758" spans="27:29" x14ac:dyDescent="0.2">
      <c r="AA1758" s="189">
        <v>14</v>
      </c>
      <c r="AB1758" s="189" t="s">
        <v>89</v>
      </c>
      <c r="AC1758" s="189">
        <v>29</v>
      </c>
    </row>
    <row r="1759" spans="27:29" x14ac:dyDescent="0.2">
      <c r="AA1759" s="189">
        <v>14</v>
      </c>
      <c r="AB1759" s="189" t="s">
        <v>148</v>
      </c>
      <c r="AC1759" s="189">
        <v>29</v>
      </c>
    </row>
    <row r="1760" spans="27:29" x14ac:dyDescent="0.2">
      <c r="AA1760" s="189">
        <v>14</v>
      </c>
      <c r="AB1760" s="189" t="s">
        <v>103</v>
      </c>
      <c r="AC1760" s="189">
        <v>28</v>
      </c>
    </row>
    <row r="1761" spans="27:29" x14ac:dyDescent="0.2">
      <c r="AA1761" s="189">
        <v>14</v>
      </c>
      <c r="AB1761" s="189" t="s">
        <v>111</v>
      </c>
      <c r="AC1761" s="189">
        <v>28</v>
      </c>
    </row>
    <row r="1762" spans="27:29" x14ac:dyDescent="0.2">
      <c r="AA1762" s="189">
        <v>14</v>
      </c>
      <c r="AB1762" s="189" t="s">
        <v>41</v>
      </c>
      <c r="AC1762" s="189">
        <v>26</v>
      </c>
    </row>
    <row r="1763" spans="27:29" x14ac:dyDescent="0.2">
      <c r="AA1763" s="189">
        <v>14</v>
      </c>
      <c r="AB1763" s="189" t="s">
        <v>184</v>
      </c>
      <c r="AC1763" s="189">
        <v>26</v>
      </c>
    </row>
    <row r="1764" spans="27:29" x14ac:dyDescent="0.2">
      <c r="AA1764" s="189">
        <v>14</v>
      </c>
      <c r="AB1764" s="189" t="s">
        <v>150</v>
      </c>
      <c r="AC1764" s="189">
        <v>26</v>
      </c>
    </row>
    <row r="1765" spans="27:29" x14ac:dyDescent="0.2">
      <c r="AA1765" s="189">
        <v>14</v>
      </c>
      <c r="AB1765" s="189" t="s">
        <v>119</v>
      </c>
      <c r="AC1765" s="189">
        <v>26</v>
      </c>
    </row>
    <row r="1766" spans="27:29" x14ac:dyDescent="0.2">
      <c r="AA1766" s="189">
        <v>14</v>
      </c>
      <c r="AB1766" s="189" t="s">
        <v>115</v>
      </c>
      <c r="AC1766" s="189">
        <v>24</v>
      </c>
    </row>
    <row r="1767" spans="27:29" x14ac:dyDescent="0.2">
      <c r="AA1767" s="189">
        <v>14</v>
      </c>
      <c r="AB1767" s="189" t="s">
        <v>144</v>
      </c>
      <c r="AC1767" s="189">
        <v>23</v>
      </c>
    </row>
    <row r="1768" spans="27:29" x14ac:dyDescent="0.2">
      <c r="AA1768" s="189">
        <v>14</v>
      </c>
      <c r="AB1768" s="189" t="s">
        <v>114</v>
      </c>
      <c r="AC1768" s="189">
        <v>22</v>
      </c>
    </row>
    <row r="1769" spans="27:29" x14ac:dyDescent="0.2">
      <c r="AA1769" s="189">
        <v>14</v>
      </c>
      <c r="AB1769" s="189" t="s">
        <v>19</v>
      </c>
      <c r="AC1769" s="189">
        <v>22</v>
      </c>
    </row>
    <row r="1770" spans="27:29" x14ac:dyDescent="0.2">
      <c r="AA1770" s="189">
        <v>14</v>
      </c>
      <c r="AB1770" s="189" t="s">
        <v>169</v>
      </c>
      <c r="AC1770" s="189">
        <v>21</v>
      </c>
    </row>
    <row r="1771" spans="27:29" x14ac:dyDescent="0.2">
      <c r="AA1771" s="189">
        <v>14</v>
      </c>
      <c r="AB1771" s="189" t="s">
        <v>39</v>
      </c>
      <c r="AC1771" s="189">
        <v>21</v>
      </c>
    </row>
    <row r="1772" spans="27:29" x14ac:dyDescent="0.2">
      <c r="AA1772" s="189">
        <v>14</v>
      </c>
      <c r="AB1772" s="189" t="s">
        <v>183</v>
      </c>
      <c r="AC1772" s="189">
        <v>20</v>
      </c>
    </row>
    <row r="1773" spans="27:29" x14ac:dyDescent="0.2">
      <c r="AA1773" s="189">
        <v>14</v>
      </c>
      <c r="AB1773" s="189" t="s">
        <v>49</v>
      </c>
      <c r="AC1773" s="189">
        <v>20</v>
      </c>
    </row>
    <row r="1774" spans="27:29" x14ac:dyDescent="0.2">
      <c r="AA1774" s="189">
        <v>14</v>
      </c>
      <c r="AB1774" s="189" t="s">
        <v>217</v>
      </c>
      <c r="AC1774" s="189">
        <v>20</v>
      </c>
    </row>
    <row r="1775" spans="27:29" x14ac:dyDescent="0.2">
      <c r="AA1775" s="189">
        <v>14</v>
      </c>
      <c r="AB1775" s="189" t="s">
        <v>97</v>
      </c>
      <c r="AC1775" s="189">
        <v>19</v>
      </c>
    </row>
    <row r="1776" spans="27:29" x14ac:dyDescent="0.2">
      <c r="AA1776" s="189">
        <v>14</v>
      </c>
      <c r="AB1776" s="189" t="s">
        <v>120</v>
      </c>
      <c r="AC1776" s="189">
        <v>19</v>
      </c>
    </row>
    <row r="1777" spans="27:29" x14ac:dyDescent="0.2">
      <c r="AA1777" s="189">
        <v>14</v>
      </c>
      <c r="AB1777" s="189" t="s">
        <v>136</v>
      </c>
      <c r="AC1777" s="189">
        <v>18</v>
      </c>
    </row>
    <row r="1778" spans="27:29" x14ac:dyDescent="0.2">
      <c r="AA1778" s="189">
        <v>14</v>
      </c>
      <c r="AB1778" s="189" t="s">
        <v>220</v>
      </c>
      <c r="AC1778" s="189">
        <v>17</v>
      </c>
    </row>
    <row r="1779" spans="27:29" x14ac:dyDescent="0.2">
      <c r="AA1779" s="189">
        <v>14</v>
      </c>
      <c r="AB1779" s="189" t="s">
        <v>93</v>
      </c>
      <c r="AC1779" s="189">
        <v>17</v>
      </c>
    </row>
    <row r="1780" spans="27:29" x14ac:dyDescent="0.2">
      <c r="AA1780" s="189">
        <v>14</v>
      </c>
      <c r="AB1780" s="189" t="s">
        <v>152</v>
      </c>
      <c r="AC1780" s="189">
        <v>17</v>
      </c>
    </row>
    <row r="1781" spans="27:29" x14ac:dyDescent="0.2">
      <c r="AA1781" s="189">
        <v>14</v>
      </c>
      <c r="AB1781" s="189" t="s">
        <v>96</v>
      </c>
      <c r="AC1781" s="189">
        <v>17</v>
      </c>
    </row>
    <row r="1782" spans="27:29" x14ac:dyDescent="0.2">
      <c r="AA1782" s="189">
        <v>14</v>
      </c>
      <c r="AB1782" s="189" t="s">
        <v>99</v>
      </c>
      <c r="AC1782" s="189">
        <v>17</v>
      </c>
    </row>
    <row r="1783" spans="27:29" x14ac:dyDescent="0.2">
      <c r="AA1783" s="189">
        <v>14</v>
      </c>
      <c r="AB1783" s="189" t="s">
        <v>100</v>
      </c>
      <c r="AC1783" s="189">
        <v>14</v>
      </c>
    </row>
    <row r="1784" spans="27:29" x14ac:dyDescent="0.2">
      <c r="AA1784" s="189">
        <v>14</v>
      </c>
      <c r="AB1784" s="189" t="s">
        <v>132</v>
      </c>
      <c r="AC1784" s="189">
        <v>14</v>
      </c>
    </row>
    <row r="1785" spans="27:29" x14ac:dyDescent="0.2">
      <c r="AA1785" s="189">
        <v>14</v>
      </c>
      <c r="AB1785" s="189" t="s">
        <v>901</v>
      </c>
      <c r="AC1785" s="189">
        <v>13</v>
      </c>
    </row>
    <row r="1786" spans="27:29" x14ac:dyDescent="0.2">
      <c r="AA1786" s="189">
        <v>14</v>
      </c>
      <c r="AB1786" s="189" t="s">
        <v>167</v>
      </c>
      <c r="AC1786" s="189">
        <v>13</v>
      </c>
    </row>
    <row r="1787" spans="27:29" x14ac:dyDescent="0.2">
      <c r="AA1787" s="189">
        <v>14</v>
      </c>
      <c r="AB1787" s="189" t="s">
        <v>146</v>
      </c>
      <c r="AC1787" s="189">
        <v>13</v>
      </c>
    </row>
    <row r="1788" spans="27:29" x14ac:dyDescent="0.2">
      <c r="AA1788" s="189">
        <v>14</v>
      </c>
      <c r="AB1788" s="189" t="s">
        <v>185</v>
      </c>
      <c r="AC1788" s="189">
        <v>11</v>
      </c>
    </row>
    <row r="1789" spans="27:29" x14ac:dyDescent="0.2">
      <c r="AA1789" s="189">
        <v>14</v>
      </c>
      <c r="AB1789" s="189" t="s">
        <v>125</v>
      </c>
      <c r="AC1789" s="189">
        <v>11</v>
      </c>
    </row>
    <row r="1790" spans="27:29" x14ac:dyDescent="0.2">
      <c r="AA1790" s="189">
        <v>14</v>
      </c>
      <c r="AB1790" s="189" t="s">
        <v>47</v>
      </c>
      <c r="AC1790" s="189">
        <v>11</v>
      </c>
    </row>
    <row r="1791" spans="27:29" x14ac:dyDescent="0.2">
      <c r="AA1791" s="189">
        <v>14</v>
      </c>
      <c r="AB1791" s="189" t="s">
        <v>149</v>
      </c>
      <c r="AC1791" s="189">
        <v>11</v>
      </c>
    </row>
    <row r="1792" spans="27:29" x14ac:dyDescent="0.2">
      <c r="AA1792" s="189">
        <v>14</v>
      </c>
      <c r="AB1792" s="189" t="s">
        <v>134</v>
      </c>
      <c r="AC1792" s="189">
        <v>11</v>
      </c>
    </row>
    <row r="1793" spans="27:29" x14ac:dyDescent="0.2">
      <c r="AA1793" s="189">
        <v>14</v>
      </c>
      <c r="AB1793" s="189" t="s">
        <v>188</v>
      </c>
      <c r="AC1793" s="189">
        <v>11</v>
      </c>
    </row>
    <row r="1794" spans="27:29" x14ac:dyDescent="0.2">
      <c r="AA1794" s="189">
        <v>14</v>
      </c>
      <c r="AB1794" s="189" t="s">
        <v>59</v>
      </c>
      <c r="AC1794" s="189">
        <v>11</v>
      </c>
    </row>
    <row r="1795" spans="27:29" x14ac:dyDescent="0.2">
      <c r="AA1795" s="189">
        <v>14</v>
      </c>
      <c r="AB1795" s="189" t="s">
        <v>420</v>
      </c>
      <c r="AC1795" s="189">
        <v>10</v>
      </c>
    </row>
    <row r="1796" spans="27:29" x14ac:dyDescent="0.2">
      <c r="AA1796" s="189">
        <v>14</v>
      </c>
      <c r="AB1796" s="189" t="s">
        <v>243</v>
      </c>
      <c r="AC1796" s="189">
        <v>10</v>
      </c>
    </row>
    <row r="1797" spans="27:29" x14ac:dyDescent="0.2">
      <c r="AA1797" s="189">
        <v>14</v>
      </c>
      <c r="AB1797" s="189" t="s">
        <v>139</v>
      </c>
      <c r="AC1797" s="189">
        <v>10</v>
      </c>
    </row>
    <row r="1798" spans="27:29" x14ac:dyDescent="0.2">
      <c r="AA1798" s="189">
        <v>14</v>
      </c>
      <c r="AB1798" s="189" t="s">
        <v>156</v>
      </c>
      <c r="AC1798" s="189">
        <v>9</v>
      </c>
    </row>
    <row r="1799" spans="27:29" x14ac:dyDescent="0.2">
      <c r="AA1799" s="189">
        <v>14</v>
      </c>
      <c r="AB1799" s="189" t="s">
        <v>105</v>
      </c>
      <c r="AC1799" s="189">
        <v>9</v>
      </c>
    </row>
    <row r="1800" spans="27:29" x14ac:dyDescent="0.2">
      <c r="AA1800" s="189">
        <v>14</v>
      </c>
      <c r="AB1800" s="189" t="s">
        <v>91</v>
      </c>
      <c r="AC1800" s="189">
        <v>9</v>
      </c>
    </row>
    <row r="1801" spans="27:29" x14ac:dyDescent="0.2">
      <c r="AA1801" s="189">
        <v>14</v>
      </c>
      <c r="AB1801" s="189" t="s">
        <v>275</v>
      </c>
      <c r="AC1801" s="189">
        <v>9</v>
      </c>
    </row>
    <row r="1802" spans="27:29" x14ac:dyDescent="0.2">
      <c r="AA1802" s="189">
        <v>14</v>
      </c>
      <c r="AB1802" s="189" t="s">
        <v>246</v>
      </c>
      <c r="AC1802" s="189">
        <v>8</v>
      </c>
    </row>
    <row r="1803" spans="27:29" x14ac:dyDescent="0.2">
      <c r="AA1803" s="189">
        <v>14</v>
      </c>
      <c r="AB1803" s="189" t="s">
        <v>173</v>
      </c>
      <c r="AC1803" s="189">
        <v>8</v>
      </c>
    </row>
    <row r="1804" spans="27:29" x14ac:dyDescent="0.2">
      <c r="AA1804" s="189">
        <v>14</v>
      </c>
      <c r="AB1804" s="189" t="s">
        <v>268</v>
      </c>
      <c r="AC1804" s="189">
        <v>8</v>
      </c>
    </row>
    <row r="1805" spans="27:29" x14ac:dyDescent="0.2">
      <c r="AA1805" s="189">
        <v>14</v>
      </c>
      <c r="AB1805" s="189" t="s">
        <v>179</v>
      </c>
      <c r="AC1805" s="189">
        <v>8</v>
      </c>
    </row>
    <row r="1806" spans="27:29" x14ac:dyDescent="0.2">
      <c r="AA1806" s="189">
        <v>14</v>
      </c>
      <c r="AB1806" s="189" t="s">
        <v>218</v>
      </c>
      <c r="AC1806" s="189">
        <v>7</v>
      </c>
    </row>
    <row r="1807" spans="27:29" x14ac:dyDescent="0.2">
      <c r="AA1807" s="189">
        <v>14</v>
      </c>
      <c r="AB1807" s="189" t="s">
        <v>187</v>
      </c>
      <c r="AC1807" s="189">
        <v>7</v>
      </c>
    </row>
    <row r="1808" spans="27:29" x14ac:dyDescent="0.2">
      <c r="AA1808" s="189">
        <v>14</v>
      </c>
      <c r="AB1808" s="189" t="s">
        <v>288</v>
      </c>
      <c r="AC1808" s="189">
        <v>7</v>
      </c>
    </row>
    <row r="1809" spans="27:29" x14ac:dyDescent="0.2">
      <c r="AA1809" s="189">
        <v>14</v>
      </c>
      <c r="AB1809" s="189" t="s">
        <v>131</v>
      </c>
      <c r="AC1809" s="189">
        <v>7</v>
      </c>
    </row>
    <row r="1810" spans="27:29" x14ac:dyDescent="0.2">
      <c r="AA1810" s="189">
        <v>14</v>
      </c>
      <c r="AB1810" s="189" t="s">
        <v>130</v>
      </c>
      <c r="AC1810" s="189">
        <v>7</v>
      </c>
    </row>
    <row r="1811" spans="27:29" x14ac:dyDescent="0.2">
      <c r="AA1811" s="189">
        <v>14</v>
      </c>
      <c r="AB1811" s="189" t="s">
        <v>171</v>
      </c>
      <c r="AC1811" s="189">
        <v>7</v>
      </c>
    </row>
    <row r="1812" spans="27:29" x14ac:dyDescent="0.2">
      <c r="AA1812" s="189">
        <v>14</v>
      </c>
      <c r="AB1812" s="189" t="s">
        <v>238</v>
      </c>
      <c r="AC1812" s="189">
        <v>7</v>
      </c>
    </row>
    <row r="1813" spans="27:29" x14ac:dyDescent="0.2">
      <c r="AA1813" s="189">
        <v>14</v>
      </c>
      <c r="AB1813" s="189" t="s">
        <v>181</v>
      </c>
      <c r="AC1813" s="189">
        <v>7</v>
      </c>
    </row>
    <row r="1814" spans="27:29" x14ac:dyDescent="0.2">
      <c r="AA1814" s="189">
        <v>14</v>
      </c>
      <c r="AB1814" s="189" t="s">
        <v>155</v>
      </c>
      <c r="AC1814" s="189">
        <v>7</v>
      </c>
    </row>
    <row r="1815" spans="27:29" x14ac:dyDescent="0.2">
      <c r="AA1815" s="189">
        <v>14</v>
      </c>
      <c r="AB1815" s="189" t="s">
        <v>292</v>
      </c>
      <c r="AC1815" s="189">
        <v>7</v>
      </c>
    </row>
    <row r="1816" spans="27:29" x14ac:dyDescent="0.2">
      <c r="AA1816" s="189">
        <v>14</v>
      </c>
      <c r="AB1816" s="189" t="s">
        <v>127</v>
      </c>
      <c r="AC1816" s="189">
        <v>6</v>
      </c>
    </row>
    <row r="1817" spans="27:29" x14ac:dyDescent="0.2">
      <c r="AA1817" s="189">
        <v>14</v>
      </c>
      <c r="AB1817" s="189" t="s">
        <v>248</v>
      </c>
      <c r="AC1817" s="189">
        <v>6</v>
      </c>
    </row>
    <row r="1818" spans="27:29" x14ac:dyDescent="0.2">
      <c r="AA1818" s="189">
        <v>14</v>
      </c>
      <c r="AB1818" s="189" t="s">
        <v>85</v>
      </c>
      <c r="AC1818" s="189">
        <v>6</v>
      </c>
    </row>
    <row r="1819" spans="27:29" x14ac:dyDescent="0.2">
      <c r="AA1819" s="189">
        <v>14</v>
      </c>
      <c r="AB1819" s="189" t="s">
        <v>225</v>
      </c>
      <c r="AC1819" s="189">
        <v>6</v>
      </c>
    </row>
    <row r="1820" spans="27:29" x14ac:dyDescent="0.2">
      <c r="AA1820" s="189">
        <v>14</v>
      </c>
      <c r="AB1820" s="189" t="s">
        <v>51</v>
      </c>
      <c r="AC1820" s="189">
        <v>6</v>
      </c>
    </row>
    <row r="1821" spans="27:29" x14ac:dyDescent="0.2">
      <c r="AA1821" s="189">
        <v>14</v>
      </c>
      <c r="AB1821" s="189" t="s">
        <v>210</v>
      </c>
      <c r="AC1821" s="189">
        <v>6</v>
      </c>
    </row>
    <row r="1822" spans="27:29" x14ac:dyDescent="0.2">
      <c r="AA1822" s="189">
        <v>14</v>
      </c>
      <c r="AB1822" s="189" t="s">
        <v>142</v>
      </c>
      <c r="AC1822" s="189">
        <v>5</v>
      </c>
    </row>
    <row r="1823" spans="27:29" x14ac:dyDescent="0.2">
      <c r="AA1823" s="189">
        <v>14</v>
      </c>
      <c r="AB1823" s="189" t="s">
        <v>249</v>
      </c>
      <c r="AC1823" s="189">
        <v>5</v>
      </c>
    </row>
    <row r="1824" spans="27:29" x14ac:dyDescent="0.2">
      <c r="AA1824" s="189">
        <v>14</v>
      </c>
      <c r="AB1824" s="189" t="s">
        <v>176</v>
      </c>
      <c r="AC1824" s="189">
        <v>5</v>
      </c>
    </row>
    <row r="1825" spans="27:29" x14ac:dyDescent="0.2">
      <c r="AA1825" s="189">
        <v>14</v>
      </c>
      <c r="AB1825" s="189" t="s">
        <v>333</v>
      </c>
      <c r="AC1825" s="189">
        <v>5</v>
      </c>
    </row>
    <row r="1826" spans="27:29" x14ac:dyDescent="0.2">
      <c r="AA1826" s="189">
        <v>14</v>
      </c>
      <c r="AB1826" s="189" t="s">
        <v>234</v>
      </c>
      <c r="AC1826" s="189">
        <v>5</v>
      </c>
    </row>
    <row r="1827" spans="27:29" x14ac:dyDescent="0.2">
      <c r="AA1827" s="189">
        <v>14</v>
      </c>
      <c r="AB1827" s="189" t="s">
        <v>109</v>
      </c>
      <c r="AC1827" s="189">
        <v>5</v>
      </c>
    </row>
    <row r="1828" spans="27:29" x14ac:dyDescent="0.2">
      <c r="AA1828" s="189">
        <v>14</v>
      </c>
      <c r="AB1828" s="189" t="s">
        <v>296</v>
      </c>
      <c r="AC1828" s="189">
        <v>4</v>
      </c>
    </row>
    <row r="1829" spans="27:29" x14ac:dyDescent="0.2">
      <c r="AA1829" s="189">
        <v>14</v>
      </c>
      <c r="AB1829" s="189" t="s">
        <v>63</v>
      </c>
      <c r="AC1829" s="189">
        <v>4</v>
      </c>
    </row>
    <row r="1830" spans="27:29" x14ac:dyDescent="0.2">
      <c r="AA1830" s="189">
        <v>14</v>
      </c>
      <c r="AB1830" s="189" t="s">
        <v>295</v>
      </c>
      <c r="AC1830" s="189">
        <v>4</v>
      </c>
    </row>
    <row r="1831" spans="27:29" x14ac:dyDescent="0.2">
      <c r="AA1831" s="189">
        <v>14</v>
      </c>
      <c r="AB1831" s="189" t="s">
        <v>76</v>
      </c>
      <c r="AC1831" s="189">
        <v>4</v>
      </c>
    </row>
    <row r="1832" spans="27:29" x14ac:dyDescent="0.2">
      <c r="AA1832" s="189">
        <v>14</v>
      </c>
      <c r="AB1832" s="189" t="s">
        <v>335</v>
      </c>
      <c r="AC1832" s="189">
        <v>4</v>
      </c>
    </row>
    <row r="1833" spans="27:29" x14ac:dyDescent="0.2">
      <c r="AA1833" s="189">
        <v>14</v>
      </c>
      <c r="AB1833" s="189" t="s">
        <v>259</v>
      </c>
      <c r="AC1833" s="189">
        <v>4</v>
      </c>
    </row>
    <row r="1834" spans="27:29" x14ac:dyDescent="0.2">
      <c r="AA1834" s="189">
        <v>14</v>
      </c>
      <c r="AB1834" s="189" t="s">
        <v>195</v>
      </c>
      <c r="AC1834" s="189">
        <v>4</v>
      </c>
    </row>
    <row r="1835" spans="27:29" x14ac:dyDescent="0.2">
      <c r="AA1835" s="189">
        <v>14</v>
      </c>
      <c r="AB1835" s="189" t="s">
        <v>241</v>
      </c>
      <c r="AC1835" s="189">
        <v>4</v>
      </c>
    </row>
    <row r="1836" spans="27:29" x14ac:dyDescent="0.2">
      <c r="AA1836" s="189">
        <v>14</v>
      </c>
      <c r="AB1836" s="189" t="s">
        <v>240</v>
      </c>
      <c r="AC1836" s="189">
        <v>4</v>
      </c>
    </row>
    <row r="1837" spans="27:29" x14ac:dyDescent="0.2">
      <c r="AA1837" s="189">
        <v>14</v>
      </c>
      <c r="AB1837" s="189" t="s">
        <v>106</v>
      </c>
      <c r="AC1837" s="189">
        <v>4</v>
      </c>
    </row>
    <row r="1838" spans="27:29" x14ac:dyDescent="0.2">
      <c r="AA1838" s="189">
        <v>14</v>
      </c>
      <c r="AB1838" s="189" t="s">
        <v>206</v>
      </c>
      <c r="AC1838" s="189">
        <v>4</v>
      </c>
    </row>
    <row r="1839" spans="27:29" x14ac:dyDescent="0.2">
      <c r="AA1839" s="189">
        <v>14</v>
      </c>
      <c r="AB1839" s="189" t="s">
        <v>175</v>
      </c>
      <c r="AC1839" s="189">
        <v>4</v>
      </c>
    </row>
    <row r="1840" spans="27:29" x14ac:dyDescent="0.2">
      <c r="AA1840" s="189">
        <v>14</v>
      </c>
      <c r="AB1840" s="189" t="s">
        <v>216</v>
      </c>
      <c r="AC1840" s="189">
        <v>4</v>
      </c>
    </row>
    <row r="1841" spans="27:29" x14ac:dyDescent="0.2">
      <c r="AA1841" s="189">
        <v>14</v>
      </c>
      <c r="AB1841" s="189" t="s">
        <v>370</v>
      </c>
      <c r="AC1841" s="189">
        <v>4</v>
      </c>
    </row>
    <row r="1842" spans="27:29" x14ac:dyDescent="0.2">
      <c r="AA1842" s="189">
        <v>14</v>
      </c>
      <c r="AB1842" s="189" t="s">
        <v>204</v>
      </c>
      <c r="AC1842" s="189">
        <v>4</v>
      </c>
    </row>
    <row r="1843" spans="27:29" x14ac:dyDescent="0.2">
      <c r="AA1843" s="189">
        <v>14</v>
      </c>
      <c r="AB1843" s="189" t="s">
        <v>133</v>
      </c>
      <c r="AC1843" s="189">
        <v>4</v>
      </c>
    </row>
    <row r="1844" spans="27:29" x14ac:dyDescent="0.2">
      <c r="AA1844" s="189">
        <v>14</v>
      </c>
      <c r="AB1844" s="189" t="s">
        <v>316</v>
      </c>
      <c r="AC1844" s="189">
        <v>4</v>
      </c>
    </row>
    <row r="1845" spans="27:29" x14ac:dyDescent="0.2">
      <c r="AA1845" s="189">
        <v>14</v>
      </c>
      <c r="AB1845" s="189" t="s">
        <v>304</v>
      </c>
      <c r="AC1845" s="189">
        <v>3</v>
      </c>
    </row>
    <row r="1846" spans="27:29" x14ac:dyDescent="0.2">
      <c r="AA1846" s="189">
        <v>14</v>
      </c>
      <c r="AB1846" s="189" t="s">
        <v>340</v>
      </c>
      <c r="AC1846" s="189">
        <v>3</v>
      </c>
    </row>
    <row r="1847" spans="27:29" x14ac:dyDescent="0.2">
      <c r="AA1847" s="189">
        <v>14</v>
      </c>
      <c r="AB1847" s="189" t="s">
        <v>252</v>
      </c>
      <c r="AC1847" s="189">
        <v>3</v>
      </c>
    </row>
    <row r="1848" spans="27:29" x14ac:dyDescent="0.2">
      <c r="AA1848" s="189">
        <v>14</v>
      </c>
      <c r="AB1848" s="189" t="s">
        <v>199</v>
      </c>
      <c r="AC1848" s="189">
        <v>3</v>
      </c>
    </row>
    <row r="1849" spans="27:29" x14ac:dyDescent="0.2">
      <c r="AA1849" s="189">
        <v>14</v>
      </c>
      <c r="AB1849" s="189" t="s">
        <v>391</v>
      </c>
      <c r="AC1849" s="189">
        <v>3</v>
      </c>
    </row>
    <row r="1850" spans="27:29" x14ac:dyDescent="0.2">
      <c r="AA1850" s="189">
        <v>14</v>
      </c>
      <c r="AB1850" s="189" t="s">
        <v>24</v>
      </c>
      <c r="AC1850" s="189">
        <v>3</v>
      </c>
    </row>
    <row r="1851" spans="27:29" x14ac:dyDescent="0.2">
      <c r="AA1851" s="189">
        <v>14</v>
      </c>
      <c r="AB1851" s="189" t="s">
        <v>293</v>
      </c>
      <c r="AC1851" s="189">
        <v>3</v>
      </c>
    </row>
    <row r="1852" spans="27:29" x14ac:dyDescent="0.2">
      <c r="AA1852" s="189">
        <v>14</v>
      </c>
      <c r="AB1852" s="189" t="s">
        <v>233</v>
      </c>
      <c r="AC1852" s="189">
        <v>3</v>
      </c>
    </row>
    <row r="1853" spans="27:29" x14ac:dyDescent="0.2">
      <c r="AA1853" s="189">
        <v>14</v>
      </c>
      <c r="AB1853" s="189" t="s">
        <v>219</v>
      </c>
      <c r="AC1853" s="189">
        <v>3</v>
      </c>
    </row>
    <row r="1854" spans="27:29" x14ac:dyDescent="0.2">
      <c r="AA1854" s="189">
        <v>14</v>
      </c>
      <c r="AB1854" s="189" t="s">
        <v>262</v>
      </c>
      <c r="AC1854" s="189">
        <v>3</v>
      </c>
    </row>
    <row r="1855" spans="27:29" x14ac:dyDescent="0.2">
      <c r="AA1855" s="189">
        <v>14</v>
      </c>
      <c r="AB1855" s="189" t="s">
        <v>301</v>
      </c>
      <c r="AC1855" s="189">
        <v>3</v>
      </c>
    </row>
    <row r="1856" spans="27:29" x14ac:dyDescent="0.2">
      <c r="AA1856" s="189">
        <v>14</v>
      </c>
      <c r="AB1856" s="189" t="s">
        <v>291</v>
      </c>
      <c r="AC1856" s="189">
        <v>3</v>
      </c>
    </row>
    <row r="1857" spans="27:29" x14ac:dyDescent="0.2">
      <c r="AA1857" s="189">
        <v>14</v>
      </c>
      <c r="AB1857" s="189" t="s">
        <v>64</v>
      </c>
      <c r="AC1857" s="189">
        <v>3</v>
      </c>
    </row>
    <row r="1858" spans="27:29" x14ac:dyDescent="0.2">
      <c r="AA1858" s="189">
        <v>14</v>
      </c>
      <c r="AB1858" s="189" t="s">
        <v>405</v>
      </c>
      <c r="AC1858" s="189">
        <v>3</v>
      </c>
    </row>
    <row r="1859" spans="27:29" x14ac:dyDescent="0.2">
      <c r="AA1859" s="189">
        <v>14</v>
      </c>
      <c r="AB1859" s="189" t="s">
        <v>294</v>
      </c>
      <c r="AC1859" s="189">
        <v>3</v>
      </c>
    </row>
    <row r="1860" spans="27:29" x14ac:dyDescent="0.2">
      <c r="AA1860" s="189">
        <v>14</v>
      </c>
      <c r="AB1860" s="189" t="s">
        <v>344</v>
      </c>
      <c r="AC1860" s="189">
        <v>3</v>
      </c>
    </row>
    <row r="1861" spans="27:29" x14ac:dyDescent="0.2">
      <c r="AA1861" s="189">
        <v>14</v>
      </c>
      <c r="AB1861" s="189" t="s">
        <v>358</v>
      </c>
      <c r="AC1861" s="189">
        <v>3</v>
      </c>
    </row>
    <row r="1862" spans="27:29" x14ac:dyDescent="0.2">
      <c r="AA1862" s="189">
        <v>14</v>
      </c>
      <c r="AB1862" s="189" t="s">
        <v>245</v>
      </c>
      <c r="AC1862" s="189">
        <v>3</v>
      </c>
    </row>
    <row r="1863" spans="27:29" x14ac:dyDescent="0.2">
      <c r="AA1863" s="189">
        <v>14</v>
      </c>
      <c r="AB1863" s="189" t="s">
        <v>92</v>
      </c>
      <c r="AC1863" s="189">
        <v>3</v>
      </c>
    </row>
    <row r="1864" spans="27:29" x14ac:dyDescent="0.2">
      <c r="AA1864" s="189">
        <v>14</v>
      </c>
      <c r="AB1864" s="189" t="s">
        <v>372</v>
      </c>
      <c r="AC1864" s="189">
        <v>3</v>
      </c>
    </row>
    <row r="1865" spans="27:29" x14ac:dyDescent="0.2">
      <c r="AA1865" s="189">
        <v>14</v>
      </c>
      <c r="AB1865" s="189" t="s">
        <v>414</v>
      </c>
      <c r="AC1865" s="189">
        <v>2</v>
      </c>
    </row>
    <row r="1866" spans="27:29" x14ac:dyDescent="0.2">
      <c r="AA1866" s="189">
        <v>14</v>
      </c>
      <c r="AB1866" s="189" t="s">
        <v>226</v>
      </c>
      <c r="AC1866" s="189">
        <v>2</v>
      </c>
    </row>
    <row r="1867" spans="27:29" x14ac:dyDescent="0.2">
      <c r="AA1867" s="189">
        <v>14</v>
      </c>
      <c r="AB1867" s="189" t="s">
        <v>271</v>
      </c>
      <c r="AC1867" s="189">
        <v>2</v>
      </c>
    </row>
    <row r="1868" spans="27:29" x14ac:dyDescent="0.2">
      <c r="AA1868" s="189">
        <v>14</v>
      </c>
      <c r="AB1868" s="189" t="s">
        <v>54</v>
      </c>
      <c r="AC1868" s="189">
        <v>2</v>
      </c>
    </row>
    <row r="1869" spans="27:29" x14ac:dyDescent="0.2">
      <c r="AA1869" s="189">
        <v>14</v>
      </c>
      <c r="AB1869" s="189" t="s">
        <v>264</v>
      </c>
      <c r="AC1869" s="189">
        <v>2</v>
      </c>
    </row>
    <row r="1870" spans="27:29" x14ac:dyDescent="0.2">
      <c r="AA1870" s="189">
        <v>14</v>
      </c>
      <c r="AB1870" s="189" t="s">
        <v>410</v>
      </c>
      <c r="AC1870" s="189">
        <v>2</v>
      </c>
    </row>
    <row r="1871" spans="27:29" x14ac:dyDescent="0.2">
      <c r="AA1871" s="189">
        <v>14</v>
      </c>
      <c r="AB1871" s="189" t="s">
        <v>367</v>
      </c>
      <c r="AC1871" s="189">
        <v>2</v>
      </c>
    </row>
    <row r="1872" spans="27:29" x14ac:dyDescent="0.2">
      <c r="AA1872" s="189">
        <v>14</v>
      </c>
      <c r="AB1872" s="189" t="s">
        <v>446</v>
      </c>
      <c r="AC1872" s="189">
        <v>2</v>
      </c>
    </row>
    <row r="1873" spans="27:29" x14ac:dyDescent="0.2">
      <c r="AA1873" s="189">
        <v>14</v>
      </c>
      <c r="AB1873" s="189" t="s">
        <v>436</v>
      </c>
      <c r="AC1873" s="189">
        <v>2</v>
      </c>
    </row>
    <row r="1874" spans="27:29" x14ac:dyDescent="0.2">
      <c r="AA1874" s="189">
        <v>14</v>
      </c>
      <c r="AB1874" s="189" t="s">
        <v>313</v>
      </c>
      <c r="AC1874" s="189">
        <v>2</v>
      </c>
    </row>
    <row r="1875" spans="27:29" x14ac:dyDescent="0.2">
      <c r="AA1875" s="189">
        <v>14</v>
      </c>
      <c r="AB1875" s="189" t="s">
        <v>390</v>
      </c>
      <c r="AC1875" s="189">
        <v>2</v>
      </c>
    </row>
    <row r="1876" spans="27:29" x14ac:dyDescent="0.2">
      <c r="AA1876" s="189">
        <v>14</v>
      </c>
      <c r="AB1876" s="189" t="s">
        <v>126</v>
      </c>
      <c r="AC1876" s="189">
        <v>2</v>
      </c>
    </row>
    <row r="1877" spans="27:29" x14ac:dyDescent="0.2">
      <c r="AA1877" s="189">
        <v>14</v>
      </c>
      <c r="AB1877" s="189" t="s">
        <v>303</v>
      </c>
      <c r="AC1877" s="189">
        <v>2</v>
      </c>
    </row>
    <row r="1878" spans="27:29" x14ac:dyDescent="0.2">
      <c r="AA1878" s="189">
        <v>14</v>
      </c>
      <c r="AB1878" s="189" t="s">
        <v>417</v>
      </c>
      <c r="AC1878" s="189">
        <v>2</v>
      </c>
    </row>
    <row r="1879" spans="27:29" x14ac:dyDescent="0.2">
      <c r="AA1879" s="189">
        <v>14</v>
      </c>
      <c r="AB1879" s="189" t="s">
        <v>154</v>
      </c>
      <c r="AC1879" s="189">
        <v>2</v>
      </c>
    </row>
    <row r="1880" spans="27:29" x14ac:dyDescent="0.2">
      <c r="AA1880" s="189">
        <v>14</v>
      </c>
      <c r="AB1880" s="189" t="s">
        <v>309</v>
      </c>
      <c r="AC1880" s="189">
        <v>2</v>
      </c>
    </row>
    <row r="1881" spans="27:29" x14ac:dyDescent="0.2">
      <c r="AA1881" s="189">
        <v>14</v>
      </c>
      <c r="AB1881" s="189" t="s">
        <v>258</v>
      </c>
      <c r="AC1881" s="189">
        <v>2</v>
      </c>
    </row>
    <row r="1882" spans="27:29" x14ac:dyDescent="0.2">
      <c r="AA1882" s="189">
        <v>14</v>
      </c>
      <c r="AB1882" s="189" t="s">
        <v>170</v>
      </c>
      <c r="AC1882" s="189">
        <v>2</v>
      </c>
    </row>
    <row r="1883" spans="27:29" x14ac:dyDescent="0.2">
      <c r="AA1883" s="189">
        <v>14</v>
      </c>
      <c r="AB1883" s="189" t="s">
        <v>412</v>
      </c>
      <c r="AC1883" s="189">
        <v>2</v>
      </c>
    </row>
    <row r="1884" spans="27:29" x14ac:dyDescent="0.2">
      <c r="AA1884" s="189">
        <v>14</v>
      </c>
      <c r="AB1884" s="189" t="s">
        <v>378</v>
      </c>
      <c r="AC1884" s="189">
        <v>2</v>
      </c>
    </row>
    <row r="1885" spans="27:29" x14ac:dyDescent="0.2">
      <c r="AA1885" s="189">
        <v>14</v>
      </c>
      <c r="AB1885" s="189" t="s">
        <v>447</v>
      </c>
      <c r="AC1885" s="189">
        <v>2</v>
      </c>
    </row>
    <row r="1886" spans="27:29" x14ac:dyDescent="0.2">
      <c r="AA1886" s="189">
        <v>14</v>
      </c>
      <c r="AB1886" s="189" t="s">
        <v>377</v>
      </c>
      <c r="AC1886" s="189">
        <v>2</v>
      </c>
    </row>
    <row r="1887" spans="27:29" x14ac:dyDescent="0.2">
      <c r="AA1887" s="189">
        <v>14</v>
      </c>
      <c r="AB1887" s="189" t="s">
        <v>341</v>
      </c>
      <c r="AC1887" s="189">
        <v>2</v>
      </c>
    </row>
    <row r="1888" spans="27:29" x14ac:dyDescent="0.2">
      <c r="AA1888" s="189">
        <v>14</v>
      </c>
      <c r="AB1888" s="189" t="s">
        <v>439</v>
      </c>
      <c r="AC1888" s="189">
        <v>2</v>
      </c>
    </row>
    <row r="1889" spans="27:29" x14ac:dyDescent="0.2">
      <c r="AA1889" s="189">
        <v>14</v>
      </c>
      <c r="AB1889" s="189" t="s">
        <v>38</v>
      </c>
      <c r="AC1889" s="189">
        <v>2</v>
      </c>
    </row>
    <row r="1890" spans="27:29" x14ac:dyDescent="0.2">
      <c r="AA1890" s="189">
        <v>14</v>
      </c>
      <c r="AB1890" s="189" t="s">
        <v>32</v>
      </c>
      <c r="AC1890" s="189">
        <v>2</v>
      </c>
    </row>
    <row r="1891" spans="27:29" x14ac:dyDescent="0.2">
      <c r="AA1891" s="189">
        <v>14</v>
      </c>
      <c r="AB1891" s="189" t="s">
        <v>285</v>
      </c>
      <c r="AC1891" s="189">
        <v>2</v>
      </c>
    </row>
    <row r="1892" spans="27:29" x14ac:dyDescent="0.2">
      <c r="AA1892" s="189">
        <v>14</v>
      </c>
      <c r="AB1892" s="189" t="s">
        <v>145</v>
      </c>
      <c r="AC1892" s="189">
        <v>2</v>
      </c>
    </row>
    <row r="1893" spans="27:29" x14ac:dyDescent="0.2">
      <c r="AA1893" s="189">
        <v>14</v>
      </c>
      <c r="AB1893" s="189" t="s">
        <v>435</v>
      </c>
      <c r="AC1893" s="189">
        <v>2</v>
      </c>
    </row>
    <row r="1894" spans="27:29" x14ac:dyDescent="0.2">
      <c r="AA1894" s="189">
        <v>14</v>
      </c>
      <c r="AB1894" s="189" t="s">
        <v>276</v>
      </c>
      <c r="AC1894" s="189">
        <v>2</v>
      </c>
    </row>
    <row r="1895" spans="27:29" x14ac:dyDescent="0.2">
      <c r="AA1895" s="189">
        <v>14</v>
      </c>
      <c r="AB1895" s="189" t="s">
        <v>443</v>
      </c>
      <c r="AC1895" s="189">
        <v>2</v>
      </c>
    </row>
    <row r="1896" spans="27:29" x14ac:dyDescent="0.2">
      <c r="AA1896" s="189">
        <v>14</v>
      </c>
      <c r="AB1896" s="189" t="s">
        <v>143</v>
      </c>
      <c r="AC1896" s="189">
        <v>1</v>
      </c>
    </row>
    <row r="1897" spans="27:29" x14ac:dyDescent="0.2">
      <c r="AA1897" s="189">
        <v>14</v>
      </c>
      <c r="AB1897" s="189" t="s">
        <v>924</v>
      </c>
      <c r="AC1897" s="189">
        <v>1</v>
      </c>
    </row>
    <row r="1898" spans="27:29" x14ac:dyDescent="0.2">
      <c r="AA1898" s="189">
        <v>14</v>
      </c>
      <c r="AB1898" s="189" t="s">
        <v>925</v>
      </c>
      <c r="AC1898" s="189">
        <v>1</v>
      </c>
    </row>
    <row r="1899" spans="27:29" x14ac:dyDescent="0.2">
      <c r="AA1899" s="189">
        <v>14</v>
      </c>
      <c r="AB1899" s="189" t="s">
        <v>400</v>
      </c>
      <c r="AC1899" s="189">
        <v>1</v>
      </c>
    </row>
    <row r="1900" spans="27:29" x14ac:dyDescent="0.2">
      <c r="AA1900" s="189">
        <v>14</v>
      </c>
      <c r="AB1900" s="189" t="s">
        <v>926</v>
      </c>
      <c r="AC1900" s="189">
        <v>1</v>
      </c>
    </row>
    <row r="1901" spans="27:29" x14ac:dyDescent="0.2">
      <c r="AA1901" s="189">
        <v>14</v>
      </c>
      <c r="AB1901" s="189" t="s">
        <v>927</v>
      </c>
      <c r="AC1901" s="189">
        <v>1</v>
      </c>
    </row>
    <row r="1902" spans="27:29" x14ac:dyDescent="0.2">
      <c r="AA1902" s="189">
        <v>14</v>
      </c>
      <c r="AB1902" s="189" t="s">
        <v>928</v>
      </c>
      <c r="AC1902" s="189">
        <v>1</v>
      </c>
    </row>
    <row r="1903" spans="27:29" x14ac:dyDescent="0.2">
      <c r="AA1903" s="189">
        <v>14</v>
      </c>
      <c r="AB1903" s="189" t="s">
        <v>361</v>
      </c>
      <c r="AC1903" s="189">
        <v>1</v>
      </c>
    </row>
    <row r="1904" spans="27:29" x14ac:dyDescent="0.2">
      <c r="AA1904" s="189">
        <v>14</v>
      </c>
      <c r="AB1904" s="189" t="s">
        <v>289</v>
      </c>
      <c r="AC1904" s="189">
        <v>1</v>
      </c>
    </row>
    <row r="1905" spans="27:29" x14ac:dyDescent="0.2">
      <c r="AA1905" s="189">
        <v>14</v>
      </c>
      <c r="AB1905" s="189" t="s">
        <v>322</v>
      </c>
      <c r="AC1905" s="189">
        <v>1</v>
      </c>
    </row>
    <row r="1906" spans="27:29" x14ac:dyDescent="0.2">
      <c r="AA1906" s="189">
        <v>14</v>
      </c>
      <c r="AB1906" s="189" t="s">
        <v>929</v>
      </c>
      <c r="AC1906" s="189">
        <v>1</v>
      </c>
    </row>
    <row r="1907" spans="27:29" x14ac:dyDescent="0.2">
      <c r="AA1907" s="189">
        <v>14</v>
      </c>
      <c r="AB1907" s="189" t="s">
        <v>930</v>
      </c>
      <c r="AC1907" s="189">
        <v>1</v>
      </c>
    </row>
    <row r="1908" spans="27:29" x14ac:dyDescent="0.2">
      <c r="AA1908" s="189">
        <v>14</v>
      </c>
      <c r="AB1908" s="189" t="s">
        <v>369</v>
      </c>
      <c r="AC1908" s="189">
        <v>1</v>
      </c>
    </row>
    <row r="1909" spans="27:29" x14ac:dyDescent="0.2">
      <c r="AA1909" s="189">
        <v>14</v>
      </c>
      <c r="AB1909" s="189" t="s">
        <v>359</v>
      </c>
      <c r="AC1909" s="189">
        <v>1</v>
      </c>
    </row>
    <row r="1910" spans="27:29" x14ac:dyDescent="0.2">
      <c r="AA1910" s="189">
        <v>14</v>
      </c>
      <c r="AB1910" s="189" t="s">
        <v>112</v>
      </c>
      <c r="AC1910" s="189">
        <v>1</v>
      </c>
    </row>
    <row r="1911" spans="27:29" x14ac:dyDescent="0.2">
      <c r="AA1911" s="189">
        <v>14</v>
      </c>
      <c r="AB1911" s="189" t="s">
        <v>931</v>
      </c>
      <c r="AC1911" s="189">
        <v>1</v>
      </c>
    </row>
    <row r="1912" spans="27:29" x14ac:dyDescent="0.2">
      <c r="AA1912" s="189">
        <v>14</v>
      </c>
      <c r="AB1912" s="189" t="s">
        <v>366</v>
      </c>
      <c r="AC1912" s="189">
        <v>1</v>
      </c>
    </row>
    <row r="1913" spans="27:29" x14ac:dyDescent="0.2">
      <c r="AA1913" s="189">
        <v>14</v>
      </c>
      <c r="AB1913" s="189" t="s">
        <v>429</v>
      </c>
      <c r="AC1913" s="189">
        <v>1</v>
      </c>
    </row>
    <row r="1914" spans="27:29" x14ac:dyDescent="0.2">
      <c r="AA1914" s="189">
        <v>14</v>
      </c>
      <c r="AB1914" s="189" t="s">
        <v>71</v>
      </c>
      <c r="AC1914" s="189">
        <v>1</v>
      </c>
    </row>
    <row r="1915" spans="27:29" x14ac:dyDescent="0.2">
      <c r="AA1915" s="189">
        <v>14</v>
      </c>
      <c r="AB1915" s="189" t="s">
        <v>239</v>
      </c>
      <c r="AC1915" s="189">
        <v>1</v>
      </c>
    </row>
    <row r="1916" spans="27:29" x14ac:dyDescent="0.2">
      <c r="AA1916" s="189">
        <v>14</v>
      </c>
      <c r="AB1916" s="189" t="s">
        <v>235</v>
      </c>
      <c r="AC1916" s="189">
        <v>1</v>
      </c>
    </row>
    <row r="1917" spans="27:29" x14ac:dyDescent="0.2">
      <c r="AA1917" s="189">
        <v>14</v>
      </c>
      <c r="AB1917" s="189" t="s">
        <v>932</v>
      </c>
      <c r="AC1917" s="189">
        <v>1</v>
      </c>
    </row>
    <row r="1918" spans="27:29" x14ac:dyDescent="0.2">
      <c r="AA1918" s="189">
        <v>14</v>
      </c>
      <c r="AB1918" s="189" t="s">
        <v>254</v>
      </c>
      <c r="AC1918" s="189">
        <v>1</v>
      </c>
    </row>
    <row r="1919" spans="27:29" x14ac:dyDescent="0.2">
      <c r="AA1919" s="189">
        <v>14</v>
      </c>
      <c r="AB1919" s="189" t="s">
        <v>933</v>
      </c>
      <c r="AC1919" s="189">
        <v>1</v>
      </c>
    </row>
    <row r="1920" spans="27:29" x14ac:dyDescent="0.2">
      <c r="AA1920" s="189">
        <v>14</v>
      </c>
      <c r="AB1920" s="189" t="s">
        <v>331</v>
      </c>
      <c r="AC1920" s="189">
        <v>1</v>
      </c>
    </row>
    <row r="1921" spans="27:29" x14ac:dyDescent="0.2">
      <c r="AA1921" s="189">
        <v>14</v>
      </c>
      <c r="AB1921" s="189" t="s">
        <v>356</v>
      </c>
      <c r="AC1921" s="189">
        <v>1</v>
      </c>
    </row>
    <row r="1922" spans="27:29" x14ac:dyDescent="0.2">
      <c r="AA1922" s="189">
        <v>14</v>
      </c>
      <c r="AB1922" s="189" t="s">
        <v>464</v>
      </c>
      <c r="AC1922" s="189">
        <v>1</v>
      </c>
    </row>
    <row r="1923" spans="27:29" x14ac:dyDescent="0.2">
      <c r="AA1923" s="189">
        <v>14</v>
      </c>
      <c r="AB1923" s="189" t="s">
        <v>934</v>
      </c>
      <c r="AC1923" s="189">
        <v>1</v>
      </c>
    </row>
    <row r="1924" spans="27:29" x14ac:dyDescent="0.2">
      <c r="AA1924" s="189">
        <v>14</v>
      </c>
      <c r="AB1924" s="189" t="s">
        <v>935</v>
      </c>
      <c r="AC1924" s="189">
        <v>1</v>
      </c>
    </row>
    <row r="1925" spans="27:29" x14ac:dyDescent="0.2">
      <c r="AA1925" s="189">
        <v>14</v>
      </c>
      <c r="AB1925" s="189" t="s">
        <v>272</v>
      </c>
      <c r="AC1925" s="189">
        <v>1</v>
      </c>
    </row>
    <row r="1926" spans="27:29" x14ac:dyDescent="0.2">
      <c r="AA1926" s="189">
        <v>14</v>
      </c>
      <c r="AB1926" s="189" t="s">
        <v>189</v>
      </c>
      <c r="AC1926" s="189">
        <v>1</v>
      </c>
    </row>
    <row r="1927" spans="27:29" x14ac:dyDescent="0.2">
      <c r="AA1927" s="189">
        <v>14</v>
      </c>
      <c r="AB1927" s="189" t="s">
        <v>936</v>
      </c>
      <c r="AC1927" s="189">
        <v>1</v>
      </c>
    </row>
    <row r="1928" spans="27:29" x14ac:dyDescent="0.2">
      <c r="AA1928" s="189">
        <v>14</v>
      </c>
      <c r="AB1928" s="189" t="s">
        <v>348</v>
      </c>
      <c r="AC1928" s="189">
        <v>1</v>
      </c>
    </row>
    <row r="1929" spans="27:29" x14ac:dyDescent="0.2">
      <c r="AA1929" s="189">
        <v>14</v>
      </c>
      <c r="AB1929" s="189" t="s">
        <v>350</v>
      </c>
      <c r="AC1929" s="189">
        <v>1</v>
      </c>
    </row>
    <row r="1930" spans="27:29" x14ac:dyDescent="0.2">
      <c r="AA1930" s="189">
        <v>14</v>
      </c>
      <c r="AB1930" s="189" t="s">
        <v>399</v>
      </c>
      <c r="AC1930" s="189">
        <v>1</v>
      </c>
    </row>
    <row r="1931" spans="27:29" x14ac:dyDescent="0.2">
      <c r="AA1931" s="189">
        <v>14</v>
      </c>
      <c r="AB1931" s="189" t="s">
        <v>401</v>
      </c>
      <c r="AC1931" s="189">
        <v>1</v>
      </c>
    </row>
    <row r="1932" spans="27:29" x14ac:dyDescent="0.2">
      <c r="AA1932" s="189">
        <v>14</v>
      </c>
      <c r="AB1932" s="189" t="s">
        <v>230</v>
      </c>
      <c r="AC1932" s="189">
        <v>1</v>
      </c>
    </row>
    <row r="1933" spans="27:29" x14ac:dyDescent="0.2">
      <c r="AA1933" s="189">
        <v>14</v>
      </c>
      <c r="AB1933" s="189" t="s">
        <v>937</v>
      </c>
      <c r="AC1933" s="189">
        <v>1</v>
      </c>
    </row>
    <row r="1934" spans="27:29" x14ac:dyDescent="0.2">
      <c r="AA1934" s="189">
        <v>14</v>
      </c>
      <c r="AB1934" s="189" t="s">
        <v>267</v>
      </c>
      <c r="AC1934" s="189">
        <v>1</v>
      </c>
    </row>
    <row r="1935" spans="27:29" x14ac:dyDescent="0.2">
      <c r="AA1935" s="189">
        <v>14</v>
      </c>
      <c r="AB1935" s="189" t="s">
        <v>326</v>
      </c>
      <c r="AC1935" s="189">
        <v>1</v>
      </c>
    </row>
    <row r="1936" spans="27:29" x14ac:dyDescent="0.2">
      <c r="AA1936" s="189">
        <v>14</v>
      </c>
      <c r="AB1936" s="189" t="s">
        <v>431</v>
      </c>
      <c r="AC1936" s="189">
        <v>1</v>
      </c>
    </row>
    <row r="1937" spans="27:29" x14ac:dyDescent="0.2">
      <c r="AA1937" s="189">
        <v>14</v>
      </c>
      <c r="AB1937" s="189" t="s">
        <v>892</v>
      </c>
      <c r="AC1937" s="189">
        <v>1</v>
      </c>
    </row>
    <row r="1938" spans="27:29" x14ac:dyDescent="0.2">
      <c r="AA1938" s="189">
        <v>14</v>
      </c>
      <c r="AB1938" s="189" t="s">
        <v>938</v>
      </c>
      <c r="AC1938" s="189">
        <v>1</v>
      </c>
    </row>
    <row r="1939" spans="27:29" x14ac:dyDescent="0.2">
      <c r="AA1939" s="189">
        <v>14</v>
      </c>
      <c r="AB1939" s="189" t="s">
        <v>939</v>
      </c>
      <c r="AC1939" s="189">
        <v>1</v>
      </c>
    </row>
    <row r="1940" spans="27:29" x14ac:dyDescent="0.2">
      <c r="AA1940" s="189">
        <v>14</v>
      </c>
      <c r="AB1940" s="189" t="s">
        <v>274</v>
      </c>
      <c r="AC1940" s="189">
        <v>1</v>
      </c>
    </row>
    <row r="1941" spans="27:29" x14ac:dyDescent="0.2">
      <c r="AA1941" s="189">
        <v>14</v>
      </c>
      <c r="AB1941" s="189" t="s">
        <v>343</v>
      </c>
      <c r="AC1941" s="189">
        <v>1</v>
      </c>
    </row>
    <row r="1942" spans="27:29" x14ac:dyDescent="0.2">
      <c r="AA1942" s="189">
        <v>14</v>
      </c>
      <c r="AB1942" s="189" t="s">
        <v>330</v>
      </c>
      <c r="AC1942" s="189">
        <v>1</v>
      </c>
    </row>
    <row r="1943" spans="27:29" x14ac:dyDescent="0.2">
      <c r="AA1943" s="189">
        <v>14</v>
      </c>
      <c r="AB1943" s="189" t="s">
        <v>337</v>
      </c>
      <c r="AC1943" s="189">
        <v>1</v>
      </c>
    </row>
    <row r="1944" spans="27:29" x14ac:dyDescent="0.2">
      <c r="AA1944" s="189">
        <v>14</v>
      </c>
      <c r="AB1944" s="189" t="s">
        <v>940</v>
      </c>
      <c r="AC1944" s="189">
        <v>1</v>
      </c>
    </row>
    <row r="1945" spans="27:29" x14ac:dyDescent="0.2">
      <c r="AA1945" s="189">
        <v>14</v>
      </c>
      <c r="AB1945" s="189" t="s">
        <v>182</v>
      </c>
      <c r="AC1945" s="189">
        <v>1</v>
      </c>
    </row>
    <row r="1946" spans="27:29" x14ac:dyDescent="0.2">
      <c r="AA1946" s="189">
        <v>14</v>
      </c>
      <c r="AB1946" s="189" t="s">
        <v>123</v>
      </c>
      <c r="AC1946" s="189">
        <v>1</v>
      </c>
    </row>
    <row r="1947" spans="27:29" x14ac:dyDescent="0.2">
      <c r="AA1947" s="189">
        <v>14</v>
      </c>
      <c r="AB1947" s="189" t="s">
        <v>141</v>
      </c>
      <c r="AC1947" s="189">
        <v>1</v>
      </c>
    </row>
    <row r="1948" spans="27:29" x14ac:dyDescent="0.2">
      <c r="AA1948" s="189">
        <v>14</v>
      </c>
      <c r="AB1948" s="189" t="s">
        <v>941</v>
      </c>
      <c r="AC1948" s="189">
        <v>1</v>
      </c>
    </row>
    <row r="1949" spans="27:29" x14ac:dyDescent="0.2">
      <c r="AA1949" s="189">
        <v>14</v>
      </c>
      <c r="AB1949" s="189" t="s">
        <v>319</v>
      </c>
      <c r="AC1949" s="189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zoomScale="115" zoomScaleNormal="115" zoomScalePageLayoutView="115" workbookViewId="0">
      <pane ySplit="1" topLeftCell="A2" activePane="bottomLeft" state="frozen"/>
      <selection activeCell="C1" sqref="C1"/>
      <selection pane="bottomLeft" activeCell="D33" sqref="D33"/>
    </sheetView>
  </sheetViews>
  <sheetFormatPr baseColWidth="10" defaultColWidth="8.83203125" defaultRowHeight="15" x14ac:dyDescent="0.2"/>
  <cols>
    <col min="1" max="1" width="11.33203125" style="1" customWidth="1"/>
    <col min="2" max="2" width="23" style="1" customWidth="1"/>
    <col min="3" max="3" width="19.33203125" style="1" customWidth="1"/>
    <col min="4" max="4" width="15" style="1" customWidth="1"/>
    <col min="5" max="5" width="10.6640625" style="1" customWidth="1"/>
    <col min="6" max="6" width="9.1640625" style="1" bestFit="1" customWidth="1"/>
    <col min="7" max="7" width="11.1640625" style="1" customWidth="1"/>
    <col min="8" max="8" width="10.1640625" style="5" customWidth="1"/>
    <col min="9" max="10" width="11.1640625" style="5" customWidth="1"/>
    <col min="11" max="11" width="9.1640625" style="5" bestFit="1" customWidth="1"/>
    <col min="12" max="12" width="12.83203125" style="5" customWidth="1"/>
    <col min="13" max="15" width="9.1640625" style="5" bestFit="1" customWidth="1"/>
    <col min="16" max="16" width="12.5" style="1" customWidth="1"/>
    <col min="17" max="17" width="9.1640625" style="5" bestFit="1" customWidth="1"/>
    <col min="18" max="18" width="13.1640625" style="1" customWidth="1"/>
    <col min="19" max="19" width="12.1640625" style="5" bestFit="1" customWidth="1"/>
    <col min="20" max="20" width="12.33203125" style="1" customWidth="1"/>
    <col min="21" max="21" width="12.1640625" style="5" bestFit="1" customWidth="1"/>
    <col min="22" max="22" width="9.1640625" style="1" bestFit="1" customWidth="1"/>
    <col min="23" max="23" width="12.1640625" style="5" bestFit="1" customWidth="1"/>
    <col min="24" max="16384" width="8.83203125" style="1"/>
  </cols>
  <sheetData>
    <row r="1" spans="1:23" s="16" customFormat="1" ht="30.75" customHeight="1" x14ac:dyDescent="0.2">
      <c r="A1" s="16" t="s">
        <v>472</v>
      </c>
      <c r="B1" s="16" t="s">
        <v>495</v>
      </c>
      <c r="C1" s="16" t="s">
        <v>532</v>
      </c>
      <c r="D1" s="16" t="s">
        <v>497</v>
      </c>
      <c r="E1" s="16" t="s">
        <v>499</v>
      </c>
      <c r="F1" s="16" t="s">
        <v>501</v>
      </c>
      <c r="G1" s="16" t="s">
        <v>503</v>
      </c>
      <c r="H1" s="17" t="s">
        <v>505</v>
      </c>
      <c r="I1" s="17" t="s">
        <v>508</v>
      </c>
      <c r="J1" s="17" t="s">
        <v>509</v>
      </c>
      <c r="K1" s="17" t="s">
        <v>510</v>
      </c>
      <c r="L1" s="17" t="s">
        <v>512</v>
      </c>
      <c r="M1" s="17" t="s">
        <v>513</v>
      </c>
      <c r="N1" s="17" t="s">
        <v>515</v>
      </c>
      <c r="O1" s="17" t="s">
        <v>510</v>
      </c>
      <c r="P1" s="17" t="s">
        <v>517</v>
      </c>
      <c r="Q1" s="17" t="s">
        <v>508</v>
      </c>
      <c r="R1" s="17" t="s">
        <v>519</v>
      </c>
      <c r="S1" s="17" t="s">
        <v>510</v>
      </c>
      <c r="T1" s="17" t="s">
        <v>521</v>
      </c>
      <c r="U1" s="17" t="s">
        <v>513</v>
      </c>
      <c r="V1" s="17" t="s">
        <v>523</v>
      </c>
      <c r="W1" s="17" t="s">
        <v>510</v>
      </c>
    </row>
    <row r="2" spans="1:23" s="25" customFormat="1" ht="42.75" customHeight="1" x14ac:dyDescent="0.2">
      <c r="A2" s="209" t="s">
        <v>473</v>
      </c>
      <c r="B2" s="25" t="s">
        <v>528</v>
      </c>
      <c r="C2" s="25" t="s">
        <v>527</v>
      </c>
      <c r="D2" s="25" t="s">
        <v>0</v>
      </c>
      <c r="E2" s="25">
        <v>14</v>
      </c>
      <c r="F2" s="25">
        <v>336</v>
      </c>
      <c r="G2" s="25">
        <v>54006</v>
      </c>
      <c r="H2" s="26">
        <v>108.45454549999999</v>
      </c>
      <c r="I2" s="26">
        <v>0.36283633999999998</v>
      </c>
      <c r="J2" s="26">
        <v>11.272727270000001</v>
      </c>
      <c r="K2" s="26">
        <v>0.83809321999999997</v>
      </c>
      <c r="L2" s="26">
        <v>4835.181818</v>
      </c>
      <c r="M2" s="26">
        <v>0.13611806800000001</v>
      </c>
      <c r="N2" s="26">
        <v>158</v>
      </c>
      <c r="O2" s="26">
        <v>8.3532336999999998E-2</v>
      </c>
      <c r="P2" s="25">
        <v>130</v>
      </c>
      <c r="Q2" s="26">
        <v>0.37209302300000002</v>
      </c>
      <c r="R2" s="25">
        <v>13</v>
      </c>
      <c r="S2" s="26">
        <v>0.86666666699999995</v>
      </c>
      <c r="T2" s="25">
        <v>5948</v>
      </c>
      <c r="U2" s="26">
        <v>0.14474187399999999</v>
      </c>
      <c r="V2" s="25">
        <v>166</v>
      </c>
      <c r="W2" s="26">
        <v>0.105072464</v>
      </c>
    </row>
    <row r="3" spans="1:23" s="25" customFormat="1" x14ac:dyDescent="0.2">
      <c r="A3" s="210"/>
      <c r="D3" s="25" t="s">
        <v>1</v>
      </c>
      <c r="E3" s="25">
        <v>14</v>
      </c>
      <c r="F3" s="25">
        <v>404</v>
      </c>
      <c r="G3" s="25">
        <v>47685</v>
      </c>
      <c r="H3" s="26">
        <v>121.08333330000001</v>
      </c>
      <c r="I3" s="26">
        <v>0.42041584100000001</v>
      </c>
      <c r="J3" s="26">
        <v>10.75</v>
      </c>
      <c r="K3" s="26">
        <v>0.79798997299999996</v>
      </c>
      <c r="L3" s="26">
        <v>3759.666667</v>
      </c>
      <c r="M3" s="26">
        <v>0.112623578</v>
      </c>
      <c r="N3" s="26">
        <v>114.25</v>
      </c>
      <c r="O3" s="26">
        <v>7.0207410999999997E-2</v>
      </c>
      <c r="P3" s="25">
        <v>128</v>
      </c>
      <c r="Q3" s="26">
        <v>0.486270433</v>
      </c>
      <c r="R3" s="25">
        <v>13</v>
      </c>
      <c r="S3" s="26">
        <v>0.88787878799999997</v>
      </c>
      <c r="T3" s="25">
        <v>4824.5</v>
      </c>
      <c r="U3" s="26">
        <v>0.135106699</v>
      </c>
      <c r="V3" s="25">
        <v>134.5</v>
      </c>
      <c r="W3" s="26">
        <v>7.8757262999999994E-2</v>
      </c>
    </row>
    <row r="4" spans="1:23" s="25" customFormat="1" x14ac:dyDescent="0.2">
      <c r="A4" s="210"/>
      <c r="D4" s="25" t="s">
        <v>2</v>
      </c>
      <c r="E4" s="25">
        <v>14</v>
      </c>
      <c r="F4" s="25">
        <v>264</v>
      </c>
      <c r="G4" s="25">
        <v>29508</v>
      </c>
      <c r="H4" s="26">
        <v>74</v>
      </c>
      <c r="I4" s="26">
        <v>0.42154069700000002</v>
      </c>
      <c r="J4" s="26">
        <v>10.71428571</v>
      </c>
      <c r="K4" s="26">
        <v>0.91202428499999999</v>
      </c>
      <c r="L4" s="26">
        <v>2027.9285709999999</v>
      </c>
      <c r="M4" s="26">
        <v>0.15328207899999999</v>
      </c>
      <c r="N4" s="26">
        <v>92.214285709999999</v>
      </c>
      <c r="O4" s="26">
        <v>0.140647509</v>
      </c>
      <c r="P4" s="25">
        <v>81.5</v>
      </c>
      <c r="Q4" s="26">
        <v>0.38188243999999999</v>
      </c>
      <c r="R4" s="25">
        <v>11.5</v>
      </c>
      <c r="S4" s="26">
        <v>0.89204545499999999</v>
      </c>
      <c r="T4" s="25">
        <v>2135</v>
      </c>
      <c r="U4" s="26">
        <v>7.2863388000000001E-2</v>
      </c>
      <c r="V4" s="25">
        <v>102.5</v>
      </c>
      <c r="W4" s="26">
        <v>9.7507785999999999E-2</v>
      </c>
    </row>
    <row r="5" spans="1:23" s="25" customFormat="1" x14ac:dyDescent="0.2">
      <c r="A5" s="210"/>
      <c r="D5" s="25" t="s">
        <v>3</v>
      </c>
      <c r="E5" s="25">
        <v>14</v>
      </c>
      <c r="F5" s="25">
        <v>296</v>
      </c>
      <c r="G5" s="25">
        <v>23925</v>
      </c>
      <c r="H5" s="26">
        <v>100.7272727</v>
      </c>
      <c r="I5" s="26">
        <v>0.32883114099999999</v>
      </c>
      <c r="J5" s="26">
        <v>11.09090909</v>
      </c>
      <c r="K5" s="26">
        <v>0.80651217500000005</v>
      </c>
      <c r="L5" s="26">
        <v>2090.272727</v>
      </c>
      <c r="M5" s="26">
        <v>5.5631245000000003E-2</v>
      </c>
      <c r="N5" s="26">
        <v>107.3636364</v>
      </c>
      <c r="O5" s="26">
        <v>5.7878338000000001E-2</v>
      </c>
      <c r="P5" s="25">
        <v>108</v>
      </c>
      <c r="Q5" s="26">
        <v>0.35824175800000002</v>
      </c>
      <c r="R5" s="25">
        <v>13</v>
      </c>
      <c r="S5" s="26">
        <v>0.928571429</v>
      </c>
      <c r="T5" s="25">
        <v>2420</v>
      </c>
      <c r="U5" s="26">
        <v>5.9905732000000003E-2</v>
      </c>
      <c r="V5" s="25">
        <v>129</v>
      </c>
      <c r="W5" s="26">
        <v>6.6123187999999999E-2</v>
      </c>
    </row>
    <row r="6" spans="1:23" s="25" customFormat="1" x14ac:dyDescent="0.2">
      <c r="A6" s="210"/>
      <c r="D6" s="25" t="s">
        <v>5</v>
      </c>
      <c r="E6" s="25">
        <v>13</v>
      </c>
      <c r="F6" s="25">
        <v>275</v>
      </c>
      <c r="G6" s="25">
        <v>18263</v>
      </c>
      <c r="H6" s="26">
        <v>99.75</v>
      </c>
      <c r="I6" s="26">
        <v>0.39205778800000002</v>
      </c>
      <c r="J6" s="26">
        <v>10.66666667</v>
      </c>
      <c r="K6" s="26">
        <v>0.79407467499999995</v>
      </c>
      <c r="L6" s="26">
        <v>1523.75</v>
      </c>
      <c r="M6" s="26">
        <v>5.2932285000000003E-2</v>
      </c>
      <c r="N6" s="26">
        <v>84.5</v>
      </c>
      <c r="O6" s="26">
        <v>5.5077328000000002E-2</v>
      </c>
      <c r="P6" s="25">
        <v>108.5</v>
      </c>
      <c r="Q6" s="26">
        <v>0.45820912800000002</v>
      </c>
      <c r="R6" s="25">
        <v>13</v>
      </c>
      <c r="S6" s="26">
        <v>0.928571429</v>
      </c>
      <c r="T6" s="25">
        <v>1689.5</v>
      </c>
      <c r="U6" s="26">
        <v>5.0031402000000003E-2</v>
      </c>
      <c r="V6" s="25">
        <v>77.5</v>
      </c>
      <c r="W6" s="26">
        <v>5.7673347E-2</v>
      </c>
    </row>
    <row r="7" spans="1:23" s="25" customFormat="1" x14ac:dyDescent="0.2">
      <c r="A7" s="210"/>
      <c r="D7" s="25" t="s">
        <v>6</v>
      </c>
      <c r="E7" s="25">
        <v>13</v>
      </c>
      <c r="F7" s="25">
        <v>329</v>
      </c>
      <c r="G7" s="25">
        <v>17468</v>
      </c>
      <c r="H7" s="26">
        <v>91.92307692</v>
      </c>
      <c r="I7" s="26">
        <v>0.31385074699999999</v>
      </c>
      <c r="J7" s="26">
        <v>9.923076923</v>
      </c>
      <c r="K7" s="26">
        <v>0.75280659500000002</v>
      </c>
      <c r="L7" s="26">
        <v>1381.3846149999999</v>
      </c>
      <c r="M7" s="26">
        <v>3.7781358000000001E-2</v>
      </c>
      <c r="N7" s="26">
        <v>44.69230769</v>
      </c>
      <c r="O7" s="26">
        <v>2.5759675999999999E-2</v>
      </c>
      <c r="P7" s="25">
        <v>80</v>
      </c>
      <c r="Q7" s="26">
        <v>0.35242290700000001</v>
      </c>
      <c r="R7" s="25">
        <v>13</v>
      </c>
      <c r="S7" s="26">
        <v>0.86666666699999995</v>
      </c>
      <c r="T7" s="25">
        <v>1263</v>
      </c>
      <c r="U7" s="26">
        <v>3.5887232999999998E-2</v>
      </c>
      <c r="V7" s="25">
        <v>27</v>
      </c>
      <c r="W7" s="26">
        <v>2.2653722000000001E-2</v>
      </c>
    </row>
    <row r="8" spans="1:23" s="25" customFormat="1" ht="75" x14ac:dyDescent="0.2">
      <c r="B8" s="25" t="s">
        <v>529</v>
      </c>
      <c r="C8" s="25" t="s">
        <v>492</v>
      </c>
      <c r="D8" s="25" t="s">
        <v>10</v>
      </c>
      <c r="E8" s="25">
        <v>13</v>
      </c>
      <c r="F8" s="25">
        <v>135</v>
      </c>
      <c r="G8" s="25">
        <v>7707</v>
      </c>
      <c r="H8" s="26">
        <v>80</v>
      </c>
      <c r="I8" s="26">
        <v>0.262470337</v>
      </c>
      <c r="J8" s="26">
        <v>11.8</v>
      </c>
      <c r="K8" s="26">
        <v>0.85558941099999997</v>
      </c>
      <c r="L8" s="26">
        <v>766.6</v>
      </c>
      <c r="M8" s="26">
        <v>2.0331919E-2</v>
      </c>
      <c r="N8" s="26">
        <v>14.7</v>
      </c>
      <c r="O8" s="26">
        <v>1.0581543000000001E-2</v>
      </c>
      <c r="P8" s="25">
        <v>76.5</v>
      </c>
      <c r="Q8" s="26">
        <v>0.256263617</v>
      </c>
      <c r="R8" s="25">
        <v>13</v>
      </c>
      <c r="S8" s="26">
        <v>0.928571429</v>
      </c>
      <c r="T8" s="25">
        <v>677</v>
      </c>
      <c r="U8" s="26">
        <v>1.6413773999999999E-2</v>
      </c>
      <c r="V8" s="25">
        <v>16</v>
      </c>
      <c r="W8" s="26">
        <v>1.0391045999999999E-2</v>
      </c>
    </row>
    <row r="9" spans="1:23" s="25" customFormat="1" ht="30" x14ac:dyDescent="0.2">
      <c r="C9" s="25" t="s">
        <v>530</v>
      </c>
      <c r="D9" s="25" t="s">
        <v>11</v>
      </c>
      <c r="E9" s="25">
        <v>14</v>
      </c>
      <c r="F9" s="25">
        <v>290</v>
      </c>
      <c r="G9" s="25">
        <v>7678</v>
      </c>
      <c r="H9" s="26">
        <v>34.857142860000003</v>
      </c>
      <c r="I9" s="26">
        <v>0.23106242399999999</v>
      </c>
      <c r="J9" s="26">
        <v>9</v>
      </c>
      <c r="K9" s="26">
        <v>0.74012178299999998</v>
      </c>
      <c r="L9" s="26">
        <v>548.2142857</v>
      </c>
      <c r="M9" s="26">
        <v>3.9710928999999999E-2</v>
      </c>
      <c r="N9" s="26">
        <v>38</v>
      </c>
      <c r="O9" s="26">
        <v>2.7128155000000001E-2</v>
      </c>
      <c r="P9" s="25">
        <v>39.5</v>
      </c>
      <c r="Q9" s="26">
        <v>0.19797585200000001</v>
      </c>
      <c r="R9" s="25">
        <v>9</v>
      </c>
      <c r="S9" s="26">
        <v>0.76363636400000001</v>
      </c>
      <c r="T9" s="25">
        <v>475.5</v>
      </c>
      <c r="U9" s="26">
        <v>2.1190705000000001E-2</v>
      </c>
      <c r="V9" s="25">
        <v>25.5</v>
      </c>
      <c r="W9" s="26">
        <v>2.6541181E-2</v>
      </c>
    </row>
    <row r="10" spans="1:23" s="25" customFormat="1" x14ac:dyDescent="0.2">
      <c r="A10" s="24"/>
      <c r="D10" s="25" t="s">
        <v>531</v>
      </c>
      <c r="E10" s="25">
        <v>14</v>
      </c>
      <c r="F10" s="25">
        <v>241</v>
      </c>
      <c r="G10" s="25">
        <v>5989</v>
      </c>
      <c r="H10" s="26">
        <v>55.6</v>
      </c>
      <c r="I10" s="26">
        <v>0.15897350499999999</v>
      </c>
      <c r="J10" s="26">
        <v>9.6999999999999993</v>
      </c>
      <c r="K10" s="26">
        <v>0.69189310699999995</v>
      </c>
      <c r="L10" s="26">
        <v>563.70000000000005</v>
      </c>
      <c r="M10" s="26">
        <v>1.470584E-2</v>
      </c>
      <c r="N10" s="26">
        <v>22.3</v>
      </c>
      <c r="O10" s="26">
        <v>1.1512286E-2</v>
      </c>
      <c r="P10" s="25">
        <v>38.5</v>
      </c>
      <c r="Q10" s="26">
        <v>0.132759818</v>
      </c>
      <c r="R10" s="25">
        <v>10.5</v>
      </c>
      <c r="S10" s="26">
        <v>0.75</v>
      </c>
      <c r="T10" s="25">
        <v>540</v>
      </c>
      <c r="U10" s="26">
        <v>1.3938124E-2</v>
      </c>
      <c r="V10" s="25">
        <v>19</v>
      </c>
      <c r="W10" s="26">
        <v>1.240669E-2</v>
      </c>
    </row>
    <row r="11" spans="1:23" s="25" customFormat="1" ht="30" x14ac:dyDescent="0.2">
      <c r="A11" s="24"/>
      <c r="C11" s="25" t="s">
        <v>527</v>
      </c>
      <c r="D11" s="25" t="s">
        <v>14</v>
      </c>
      <c r="E11" s="25">
        <v>13</v>
      </c>
      <c r="F11" s="25">
        <v>139</v>
      </c>
      <c r="G11" s="25">
        <v>5228</v>
      </c>
      <c r="H11" s="26">
        <v>47.888888889999997</v>
      </c>
      <c r="I11" s="26">
        <v>0.14080852399999999</v>
      </c>
      <c r="J11" s="26">
        <v>9.7777777780000008</v>
      </c>
      <c r="K11" s="26">
        <v>0.691378991</v>
      </c>
      <c r="L11" s="26">
        <v>547</v>
      </c>
      <c r="M11" s="26">
        <v>1.350954E-2</v>
      </c>
      <c r="N11" s="26">
        <v>33.444444439999998</v>
      </c>
      <c r="O11" s="26">
        <v>1.5530153E-2</v>
      </c>
      <c r="P11" s="25">
        <v>61</v>
      </c>
      <c r="Q11" s="26">
        <v>0.15164835199999999</v>
      </c>
      <c r="R11" s="25">
        <v>12</v>
      </c>
      <c r="S11" s="26">
        <v>0.8</v>
      </c>
      <c r="T11" s="25">
        <v>587</v>
      </c>
      <c r="U11" s="26">
        <v>1.6382005000000002E-2</v>
      </c>
      <c r="V11" s="25">
        <v>38</v>
      </c>
      <c r="W11" s="26">
        <v>1.8770227E-2</v>
      </c>
    </row>
    <row r="12" spans="1:23" s="25" customFormat="1" x14ac:dyDescent="0.2">
      <c r="C12" s="25" t="s">
        <v>533</v>
      </c>
      <c r="D12" s="25" t="s">
        <v>15</v>
      </c>
      <c r="E12" s="25">
        <v>10</v>
      </c>
      <c r="F12" s="25">
        <v>53</v>
      </c>
      <c r="G12" s="25">
        <v>4712</v>
      </c>
      <c r="H12" s="26">
        <v>14.16666667</v>
      </c>
      <c r="I12" s="26">
        <v>0.148350749</v>
      </c>
      <c r="J12" s="26">
        <v>6.5</v>
      </c>
      <c r="K12" s="26">
        <v>0.591744135</v>
      </c>
      <c r="L12" s="26">
        <v>393.41666670000001</v>
      </c>
      <c r="M12" s="26">
        <v>6.6554910999999994E-2</v>
      </c>
      <c r="N12" s="26">
        <v>6</v>
      </c>
      <c r="O12" s="26">
        <v>1.8452508999999999E-2</v>
      </c>
      <c r="P12" s="25">
        <v>13.5</v>
      </c>
      <c r="Q12" s="26">
        <v>0.147318008</v>
      </c>
      <c r="R12" s="25">
        <v>7.5</v>
      </c>
      <c r="S12" s="26">
        <v>0.61250000000000004</v>
      </c>
      <c r="T12" s="25">
        <v>244.5</v>
      </c>
      <c r="U12" s="26">
        <v>2.721051E-2</v>
      </c>
      <c r="V12" s="25">
        <v>5</v>
      </c>
      <c r="W12" s="26">
        <v>1.5706647000000001E-2</v>
      </c>
    </row>
    <row r="13" spans="1:23" s="25" customFormat="1" x14ac:dyDescent="0.2">
      <c r="D13" s="25" t="s">
        <v>538</v>
      </c>
      <c r="E13" s="25">
        <v>13</v>
      </c>
      <c r="F13" s="25">
        <v>150</v>
      </c>
      <c r="G13" s="25">
        <v>3656</v>
      </c>
      <c r="H13" s="26">
        <v>36.333333330000002</v>
      </c>
      <c r="I13" s="26">
        <v>0.124019273</v>
      </c>
      <c r="J13" s="26">
        <v>8.8333333330000006</v>
      </c>
      <c r="K13" s="26">
        <v>0.64679672200000005</v>
      </c>
      <c r="L13" s="26">
        <v>294.5</v>
      </c>
      <c r="M13" s="26">
        <v>8.7730740000000005E-3</v>
      </c>
      <c r="N13" s="26">
        <v>10.33333333</v>
      </c>
      <c r="O13" s="26">
        <v>7.6793429999999999E-3</v>
      </c>
      <c r="P13" s="25">
        <v>44.5</v>
      </c>
      <c r="Q13" s="26">
        <v>0.12828746199999999</v>
      </c>
      <c r="R13" s="25">
        <v>11</v>
      </c>
      <c r="S13" s="26">
        <v>0.75714285699999995</v>
      </c>
      <c r="T13" s="25">
        <v>347</v>
      </c>
      <c r="U13" s="26">
        <v>8.9995409999999998E-3</v>
      </c>
      <c r="V13" s="25">
        <v>12.5</v>
      </c>
      <c r="W13" s="26">
        <v>7.8766050000000001E-3</v>
      </c>
    </row>
    <row r="14" spans="1:23" s="30" customFormat="1" ht="14.25" customHeight="1" x14ac:dyDescent="0.2">
      <c r="A14" s="29"/>
      <c r="D14" s="30" t="s">
        <v>12</v>
      </c>
      <c r="E14" s="30">
        <v>13</v>
      </c>
      <c r="F14" s="30">
        <v>202</v>
      </c>
      <c r="G14" s="30">
        <v>7099</v>
      </c>
      <c r="H14" s="31">
        <v>48.92307692</v>
      </c>
      <c r="I14" s="31">
        <v>0.18954718700000001</v>
      </c>
      <c r="J14" s="31">
        <v>9.153846154</v>
      </c>
      <c r="K14" s="31">
        <v>0.68898622700000001</v>
      </c>
      <c r="L14" s="31">
        <v>503.38461539999997</v>
      </c>
      <c r="M14" s="31">
        <v>1.5584506E-2</v>
      </c>
      <c r="N14" s="31">
        <v>38.07692308</v>
      </c>
      <c r="O14" s="31">
        <v>2.0662525000000001E-2</v>
      </c>
      <c r="P14" s="30">
        <v>51</v>
      </c>
      <c r="Q14" s="31">
        <v>0.20479302799999999</v>
      </c>
      <c r="R14" s="30">
        <v>11</v>
      </c>
      <c r="S14" s="31">
        <v>0.78571428600000004</v>
      </c>
      <c r="T14" s="30">
        <v>460</v>
      </c>
      <c r="U14" s="31">
        <v>1.6608168999999999E-2</v>
      </c>
      <c r="V14" s="30">
        <v>18</v>
      </c>
      <c r="W14" s="31">
        <v>1.6270337999999999E-2</v>
      </c>
    </row>
    <row r="15" spans="1:23" s="30" customFormat="1" ht="30" x14ac:dyDescent="0.2">
      <c r="C15" s="30" t="s">
        <v>537</v>
      </c>
      <c r="D15" s="30" t="s">
        <v>534</v>
      </c>
      <c r="E15" s="30">
        <v>14</v>
      </c>
      <c r="F15" s="30">
        <v>184</v>
      </c>
      <c r="G15" s="30">
        <v>3826</v>
      </c>
      <c r="H15" s="31">
        <v>46.142857139999997</v>
      </c>
      <c r="I15" s="31">
        <v>0.10622865200000001</v>
      </c>
      <c r="J15" s="31">
        <v>8.5714285710000002</v>
      </c>
      <c r="K15" s="31">
        <v>0.591836735</v>
      </c>
      <c r="L15" s="31">
        <v>491.42857140000001</v>
      </c>
      <c r="M15" s="31">
        <v>1.1264351000000001E-2</v>
      </c>
      <c r="N15" s="31">
        <v>27.14285714</v>
      </c>
      <c r="O15" s="31">
        <v>1.0903987E-2</v>
      </c>
      <c r="P15" s="30">
        <v>20</v>
      </c>
      <c r="Q15" s="31">
        <v>5.1679586999999999E-2</v>
      </c>
      <c r="R15" s="30">
        <v>8</v>
      </c>
      <c r="S15" s="31">
        <v>0.571428571</v>
      </c>
      <c r="T15" s="30">
        <v>106</v>
      </c>
      <c r="U15" s="31">
        <v>2.6959660000000002E-3</v>
      </c>
      <c r="V15" s="30">
        <v>12</v>
      </c>
      <c r="W15" s="31">
        <v>5.4347830000000003E-3</v>
      </c>
    </row>
    <row r="16" spans="1:23" s="20" customFormat="1" ht="14.25" customHeight="1" x14ac:dyDescent="0.2">
      <c r="A16" s="28" t="s">
        <v>474</v>
      </c>
      <c r="C16" s="20" t="s">
        <v>535</v>
      </c>
      <c r="D16" s="20" t="s">
        <v>7</v>
      </c>
      <c r="E16" s="20">
        <v>12</v>
      </c>
      <c r="F16" s="20">
        <v>103</v>
      </c>
      <c r="G16" s="20">
        <v>12988</v>
      </c>
      <c r="H16" s="21">
        <v>28.84615385</v>
      </c>
      <c r="I16" s="21">
        <v>0.12938452</v>
      </c>
      <c r="J16" s="21">
        <v>8</v>
      </c>
      <c r="K16" s="21">
        <v>0.60755206299999998</v>
      </c>
      <c r="L16" s="21">
        <v>974.92307689999996</v>
      </c>
      <c r="M16" s="21">
        <v>4.4779396999999999E-2</v>
      </c>
      <c r="N16" s="21">
        <v>18.61538462</v>
      </c>
      <c r="O16" s="21">
        <v>1.5296838E-2</v>
      </c>
      <c r="P16" s="20">
        <v>32</v>
      </c>
      <c r="Q16" s="21">
        <v>0.14096916300000001</v>
      </c>
      <c r="R16" s="20">
        <v>9</v>
      </c>
      <c r="S16" s="22">
        <v>0.64285714299999996</v>
      </c>
      <c r="T16" s="20">
        <v>920</v>
      </c>
      <c r="U16" s="22">
        <v>3.8289407999999997E-2</v>
      </c>
      <c r="V16" s="20">
        <v>23</v>
      </c>
      <c r="W16" s="22">
        <v>1.3404826E-2</v>
      </c>
    </row>
    <row r="17" spans="1:23" s="13" customFormat="1" x14ac:dyDescent="0.2">
      <c r="C17" s="13" t="s">
        <v>536</v>
      </c>
      <c r="D17" s="13" t="s">
        <v>37</v>
      </c>
      <c r="E17" s="13">
        <v>10</v>
      </c>
      <c r="F17" s="13">
        <v>31</v>
      </c>
      <c r="G17" s="13">
        <v>792</v>
      </c>
      <c r="H17" s="14">
        <v>10.83333333</v>
      </c>
      <c r="I17" s="14">
        <v>2.7989363E-2</v>
      </c>
      <c r="J17" s="14">
        <v>5.1666666670000003</v>
      </c>
      <c r="K17" s="14">
        <v>0.36111111099999998</v>
      </c>
      <c r="L17" s="14">
        <v>122.33333330000001</v>
      </c>
      <c r="M17" s="14">
        <v>2.8722449999999998E-3</v>
      </c>
      <c r="N17" s="14">
        <v>8.8333333330000006</v>
      </c>
      <c r="O17" s="14">
        <v>3.8847920000000002E-3</v>
      </c>
      <c r="P17" s="13">
        <v>11.5</v>
      </c>
      <c r="Q17" s="14">
        <v>2.5753603999999999E-2</v>
      </c>
      <c r="R17" s="13">
        <v>5</v>
      </c>
      <c r="S17" s="14">
        <v>0.33333333300000001</v>
      </c>
      <c r="T17" s="13">
        <v>104.5</v>
      </c>
      <c r="U17" s="14">
        <v>2.6563160000000001E-3</v>
      </c>
      <c r="V17" s="13">
        <v>9.5</v>
      </c>
      <c r="W17" s="14">
        <v>3.6669290000000002E-3</v>
      </c>
    </row>
    <row r="18" spans="1:23" s="13" customFormat="1" x14ac:dyDescent="0.2">
      <c r="D18" s="13" t="s">
        <v>540</v>
      </c>
      <c r="E18" s="13">
        <v>11</v>
      </c>
      <c r="F18" s="13">
        <v>76</v>
      </c>
      <c r="G18" s="13">
        <v>2087</v>
      </c>
      <c r="H18" s="14">
        <v>21.5</v>
      </c>
      <c r="I18" s="14">
        <v>0.101365995</v>
      </c>
      <c r="J18" s="14">
        <v>7</v>
      </c>
      <c r="K18" s="14">
        <v>0.51894105899999998</v>
      </c>
      <c r="L18" s="14">
        <v>213.7</v>
      </c>
      <c r="M18" s="14">
        <v>7.6273069999999998E-3</v>
      </c>
      <c r="N18" s="14">
        <v>8.3000000000000007</v>
      </c>
      <c r="O18" s="14">
        <v>6.7045500000000001E-3</v>
      </c>
      <c r="P18" s="13">
        <v>18</v>
      </c>
      <c r="Q18" s="14">
        <v>0.119604961</v>
      </c>
      <c r="R18" s="13">
        <v>6</v>
      </c>
      <c r="S18" s="14">
        <v>0.52272727299999999</v>
      </c>
      <c r="T18" s="13">
        <v>195</v>
      </c>
      <c r="U18" s="14">
        <v>6.034101E-3</v>
      </c>
      <c r="V18" s="13">
        <v>8.5</v>
      </c>
      <c r="W18" s="14">
        <v>5.8679869999999999E-3</v>
      </c>
    </row>
    <row r="19" spans="1:23" s="33" customFormat="1" x14ac:dyDescent="0.2">
      <c r="A19" s="208" t="s">
        <v>487</v>
      </c>
      <c r="D19" s="33" t="s">
        <v>4</v>
      </c>
      <c r="E19" s="33">
        <v>14</v>
      </c>
      <c r="F19" s="33">
        <v>373</v>
      </c>
      <c r="G19" s="33">
        <v>19576</v>
      </c>
      <c r="H19" s="34">
        <v>105.7857143</v>
      </c>
      <c r="I19" s="34">
        <v>0.52104893399999996</v>
      </c>
      <c r="J19" s="34">
        <v>11.07142857</v>
      </c>
      <c r="K19" s="34">
        <v>0.93194622800000004</v>
      </c>
      <c r="L19" s="34">
        <v>1358.4285709999999</v>
      </c>
      <c r="M19" s="34">
        <v>7.3660521000000007E-2</v>
      </c>
      <c r="N19" s="34">
        <v>193.57142859999999</v>
      </c>
      <c r="O19" s="34">
        <v>0.20297114999999999</v>
      </c>
      <c r="P19" s="33">
        <v>110</v>
      </c>
      <c r="Q19" s="34">
        <v>0.52247474699999996</v>
      </c>
      <c r="R19" s="33">
        <v>12</v>
      </c>
      <c r="S19" s="34">
        <v>0.930952381</v>
      </c>
      <c r="T19" s="33">
        <v>1354.5</v>
      </c>
      <c r="U19" s="34">
        <v>5.3737666000000003E-2</v>
      </c>
      <c r="V19" s="33">
        <v>207</v>
      </c>
      <c r="W19" s="34">
        <v>0.19612501299999999</v>
      </c>
    </row>
    <row r="20" spans="1:23" s="33" customFormat="1" ht="30" x14ac:dyDescent="0.2">
      <c r="A20" s="208"/>
      <c r="D20" s="33" t="s">
        <v>8</v>
      </c>
      <c r="E20" s="33">
        <v>13</v>
      </c>
      <c r="F20" s="33">
        <v>350</v>
      </c>
      <c r="G20" s="33">
        <v>8765</v>
      </c>
      <c r="H20" s="34">
        <v>78.785714290000001</v>
      </c>
      <c r="I20" s="34">
        <v>0.298879424</v>
      </c>
      <c r="J20" s="34">
        <v>9.1428571430000005</v>
      </c>
      <c r="K20" s="34">
        <v>0.70388421099999998</v>
      </c>
      <c r="L20" s="34">
        <v>619.5</v>
      </c>
      <c r="M20" s="34">
        <v>1.9943289999999999E-2</v>
      </c>
      <c r="N20" s="34">
        <v>5.7857142860000002</v>
      </c>
      <c r="O20" s="34">
        <v>6.5853860000000004E-3</v>
      </c>
      <c r="P20" s="33">
        <v>62</v>
      </c>
      <c r="Q20" s="34">
        <v>0.33371212099999997</v>
      </c>
      <c r="R20" s="33">
        <v>10</v>
      </c>
      <c r="S20" s="34">
        <v>0.79807692299999999</v>
      </c>
      <c r="T20" s="33">
        <v>508.5</v>
      </c>
      <c r="U20" s="34">
        <v>1.5104597000000001E-2</v>
      </c>
      <c r="V20" s="33">
        <v>6.5</v>
      </c>
      <c r="W20" s="34">
        <v>5.3278680000000004E-3</v>
      </c>
    </row>
    <row r="21" spans="1:23" s="33" customFormat="1" ht="30" x14ac:dyDescent="0.2">
      <c r="D21" s="33" t="s">
        <v>179</v>
      </c>
      <c r="E21" s="33">
        <v>1</v>
      </c>
      <c r="F21" s="33">
        <v>4</v>
      </c>
      <c r="G21" s="33">
        <v>35</v>
      </c>
      <c r="H21" s="34">
        <v>1.3333333329999999</v>
      </c>
      <c r="I21" s="34">
        <v>3.9510379999999996E-3</v>
      </c>
      <c r="J21" s="34">
        <v>1</v>
      </c>
      <c r="K21" s="34">
        <v>7.0757021000000003E-2</v>
      </c>
      <c r="L21" s="34">
        <v>5.5</v>
      </c>
      <c r="M21" s="34">
        <v>1.3572899999999999E-4</v>
      </c>
      <c r="N21" s="34">
        <v>1.5</v>
      </c>
      <c r="O21" s="34">
        <v>8.0446000000000001E-4</v>
      </c>
      <c r="P21" s="33">
        <v>1</v>
      </c>
      <c r="Q21" s="34">
        <v>4.4004450000000002E-3</v>
      </c>
      <c r="R21" s="33">
        <v>1</v>
      </c>
      <c r="S21" s="34">
        <v>7.1428570999999996E-2</v>
      </c>
      <c r="T21" s="33">
        <v>4.5</v>
      </c>
      <c r="U21" s="34">
        <v>1.0804899999999999E-4</v>
      </c>
      <c r="V21" s="33">
        <v>1.5</v>
      </c>
      <c r="W21" s="34">
        <v>7.7753399999999997E-4</v>
      </c>
    </row>
    <row r="22" spans="1:23" s="40" customFormat="1" ht="48" customHeight="1" x14ac:dyDescent="0.2">
      <c r="A22" s="42" t="s">
        <v>526</v>
      </c>
      <c r="B22" s="42"/>
      <c r="D22" s="40" t="s">
        <v>9</v>
      </c>
      <c r="E22" s="40">
        <v>1</v>
      </c>
      <c r="F22" s="40">
        <v>2</v>
      </c>
      <c r="G22" s="40">
        <v>7963</v>
      </c>
      <c r="H22" s="41">
        <v>1.071428571</v>
      </c>
      <c r="I22" s="41">
        <v>1.6261279999999999E-2</v>
      </c>
      <c r="J22" s="41">
        <v>1</v>
      </c>
      <c r="K22" s="41">
        <v>9.4329282E-2</v>
      </c>
      <c r="L22" s="41">
        <v>369.5</v>
      </c>
      <c r="M22" s="41">
        <v>2.1123843999999999E-2</v>
      </c>
      <c r="N22" s="41">
        <v>7.6428571429999996</v>
      </c>
      <c r="O22" s="41">
        <v>1.3834743E-2</v>
      </c>
      <c r="P22" s="40">
        <v>1</v>
      </c>
      <c r="Q22" s="41">
        <v>4.9804209999999996E-3</v>
      </c>
      <c r="R22" s="40">
        <v>1</v>
      </c>
      <c r="S22" s="41">
        <v>7.4175824000000001E-2</v>
      </c>
      <c r="T22" s="40">
        <v>318</v>
      </c>
      <c r="U22" s="41">
        <v>1.3874001E-2</v>
      </c>
      <c r="V22" s="40">
        <v>7</v>
      </c>
      <c r="W22" s="41">
        <v>8.463623E-3</v>
      </c>
    </row>
    <row r="23" spans="1:23" s="43" customFormat="1" x14ac:dyDescent="0.2">
      <c r="D23" s="43" t="s">
        <v>542</v>
      </c>
      <c r="E23" s="43">
        <v>3</v>
      </c>
      <c r="F23" s="43">
        <v>27</v>
      </c>
      <c r="G23" s="43">
        <v>533</v>
      </c>
      <c r="H23" s="44">
        <v>16.5</v>
      </c>
      <c r="I23" s="44">
        <v>5.9415192999999998E-2</v>
      </c>
      <c r="J23" s="44">
        <v>5.5</v>
      </c>
      <c r="K23" s="44">
        <v>0.39285714300000002</v>
      </c>
      <c r="L23" s="44">
        <v>137.25</v>
      </c>
      <c r="M23" s="44">
        <v>3.7830070000000001E-3</v>
      </c>
      <c r="N23" s="44">
        <v>3.5</v>
      </c>
      <c r="O23" s="44">
        <v>1.95934E-3</v>
      </c>
      <c r="P23" s="43">
        <v>10.5</v>
      </c>
      <c r="Q23" s="44">
        <v>3.2552433999999998E-2</v>
      </c>
      <c r="R23" s="43">
        <v>4</v>
      </c>
      <c r="S23" s="44">
        <v>0.28571428599999998</v>
      </c>
      <c r="T23" s="43">
        <v>36</v>
      </c>
      <c r="U23" s="44">
        <v>9.1242799999999996E-4</v>
      </c>
      <c r="V23" s="43">
        <v>2.5</v>
      </c>
      <c r="W23" s="44">
        <v>1.2469689999999999E-3</v>
      </c>
    </row>
    <row r="24" spans="1:23" x14ac:dyDescent="0.2">
      <c r="D24" s="1" t="s">
        <v>20</v>
      </c>
      <c r="E24" s="1">
        <v>14</v>
      </c>
      <c r="F24" s="1">
        <v>139</v>
      </c>
      <c r="G24" s="1">
        <v>2070</v>
      </c>
      <c r="H24" s="5">
        <v>27.8</v>
      </c>
      <c r="I24" s="5">
        <v>8.3677632000000002E-2</v>
      </c>
      <c r="J24" s="5">
        <v>8</v>
      </c>
      <c r="K24" s="5">
        <v>0.57335331300000003</v>
      </c>
      <c r="L24" s="5">
        <v>163.6</v>
      </c>
      <c r="M24" s="5">
        <v>4.4099259999999998E-3</v>
      </c>
      <c r="N24" s="5">
        <v>9.6</v>
      </c>
      <c r="O24" s="5">
        <v>4.6103139999999999E-3</v>
      </c>
      <c r="P24" s="1">
        <v>21</v>
      </c>
      <c r="Q24" s="5">
        <v>8.9032527E-2</v>
      </c>
      <c r="R24" s="1">
        <v>8</v>
      </c>
      <c r="S24" s="5">
        <v>0.571428571</v>
      </c>
      <c r="T24" s="1">
        <v>76</v>
      </c>
      <c r="U24" s="5">
        <v>2.0247400000000001E-3</v>
      </c>
      <c r="V24" s="1">
        <v>6</v>
      </c>
      <c r="W24" s="5">
        <v>3.6593400000000001E-3</v>
      </c>
    </row>
    <row r="25" spans="1:23" x14ac:dyDescent="0.2">
      <c r="D25" s="1" t="s">
        <v>21</v>
      </c>
      <c r="E25" s="1">
        <v>9</v>
      </c>
      <c r="F25" s="1">
        <v>31</v>
      </c>
      <c r="G25" s="1">
        <v>2017</v>
      </c>
      <c r="H25" s="5">
        <v>3.6428571430000001</v>
      </c>
      <c r="I25" s="5">
        <v>2.1998041999999999E-2</v>
      </c>
      <c r="J25" s="5">
        <v>2.2857142860000002</v>
      </c>
      <c r="K25" s="5">
        <v>0.181744248</v>
      </c>
      <c r="L25" s="5">
        <v>141.92857140000001</v>
      </c>
      <c r="M25" s="5">
        <v>8.0994359999999998E-3</v>
      </c>
      <c r="N25" s="5">
        <v>6.0714285710000002</v>
      </c>
      <c r="O25" s="5">
        <v>9.8777789999999997E-3</v>
      </c>
      <c r="P25" s="1">
        <v>1</v>
      </c>
      <c r="Q25" s="5">
        <v>1.4302508E-2</v>
      </c>
      <c r="R25" s="1">
        <v>1</v>
      </c>
      <c r="S25" s="5">
        <v>0.11805555600000001</v>
      </c>
      <c r="T25" s="1">
        <v>121.5</v>
      </c>
      <c r="U25" s="5">
        <v>6.5853839999999997E-3</v>
      </c>
      <c r="V25" s="1">
        <v>5.5</v>
      </c>
      <c r="W25" s="5">
        <v>5.3573120000000004E-3</v>
      </c>
    </row>
    <row r="26" spans="1:23" x14ac:dyDescent="0.2">
      <c r="D26" s="1" t="s">
        <v>22</v>
      </c>
      <c r="E26" s="1">
        <v>7</v>
      </c>
      <c r="F26" s="1">
        <v>46</v>
      </c>
      <c r="G26" s="1">
        <v>1806</v>
      </c>
      <c r="H26" s="5">
        <v>13.18181818</v>
      </c>
      <c r="I26" s="5">
        <v>5.4428043000000002E-2</v>
      </c>
      <c r="J26" s="5">
        <v>3.636363636</v>
      </c>
      <c r="K26" s="5">
        <v>0.27039727899999999</v>
      </c>
      <c r="L26" s="5">
        <v>154.45454549999999</v>
      </c>
      <c r="M26" s="5">
        <v>4.9170230000000004E-3</v>
      </c>
      <c r="N26" s="5">
        <v>2.5454545450000001</v>
      </c>
      <c r="O26" s="5">
        <v>2.0263439999999998E-3</v>
      </c>
      <c r="P26" s="1">
        <v>14</v>
      </c>
      <c r="Q26" s="5">
        <v>5.1724138000000003E-2</v>
      </c>
      <c r="R26" s="1">
        <v>4</v>
      </c>
      <c r="S26" s="5">
        <v>0.28571428599999998</v>
      </c>
      <c r="T26" s="1">
        <v>111</v>
      </c>
      <c r="U26" s="5">
        <v>4.3977060000000004E-3</v>
      </c>
      <c r="V26" s="1">
        <v>3</v>
      </c>
      <c r="W26" s="5">
        <v>1.6253559999999999E-3</v>
      </c>
    </row>
    <row r="27" spans="1:23" s="37" customFormat="1" ht="30" x14ac:dyDescent="0.2">
      <c r="C27" s="37" t="s">
        <v>539</v>
      </c>
      <c r="D27" s="37" t="s">
        <v>18</v>
      </c>
      <c r="E27" s="37">
        <v>1</v>
      </c>
      <c r="F27" s="37">
        <v>6</v>
      </c>
      <c r="G27" s="37">
        <v>2172</v>
      </c>
      <c r="H27" s="38">
        <v>1.846153846</v>
      </c>
      <c r="I27" s="38">
        <v>1.6672685999999999E-2</v>
      </c>
      <c r="J27" s="38">
        <v>1</v>
      </c>
      <c r="K27" s="38">
        <v>9.1969995999999998E-2</v>
      </c>
      <c r="L27" s="38">
        <v>167</v>
      </c>
      <c r="M27" s="38">
        <v>5.8186430000000001E-3</v>
      </c>
      <c r="N27" s="38">
        <v>5.153846154</v>
      </c>
      <c r="O27" s="38">
        <v>1.3886502E-2</v>
      </c>
      <c r="P27" s="37">
        <v>1</v>
      </c>
      <c r="Q27" s="38">
        <v>8.7145969999999993E-3</v>
      </c>
      <c r="R27" s="37">
        <v>1</v>
      </c>
      <c r="S27" s="38">
        <v>7.1428570999999996E-2</v>
      </c>
      <c r="T27" s="37">
        <v>202</v>
      </c>
      <c r="U27" s="38">
        <v>6.1032860000000003E-3</v>
      </c>
      <c r="V27" s="37">
        <v>5</v>
      </c>
      <c r="W27" s="38">
        <v>3.8834949999999998E-3</v>
      </c>
    </row>
    <row r="28" spans="1:23" s="37" customFormat="1" x14ac:dyDescent="0.2">
      <c r="C28" s="37" t="s">
        <v>539</v>
      </c>
      <c r="D28" s="37" t="s">
        <v>23</v>
      </c>
      <c r="E28" s="37">
        <v>13</v>
      </c>
      <c r="F28" s="37">
        <v>87</v>
      </c>
      <c r="G28" s="37">
        <v>1545</v>
      </c>
      <c r="H28" s="38">
        <v>21.15384615</v>
      </c>
      <c r="I28" s="38">
        <v>9.8202448999999997E-2</v>
      </c>
      <c r="J28" s="38">
        <v>8.230769231</v>
      </c>
      <c r="K28" s="38">
        <v>0.64178812600000001</v>
      </c>
      <c r="L28" s="38">
        <v>114.6923077</v>
      </c>
      <c r="M28" s="38">
        <v>9.2217199999999992E-3</v>
      </c>
      <c r="N28" s="38">
        <v>14.92307692</v>
      </c>
      <c r="O28" s="38">
        <v>2.088197E-2</v>
      </c>
      <c r="P28" s="37">
        <v>21</v>
      </c>
      <c r="Q28" s="38">
        <v>9.6916299999999997E-2</v>
      </c>
      <c r="R28" s="37">
        <v>9</v>
      </c>
      <c r="S28" s="38">
        <v>0.66666666699999999</v>
      </c>
      <c r="T28" s="37">
        <v>93</v>
      </c>
      <c r="U28" s="38">
        <v>3.9217499999999999E-3</v>
      </c>
      <c r="V28" s="37">
        <v>9</v>
      </c>
      <c r="W28" s="38">
        <v>1.2175754E-2</v>
      </c>
    </row>
    <row r="29" spans="1:23" s="37" customFormat="1" x14ac:dyDescent="0.2">
      <c r="C29" s="37" t="s">
        <v>539</v>
      </c>
      <c r="D29" s="37" t="s">
        <v>29</v>
      </c>
      <c r="E29" s="37">
        <v>12</v>
      </c>
      <c r="F29" s="37">
        <v>123</v>
      </c>
      <c r="G29" s="37">
        <v>1256</v>
      </c>
      <c r="H29" s="38">
        <v>16.25</v>
      </c>
      <c r="I29" s="38">
        <v>6.4520738999999994E-2</v>
      </c>
      <c r="J29" s="38">
        <v>5.1666666670000003</v>
      </c>
      <c r="K29" s="38">
        <v>0.393266687</v>
      </c>
      <c r="L29" s="38">
        <v>90.5</v>
      </c>
      <c r="M29" s="38">
        <v>4.0997179999999996E-3</v>
      </c>
      <c r="N29" s="38">
        <v>8.6666666669999994</v>
      </c>
      <c r="O29" s="38">
        <v>8.0700049999999999E-3</v>
      </c>
      <c r="P29" s="37">
        <v>8.5</v>
      </c>
      <c r="Q29" s="38">
        <v>5.4292928999999997E-2</v>
      </c>
      <c r="R29" s="37">
        <v>5</v>
      </c>
      <c r="S29" s="38">
        <v>0.40178571400000002</v>
      </c>
      <c r="T29" s="37">
        <v>37.5</v>
      </c>
      <c r="U29" s="38">
        <v>2.8131409999999999E-3</v>
      </c>
      <c r="V29" s="37">
        <v>4</v>
      </c>
      <c r="W29" s="38">
        <v>6.0853039999999997E-3</v>
      </c>
    </row>
    <row r="30" spans="1:23" s="37" customFormat="1" x14ac:dyDescent="0.2">
      <c r="C30" s="37" t="s">
        <v>539</v>
      </c>
      <c r="D30" s="37" t="s">
        <v>65</v>
      </c>
      <c r="E30" s="37">
        <v>8</v>
      </c>
      <c r="F30" s="37">
        <v>20</v>
      </c>
      <c r="G30" s="37">
        <v>387</v>
      </c>
      <c r="H30" s="38">
        <v>4.8333333329999997</v>
      </c>
      <c r="I30" s="38">
        <v>1.6076468E-2</v>
      </c>
      <c r="J30" s="38">
        <v>3</v>
      </c>
      <c r="K30" s="38">
        <v>0.21938616899999999</v>
      </c>
      <c r="L30" s="38">
        <v>51</v>
      </c>
      <c r="M30" s="38">
        <v>1.278256E-3</v>
      </c>
      <c r="N30" s="38">
        <v>4</v>
      </c>
      <c r="O30" s="38">
        <v>2.0847909999999999E-3</v>
      </c>
      <c r="P30" s="37">
        <v>4</v>
      </c>
      <c r="Q30" s="38">
        <v>1.4209101999999999E-2</v>
      </c>
      <c r="R30" s="37">
        <v>3</v>
      </c>
      <c r="S30" s="38">
        <v>0.233333333</v>
      </c>
      <c r="T30" s="37">
        <v>42</v>
      </c>
      <c r="U30" s="38">
        <v>9.2998600000000005E-4</v>
      </c>
      <c r="V30" s="37">
        <v>3.5</v>
      </c>
      <c r="W30" s="38">
        <v>1.9383810000000001E-3</v>
      </c>
    </row>
    <row r="31" spans="1:23" s="37" customFormat="1" x14ac:dyDescent="0.2">
      <c r="C31" s="37" t="s">
        <v>539</v>
      </c>
      <c r="D31" s="37" t="s">
        <v>125</v>
      </c>
      <c r="E31" s="37">
        <v>13</v>
      </c>
      <c r="F31" s="37">
        <v>28</v>
      </c>
      <c r="G31" s="37">
        <v>96</v>
      </c>
      <c r="H31" s="38">
        <v>10</v>
      </c>
      <c r="I31" s="38">
        <v>2.6588178000000001E-2</v>
      </c>
      <c r="J31" s="38">
        <v>2.2000000000000002</v>
      </c>
      <c r="K31" s="38">
        <v>0.15523809499999999</v>
      </c>
      <c r="L31" s="38">
        <v>19.8</v>
      </c>
      <c r="M31" s="38">
        <v>4.9900699999999999E-4</v>
      </c>
      <c r="N31" s="38">
        <v>1.2</v>
      </c>
      <c r="O31" s="38">
        <v>5.0205599999999996E-4</v>
      </c>
      <c r="P31" s="37">
        <v>14</v>
      </c>
      <c r="Q31" s="38">
        <v>3.4403669999999997E-2</v>
      </c>
      <c r="R31" s="37">
        <v>3</v>
      </c>
      <c r="S31" s="38">
        <v>0.21428571399999999</v>
      </c>
      <c r="T31" s="37">
        <v>24</v>
      </c>
      <c r="U31" s="38">
        <v>6.11964E-4</v>
      </c>
      <c r="V31" s="37">
        <v>1</v>
      </c>
      <c r="W31" s="38">
        <v>4.5289899999999999E-4</v>
      </c>
    </row>
    <row r="32" spans="1:23" s="37" customFormat="1" ht="30" x14ac:dyDescent="0.2">
      <c r="C32" s="37" t="s">
        <v>539</v>
      </c>
      <c r="D32" s="37" t="s">
        <v>549</v>
      </c>
      <c r="E32" s="37">
        <v>10</v>
      </c>
      <c r="F32" s="37">
        <v>38</v>
      </c>
      <c r="G32" s="37">
        <v>278</v>
      </c>
      <c r="H32" s="38">
        <v>10.125</v>
      </c>
      <c r="I32" s="38">
        <v>3.3511077E-2</v>
      </c>
      <c r="J32" s="38">
        <v>4.875</v>
      </c>
      <c r="K32" s="38">
        <v>0.341849817</v>
      </c>
      <c r="L32" s="38">
        <v>35.25</v>
      </c>
      <c r="M32" s="38">
        <v>9.2196200000000002E-4</v>
      </c>
      <c r="N32" s="38">
        <v>3.25</v>
      </c>
      <c r="O32" s="38">
        <v>1.9149799999999999E-3</v>
      </c>
      <c r="P32" s="37">
        <v>11</v>
      </c>
      <c r="Q32" s="38">
        <v>3.4779351999999999E-2</v>
      </c>
      <c r="R32" s="37">
        <v>5</v>
      </c>
      <c r="S32" s="38">
        <v>0.35714285699999998</v>
      </c>
      <c r="T32" s="37">
        <v>38</v>
      </c>
      <c r="U32" s="38">
        <v>9.7802099999999993E-4</v>
      </c>
      <c r="V32" s="37">
        <v>3.5</v>
      </c>
      <c r="W32" s="38">
        <v>1.80923E-3</v>
      </c>
    </row>
    <row r="33" spans="1:23" s="37" customFormat="1" x14ac:dyDescent="0.2">
      <c r="D33" s="37" t="s">
        <v>85</v>
      </c>
      <c r="E33" s="37">
        <v>11</v>
      </c>
      <c r="F33" s="37">
        <v>38</v>
      </c>
      <c r="G33" s="37">
        <v>230</v>
      </c>
      <c r="H33" s="38">
        <v>13.8</v>
      </c>
      <c r="I33" s="38">
        <v>3.4323877000000003E-2</v>
      </c>
      <c r="J33" s="38">
        <v>3.2</v>
      </c>
      <c r="K33" s="38">
        <v>0.220952381</v>
      </c>
      <c r="L33" s="38">
        <v>46.4</v>
      </c>
      <c r="M33" s="38">
        <v>1.1304419999999999E-3</v>
      </c>
      <c r="N33" s="38">
        <v>1.4</v>
      </c>
      <c r="O33" s="38">
        <v>5.8251600000000005E-4</v>
      </c>
      <c r="P33" s="37">
        <v>12</v>
      </c>
      <c r="Q33" s="38">
        <v>3.7362636999999997E-2</v>
      </c>
      <c r="R33" s="37">
        <v>3</v>
      </c>
      <c r="S33" s="38">
        <v>0.21428571399999999</v>
      </c>
      <c r="T33" s="37">
        <v>34</v>
      </c>
      <c r="U33" s="38">
        <v>8.66949E-4</v>
      </c>
      <c r="V33" s="37">
        <v>1</v>
      </c>
      <c r="W33" s="38">
        <v>5.2938099999999999E-4</v>
      </c>
    </row>
    <row r="34" spans="1:23" s="37" customFormat="1" x14ac:dyDescent="0.2">
      <c r="A34" s="37" t="s">
        <v>475</v>
      </c>
      <c r="D34" s="37" t="s">
        <v>62</v>
      </c>
      <c r="E34" s="37">
        <v>8</v>
      </c>
      <c r="F34" s="37">
        <v>50</v>
      </c>
      <c r="G34" s="37">
        <v>414</v>
      </c>
      <c r="H34" s="38">
        <v>8.625</v>
      </c>
      <c r="I34" s="38">
        <v>2.9912887999999999E-2</v>
      </c>
      <c r="J34" s="38">
        <v>3</v>
      </c>
      <c r="K34" s="38">
        <v>0.213369963</v>
      </c>
      <c r="L34" s="38">
        <v>52.875</v>
      </c>
      <c r="M34" s="38">
        <v>1.34891E-3</v>
      </c>
      <c r="N34" s="38">
        <v>4.375</v>
      </c>
      <c r="O34" s="38">
        <v>1.9661470000000001E-3</v>
      </c>
      <c r="P34" s="37">
        <v>8.5</v>
      </c>
      <c r="Q34" s="38">
        <v>2.3369896000000001E-2</v>
      </c>
      <c r="R34" s="37">
        <v>3</v>
      </c>
      <c r="S34" s="38">
        <v>0.21428571399999999</v>
      </c>
      <c r="T34" s="37">
        <v>49</v>
      </c>
      <c r="U34" s="38">
        <v>1.2322629999999999E-3</v>
      </c>
      <c r="V34" s="37">
        <v>3.5</v>
      </c>
      <c r="W34" s="38">
        <v>1.663096E-3</v>
      </c>
    </row>
    <row r="35" spans="1:23" s="37" customFormat="1" x14ac:dyDescent="0.2">
      <c r="D35" s="37" t="s">
        <v>84</v>
      </c>
      <c r="E35" s="37">
        <v>7</v>
      </c>
      <c r="F35" s="37">
        <v>30</v>
      </c>
      <c r="G35" s="37">
        <v>233</v>
      </c>
      <c r="H35" s="38">
        <v>6.4</v>
      </c>
      <c r="I35" s="38">
        <v>2.3131500999999999E-2</v>
      </c>
      <c r="J35" s="38">
        <v>4.5999999999999996</v>
      </c>
      <c r="K35" s="38">
        <v>0.32947552400000002</v>
      </c>
      <c r="L35" s="38">
        <v>19.7</v>
      </c>
      <c r="M35" s="38">
        <v>5.2782199999999995E-4</v>
      </c>
      <c r="N35" s="38">
        <v>5</v>
      </c>
      <c r="O35" s="38">
        <v>3.4855279999999999E-3</v>
      </c>
      <c r="P35" s="37">
        <v>6</v>
      </c>
      <c r="Q35" s="38">
        <v>2.0032939E-2</v>
      </c>
      <c r="R35" s="37">
        <v>5</v>
      </c>
      <c r="S35" s="38">
        <v>0.34523809500000002</v>
      </c>
      <c r="T35" s="37">
        <v>12.5</v>
      </c>
      <c r="U35" s="38">
        <v>4.7469400000000001E-4</v>
      </c>
      <c r="V35" s="37">
        <v>5.5</v>
      </c>
      <c r="W35" s="38">
        <v>2.8368920000000001E-3</v>
      </c>
    </row>
    <row r="36" spans="1:23" ht="30" x14ac:dyDescent="0.2">
      <c r="D36" s="1" t="s">
        <v>24</v>
      </c>
      <c r="E36" s="1">
        <v>9</v>
      </c>
      <c r="F36" s="1">
        <v>27</v>
      </c>
      <c r="G36" s="1">
        <v>1514</v>
      </c>
      <c r="H36" s="5">
        <v>9.375</v>
      </c>
      <c r="I36" s="5">
        <v>3.4601605000000001E-2</v>
      </c>
      <c r="J36" s="5">
        <v>3.875</v>
      </c>
      <c r="K36" s="5">
        <v>0.27724358999999998</v>
      </c>
      <c r="L36" s="5">
        <v>189.375</v>
      </c>
      <c r="M36" s="5">
        <v>5.017522E-3</v>
      </c>
      <c r="N36" s="5">
        <v>2.375</v>
      </c>
      <c r="O36" s="5">
        <v>1.457652E-3</v>
      </c>
      <c r="P36" s="1">
        <v>12</v>
      </c>
      <c r="Q36" s="5">
        <v>3.8877885000000001E-2</v>
      </c>
      <c r="R36" s="1">
        <v>4</v>
      </c>
      <c r="S36" s="5">
        <v>0.28571428599999998</v>
      </c>
      <c r="T36" s="1">
        <v>112</v>
      </c>
      <c r="U36" s="5">
        <v>3.102779E-3</v>
      </c>
      <c r="V36" s="1">
        <v>2</v>
      </c>
      <c r="W36" s="5">
        <v>1.2087280000000001E-3</v>
      </c>
    </row>
    <row r="37" spans="1:23" x14ac:dyDescent="0.2">
      <c r="D37" s="1" t="s">
        <v>25</v>
      </c>
      <c r="E37" s="1">
        <v>13</v>
      </c>
      <c r="F37" s="1">
        <v>91</v>
      </c>
      <c r="G37" s="1">
        <v>1345</v>
      </c>
      <c r="H37" s="5">
        <v>21.333333329999999</v>
      </c>
      <c r="I37" s="5">
        <v>5.6105309999999999E-2</v>
      </c>
      <c r="J37" s="5">
        <v>5.5555555559999998</v>
      </c>
      <c r="K37" s="5">
        <v>0.39143264100000003</v>
      </c>
      <c r="L37" s="5">
        <v>156.88888890000001</v>
      </c>
      <c r="M37" s="5">
        <v>3.778277E-3</v>
      </c>
      <c r="N37" s="5">
        <v>6.3333333329999997</v>
      </c>
      <c r="O37" s="5">
        <v>3.1461979999999998E-3</v>
      </c>
      <c r="P37" s="1">
        <v>17</v>
      </c>
      <c r="Q37" s="5">
        <v>5.4263565999999999E-2</v>
      </c>
      <c r="R37" s="1">
        <v>7</v>
      </c>
      <c r="S37" s="5">
        <v>0.46666666699999998</v>
      </c>
      <c r="T37" s="1">
        <v>136</v>
      </c>
      <c r="U37" s="5">
        <v>3.4463530000000001E-3</v>
      </c>
      <c r="V37" s="1">
        <v>7</v>
      </c>
      <c r="W37" s="5">
        <v>3.1702900000000001E-3</v>
      </c>
    </row>
    <row r="38" spans="1:23" x14ac:dyDescent="0.2">
      <c r="D38" s="1" t="s">
        <v>26</v>
      </c>
      <c r="E38" s="1">
        <v>13</v>
      </c>
      <c r="F38" s="1">
        <v>86</v>
      </c>
      <c r="G38" s="1">
        <v>1337</v>
      </c>
      <c r="H38" s="5">
        <v>23.4</v>
      </c>
      <c r="I38" s="5">
        <v>7.4143909999999993E-2</v>
      </c>
      <c r="J38" s="5">
        <v>6.4</v>
      </c>
      <c r="K38" s="5">
        <v>0.46157009700000001</v>
      </c>
      <c r="L38" s="5">
        <v>139.5</v>
      </c>
      <c r="M38" s="5">
        <v>3.6423979999999998E-3</v>
      </c>
      <c r="N38" s="5">
        <v>8.6</v>
      </c>
      <c r="O38" s="5">
        <v>5.3500020000000004E-3</v>
      </c>
      <c r="P38" s="1">
        <v>18</v>
      </c>
      <c r="Q38" s="5">
        <v>5.7788671E-2</v>
      </c>
      <c r="R38" s="1">
        <v>6</v>
      </c>
      <c r="S38" s="5">
        <v>0.41190476199999998</v>
      </c>
      <c r="T38" s="1">
        <v>101</v>
      </c>
      <c r="U38" s="5">
        <v>2.4527820000000001E-3</v>
      </c>
      <c r="V38" s="1">
        <v>8.5</v>
      </c>
      <c r="W38" s="5">
        <v>5.5830350000000001E-3</v>
      </c>
    </row>
    <row r="39" spans="1:23" x14ac:dyDescent="0.2">
      <c r="D39" s="1" t="s">
        <v>27</v>
      </c>
      <c r="E39" s="1">
        <v>12</v>
      </c>
      <c r="F39" s="1">
        <v>85</v>
      </c>
      <c r="G39" s="1">
        <v>1310</v>
      </c>
      <c r="H39" s="5">
        <v>23</v>
      </c>
      <c r="I39" s="5">
        <v>0.11395440699999999</v>
      </c>
      <c r="J39" s="5">
        <v>7.8333333329999997</v>
      </c>
      <c r="K39" s="5">
        <v>0.59381937500000004</v>
      </c>
      <c r="L39" s="5">
        <v>110.16666669999999</v>
      </c>
      <c r="M39" s="5">
        <v>6.7192789999999999E-3</v>
      </c>
      <c r="N39" s="5">
        <v>9.0833333330000006</v>
      </c>
      <c r="O39" s="5">
        <v>1.0097480000000001E-2</v>
      </c>
      <c r="P39" s="1">
        <v>19.5</v>
      </c>
      <c r="Q39" s="5">
        <v>7.9489828999999998E-2</v>
      </c>
      <c r="R39" s="1">
        <v>8</v>
      </c>
      <c r="S39" s="5">
        <v>0.60389610400000004</v>
      </c>
      <c r="T39" s="1">
        <v>60.5</v>
      </c>
      <c r="U39" s="5">
        <v>4.0946769999999997E-3</v>
      </c>
      <c r="V39" s="1">
        <v>10</v>
      </c>
      <c r="W39" s="5">
        <v>7.9944600000000001E-3</v>
      </c>
    </row>
    <row r="40" spans="1:23" x14ac:dyDescent="0.2">
      <c r="D40" s="1" t="s">
        <v>28</v>
      </c>
      <c r="E40" s="1">
        <v>12</v>
      </c>
      <c r="F40" s="1">
        <v>89</v>
      </c>
      <c r="G40" s="1">
        <v>1306</v>
      </c>
      <c r="H40" s="5">
        <v>20.875</v>
      </c>
      <c r="I40" s="5">
        <v>5.3296994E-2</v>
      </c>
      <c r="J40" s="5">
        <v>8.125</v>
      </c>
      <c r="K40" s="5">
        <v>0.56753662999999999</v>
      </c>
      <c r="L40" s="5">
        <v>143.625</v>
      </c>
      <c r="M40" s="5">
        <v>3.4445840000000001E-3</v>
      </c>
      <c r="N40" s="5">
        <v>11.875</v>
      </c>
      <c r="O40" s="5">
        <v>5.4166730000000003E-3</v>
      </c>
      <c r="P40" s="1">
        <v>18.5</v>
      </c>
      <c r="Q40" s="5">
        <v>4.8339971000000002E-2</v>
      </c>
      <c r="R40" s="1">
        <v>8.5</v>
      </c>
      <c r="S40" s="5">
        <v>0.60714285700000004</v>
      </c>
      <c r="T40" s="1">
        <v>109.5</v>
      </c>
      <c r="U40" s="5">
        <v>2.9121659999999999E-3</v>
      </c>
      <c r="V40" s="1">
        <v>14</v>
      </c>
      <c r="W40" s="5">
        <v>6.6278220000000002E-3</v>
      </c>
    </row>
    <row r="41" spans="1:23" x14ac:dyDescent="0.2">
      <c r="D41" s="1" t="s">
        <v>30</v>
      </c>
      <c r="E41" s="1">
        <v>13</v>
      </c>
      <c r="F41" s="1">
        <v>118</v>
      </c>
      <c r="G41" s="1">
        <v>1246</v>
      </c>
      <c r="H41" s="5">
        <v>27.333333329999999</v>
      </c>
      <c r="I41" s="5">
        <v>6.1161263E-2</v>
      </c>
      <c r="J41" s="5">
        <v>5.5</v>
      </c>
      <c r="K41" s="5">
        <v>0.37222222199999999</v>
      </c>
      <c r="L41" s="5">
        <v>174</v>
      </c>
      <c r="M41" s="5">
        <v>3.854091E-3</v>
      </c>
      <c r="N41" s="5">
        <v>11.5</v>
      </c>
      <c r="O41" s="5">
        <v>4.4543070000000002E-3</v>
      </c>
      <c r="P41" s="1">
        <v>2.5</v>
      </c>
      <c r="Q41" s="5">
        <v>9.0139490000000003E-3</v>
      </c>
      <c r="R41" s="1">
        <v>2</v>
      </c>
      <c r="S41" s="5">
        <v>0.14285714299999999</v>
      </c>
      <c r="T41" s="1">
        <v>4.5</v>
      </c>
      <c r="U41" s="5">
        <v>1.19562E-4</v>
      </c>
      <c r="V41" s="1">
        <v>2</v>
      </c>
      <c r="W41" s="5">
        <v>1.1766299999999999E-3</v>
      </c>
    </row>
    <row r="42" spans="1:23" x14ac:dyDescent="0.2">
      <c r="D42" s="1" t="s">
        <v>31</v>
      </c>
      <c r="E42" s="1">
        <v>13</v>
      </c>
      <c r="F42" s="1">
        <v>171</v>
      </c>
      <c r="G42" s="1">
        <v>1201</v>
      </c>
      <c r="H42" s="5">
        <v>27.875</v>
      </c>
      <c r="I42" s="5">
        <v>8.4651767000000003E-2</v>
      </c>
      <c r="J42" s="5">
        <v>6.625</v>
      </c>
      <c r="K42" s="5">
        <v>0.46735347999999999</v>
      </c>
      <c r="L42" s="5">
        <v>155.5</v>
      </c>
      <c r="M42" s="5">
        <v>3.9496710000000001E-3</v>
      </c>
      <c r="N42" s="5">
        <v>2.5</v>
      </c>
      <c r="O42" s="5">
        <v>1.2710079999999999E-3</v>
      </c>
      <c r="P42" s="1">
        <v>17</v>
      </c>
      <c r="Q42" s="5">
        <v>4.4358311999999997E-2</v>
      </c>
      <c r="R42" s="1">
        <v>6.5</v>
      </c>
      <c r="S42" s="5">
        <v>0.46428571400000002</v>
      </c>
      <c r="T42" s="1">
        <v>70.5</v>
      </c>
      <c r="U42" s="5">
        <v>1.760055E-3</v>
      </c>
      <c r="V42" s="1">
        <v>2</v>
      </c>
      <c r="W42" s="5">
        <v>1.0010170000000001E-3</v>
      </c>
    </row>
    <row r="43" spans="1:23" ht="30" x14ac:dyDescent="0.2">
      <c r="D43" s="1" t="s">
        <v>32</v>
      </c>
      <c r="E43" s="1">
        <v>13</v>
      </c>
      <c r="F43" s="1">
        <v>137</v>
      </c>
      <c r="G43" s="1">
        <v>1085</v>
      </c>
      <c r="H43" s="5">
        <v>22.4</v>
      </c>
      <c r="I43" s="5">
        <v>5.1400254999999999E-2</v>
      </c>
      <c r="J43" s="5">
        <v>4.2</v>
      </c>
      <c r="K43" s="5">
        <v>0.28633699600000001</v>
      </c>
      <c r="L43" s="5">
        <v>142</v>
      </c>
      <c r="M43" s="5">
        <v>3.056231E-3</v>
      </c>
      <c r="N43" s="5">
        <v>12.8</v>
      </c>
      <c r="O43" s="5">
        <v>5.3206670000000003E-3</v>
      </c>
      <c r="P43" s="1">
        <v>1</v>
      </c>
      <c r="Q43" s="5">
        <v>7.5757580000000001E-3</v>
      </c>
      <c r="R43" s="1">
        <v>1</v>
      </c>
      <c r="S43" s="5">
        <v>8.3333332999999996E-2</v>
      </c>
      <c r="T43" s="1">
        <v>4</v>
      </c>
      <c r="U43" s="5">
        <v>1.38415E-4</v>
      </c>
      <c r="V43" s="1">
        <v>1</v>
      </c>
      <c r="W43" s="5">
        <v>1.945525E-3</v>
      </c>
    </row>
    <row r="44" spans="1:23" ht="30" x14ac:dyDescent="0.2">
      <c r="A44" s="1" t="s">
        <v>476</v>
      </c>
      <c r="D44" s="1" t="s">
        <v>33</v>
      </c>
      <c r="E44" s="1">
        <v>12</v>
      </c>
      <c r="F44" s="1">
        <v>61</v>
      </c>
      <c r="G44" s="1">
        <v>979</v>
      </c>
      <c r="H44" s="5">
        <v>10.14285714</v>
      </c>
      <c r="I44" s="5">
        <v>5.8440491999999997E-2</v>
      </c>
      <c r="J44" s="5">
        <v>4.7857142860000002</v>
      </c>
      <c r="K44" s="5">
        <v>0.38036011600000003</v>
      </c>
      <c r="L44" s="5">
        <v>76</v>
      </c>
      <c r="M44" s="5">
        <v>3.2204040000000001E-3</v>
      </c>
      <c r="N44" s="5">
        <v>3.9285714289999998</v>
      </c>
      <c r="O44" s="5">
        <v>5.3290239999999999E-3</v>
      </c>
      <c r="P44" s="1">
        <v>9.5</v>
      </c>
      <c r="Q44" s="5">
        <v>4.9671593E-2</v>
      </c>
      <c r="R44" s="1">
        <v>5</v>
      </c>
      <c r="S44" s="5">
        <v>0.366666667</v>
      </c>
      <c r="T44" s="1">
        <v>57</v>
      </c>
      <c r="U44" s="5">
        <v>2.6696430000000002E-3</v>
      </c>
      <c r="V44" s="1">
        <v>3.5</v>
      </c>
      <c r="W44" s="5">
        <v>3.7250920000000002E-3</v>
      </c>
    </row>
    <row r="45" spans="1:23" x14ac:dyDescent="0.2">
      <c r="D45" s="1" t="s">
        <v>34</v>
      </c>
      <c r="E45" s="1">
        <v>13</v>
      </c>
      <c r="F45" s="1">
        <v>91</v>
      </c>
      <c r="G45" s="1">
        <v>960</v>
      </c>
      <c r="H45" s="5">
        <v>15.33333333</v>
      </c>
      <c r="I45" s="5">
        <v>5.2354649000000003E-2</v>
      </c>
      <c r="J45" s="5">
        <v>7.4444444440000002</v>
      </c>
      <c r="K45" s="5">
        <v>0.52914122900000005</v>
      </c>
      <c r="L45" s="5">
        <v>105.44444439999999</v>
      </c>
      <c r="M45" s="5">
        <v>2.71916E-3</v>
      </c>
      <c r="N45" s="5">
        <v>9.5555555559999998</v>
      </c>
      <c r="O45" s="5">
        <v>4.7192349999999996E-3</v>
      </c>
      <c r="P45" s="1">
        <v>16</v>
      </c>
      <c r="Q45" s="5">
        <v>5.0549451000000002E-2</v>
      </c>
      <c r="R45" s="1">
        <v>8</v>
      </c>
      <c r="S45" s="5">
        <v>0.571428571</v>
      </c>
      <c r="T45" s="1">
        <v>109</v>
      </c>
      <c r="U45" s="5">
        <v>3.0380279999999999E-3</v>
      </c>
      <c r="V45" s="1">
        <v>8</v>
      </c>
      <c r="W45" s="5">
        <v>4.1275799999999996E-3</v>
      </c>
    </row>
    <row r="46" spans="1:23" x14ac:dyDescent="0.2">
      <c r="D46" s="1" t="s">
        <v>35</v>
      </c>
      <c r="E46" s="1">
        <v>10</v>
      </c>
      <c r="F46" s="1">
        <v>37</v>
      </c>
      <c r="G46" s="1">
        <v>889</v>
      </c>
      <c r="H46" s="5">
        <v>22.11111111</v>
      </c>
      <c r="I46" s="5">
        <v>7.9479121E-2</v>
      </c>
      <c r="J46" s="5">
        <v>6.8888888890000004</v>
      </c>
      <c r="K46" s="5">
        <v>0.48719983700000002</v>
      </c>
      <c r="L46" s="5">
        <v>102.7777778</v>
      </c>
      <c r="M46" s="5">
        <v>2.9436129999999999E-3</v>
      </c>
      <c r="N46" s="5">
        <v>8.7777777780000008</v>
      </c>
      <c r="O46" s="5">
        <v>4.9144729999999999E-3</v>
      </c>
      <c r="P46" s="1">
        <v>18</v>
      </c>
      <c r="Q46" s="5">
        <v>5.6644880000000002E-2</v>
      </c>
      <c r="R46" s="1">
        <v>9</v>
      </c>
      <c r="S46" s="5">
        <v>0.6</v>
      </c>
      <c r="T46" s="1">
        <v>65</v>
      </c>
      <c r="U46" s="5">
        <v>2.218369E-3</v>
      </c>
      <c r="V46" s="1">
        <v>10</v>
      </c>
      <c r="W46" s="5">
        <v>3.891051E-3</v>
      </c>
    </row>
    <row r="47" spans="1:23" x14ac:dyDescent="0.2">
      <c r="D47" s="1" t="s">
        <v>36</v>
      </c>
      <c r="E47" s="1">
        <v>8</v>
      </c>
      <c r="F47" s="1">
        <v>23</v>
      </c>
      <c r="G47" s="1">
        <v>844</v>
      </c>
      <c r="H47" s="5">
        <v>9.875</v>
      </c>
      <c r="I47" s="5">
        <v>2.9127297999999999E-2</v>
      </c>
      <c r="J47" s="5">
        <v>5</v>
      </c>
      <c r="K47" s="5">
        <v>0.352083333</v>
      </c>
      <c r="L47" s="5">
        <v>110.375</v>
      </c>
      <c r="M47" s="5">
        <v>2.7715259999999999E-3</v>
      </c>
      <c r="N47" s="5">
        <v>3.875</v>
      </c>
      <c r="O47" s="5">
        <v>2.0309260000000002E-3</v>
      </c>
      <c r="P47" s="1">
        <v>10.5</v>
      </c>
      <c r="Q47" s="5">
        <v>2.4482321000000001E-2</v>
      </c>
      <c r="R47" s="1">
        <v>5.5</v>
      </c>
      <c r="S47" s="5">
        <v>0.366666667</v>
      </c>
      <c r="T47" s="1">
        <v>129.5</v>
      </c>
      <c r="U47" s="5">
        <v>3.2976780000000001E-3</v>
      </c>
      <c r="V47" s="1">
        <v>4</v>
      </c>
      <c r="W47" s="5">
        <v>1.87856E-3</v>
      </c>
    </row>
    <row r="48" spans="1:23" x14ac:dyDescent="0.2">
      <c r="D48" s="1" t="s">
        <v>38</v>
      </c>
      <c r="E48" s="1">
        <v>2</v>
      </c>
      <c r="F48" s="1">
        <v>15</v>
      </c>
      <c r="G48" s="1">
        <v>789</v>
      </c>
      <c r="H48" s="5">
        <v>7.4</v>
      </c>
      <c r="I48" s="5">
        <v>2.7056582999999999E-2</v>
      </c>
      <c r="J48" s="5">
        <v>4.4000000000000004</v>
      </c>
      <c r="K48" s="5">
        <v>0.31673493200000002</v>
      </c>
      <c r="L48" s="5">
        <v>76.599999999999994</v>
      </c>
      <c r="M48" s="5">
        <v>2.2720829999999998E-3</v>
      </c>
      <c r="N48" s="5">
        <v>4.8</v>
      </c>
      <c r="O48" s="5">
        <v>4.0859490000000002E-3</v>
      </c>
      <c r="P48" s="1">
        <v>7.5</v>
      </c>
      <c r="Q48" s="5">
        <v>2.2474747E-2</v>
      </c>
      <c r="R48" s="1">
        <v>4</v>
      </c>
      <c r="S48" s="5">
        <v>0.28571428599999998</v>
      </c>
      <c r="T48" s="1">
        <v>82</v>
      </c>
      <c r="U48" s="5">
        <v>2.241771E-3</v>
      </c>
      <c r="V48" s="1">
        <v>4</v>
      </c>
      <c r="W48" s="5">
        <v>2.6125039999999999E-3</v>
      </c>
    </row>
    <row r="49" spans="4:23" x14ac:dyDescent="0.2">
      <c r="D49" s="1" t="s">
        <v>39</v>
      </c>
      <c r="E49" s="1">
        <v>9</v>
      </c>
      <c r="F49" s="1">
        <v>48</v>
      </c>
      <c r="G49" s="1">
        <v>767</v>
      </c>
      <c r="H49" s="5">
        <v>4.5714285710000002</v>
      </c>
      <c r="I49" s="5">
        <v>3.3144624999999997E-2</v>
      </c>
      <c r="J49" s="5">
        <v>1.1428571430000001</v>
      </c>
      <c r="K49" s="5">
        <v>9.2570128000000002E-2</v>
      </c>
      <c r="L49" s="5">
        <v>112.7142857</v>
      </c>
      <c r="M49" s="5">
        <v>7.6194039999999998E-3</v>
      </c>
      <c r="N49" s="5">
        <v>1.1428571430000001</v>
      </c>
      <c r="O49" s="5">
        <v>1.8048859999999999E-3</v>
      </c>
      <c r="P49" s="1">
        <v>6</v>
      </c>
      <c r="Q49" s="5">
        <v>3.4482759000000002E-2</v>
      </c>
      <c r="R49" s="1">
        <v>1</v>
      </c>
      <c r="S49" s="5">
        <v>8.3333332999999996E-2</v>
      </c>
      <c r="T49" s="1">
        <v>88</v>
      </c>
      <c r="U49" s="5">
        <v>8.5711499999999996E-3</v>
      </c>
      <c r="V49" s="1">
        <v>1</v>
      </c>
      <c r="W49" s="5">
        <v>1.945525E-3</v>
      </c>
    </row>
    <row r="50" spans="4:23" x14ac:dyDescent="0.2">
      <c r="D50" s="1" t="s">
        <v>40</v>
      </c>
      <c r="E50" s="1">
        <v>11</v>
      </c>
      <c r="F50" s="1">
        <v>37</v>
      </c>
      <c r="G50" s="1">
        <v>719</v>
      </c>
      <c r="H50" s="5">
        <v>8.1666666669999994</v>
      </c>
      <c r="I50" s="5">
        <v>4.7385682999999998E-2</v>
      </c>
      <c r="J50" s="5">
        <v>3.1666666669999999</v>
      </c>
      <c r="K50" s="5">
        <v>0.25394882899999999</v>
      </c>
      <c r="L50" s="5">
        <v>64</v>
      </c>
      <c r="M50" s="5">
        <v>2.1322279999999999E-3</v>
      </c>
      <c r="N50" s="5">
        <v>3.1666666669999999</v>
      </c>
      <c r="O50" s="5">
        <v>4.8741310000000003E-3</v>
      </c>
      <c r="P50" s="1">
        <v>4</v>
      </c>
      <c r="Q50" s="5">
        <v>4.3560606000000002E-2</v>
      </c>
      <c r="R50" s="1">
        <v>2.5</v>
      </c>
      <c r="S50" s="5">
        <v>0.22500000000000001</v>
      </c>
      <c r="T50" s="1">
        <v>60</v>
      </c>
      <c r="U50" s="5">
        <v>1.8550839999999999E-3</v>
      </c>
      <c r="V50" s="1">
        <v>2</v>
      </c>
      <c r="W50" s="5">
        <v>4.6227129999999996E-3</v>
      </c>
    </row>
    <row r="51" spans="4:23" x14ac:dyDescent="0.2">
      <c r="D51" s="1" t="s">
        <v>41</v>
      </c>
      <c r="E51" s="1">
        <v>12</v>
      </c>
      <c r="F51" s="1">
        <v>71</v>
      </c>
      <c r="G51" s="1">
        <v>710</v>
      </c>
      <c r="H51" s="5">
        <v>7.8571428570000004</v>
      </c>
      <c r="I51" s="5">
        <v>6.8121196999999994E-2</v>
      </c>
      <c r="J51" s="5">
        <v>4.0714285710000002</v>
      </c>
      <c r="K51" s="5">
        <v>0.35042140399999999</v>
      </c>
      <c r="L51" s="5">
        <v>50.357142860000003</v>
      </c>
      <c r="M51" s="5">
        <v>6.4881230000000002E-3</v>
      </c>
      <c r="N51" s="5">
        <v>4.2857142860000002</v>
      </c>
      <c r="O51" s="5">
        <v>1.2709750000000001E-2</v>
      </c>
      <c r="P51" s="1">
        <v>6.5</v>
      </c>
      <c r="Q51" s="5">
        <v>5.9599905000000002E-2</v>
      </c>
      <c r="R51" s="1">
        <v>4</v>
      </c>
      <c r="S51" s="5">
        <v>0.33333333300000001</v>
      </c>
      <c r="T51" s="1">
        <v>41.5</v>
      </c>
      <c r="U51" s="5">
        <v>2.8583660000000002E-3</v>
      </c>
      <c r="V51" s="1">
        <v>4</v>
      </c>
      <c r="W51" s="5">
        <v>3.8618250000000002E-3</v>
      </c>
    </row>
    <row r="52" spans="4:23" x14ac:dyDescent="0.2">
      <c r="D52" s="1" t="s">
        <v>42</v>
      </c>
      <c r="E52" s="1">
        <v>8</v>
      </c>
      <c r="F52" s="1">
        <v>32</v>
      </c>
      <c r="G52" s="1">
        <v>702</v>
      </c>
      <c r="H52" s="5">
        <v>22.5</v>
      </c>
      <c r="I52" s="5">
        <v>5.6966560999999999E-2</v>
      </c>
      <c r="J52" s="5">
        <v>6.5</v>
      </c>
      <c r="K52" s="5">
        <v>0.45158730200000002</v>
      </c>
      <c r="L52" s="5">
        <v>116</v>
      </c>
      <c r="M52" s="5">
        <v>2.8852999999999999E-3</v>
      </c>
      <c r="N52" s="5">
        <v>3.8333333330000001</v>
      </c>
      <c r="O52" s="5">
        <v>1.740765E-3</v>
      </c>
      <c r="P52" s="1">
        <v>22</v>
      </c>
      <c r="Q52" s="5">
        <v>5.8828324000000001E-2</v>
      </c>
      <c r="R52" s="1">
        <v>6</v>
      </c>
      <c r="S52" s="5">
        <v>0.41190476199999998</v>
      </c>
      <c r="T52" s="1">
        <v>137.5</v>
      </c>
      <c r="U52" s="5">
        <v>3.3432750000000002E-3</v>
      </c>
      <c r="V52" s="1">
        <v>3.5</v>
      </c>
      <c r="W52" s="5">
        <v>1.492026E-3</v>
      </c>
    </row>
    <row r="53" spans="4:23" x14ac:dyDescent="0.2">
      <c r="D53" s="1" t="s">
        <v>43</v>
      </c>
      <c r="E53" s="1">
        <v>11</v>
      </c>
      <c r="F53" s="1">
        <v>55</v>
      </c>
      <c r="G53" s="1">
        <v>660</v>
      </c>
      <c r="H53" s="5">
        <v>7.9</v>
      </c>
      <c r="I53" s="5">
        <v>2.3859867999999999E-2</v>
      </c>
      <c r="J53" s="5">
        <v>4.0999999999999996</v>
      </c>
      <c r="K53" s="5">
        <v>0.29471362000000001</v>
      </c>
      <c r="L53" s="5">
        <v>66.2</v>
      </c>
      <c r="M53" s="5">
        <v>1.668926E-3</v>
      </c>
      <c r="N53" s="5">
        <v>7.7</v>
      </c>
      <c r="O53" s="5">
        <v>3.879511E-3</v>
      </c>
      <c r="P53" s="1">
        <v>7</v>
      </c>
      <c r="Q53" s="5">
        <v>2.3082386E-2</v>
      </c>
      <c r="R53" s="1">
        <v>5</v>
      </c>
      <c r="S53" s="5">
        <v>0.33333333300000001</v>
      </c>
      <c r="T53" s="1">
        <v>59</v>
      </c>
      <c r="U53" s="5">
        <v>1.5711639999999999E-3</v>
      </c>
      <c r="V53" s="1">
        <v>7.5</v>
      </c>
      <c r="W53" s="5">
        <v>3.9797909999999999E-3</v>
      </c>
    </row>
    <row r="54" spans="4:23" x14ac:dyDescent="0.2">
      <c r="D54" s="1" t="s">
        <v>44</v>
      </c>
      <c r="E54" s="1">
        <v>12</v>
      </c>
      <c r="F54" s="1">
        <v>58</v>
      </c>
      <c r="G54" s="1">
        <v>631</v>
      </c>
      <c r="H54" s="5">
        <v>11</v>
      </c>
      <c r="I54" s="5">
        <v>3.5999505000000001E-2</v>
      </c>
      <c r="J54" s="5">
        <v>5.7</v>
      </c>
      <c r="K54" s="5">
        <v>0.41004884000000003</v>
      </c>
      <c r="L54" s="5">
        <v>60.6</v>
      </c>
      <c r="M54" s="5">
        <v>1.5041410000000001E-3</v>
      </c>
      <c r="N54" s="5">
        <v>7</v>
      </c>
      <c r="O54" s="5">
        <v>4.1413550000000002E-3</v>
      </c>
      <c r="P54" s="1">
        <v>11.5</v>
      </c>
      <c r="Q54" s="5">
        <v>3.7962963000000002E-2</v>
      </c>
      <c r="R54" s="1">
        <v>6.5</v>
      </c>
      <c r="S54" s="5">
        <v>0.43333333299999999</v>
      </c>
      <c r="T54" s="1">
        <v>42.5</v>
      </c>
      <c r="U54" s="5">
        <v>1.1244779999999999E-3</v>
      </c>
      <c r="V54" s="1">
        <v>8</v>
      </c>
      <c r="W54" s="5">
        <v>3.9848189999999997E-3</v>
      </c>
    </row>
    <row r="55" spans="4:23" x14ac:dyDescent="0.2">
      <c r="D55" s="1" t="s">
        <v>45</v>
      </c>
      <c r="E55" s="1">
        <v>11</v>
      </c>
      <c r="F55" s="1">
        <v>44</v>
      </c>
      <c r="G55" s="1">
        <v>598</v>
      </c>
      <c r="H55" s="5">
        <v>13.42857143</v>
      </c>
      <c r="I55" s="5">
        <v>3.5877887999999997E-2</v>
      </c>
      <c r="J55" s="5">
        <v>6.4285714289999998</v>
      </c>
      <c r="K55" s="5">
        <v>0.44761904800000002</v>
      </c>
      <c r="L55" s="5">
        <v>79.857142859999996</v>
      </c>
      <c r="M55" s="5">
        <v>1.922537E-3</v>
      </c>
      <c r="N55" s="5">
        <v>9.5714285710000002</v>
      </c>
      <c r="O55" s="5">
        <v>4.1055989999999997E-3</v>
      </c>
      <c r="P55" s="1">
        <v>11</v>
      </c>
      <c r="Q55" s="5">
        <v>2.8391166999999998E-2</v>
      </c>
      <c r="R55" s="1">
        <v>7</v>
      </c>
      <c r="S55" s="5">
        <v>0.5</v>
      </c>
      <c r="T55" s="1">
        <v>92</v>
      </c>
      <c r="U55" s="5">
        <v>2.1457400000000001E-3</v>
      </c>
      <c r="V55" s="1">
        <v>11</v>
      </c>
      <c r="W55" s="5">
        <v>4.083148E-3</v>
      </c>
    </row>
    <row r="56" spans="4:23" x14ac:dyDescent="0.2">
      <c r="D56" s="1" t="s">
        <v>46</v>
      </c>
      <c r="E56" s="1">
        <v>6</v>
      </c>
      <c r="F56" s="1">
        <v>27</v>
      </c>
      <c r="G56" s="1">
        <v>594</v>
      </c>
      <c r="H56" s="5">
        <v>13.25</v>
      </c>
      <c r="I56" s="5">
        <v>4.4929586000000001E-2</v>
      </c>
      <c r="J56" s="5">
        <v>6</v>
      </c>
      <c r="K56" s="5">
        <v>0.423901099</v>
      </c>
      <c r="L56" s="5">
        <v>74.75</v>
      </c>
      <c r="M56" s="5">
        <v>1.94374E-3</v>
      </c>
      <c r="N56" s="5">
        <v>7.875</v>
      </c>
      <c r="O56" s="5">
        <v>4.1383449999999999E-3</v>
      </c>
      <c r="P56" s="1">
        <v>9</v>
      </c>
      <c r="Q56" s="5">
        <v>2.2239409000000002E-2</v>
      </c>
      <c r="R56" s="1">
        <v>5</v>
      </c>
      <c r="S56" s="5">
        <v>0.35714285699999998</v>
      </c>
      <c r="T56" s="1">
        <v>51.5</v>
      </c>
      <c r="U56" s="5">
        <v>1.22375E-3</v>
      </c>
      <c r="V56" s="1">
        <v>8</v>
      </c>
      <c r="W56" s="5">
        <v>3.4369499999999998E-3</v>
      </c>
    </row>
    <row r="57" spans="4:23" x14ac:dyDescent="0.2">
      <c r="D57" s="1" t="s">
        <v>47</v>
      </c>
      <c r="E57" s="1">
        <v>9</v>
      </c>
      <c r="F57" s="1">
        <v>46</v>
      </c>
      <c r="G57" s="1">
        <v>583</v>
      </c>
      <c r="H57" s="5">
        <v>6.3333333329999997</v>
      </c>
      <c r="I57" s="5">
        <v>2.8812840999999999E-2</v>
      </c>
      <c r="J57" s="5">
        <v>2.4166666669999999</v>
      </c>
      <c r="K57" s="5">
        <v>0.183759065</v>
      </c>
      <c r="L57" s="5">
        <v>48</v>
      </c>
      <c r="M57" s="5">
        <v>1.704681E-3</v>
      </c>
      <c r="N57" s="5">
        <v>4.4166666670000003</v>
      </c>
      <c r="O57" s="5">
        <v>3.8800890000000002E-3</v>
      </c>
      <c r="P57" s="1">
        <v>7</v>
      </c>
      <c r="Q57" s="5">
        <v>2.8481297999999999E-2</v>
      </c>
      <c r="R57" s="1">
        <v>2</v>
      </c>
      <c r="S57" s="5">
        <v>0.16025640999999999</v>
      </c>
      <c r="T57" s="1">
        <v>40</v>
      </c>
      <c r="U57" s="5">
        <v>1.107142E-3</v>
      </c>
      <c r="V57" s="1">
        <v>5</v>
      </c>
      <c r="W57" s="5">
        <v>2.8596339999999998E-3</v>
      </c>
    </row>
    <row r="58" spans="4:23" x14ac:dyDescent="0.2">
      <c r="D58" s="1" t="s">
        <v>48</v>
      </c>
      <c r="E58" s="1">
        <v>8</v>
      </c>
      <c r="F58" s="1">
        <v>40</v>
      </c>
      <c r="G58" s="1">
        <v>565</v>
      </c>
      <c r="H58" s="5">
        <v>14.875</v>
      </c>
      <c r="I58" s="5">
        <v>4.9136140000000002E-2</v>
      </c>
      <c r="J58" s="5">
        <v>4.375</v>
      </c>
      <c r="K58" s="5">
        <v>0.30911172199999998</v>
      </c>
      <c r="L58" s="5">
        <v>72.375</v>
      </c>
      <c r="M58" s="5">
        <v>1.9044470000000001E-3</v>
      </c>
      <c r="N58" s="5">
        <v>2.5</v>
      </c>
      <c r="O58" s="5">
        <v>1.569883E-3</v>
      </c>
      <c r="P58" s="1">
        <v>15.5</v>
      </c>
      <c r="Q58" s="5">
        <v>3.7438066999999998E-2</v>
      </c>
      <c r="R58" s="1">
        <v>4.5</v>
      </c>
      <c r="S58" s="5">
        <v>0.311904762</v>
      </c>
      <c r="T58" s="1">
        <v>35.5</v>
      </c>
      <c r="U58" s="5">
        <v>9.0399700000000003E-4</v>
      </c>
      <c r="V58" s="1">
        <v>2.5</v>
      </c>
      <c r="W58" s="5">
        <v>1.0922320000000001E-3</v>
      </c>
    </row>
    <row r="59" spans="4:23" x14ac:dyDescent="0.2">
      <c r="D59" s="1" t="s">
        <v>49</v>
      </c>
      <c r="E59" s="1">
        <v>9</v>
      </c>
      <c r="F59" s="1">
        <v>18</v>
      </c>
      <c r="G59" s="1">
        <v>560</v>
      </c>
      <c r="H59" s="5">
        <v>13.71428571</v>
      </c>
      <c r="I59" s="5">
        <v>3.9687140000000003E-2</v>
      </c>
      <c r="J59" s="5">
        <v>4.8571428570000004</v>
      </c>
      <c r="K59" s="5">
        <v>0.34013605400000002</v>
      </c>
      <c r="L59" s="5">
        <v>74.857142859999996</v>
      </c>
      <c r="M59" s="5">
        <v>1.859166E-3</v>
      </c>
      <c r="N59" s="5">
        <v>4.7142857139999998</v>
      </c>
      <c r="O59" s="5">
        <v>2.2017849999999999E-3</v>
      </c>
      <c r="P59" s="1">
        <v>12</v>
      </c>
      <c r="Q59" s="5">
        <v>4.1758242000000001E-2</v>
      </c>
      <c r="R59" s="1">
        <v>5</v>
      </c>
      <c r="S59" s="5">
        <v>0.33333333300000001</v>
      </c>
      <c r="T59" s="1">
        <v>83</v>
      </c>
      <c r="U59" s="5">
        <v>1.9583909999999999E-3</v>
      </c>
      <c r="V59" s="1">
        <v>5</v>
      </c>
      <c r="W59" s="5">
        <v>1.8761730000000001E-3</v>
      </c>
    </row>
    <row r="60" spans="4:23" x14ac:dyDescent="0.2">
      <c r="D60" s="1" t="s">
        <v>50</v>
      </c>
      <c r="E60" s="1">
        <v>11</v>
      </c>
      <c r="F60" s="1">
        <v>45</v>
      </c>
      <c r="G60" s="1">
        <v>535</v>
      </c>
      <c r="H60" s="5">
        <v>5.9</v>
      </c>
      <c r="I60" s="5">
        <v>2.3407788999999998E-2</v>
      </c>
      <c r="J60" s="5">
        <v>4.4000000000000004</v>
      </c>
      <c r="K60" s="5">
        <v>0.32354811900000002</v>
      </c>
      <c r="L60" s="5">
        <v>56</v>
      </c>
      <c r="M60" s="5">
        <v>1.803263E-3</v>
      </c>
      <c r="N60" s="5">
        <v>1.8</v>
      </c>
      <c r="O60" s="5">
        <v>1.2722409999999999E-3</v>
      </c>
      <c r="P60" s="1">
        <v>5.5</v>
      </c>
      <c r="Q60" s="5">
        <v>2.3186640000000001E-2</v>
      </c>
      <c r="R60" s="1">
        <v>5</v>
      </c>
      <c r="S60" s="5">
        <v>0.35714285699999998</v>
      </c>
      <c r="T60" s="1">
        <v>60.5</v>
      </c>
      <c r="U60" s="5">
        <v>1.6525940000000001E-3</v>
      </c>
      <c r="V60" s="1">
        <v>1.5</v>
      </c>
      <c r="W60" s="5">
        <v>1.0922320000000001E-3</v>
      </c>
    </row>
    <row r="61" spans="4:23" x14ac:dyDescent="0.2">
      <c r="D61" s="1" t="s">
        <v>52</v>
      </c>
      <c r="E61" s="1">
        <v>13</v>
      </c>
      <c r="F61" s="1">
        <v>57</v>
      </c>
      <c r="G61" s="1">
        <v>523</v>
      </c>
      <c r="H61" s="5">
        <v>8</v>
      </c>
      <c r="I61" s="5">
        <v>3.6624367999999997E-2</v>
      </c>
      <c r="J61" s="5">
        <v>1.8333333329999999</v>
      </c>
      <c r="K61" s="5">
        <v>0.14130082899999999</v>
      </c>
      <c r="L61" s="5">
        <v>44.416666669999998</v>
      </c>
      <c r="M61" s="5">
        <v>1.7422939999999999E-3</v>
      </c>
      <c r="N61" s="5">
        <v>2.9166666669999999</v>
      </c>
      <c r="O61" s="5">
        <v>4.105643E-3</v>
      </c>
      <c r="P61" s="1">
        <v>6.5</v>
      </c>
      <c r="Q61" s="5">
        <v>4.5983086999999999E-2</v>
      </c>
      <c r="R61" s="1">
        <v>2</v>
      </c>
      <c r="S61" s="5">
        <v>0.14285714299999999</v>
      </c>
      <c r="T61" s="1">
        <v>33.5</v>
      </c>
      <c r="U61" s="5">
        <v>1.4876430000000001E-3</v>
      </c>
      <c r="V61" s="1">
        <v>2.5</v>
      </c>
      <c r="W61" s="5">
        <v>1.9027180000000001E-3</v>
      </c>
    </row>
    <row r="62" spans="4:23" x14ac:dyDescent="0.2">
      <c r="D62" s="1" t="s">
        <v>53</v>
      </c>
      <c r="E62" s="1">
        <v>1</v>
      </c>
      <c r="F62" s="1">
        <v>1</v>
      </c>
      <c r="G62" s="1">
        <v>508</v>
      </c>
      <c r="H62" s="5">
        <v>1</v>
      </c>
      <c r="I62" s="5">
        <v>2.197802E-3</v>
      </c>
      <c r="J62" s="5">
        <v>1</v>
      </c>
      <c r="K62" s="5">
        <v>6.6666666999999999E-2</v>
      </c>
      <c r="L62" s="5">
        <v>370</v>
      </c>
      <c r="M62" s="5">
        <v>7.8606330000000006E-3</v>
      </c>
      <c r="N62" s="5">
        <v>1</v>
      </c>
      <c r="O62" s="5">
        <v>3.71195E-4</v>
      </c>
      <c r="P62" s="1">
        <v>1</v>
      </c>
      <c r="Q62" s="5">
        <v>2.197802E-3</v>
      </c>
      <c r="R62" s="1">
        <v>1</v>
      </c>
      <c r="S62" s="5">
        <v>6.6666666999999999E-2</v>
      </c>
      <c r="T62" s="1">
        <v>370</v>
      </c>
      <c r="U62" s="5">
        <v>7.8606330000000006E-3</v>
      </c>
      <c r="V62" s="1">
        <v>1</v>
      </c>
      <c r="W62" s="5">
        <v>3.71195E-4</v>
      </c>
    </row>
    <row r="63" spans="4:23" x14ac:dyDescent="0.2">
      <c r="D63" s="1" t="s">
        <v>54</v>
      </c>
      <c r="E63" s="1">
        <v>6</v>
      </c>
      <c r="F63" s="1">
        <v>32</v>
      </c>
      <c r="G63" s="1">
        <v>485</v>
      </c>
      <c r="H63" s="5">
        <v>7.8</v>
      </c>
      <c r="I63" s="5">
        <v>5.6411833000000002E-2</v>
      </c>
      <c r="J63" s="5">
        <v>2.5</v>
      </c>
      <c r="K63" s="5">
        <v>0.22152680699999999</v>
      </c>
      <c r="L63" s="5">
        <v>48.3</v>
      </c>
      <c r="M63" s="5">
        <v>3.5224919999999999E-3</v>
      </c>
      <c r="N63" s="5">
        <v>1.3</v>
      </c>
      <c r="O63" s="5">
        <v>3.2840220000000002E-3</v>
      </c>
      <c r="P63" s="1">
        <v>6.5</v>
      </c>
      <c r="Q63" s="5">
        <v>4.5393319000000001E-2</v>
      </c>
      <c r="R63" s="1">
        <v>2.5</v>
      </c>
      <c r="S63" s="5">
        <v>0.178571429</v>
      </c>
      <c r="T63" s="1">
        <v>20</v>
      </c>
      <c r="U63" s="5">
        <v>1.148837E-3</v>
      </c>
      <c r="V63" s="1">
        <v>1</v>
      </c>
      <c r="W63" s="5">
        <v>1.3648810000000001E-3</v>
      </c>
    </row>
    <row r="64" spans="4:23" ht="30" x14ac:dyDescent="0.2">
      <c r="D64" s="1" t="s">
        <v>55</v>
      </c>
      <c r="E64" s="1">
        <v>8</v>
      </c>
      <c r="F64" s="1">
        <v>17</v>
      </c>
      <c r="G64" s="1">
        <v>471</v>
      </c>
      <c r="H64" s="5">
        <v>4</v>
      </c>
      <c r="I64" s="5">
        <v>5.3227136000000001E-2</v>
      </c>
      <c r="J64" s="5">
        <v>2.9</v>
      </c>
      <c r="K64" s="5">
        <v>0.27888500399999999</v>
      </c>
      <c r="L64" s="5">
        <v>47.1</v>
      </c>
      <c r="M64" s="5">
        <v>9.0947890000000007E-3</v>
      </c>
      <c r="N64" s="5">
        <v>1.5</v>
      </c>
      <c r="O64" s="5">
        <v>4.7268520000000001E-3</v>
      </c>
      <c r="P64" s="1">
        <v>4</v>
      </c>
      <c r="Q64" s="5">
        <v>3.1818182E-2</v>
      </c>
      <c r="R64" s="1">
        <v>3</v>
      </c>
      <c r="S64" s="5">
        <v>0.240384615</v>
      </c>
      <c r="T64" s="1">
        <v>23</v>
      </c>
      <c r="U64" s="5">
        <v>7.93194E-4</v>
      </c>
      <c r="V64" s="1">
        <v>1.5</v>
      </c>
      <c r="W64" s="5">
        <v>2.2243269999999999E-3</v>
      </c>
    </row>
    <row r="65" spans="4:23" x14ac:dyDescent="0.2">
      <c r="D65" s="1" t="s">
        <v>56</v>
      </c>
      <c r="E65" s="1">
        <v>9</v>
      </c>
      <c r="F65" s="1">
        <v>27</v>
      </c>
      <c r="G65" s="1">
        <v>454</v>
      </c>
      <c r="H65" s="5">
        <v>7.5</v>
      </c>
      <c r="I65" s="5">
        <v>3.2730147000000001E-2</v>
      </c>
      <c r="J65" s="5">
        <v>3</v>
      </c>
      <c r="K65" s="5">
        <v>0.21626984099999999</v>
      </c>
      <c r="L65" s="5">
        <v>57.5</v>
      </c>
      <c r="M65" s="5">
        <v>2.5276589999999998E-3</v>
      </c>
      <c r="N65" s="5">
        <v>6.125</v>
      </c>
      <c r="O65" s="5">
        <v>4.4606139999999999E-3</v>
      </c>
      <c r="P65" s="1">
        <v>6</v>
      </c>
      <c r="Q65" s="5">
        <v>2.0806634000000001E-2</v>
      </c>
      <c r="R65" s="1">
        <v>3.5</v>
      </c>
      <c r="S65" s="5">
        <v>0.24047619000000001</v>
      </c>
      <c r="T65" s="1">
        <v>49</v>
      </c>
      <c r="U65" s="5">
        <v>1.3277009999999999E-3</v>
      </c>
      <c r="V65" s="1">
        <v>3.5</v>
      </c>
      <c r="W65" s="5">
        <v>2.079521E-3</v>
      </c>
    </row>
    <row r="66" spans="4:23" x14ac:dyDescent="0.2">
      <c r="D66" s="1" t="s">
        <v>57</v>
      </c>
      <c r="E66" s="1">
        <v>10</v>
      </c>
      <c r="F66" s="1">
        <v>26</v>
      </c>
      <c r="G66" s="1">
        <v>448</v>
      </c>
      <c r="H66" s="5">
        <v>5.5</v>
      </c>
      <c r="I66" s="5">
        <v>9.0769286000000005E-2</v>
      </c>
      <c r="J66" s="5">
        <v>3.5</v>
      </c>
      <c r="K66" s="5">
        <v>0.35443195700000002</v>
      </c>
      <c r="L66" s="5">
        <v>45.6</v>
      </c>
      <c r="M66" s="5">
        <v>1.0981467999999999E-2</v>
      </c>
      <c r="N66" s="5">
        <v>3.8</v>
      </c>
      <c r="O66" s="5">
        <v>1.5150686E-2</v>
      </c>
      <c r="P66" s="1">
        <v>4</v>
      </c>
      <c r="Q66" s="5">
        <v>7.2361545999999999E-2</v>
      </c>
      <c r="R66" s="1">
        <v>3.5</v>
      </c>
      <c r="S66" s="5">
        <v>0.37980769199999997</v>
      </c>
      <c r="T66" s="1">
        <v>40.5</v>
      </c>
      <c r="U66" s="5">
        <v>3.900209E-3</v>
      </c>
      <c r="V66" s="1">
        <v>3.5</v>
      </c>
      <c r="W66" s="5">
        <v>1.1703551E-2</v>
      </c>
    </row>
    <row r="67" spans="4:23" x14ac:dyDescent="0.2">
      <c r="D67" s="1" t="s">
        <v>58</v>
      </c>
      <c r="E67" s="1">
        <v>7</v>
      </c>
      <c r="F67" s="1">
        <v>27</v>
      </c>
      <c r="G67" s="1">
        <v>443</v>
      </c>
      <c r="H67" s="5">
        <v>6.7142857139999998</v>
      </c>
      <c r="I67" s="5">
        <v>2.8197612E-2</v>
      </c>
      <c r="J67" s="5">
        <v>3</v>
      </c>
      <c r="K67" s="5">
        <v>0.22647035500000001</v>
      </c>
      <c r="L67" s="5">
        <v>62.571428570000002</v>
      </c>
      <c r="M67" s="5">
        <v>1.811308E-3</v>
      </c>
      <c r="N67" s="5">
        <v>3</v>
      </c>
      <c r="O67" s="5">
        <v>3.66345E-3</v>
      </c>
      <c r="P67" s="1">
        <v>5</v>
      </c>
      <c r="Q67" s="5">
        <v>2.3965141999999998E-2</v>
      </c>
      <c r="R67" s="1">
        <v>2</v>
      </c>
      <c r="S67" s="5">
        <v>0.2</v>
      </c>
      <c r="T67" s="1">
        <v>26</v>
      </c>
      <c r="U67" s="5">
        <v>5.7361399999999996E-4</v>
      </c>
      <c r="V67" s="1">
        <v>4</v>
      </c>
      <c r="W67" s="5">
        <v>1.8115939999999999E-3</v>
      </c>
    </row>
    <row r="68" spans="4:23" x14ac:dyDescent="0.2">
      <c r="D68" s="1" t="s">
        <v>59</v>
      </c>
      <c r="E68" s="1">
        <v>9</v>
      </c>
      <c r="F68" s="1">
        <v>47</v>
      </c>
      <c r="G68" s="1">
        <v>438</v>
      </c>
      <c r="H68" s="5">
        <v>10</v>
      </c>
      <c r="I68" s="5">
        <v>3.1955741000000003E-2</v>
      </c>
      <c r="J68" s="5">
        <v>3.75</v>
      </c>
      <c r="K68" s="5">
        <v>0.26327838799999997</v>
      </c>
      <c r="L68" s="5">
        <v>55</v>
      </c>
      <c r="M68" s="5">
        <v>1.3830310000000001E-3</v>
      </c>
      <c r="N68" s="5">
        <v>4.75</v>
      </c>
      <c r="O68" s="5">
        <v>2.1728239999999998E-3</v>
      </c>
      <c r="P68" s="1">
        <v>10.5</v>
      </c>
      <c r="Q68" s="5">
        <v>2.9120143000000001E-2</v>
      </c>
      <c r="R68" s="1">
        <v>4.5</v>
      </c>
      <c r="S68" s="5">
        <v>0.30952381000000001</v>
      </c>
      <c r="T68" s="1">
        <v>59</v>
      </c>
      <c r="U68" s="5">
        <v>1.4778149999999999E-3</v>
      </c>
      <c r="V68" s="1">
        <v>4.5</v>
      </c>
      <c r="W68" s="5">
        <v>1.9076570000000001E-3</v>
      </c>
    </row>
    <row r="69" spans="4:23" x14ac:dyDescent="0.2">
      <c r="D69" s="1" t="s">
        <v>60</v>
      </c>
      <c r="E69" s="1">
        <v>5</v>
      </c>
      <c r="F69" s="1">
        <v>23</v>
      </c>
      <c r="G69" s="1">
        <v>436</v>
      </c>
      <c r="H69" s="5">
        <v>12</v>
      </c>
      <c r="I69" s="5">
        <v>4.4474334999999997E-2</v>
      </c>
      <c r="J69" s="5">
        <v>5.6666666670000003</v>
      </c>
      <c r="K69" s="5">
        <v>0.409401709</v>
      </c>
      <c r="L69" s="5">
        <v>48.888888889999997</v>
      </c>
      <c r="M69" s="5">
        <v>1.3755550000000001E-3</v>
      </c>
      <c r="N69" s="5">
        <v>3.7777777779999999</v>
      </c>
      <c r="O69" s="5">
        <v>2.3290450000000001E-3</v>
      </c>
      <c r="P69" s="1">
        <v>8</v>
      </c>
      <c r="Q69" s="5">
        <v>3.0303030000000002E-2</v>
      </c>
      <c r="R69" s="1">
        <v>5</v>
      </c>
      <c r="S69" s="5">
        <v>0.35714285699999998</v>
      </c>
      <c r="T69" s="1">
        <v>47</v>
      </c>
      <c r="U69" s="5">
        <v>1.52045E-3</v>
      </c>
      <c r="V69" s="1">
        <v>4</v>
      </c>
      <c r="W69" s="5">
        <v>2.2644929999999998E-3</v>
      </c>
    </row>
    <row r="70" spans="4:23" x14ac:dyDescent="0.2">
      <c r="D70" s="1" t="s">
        <v>61</v>
      </c>
      <c r="E70" s="1">
        <v>7</v>
      </c>
      <c r="F70" s="1">
        <v>23</v>
      </c>
      <c r="G70" s="1">
        <v>435</v>
      </c>
      <c r="H70" s="5">
        <v>5.25</v>
      </c>
      <c r="I70" s="5">
        <v>5.0885433000000001E-2</v>
      </c>
      <c r="J70" s="5">
        <v>3.125</v>
      </c>
      <c r="K70" s="5">
        <v>0.28178765700000002</v>
      </c>
      <c r="L70" s="5">
        <v>54.75</v>
      </c>
      <c r="M70" s="5">
        <v>3.4977110000000001E-3</v>
      </c>
      <c r="N70" s="5">
        <v>1.125</v>
      </c>
      <c r="O70" s="5">
        <v>2.9727209999999998E-3</v>
      </c>
      <c r="P70" s="1">
        <v>4.5</v>
      </c>
      <c r="Q70" s="5">
        <v>5.1361634000000003E-2</v>
      </c>
      <c r="R70" s="1">
        <v>3.5</v>
      </c>
      <c r="S70" s="5">
        <v>0.29670329699999998</v>
      </c>
      <c r="T70" s="1">
        <v>55</v>
      </c>
      <c r="U70" s="5">
        <v>2.3227090000000001E-3</v>
      </c>
      <c r="V70" s="1">
        <v>1</v>
      </c>
      <c r="W70" s="5">
        <v>1.598545E-3</v>
      </c>
    </row>
    <row r="71" spans="4:23" ht="30" x14ac:dyDescent="0.2">
      <c r="D71" s="1" t="s">
        <v>63</v>
      </c>
      <c r="E71" s="1">
        <v>8</v>
      </c>
      <c r="F71" s="1">
        <v>40</v>
      </c>
      <c r="G71" s="1">
        <v>399</v>
      </c>
      <c r="H71" s="5">
        <v>11.57142857</v>
      </c>
      <c r="I71" s="5">
        <v>2.8226590999999999E-2</v>
      </c>
      <c r="J71" s="5">
        <v>2.8571428569999999</v>
      </c>
      <c r="K71" s="5">
        <v>0.19863945599999999</v>
      </c>
      <c r="L71" s="5">
        <v>48.285714290000001</v>
      </c>
      <c r="M71" s="5">
        <v>1.081067E-3</v>
      </c>
      <c r="N71" s="5">
        <v>2.5714285710000002</v>
      </c>
      <c r="O71" s="5">
        <v>1.1154050000000001E-3</v>
      </c>
      <c r="P71" s="1">
        <v>5</v>
      </c>
      <c r="Q71" s="5">
        <v>1.7621145000000001E-2</v>
      </c>
      <c r="R71" s="1">
        <v>3</v>
      </c>
      <c r="S71" s="5">
        <v>0.21428571399999999</v>
      </c>
      <c r="T71" s="1">
        <v>9</v>
      </c>
      <c r="U71" s="5">
        <v>2.5117199999999997E-4</v>
      </c>
      <c r="V71" s="1">
        <v>2</v>
      </c>
      <c r="W71" s="5">
        <v>9.0579699999999996E-4</v>
      </c>
    </row>
    <row r="72" spans="4:23" x14ac:dyDescent="0.2">
      <c r="D72" s="1" t="s">
        <v>64</v>
      </c>
      <c r="E72" s="1">
        <v>9</v>
      </c>
      <c r="F72" s="1">
        <v>44</v>
      </c>
      <c r="G72" s="1">
        <v>394</v>
      </c>
      <c r="H72" s="5">
        <v>8.25</v>
      </c>
      <c r="I72" s="5">
        <v>5.2212334999999999E-2</v>
      </c>
      <c r="J72" s="5">
        <v>3.1666666669999999</v>
      </c>
      <c r="K72" s="5">
        <v>0.25607933700000002</v>
      </c>
      <c r="L72" s="5">
        <v>33.166666669999998</v>
      </c>
      <c r="M72" s="5">
        <v>3.15175E-3</v>
      </c>
      <c r="N72" s="5">
        <v>2.6666666669999999</v>
      </c>
      <c r="O72" s="5">
        <v>4.9250250000000004E-3</v>
      </c>
      <c r="P72" s="1">
        <v>8</v>
      </c>
      <c r="Q72" s="5">
        <v>3.9735500999999999E-2</v>
      </c>
      <c r="R72" s="1">
        <v>3</v>
      </c>
      <c r="S72" s="5">
        <v>0.21428571399999999</v>
      </c>
      <c r="T72" s="1">
        <v>38</v>
      </c>
      <c r="U72" s="5">
        <v>1.1619849999999999E-3</v>
      </c>
      <c r="V72" s="1">
        <v>2.5</v>
      </c>
      <c r="W72" s="5">
        <v>2.4490699999999998E-3</v>
      </c>
    </row>
    <row r="73" spans="4:23" ht="30" x14ac:dyDescent="0.2">
      <c r="D73" s="1" t="s">
        <v>66</v>
      </c>
      <c r="E73" s="1">
        <v>10</v>
      </c>
      <c r="F73" s="1">
        <v>47</v>
      </c>
      <c r="G73" s="1">
        <v>369</v>
      </c>
      <c r="H73" s="5">
        <v>19.166666670000001</v>
      </c>
      <c r="I73" s="5">
        <v>5.0078760999999999E-2</v>
      </c>
      <c r="J73" s="5">
        <v>6.5</v>
      </c>
      <c r="K73" s="5">
        <v>0.45476190500000002</v>
      </c>
      <c r="L73" s="5">
        <v>60</v>
      </c>
      <c r="M73" s="5">
        <v>1.4686720000000001E-3</v>
      </c>
      <c r="N73" s="5">
        <v>7.1666666670000003</v>
      </c>
      <c r="O73" s="5">
        <v>3.0131759999999998E-3</v>
      </c>
      <c r="P73" s="1">
        <v>21.5</v>
      </c>
      <c r="Q73" s="5">
        <v>5.0283823999999998E-2</v>
      </c>
      <c r="R73" s="1">
        <v>6</v>
      </c>
      <c r="S73" s="5">
        <v>0.41428571400000003</v>
      </c>
      <c r="T73" s="1">
        <v>63.5</v>
      </c>
      <c r="U73" s="5">
        <v>1.614503E-3</v>
      </c>
      <c r="V73" s="1">
        <v>9</v>
      </c>
      <c r="W73" s="5">
        <v>3.3609540000000002E-3</v>
      </c>
    </row>
    <row r="74" spans="4:23" x14ac:dyDescent="0.2">
      <c r="D74" s="1" t="s">
        <v>67</v>
      </c>
      <c r="E74" s="1">
        <v>12</v>
      </c>
      <c r="F74" s="1">
        <v>43</v>
      </c>
      <c r="G74" s="1">
        <v>357</v>
      </c>
      <c r="H74" s="5">
        <v>11.66666667</v>
      </c>
      <c r="I74" s="5">
        <v>3.0032447E-2</v>
      </c>
      <c r="J74" s="5">
        <v>5.1666666670000003</v>
      </c>
      <c r="K74" s="5">
        <v>0.35555555599999999</v>
      </c>
      <c r="L74" s="5">
        <v>48.666666669999998</v>
      </c>
      <c r="M74" s="5">
        <v>1.136792E-3</v>
      </c>
      <c r="N74" s="5">
        <v>5.8333333329999997</v>
      </c>
      <c r="O74" s="5">
        <v>2.4327289999999998E-3</v>
      </c>
      <c r="P74" s="1">
        <v>11</v>
      </c>
      <c r="Q74" s="5">
        <v>3.0695403E-2</v>
      </c>
      <c r="R74" s="1">
        <v>5.5</v>
      </c>
      <c r="S74" s="5">
        <v>0.39285714300000002</v>
      </c>
      <c r="T74" s="1">
        <v>41</v>
      </c>
      <c r="U74" s="5">
        <v>1.04083E-3</v>
      </c>
      <c r="V74" s="1">
        <v>4.5</v>
      </c>
      <c r="W74" s="5">
        <v>2.1527669999999999E-3</v>
      </c>
    </row>
    <row r="75" spans="4:23" x14ac:dyDescent="0.2">
      <c r="D75" s="1" t="s">
        <v>68</v>
      </c>
      <c r="E75" s="1">
        <v>2</v>
      </c>
      <c r="F75" s="1">
        <v>11</v>
      </c>
      <c r="G75" s="1">
        <v>353</v>
      </c>
      <c r="H75" s="5">
        <v>5.5</v>
      </c>
      <c r="I75" s="5">
        <v>1.2294602E-2</v>
      </c>
      <c r="J75" s="5">
        <v>1.25</v>
      </c>
      <c r="K75" s="5">
        <v>8.5714286000000001E-2</v>
      </c>
      <c r="L75" s="5">
        <v>84.25</v>
      </c>
      <c r="M75" s="5">
        <v>1.8968660000000001E-3</v>
      </c>
      <c r="N75" s="5">
        <v>4.75</v>
      </c>
      <c r="O75" s="5">
        <v>1.8325819999999999E-3</v>
      </c>
      <c r="P75" s="1">
        <v>6.5</v>
      </c>
      <c r="Q75" s="5">
        <v>1.4506006E-2</v>
      </c>
      <c r="R75" s="1">
        <v>1</v>
      </c>
      <c r="S75" s="5">
        <v>7.1428570999999996E-2</v>
      </c>
      <c r="T75" s="1">
        <v>88</v>
      </c>
      <c r="U75" s="5">
        <v>1.9354859999999999E-3</v>
      </c>
      <c r="V75" s="1">
        <v>5</v>
      </c>
      <c r="W75" s="5">
        <v>1.9539340000000001E-3</v>
      </c>
    </row>
    <row r="76" spans="4:23" x14ac:dyDescent="0.2">
      <c r="D76" s="1" t="s">
        <v>69</v>
      </c>
      <c r="E76" s="1">
        <v>11</v>
      </c>
      <c r="F76" s="1">
        <v>49</v>
      </c>
      <c r="G76" s="1">
        <v>337</v>
      </c>
      <c r="H76" s="5">
        <v>14.83333333</v>
      </c>
      <c r="I76" s="5">
        <v>3.5696823000000003E-2</v>
      </c>
      <c r="J76" s="5">
        <v>4.6666666670000003</v>
      </c>
      <c r="K76" s="5">
        <v>0.32619047600000001</v>
      </c>
      <c r="L76" s="5">
        <v>51.333333330000002</v>
      </c>
      <c r="M76" s="5">
        <v>1.180382E-3</v>
      </c>
      <c r="N76" s="5">
        <v>3.8333333330000001</v>
      </c>
      <c r="O76" s="5">
        <v>1.682682E-3</v>
      </c>
      <c r="P76" s="1">
        <v>13</v>
      </c>
      <c r="Q76" s="5">
        <v>3.1827916999999997E-2</v>
      </c>
      <c r="R76" s="1">
        <v>5.5</v>
      </c>
      <c r="S76" s="5">
        <v>0.37857142900000001</v>
      </c>
      <c r="T76" s="1">
        <v>33</v>
      </c>
      <c r="U76" s="5">
        <v>8.0136599999999997E-4</v>
      </c>
      <c r="V76" s="1">
        <v>4</v>
      </c>
      <c r="W76" s="5">
        <v>1.7184749999999999E-3</v>
      </c>
    </row>
    <row r="77" spans="4:23" x14ac:dyDescent="0.2">
      <c r="D77" s="1" t="s">
        <v>70</v>
      </c>
      <c r="E77" s="1">
        <v>6</v>
      </c>
      <c r="F77" s="1">
        <v>7</v>
      </c>
      <c r="G77" s="1">
        <v>302</v>
      </c>
      <c r="H77" s="5">
        <v>8</v>
      </c>
      <c r="I77" s="5">
        <v>2.9445447E-2</v>
      </c>
      <c r="J77" s="5">
        <v>4.2857142860000002</v>
      </c>
      <c r="K77" s="5">
        <v>0.31156462600000001</v>
      </c>
      <c r="L77" s="5">
        <v>30.85714286</v>
      </c>
      <c r="M77" s="5">
        <v>9.3069500000000005E-4</v>
      </c>
      <c r="N77" s="5">
        <v>5.4285714289999998</v>
      </c>
      <c r="O77" s="5">
        <v>3.444857E-3</v>
      </c>
      <c r="P77" s="1">
        <v>3</v>
      </c>
      <c r="Q77" s="5">
        <v>1.3761468000000001E-2</v>
      </c>
      <c r="R77" s="1">
        <v>2</v>
      </c>
      <c r="S77" s="5">
        <v>0.2</v>
      </c>
      <c r="T77" s="1">
        <v>4</v>
      </c>
      <c r="U77" s="5">
        <v>2.03988E-4</v>
      </c>
      <c r="V77" s="1">
        <v>1</v>
      </c>
      <c r="W77" s="5">
        <v>2.0316940000000001E-3</v>
      </c>
    </row>
    <row r="78" spans="4:23" x14ac:dyDescent="0.2">
      <c r="D78" s="1" t="s">
        <v>71</v>
      </c>
      <c r="E78" s="1">
        <v>1</v>
      </c>
      <c r="F78" s="1">
        <v>5</v>
      </c>
      <c r="G78" s="1">
        <v>300</v>
      </c>
      <c r="H78" s="5">
        <v>3</v>
      </c>
      <c r="I78" s="5">
        <v>0.116140756</v>
      </c>
      <c r="J78" s="5">
        <v>3</v>
      </c>
      <c r="K78" s="5">
        <v>0.40596681099999998</v>
      </c>
      <c r="L78" s="5">
        <v>60.4</v>
      </c>
      <c r="M78" s="5">
        <v>2.4132480000000001E-2</v>
      </c>
      <c r="N78" s="5">
        <v>1.6</v>
      </c>
      <c r="O78" s="5">
        <v>1.1568594E-2</v>
      </c>
      <c r="P78" s="1">
        <v>3</v>
      </c>
      <c r="Q78" s="5">
        <v>0.115384615</v>
      </c>
      <c r="R78" s="1">
        <v>3</v>
      </c>
      <c r="S78" s="5">
        <v>0.428571429</v>
      </c>
      <c r="T78" s="1">
        <v>49</v>
      </c>
      <c r="U78" s="5">
        <v>1.564482E-2</v>
      </c>
      <c r="V78" s="1">
        <v>1</v>
      </c>
      <c r="W78" s="5">
        <v>9.5238100000000006E-3</v>
      </c>
    </row>
    <row r="79" spans="4:23" x14ac:dyDescent="0.2">
      <c r="D79" s="1" t="s">
        <v>72</v>
      </c>
      <c r="E79" s="1">
        <v>11</v>
      </c>
      <c r="F79" s="1">
        <v>50</v>
      </c>
      <c r="G79" s="1">
        <v>299</v>
      </c>
      <c r="H79" s="5">
        <v>1.375</v>
      </c>
      <c r="I79" s="5">
        <v>4.9364420000000001E-3</v>
      </c>
      <c r="J79" s="5">
        <v>1</v>
      </c>
      <c r="K79" s="5">
        <v>7.0924907999999995E-2</v>
      </c>
      <c r="L79" s="5">
        <v>37.5</v>
      </c>
      <c r="M79" s="5">
        <v>9.8802700000000005E-4</v>
      </c>
      <c r="N79" s="5">
        <v>2.75</v>
      </c>
      <c r="O79" s="5">
        <v>1.612654E-3</v>
      </c>
      <c r="P79" s="1">
        <v>1</v>
      </c>
      <c r="Q79" s="5">
        <v>2.8692769999999999E-3</v>
      </c>
      <c r="R79" s="1">
        <v>1</v>
      </c>
      <c r="S79" s="5">
        <v>7.1428570999999996E-2</v>
      </c>
      <c r="T79" s="1">
        <v>10.5</v>
      </c>
      <c r="U79" s="5">
        <v>2.6663099999999998E-4</v>
      </c>
      <c r="V79" s="1">
        <v>3</v>
      </c>
      <c r="W79" s="5">
        <v>1.419853E-3</v>
      </c>
    </row>
    <row r="80" spans="4:23" x14ac:dyDescent="0.2">
      <c r="D80" s="1" t="s">
        <v>73</v>
      </c>
      <c r="E80" s="1">
        <v>12</v>
      </c>
      <c r="F80" s="1">
        <v>50</v>
      </c>
      <c r="G80" s="1">
        <v>298</v>
      </c>
      <c r="H80" s="5">
        <v>7.75</v>
      </c>
      <c r="I80" s="5">
        <v>5.2827003999999997E-2</v>
      </c>
      <c r="J80" s="5">
        <v>4.75</v>
      </c>
      <c r="K80" s="5">
        <v>0.38136863100000001</v>
      </c>
      <c r="L80" s="5">
        <v>75</v>
      </c>
      <c r="M80" s="5">
        <v>3.6316120000000002E-3</v>
      </c>
      <c r="N80" s="5">
        <v>3</v>
      </c>
      <c r="O80" s="5">
        <v>4.1200480000000003E-3</v>
      </c>
      <c r="P80" s="1">
        <v>7.5</v>
      </c>
      <c r="Q80" s="5">
        <v>4.7601009999999999E-2</v>
      </c>
      <c r="R80" s="1">
        <v>4.5</v>
      </c>
      <c r="S80" s="5">
        <v>0.38636363600000001</v>
      </c>
      <c r="T80" s="1">
        <v>73.5</v>
      </c>
      <c r="U80" s="5">
        <v>3.0453429999999998E-3</v>
      </c>
      <c r="V80" s="1">
        <v>3.5</v>
      </c>
      <c r="W80" s="5">
        <v>3.9813260000000003E-3</v>
      </c>
    </row>
    <row r="81" spans="4:23" x14ac:dyDescent="0.2">
      <c r="D81" s="1" t="s">
        <v>74</v>
      </c>
      <c r="E81" s="1">
        <v>8</v>
      </c>
      <c r="F81" s="1">
        <v>18</v>
      </c>
      <c r="G81" s="1">
        <v>292</v>
      </c>
      <c r="H81" s="5">
        <v>13.16666667</v>
      </c>
      <c r="I81" s="5">
        <v>3.1931569E-2</v>
      </c>
      <c r="J81" s="5">
        <v>6.3333333329999997</v>
      </c>
      <c r="K81" s="5">
        <v>0.438888889</v>
      </c>
      <c r="L81" s="5">
        <v>37.833333330000002</v>
      </c>
      <c r="M81" s="5">
        <v>9.0047599999999999E-4</v>
      </c>
      <c r="N81" s="5">
        <v>3.1666666669999999</v>
      </c>
      <c r="O81" s="5">
        <v>1.4001160000000001E-3</v>
      </c>
      <c r="P81" s="1">
        <v>14</v>
      </c>
      <c r="Q81" s="5">
        <v>3.3562097999999999E-2</v>
      </c>
      <c r="R81" s="1">
        <v>6.5</v>
      </c>
      <c r="S81" s="5">
        <v>0.445238095</v>
      </c>
      <c r="T81" s="1">
        <v>43</v>
      </c>
      <c r="U81" s="5">
        <v>1.05597E-3</v>
      </c>
      <c r="V81" s="1">
        <v>3.5</v>
      </c>
      <c r="W81" s="5">
        <v>1.3896399999999999E-3</v>
      </c>
    </row>
    <row r="82" spans="4:23" x14ac:dyDescent="0.2">
      <c r="D82" s="1" t="s">
        <v>75</v>
      </c>
      <c r="E82" s="1">
        <v>8</v>
      </c>
      <c r="F82" s="1">
        <v>27</v>
      </c>
      <c r="G82" s="1">
        <v>290</v>
      </c>
      <c r="H82" s="5">
        <v>9.1666666669999994</v>
      </c>
      <c r="I82" s="5">
        <v>2.2927374E-2</v>
      </c>
      <c r="J82" s="5">
        <v>5.3333333329999997</v>
      </c>
      <c r="K82" s="5">
        <v>0.373809524</v>
      </c>
      <c r="L82" s="5">
        <v>45.166666669999998</v>
      </c>
      <c r="M82" s="5">
        <v>1.0835230000000001E-3</v>
      </c>
      <c r="N82" s="5">
        <v>7.1666666670000003</v>
      </c>
      <c r="O82" s="5">
        <v>3.0624110000000001E-3</v>
      </c>
      <c r="P82" s="1">
        <v>11</v>
      </c>
      <c r="Q82" s="5">
        <v>2.4070483E-2</v>
      </c>
      <c r="R82" s="1">
        <v>5.5</v>
      </c>
      <c r="S82" s="5">
        <v>0.38095238100000001</v>
      </c>
      <c r="T82" s="1">
        <v>57</v>
      </c>
      <c r="U82" s="5">
        <v>1.3275979999999999E-3</v>
      </c>
      <c r="V82" s="1">
        <v>8</v>
      </c>
      <c r="W82" s="5">
        <v>3.416667E-3</v>
      </c>
    </row>
    <row r="83" spans="4:23" x14ac:dyDescent="0.2">
      <c r="D83" s="1" t="s">
        <v>77</v>
      </c>
      <c r="E83" s="1">
        <v>2</v>
      </c>
      <c r="F83" s="1">
        <v>8</v>
      </c>
      <c r="G83" s="1">
        <v>272</v>
      </c>
      <c r="H83" s="5">
        <v>8.4285714289999998</v>
      </c>
      <c r="I83" s="5">
        <v>2.4191019000000001E-2</v>
      </c>
      <c r="J83" s="5">
        <v>5.2857142860000002</v>
      </c>
      <c r="K83" s="5">
        <v>0.37210884399999999</v>
      </c>
      <c r="L83" s="5">
        <v>40</v>
      </c>
      <c r="M83" s="5">
        <v>1.0364479999999999E-3</v>
      </c>
      <c r="N83" s="5">
        <v>8</v>
      </c>
      <c r="O83" s="5">
        <v>3.9054860000000001E-3</v>
      </c>
      <c r="P83" s="1">
        <v>9</v>
      </c>
      <c r="Q83" s="5">
        <v>2.3255814E-2</v>
      </c>
      <c r="R83" s="1">
        <v>6</v>
      </c>
      <c r="S83" s="5">
        <v>0.428571429</v>
      </c>
      <c r="T83" s="1">
        <v>31</v>
      </c>
      <c r="U83" s="5">
        <v>7.9045299999999999E-4</v>
      </c>
      <c r="V83" s="1">
        <v>7</v>
      </c>
      <c r="W83" s="5">
        <v>3.6570499999999998E-3</v>
      </c>
    </row>
    <row r="84" spans="4:23" x14ac:dyDescent="0.2">
      <c r="D84" s="1" t="s">
        <v>78</v>
      </c>
      <c r="E84" s="1">
        <v>10</v>
      </c>
      <c r="F84" s="1">
        <v>35</v>
      </c>
      <c r="G84" s="1">
        <v>272</v>
      </c>
      <c r="H84" s="5">
        <v>16</v>
      </c>
      <c r="I84" s="5">
        <v>4.3705012000000001E-2</v>
      </c>
      <c r="J84" s="5">
        <v>4.5</v>
      </c>
      <c r="K84" s="5">
        <v>0.311904762</v>
      </c>
      <c r="L84" s="5">
        <v>41</v>
      </c>
      <c r="M84" s="5">
        <v>1.0142160000000001E-3</v>
      </c>
      <c r="N84" s="5">
        <v>2.6666666669999999</v>
      </c>
      <c r="O84" s="5">
        <v>1.2019330000000001E-3</v>
      </c>
      <c r="P84" s="1">
        <v>16</v>
      </c>
      <c r="Q84" s="5">
        <v>4.6912003000000001E-2</v>
      </c>
      <c r="R84" s="1">
        <v>4</v>
      </c>
      <c r="S84" s="5">
        <v>0.27619047600000002</v>
      </c>
      <c r="T84" s="1">
        <v>40.5</v>
      </c>
      <c r="U84" s="5">
        <v>9.3698399999999997E-4</v>
      </c>
      <c r="V84" s="1">
        <v>2.5</v>
      </c>
      <c r="W84" s="5">
        <v>1.2101010000000001E-3</v>
      </c>
    </row>
    <row r="85" spans="4:23" ht="30" x14ac:dyDescent="0.2">
      <c r="D85" s="1" t="s">
        <v>79</v>
      </c>
      <c r="E85" s="1">
        <v>10</v>
      </c>
      <c r="F85" s="1">
        <v>47</v>
      </c>
      <c r="G85" s="1">
        <v>270</v>
      </c>
      <c r="H85" s="5">
        <v>3.3333333330000001</v>
      </c>
      <c r="I85" s="5">
        <v>7.9468260000000006E-3</v>
      </c>
      <c r="J85" s="5">
        <v>1.5</v>
      </c>
      <c r="K85" s="5">
        <v>0.103968254</v>
      </c>
      <c r="L85" s="5">
        <v>36.666666669999998</v>
      </c>
      <c r="M85" s="5">
        <v>8.6257800000000002E-4</v>
      </c>
      <c r="N85" s="5">
        <v>1.3333333329999999</v>
      </c>
      <c r="O85" s="5">
        <v>6.0106500000000002E-4</v>
      </c>
      <c r="P85" s="1">
        <v>3</v>
      </c>
      <c r="Q85" s="5">
        <v>7.1711350000000004E-3</v>
      </c>
      <c r="R85" s="1">
        <v>1.5</v>
      </c>
      <c r="S85" s="5">
        <v>0.102380952</v>
      </c>
      <c r="T85" s="1">
        <v>29</v>
      </c>
      <c r="U85" s="5">
        <v>6.8065900000000002E-4</v>
      </c>
      <c r="V85" s="1">
        <v>1</v>
      </c>
      <c r="W85" s="5">
        <v>5.8831499999999995E-4</v>
      </c>
    </row>
    <row r="86" spans="4:23" ht="30" x14ac:dyDescent="0.2">
      <c r="D86" s="1" t="s">
        <v>80</v>
      </c>
      <c r="E86" s="1">
        <v>4</v>
      </c>
      <c r="F86" s="1">
        <v>86</v>
      </c>
      <c r="G86" s="1">
        <v>268</v>
      </c>
      <c r="H86" s="5">
        <v>18.25</v>
      </c>
      <c r="I86" s="5">
        <v>8.9242827999999996E-2</v>
      </c>
      <c r="J86" s="5">
        <v>5</v>
      </c>
      <c r="K86" s="5">
        <v>0.36694139199999998</v>
      </c>
      <c r="L86" s="5">
        <v>67.5</v>
      </c>
      <c r="M86" s="5">
        <v>2.2805080000000001E-3</v>
      </c>
      <c r="N86" s="5">
        <v>1.5</v>
      </c>
      <c r="O86" s="5">
        <v>1.2509520000000001E-3</v>
      </c>
      <c r="P86" s="1">
        <v>18.5</v>
      </c>
      <c r="Q86" s="5">
        <v>8.2951886000000002E-2</v>
      </c>
      <c r="R86" s="1">
        <v>5</v>
      </c>
      <c r="S86" s="5">
        <v>0.37912087900000002</v>
      </c>
      <c r="T86" s="1">
        <v>44.5</v>
      </c>
      <c r="U86" s="5">
        <v>1.170976E-3</v>
      </c>
      <c r="V86" s="1">
        <v>1.5</v>
      </c>
      <c r="W86" s="5">
        <v>1.062723E-3</v>
      </c>
    </row>
    <row r="87" spans="4:23" x14ac:dyDescent="0.2">
      <c r="D87" s="1" t="s">
        <v>81</v>
      </c>
      <c r="E87" s="1">
        <v>11</v>
      </c>
      <c r="F87" s="1">
        <v>53</v>
      </c>
      <c r="G87" s="1">
        <v>239</v>
      </c>
      <c r="H87" s="5">
        <v>24.5</v>
      </c>
      <c r="I87" s="5">
        <v>5.6255016999999997E-2</v>
      </c>
      <c r="J87" s="5">
        <v>1.75</v>
      </c>
      <c r="K87" s="5">
        <v>0.120421245</v>
      </c>
      <c r="L87" s="5">
        <v>67</v>
      </c>
      <c r="M87" s="5">
        <v>1.4739180000000001E-3</v>
      </c>
      <c r="N87" s="5">
        <v>1.25</v>
      </c>
      <c r="O87" s="5">
        <v>7.7808200000000004E-4</v>
      </c>
      <c r="P87" s="1">
        <v>10.5</v>
      </c>
      <c r="Q87" s="5">
        <v>2.6215773000000001E-2</v>
      </c>
      <c r="R87" s="1">
        <v>1.5</v>
      </c>
      <c r="S87" s="5">
        <v>0.105128205</v>
      </c>
      <c r="T87" s="1">
        <v>47.5</v>
      </c>
      <c r="U87" s="5">
        <v>1.102001E-3</v>
      </c>
      <c r="V87" s="1">
        <v>1</v>
      </c>
      <c r="W87" s="5">
        <v>7.4478399999999996E-4</v>
      </c>
    </row>
    <row r="88" spans="4:23" x14ac:dyDescent="0.2">
      <c r="D88" s="1" t="s">
        <v>82</v>
      </c>
      <c r="E88" s="1">
        <v>11</v>
      </c>
      <c r="F88" s="1">
        <v>39</v>
      </c>
      <c r="G88" s="1">
        <v>236</v>
      </c>
      <c r="H88" s="5">
        <v>8.5</v>
      </c>
      <c r="I88" s="5">
        <v>2.7402203E-2</v>
      </c>
      <c r="J88" s="5">
        <v>3</v>
      </c>
      <c r="K88" s="5">
        <v>0.21438394899999999</v>
      </c>
      <c r="L88" s="5">
        <v>21.6</v>
      </c>
      <c r="M88" s="5">
        <v>5.6936200000000001E-4</v>
      </c>
      <c r="N88" s="5">
        <v>1.5</v>
      </c>
      <c r="O88" s="5">
        <v>1.1820699999999999E-3</v>
      </c>
      <c r="P88" s="1">
        <v>8</v>
      </c>
      <c r="Q88" s="5">
        <v>2.6603505999999999E-2</v>
      </c>
      <c r="R88" s="1">
        <v>2.5</v>
      </c>
      <c r="S88" s="5">
        <v>0.178571429</v>
      </c>
      <c r="T88" s="1">
        <v>21.5</v>
      </c>
      <c r="U88" s="5">
        <v>5.306E-4</v>
      </c>
      <c r="V88" s="1">
        <v>1.5</v>
      </c>
      <c r="W88" s="5">
        <v>9.3572000000000002E-4</v>
      </c>
    </row>
    <row r="89" spans="4:23" x14ac:dyDescent="0.2">
      <c r="D89" s="1" t="s">
        <v>83</v>
      </c>
      <c r="E89" s="1">
        <v>8</v>
      </c>
      <c r="F89" s="1">
        <v>10</v>
      </c>
      <c r="G89" s="1">
        <v>235</v>
      </c>
      <c r="H89" s="5">
        <v>2.2857142860000002</v>
      </c>
      <c r="I89" s="5">
        <v>5.5684277999999997E-2</v>
      </c>
      <c r="J89" s="5">
        <v>2</v>
      </c>
      <c r="K89" s="5">
        <v>0.22609771200000001</v>
      </c>
      <c r="L89" s="5">
        <v>33.857142860000003</v>
      </c>
      <c r="M89" s="5">
        <v>1.2742887E-2</v>
      </c>
      <c r="N89" s="5">
        <v>1.1428571430000001</v>
      </c>
      <c r="O89" s="5">
        <v>4.9756360000000003E-3</v>
      </c>
      <c r="P89" s="1">
        <v>2</v>
      </c>
      <c r="Q89" s="5">
        <v>8.8105730000000004E-3</v>
      </c>
      <c r="R89" s="1">
        <v>2</v>
      </c>
      <c r="S89" s="5">
        <v>0.14285714299999999</v>
      </c>
      <c r="T89" s="1">
        <v>5</v>
      </c>
      <c r="U89" s="5">
        <v>1.3088999999999999E-4</v>
      </c>
      <c r="V89" s="1">
        <v>1</v>
      </c>
      <c r="W89" s="5">
        <v>1.945525E-3</v>
      </c>
    </row>
    <row r="90" spans="4:23" ht="30" x14ac:dyDescent="0.2">
      <c r="D90" s="1" t="s">
        <v>86</v>
      </c>
      <c r="E90" s="1">
        <v>2</v>
      </c>
      <c r="F90" s="1">
        <v>29</v>
      </c>
      <c r="G90" s="1">
        <v>230</v>
      </c>
      <c r="H90" s="5">
        <v>9.1428571430000005</v>
      </c>
      <c r="I90" s="5">
        <v>2.2967004999999999E-2</v>
      </c>
      <c r="J90" s="5">
        <v>4.1428571429999996</v>
      </c>
      <c r="K90" s="5">
        <v>0.289115646</v>
      </c>
      <c r="L90" s="5">
        <v>30.14285714</v>
      </c>
      <c r="M90" s="5">
        <v>7.39443E-4</v>
      </c>
      <c r="N90" s="5">
        <v>3.4285714289999998</v>
      </c>
      <c r="O90" s="5">
        <v>1.4903010000000001E-3</v>
      </c>
      <c r="P90" s="1">
        <v>9</v>
      </c>
      <c r="Q90" s="5">
        <v>1.9607843E-2</v>
      </c>
      <c r="R90" s="1">
        <v>5</v>
      </c>
      <c r="S90" s="5">
        <v>0.33333333300000001</v>
      </c>
      <c r="T90" s="1">
        <v>33</v>
      </c>
      <c r="U90" s="5">
        <v>8.3931000000000001E-4</v>
      </c>
      <c r="V90" s="1">
        <v>4</v>
      </c>
      <c r="W90" s="5">
        <v>1.4847809999999999E-3</v>
      </c>
    </row>
    <row r="91" spans="4:23" x14ac:dyDescent="0.2">
      <c r="D91" s="1" t="s">
        <v>87</v>
      </c>
      <c r="E91" s="1">
        <v>8</v>
      </c>
      <c r="F91" s="1">
        <v>35</v>
      </c>
      <c r="G91" s="1">
        <v>228</v>
      </c>
      <c r="H91" s="5">
        <v>7.2222222220000001</v>
      </c>
      <c r="I91" s="5">
        <v>2.4078111999999999E-2</v>
      </c>
      <c r="J91" s="5">
        <v>4.3333333329999997</v>
      </c>
      <c r="K91" s="5">
        <v>0.30973471000000002</v>
      </c>
      <c r="L91" s="5">
        <v>25.777777780000001</v>
      </c>
      <c r="M91" s="5">
        <v>6.8084199999999997E-4</v>
      </c>
      <c r="N91" s="5">
        <v>5.8888888890000004</v>
      </c>
      <c r="O91" s="5">
        <v>3.4221500000000001E-3</v>
      </c>
      <c r="P91" s="1">
        <v>4</v>
      </c>
      <c r="Q91" s="5">
        <v>1.6666667E-2</v>
      </c>
      <c r="R91" s="1">
        <v>3</v>
      </c>
      <c r="S91" s="5">
        <v>0.21428571399999999</v>
      </c>
      <c r="T91" s="1">
        <v>14</v>
      </c>
      <c r="U91" s="5">
        <v>3.56979E-4</v>
      </c>
      <c r="V91" s="1">
        <v>4</v>
      </c>
      <c r="W91" s="5">
        <v>2.680965E-3</v>
      </c>
    </row>
    <row r="92" spans="4:23" x14ac:dyDescent="0.2">
      <c r="D92" s="1" t="s">
        <v>88</v>
      </c>
      <c r="E92" s="1">
        <v>4</v>
      </c>
      <c r="F92" s="1">
        <v>33</v>
      </c>
      <c r="G92" s="1">
        <v>226</v>
      </c>
      <c r="H92" s="5">
        <v>9</v>
      </c>
      <c r="I92" s="5">
        <v>1.9684455E-2</v>
      </c>
      <c r="J92" s="5">
        <v>2</v>
      </c>
      <c r="K92" s="5">
        <v>0.133333333</v>
      </c>
      <c r="L92" s="5">
        <v>35.5</v>
      </c>
      <c r="M92" s="5">
        <v>7.8246999999999995E-4</v>
      </c>
      <c r="N92" s="5">
        <v>1</v>
      </c>
      <c r="O92" s="5">
        <v>3.7321499999999998E-4</v>
      </c>
      <c r="P92" s="1">
        <v>9</v>
      </c>
      <c r="Q92" s="5">
        <v>1.9684455E-2</v>
      </c>
      <c r="R92" s="1">
        <v>2</v>
      </c>
      <c r="S92" s="5">
        <v>0.133333333</v>
      </c>
      <c r="T92" s="1">
        <v>35.5</v>
      </c>
      <c r="U92" s="5">
        <v>7.8246999999999995E-4</v>
      </c>
      <c r="V92" s="1">
        <v>1</v>
      </c>
      <c r="W92" s="5">
        <v>3.7321499999999998E-4</v>
      </c>
    </row>
    <row r="93" spans="4:23" x14ac:dyDescent="0.2">
      <c r="D93" s="1" t="s">
        <v>89</v>
      </c>
      <c r="E93" s="1">
        <v>8</v>
      </c>
      <c r="F93" s="1">
        <v>39</v>
      </c>
      <c r="G93" s="1">
        <v>212</v>
      </c>
      <c r="H93" s="5">
        <v>7.8333333329999997</v>
      </c>
      <c r="I93" s="5">
        <v>3.089186E-2</v>
      </c>
      <c r="J93" s="5">
        <v>2.8333333330000001</v>
      </c>
      <c r="K93" s="5">
        <v>0.20695970699999999</v>
      </c>
      <c r="L93" s="5">
        <v>38.166666669999998</v>
      </c>
      <c r="M93" s="5">
        <v>1.28505E-3</v>
      </c>
      <c r="N93" s="5">
        <v>1.5</v>
      </c>
      <c r="O93" s="5">
        <v>8.9753800000000003E-4</v>
      </c>
      <c r="P93" s="1">
        <v>4.5</v>
      </c>
      <c r="Q93" s="5">
        <v>1.8326680000000001E-2</v>
      </c>
      <c r="R93" s="1">
        <v>2</v>
      </c>
      <c r="S93" s="5">
        <v>0.14285714299999999</v>
      </c>
      <c r="T93" s="1">
        <v>14.5</v>
      </c>
      <c r="U93" s="5">
        <v>3.7744800000000001E-4</v>
      </c>
      <c r="V93" s="1">
        <v>1</v>
      </c>
      <c r="W93" s="5">
        <v>6.9317399999999996E-4</v>
      </c>
    </row>
    <row r="94" spans="4:23" ht="45" x14ac:dyDescent="0.2">
      <c r="D94" s="1" t="s">
        <v>90</v>
      </c>
      <c r="E94" s="1">
        <v>10</v>
      </c>
      <c r="F94" s="1">
        <v>43</v>
      </c>
      <c r="G94" s="1">
        <v>206</v>
      </c>
      <c r="H94" s="5">
        <v>18</v>
      </c>
      <c r="I94" s="5">
        <v>4.0032951999999997E-2</v>
      </c>
      <c r="J94" s="5">
        <v>6</v>
      </c>
      <c r="K94" s="5">
        <v>0.40793650799999998</v>
      </c>
      <c r="L94" s="5">
        <v>70.333333330000002</v>
      </c>
      <c r="M94" s="5">
        <v>1.676156E-3</v>
      </c>
      <c r="N94" s="5">
        <v>13</v>
      </c>
      <c r="O94" s="5">
        <v>5.1760310000000002E-3</v>
      </c>
      <c r="P94" s="1">
        <v>20</v>
      </c>
      <c r="Q94" s="5">
        <v>4.5871559999999999E-2</v>
      </c>
      <c r="R94" s="1">
        <v>6</v>
      </c>
      <c r="S94" s="5">
        <v>0.4</v>
      </c>
      <c r="T94" s="1">
        <v>88</v>
      </c>
      <c r="U94" s="5">
        <v>2.1684970000000001E-3</v>
      </c>
      <c r="V94" s="1">
        <v>8</v>
      </c>
      <c r="W94" s="5">
        <v>3.0018760000000001E-3</v>
      </c>
    </row>
    <row r="95" spans="4:23" x14ac:dyDescent="0.2">
      <c r="D95" s="1" t="s">
        <v>91</v>
      </c>
      <c r="E95" s="1">
        <v>4</v>
      </c>
      <c r="F95" s="1">
        <v>10</v>
      </c>
      <c r="G95" s="1">
        <v>191</v>
      </c>
      <c r="H95" s="5">
        <v>13</v>
      </c>
      <c r="I95" s="5">
        <v>3.2216351999999997E-2</v>
      </c>
      <c r="J95" s="5">
        <v>6.1666666670000003</v>
      </c>
      <c r="K95" s="5">
        <v>0.42936507899999998</v>
      </c>
      <c r="L95" s="5">
        <v>31.666666670000001</v>
      </c>
      <c r="M95" s="5">
        <v>7.3826800000000004E-4</v>
      </c>
      <c r="N95" s="5">
        <v>9.1666666669999994</v>
      </c>
      <c r="O95" s="5">
        <v>3.8633830000000002E-3</v>
      </c>
      <c r="P95" s="1">
        <v>10.5</v>
      </c>
      <c r="Q95" s="5">
        <v>2.7267479000000001E-2</v>
      </c>
      <c r="R95" s="1">
        <v>6</v>
      </c>
      <c r="S95" s="5">
        <v>0.41428571400000003</v>
      </c>
      <c r="T95" s="1">
        <v>28</v>
      </c>
      <c r="U95" s="5">
        <v>7.1321199999999996E-4</v>
      </c>
      <c r="V95" s="1">
        <v>8</v>
      </c>
      <c r="W95" s="5">
        <v>3.4369499999999998E-3</v>
      </c>
    </row>
    <row r="96" spans="4:23" x14ac:dyDescent="0.2">
      <c r="D96" s="1" t="s">
        <v>92</v>
      </c>
      <c r="E96" s="1">
        <v>8</v>
      </c>
      <c r="F96" s="1">
        <v>26</v>
      </c>
      <c r="G96" s="1">
        <v>190</v>
      </c>
      <c r="H96" s="5">
        <v>5.5555555559999998</v>
      </c>
      <c r="I96" s="5">
        <v>2.2220995E-2</v>
      </c>
      <c r="J96" s="5">
        <v>3.3333333330000001</v>
      </c>
      <c r="K96" s="5">
        <v>0.243080993</v>
      </c>
      <c r="L96" s="5">
        <v>21.555555559999998</v>
      </c>
      <c r="M96" s="5">
        <v>6.0424299999999997E-4</v>
      </c>
      <c r="N96" s="5">
        <v>1.7777777779999999</v>
      </c>
      <c r="O96" s="5">
        <v>1.49193E-3</v>
      </c>
      <c r="P96" s="1">
        <v>3</v>
      </c>
      <c r="Q96" s="5">
        <v>1.5503876E-2</v>
      </c>
      <c r="R96" s="1">
        <v>3</v>
      </c>
      <c r="S96" s="5">
        <v>0.25</v>
      </c>
      <c r="T96" s="1">
        <v>11</v>
      </c>
      <c r="U96" s="5">
        <v>4.37582E-4</v>
      </c>
      <c r="V96" s="1">
        <v>1</v>
      </c>
      <c r="W96" s="5">
        <v>5.2938099999999999E-4</v>
      </c>
    </row>
    <row r="97" spans="4:23" x14ac:dyDescent="0.2">
      <c r="D97" s="1" t="s">
        <v>93</v>
      </c>
      <c r="E97" s="1">
        <v>9</v>
      </c>
      <c r="F97" s="1">
        <v>40</v>
      </c>
      <c r="G97" s="1">
        <v>185</v>
      </c>
      <c r="H97" s="5">
        <v>3.888888889</v>
      </c>
      <c r="I97" s="5">
        <v>1.5883799000000001E-2</v>
      </c>
      <c r="J97" s="5">
        <v>1.5555555560000001</v>
      </c>
      <c r="K97" s="5">
        <v>0.112298812</v>
      </c>
      <c r="L97" s="5">
        <v>21.222222219999999</v>
      </c>
      <c r="M97" s="5">
        <v>5.9487899999999998E-4</v>
      </c>
      <c r="N97" s="5">
        <v>1.5555555560000001</v>
      </c>
      <c r="O97" s="5">
        <v>1.171809E-3</v>
      </c>
      <c r="P97" s="1">
        <v>2</v>
      </c>
      <c r="Q97" s="5">
        <v>1.1363636E-2</v>
      </c>
      <c r="R97" s="1">
        <v>1</v>
      </c>
      <c r="S97" s="5">
        <v>7.6923077000000006E-2</v>
      </c>
      <c r="T97" s="1">
        <v>9</v>
      </c>
      <c r="U97" s="5">
        <v>1.9120500000000001E-4</v>
      </c>
      <c r="V97" s="1">
        <v>1</v>
      </c>
      <c r="W97" s="5">
        <v>1.2515639999999999E-3</v>
      </c>
    </row>
    <row r="98" spans="4:23" x14ac:dyDescent="0.2">
      <c r="D98" s="1" t="s">
        <v>94</v>
      </c>
      <c r="E98" s="1">
        <v>9</v>
      </c>
      <c r="F98" s="1">
        <v>21</v>
      </c>
      <c r="G98" s="1">
        <v>183</v>
      </c>
      <c r="H98" s="5">
        <v>9.8333333330000006</v>
      </c>
      <c r="I98" s="5">
        <v>2.4395574E-2</v>
      </c>
      <c r="J98" s="5">
        <v>5.3333333329999997</v>
      </c>
      <c r="K98" s="5">
        <v>0.37063492100000001</v>
      </c>
      <c r="L98" s="5">
        <v>29.833333329999999</v>
      </c>
      <c r="M98" s="5">
        <v>7.1851399999999996E-4</v>
      </c>
      <c r="N98" s="5">
        <v>7.5</v>
      </c>
      <c r="O98" s="5">
        <v>3.0297470000000002E-3</v>
      </c>
      <c r="P98" s="1">
        <v>9.5</v>
      </c>
      <c r="Q98" s="5">
        <v>2.5662981000000001E-2</v>
      </c>
      <c r="R98" s="1">
        <v>5.5</v>
      </c>
      <c r="S98" s="5">
        <v>0.38095238100000001</v>
      </c>
      <c r="T98" s="1">
        <v>18</v>
      </c>
      <c r="U98" s="5">
        <v>4.2131999999999998E-4</v>
      </c>
      <c r="V98" s="1">
        <v>5.5</v>
      </c>
      <c r="W98" s="5">
        <v>2.278852E-3</v>
      </c>
    </row>
    <row r="99" spans="4:23" x14ac:dyDescent="0.2">
      <c r="D99" s="1" t="s">
        <v>95</v>
      </c>
      <c r="E99" s="1">
        <v>7</v>
      </c>
      <c r="F99" s="1">
        <v>30</v>
      </c>
      <c r="G99" s="1">
        <v>182</v>
      </c>
      <c r="H99" s="5">
        <v>37.333333330000002</v>
      </c>
      <c r="I99" s="5">
        <v>8.1495857000000005E-2</v>
      </c>
      <c r="J99" s="5">
        <v>7</v>
      </c>
      <c r="K99" s="5">
        <v>0.46984126999999998</v>
      </c>
      <c r="L99" s="5">
        <v>55.333333330000002</v>
      </c>
      <c r="M99" s="5">
        <v>1.271416E-3</v>
      </c>
      <c r="N99" s="5">
        <v>3.6666666669999999</v>
      </c>
      <c r="O99" s="5">
        <v>1.3912099999999999E-3</v>
      </c>
      <c r="P99" s="1">
        <v>7</v>
      </c>
      <c r="Q99" s="5">
        <v>1.5384615000000001E-2</v>
      </c>
      <c r="R99" s="1">
        <v>6</v>
      </c>
      <c r="S99" s="5">
        <v>0.4</v>
      </c>
      <c r="T99" s="1">
        <v>19</v>
      </c>
      <c r="U99" s="5">
        <v>4.0365399999999998E-4</v>
      </c>
      <c r="V99" s="1">
        <v>4</v>
      </c>
      <c r="W99" s="5">
        <v>1.4847809999999999E-3</v>
      </c>
    </row>
    <row r="100" spans="4:23" x14ac:dyDescent="0.2">
      <c r="D100" s="1" t="s">
        <v>96</v>
      </c>
      <c r="E100" s="1">
        <v>4</v>
      </c>
      <c r="F100" s="1">
        <v>17</v>
      </c>
      <c r="G100" s="1">
        <v>180</v>
      </c>
      <c r="H100" s="5">
        <v>5.2857142860000002</v>
      </c>
      <c r="I100" s="5">
        <v>1.3593277000000001E-2</v>
      </c>
      <c r="J100" s="5">
        <v>3.1428571430000001</v>
      </c>
      <c r="K100" s="5">
        <v>0.21925693399999999</v>
      </c>
      <c r="L100" s="5">
        <v>18.85714286</v>
      </c>
      <c r="M100" s="5">
        <v>4.4736100000000002E-4</v>
      </c>
      <c r="N100" s="5">
        <v>1.571428571</v>
      </c>
      <c r="O100" s="5">
        <v>8.3044E-4</v>
      </c>
      <c r="P100" s="1">
        <v>7</v>
      </c>
      <c r="Q100" s="5">
        <v>1.5384615000000001E-2</v>
      </c>
      <c r="R100" s="1">
        <v>4</v>
      </c>
      <c r="S100" s="5">
        <v>0.26666666700000002</v>
      </c>
      <c r="T100" s="1">
        <v>24</v>
      </c>
      <c r="U100" s="5">
        <v>6.11964E-4</v>
      </c>
      <c r="V100" s="1">
        <v>1</v>
      </c>
      <c r="W100" s="5">
        <v>7.5046900000000003E-4</v>
      </c>
    </row>
    <row r="101" spans="4:23" x14ac:dyDescent="0.2">
      <c r="D101" s="1" t="s">
        <v>97</v>
      </c>
      <c r="E101" s="1">
        <v>12</v>
      </c>
      <c r="F101" s="1">
        <v>100</v>
      </c>
      <c r="G101" s="1">
        <v>179</v>
      </c>
      <c r="H101" s="5">
        <v>9.5</v>
      </c>
      <c r="I101" s="5">
        <v>3.0049561999999998E-2</v>
      </c>
      <c r="J101" s="5">
        <v>2.6666666669999999</v>
      </c>
      <c r="K101" s="5">
        <v>0.19004884</v>
      </c>
      <c r="L101" s="5">
        <v>27</v>
      </c>
      <c r="M101" s="5">
        <v>6.3652299999999995E-4</v>
      </c>
      <c r="N101" s="5">
        <v>1.6666666670000001</v>
      </c>
      <c r="O101" s="5">
        <v>1.1339709999999999E-3</v>
      </c>
      <c r="P101" s="1">
        <v>8.5</v>
      </c>
      <c r="Q101" s="5">
        <v>3.7190261000000002E-2</v>
      </c>
      <c r="R101" s="1">
        <v>2.5</v>
      </c>
      <c r="S101" s="5">
        <v>0.18205128200000001</v>
      </c>
      <c r="T101" s="1">
        <v>9.5</v>
      </c>
      <c r="U101" s="5">
        <v>3.0846500000000001E-4</v>
      </c>
      <c r="V101" s="1">
        <v>2</v>
      </c>
      <c r="W101" s="5">
        <v>1.0224839999999999E-3</v>
      </c>
    </row>
    <row r="102" spans="4:23" x14ac:dyDescent="0.2">
      <c r="D102" s="1" t="s">
        <v>98</v>
      </c>
      <c r="E102" s="1">
        <v>9</v>
      </c>
      <c r="F102" s="1">
        <v>29</v>
      </c>
      <c r="G102" s="1">
        <v>167</v>
      </c>
      <c r="H102" s="5">
        <v>5.2857142860000002</v>
      </c>
      <c r="I102" s="5">
        <v>1.8015106999999999E-2</v>
      </c>
      <c r="J102" s="5">
        <v>1.8571428569999999</v>
      </c>
      <c r="K102" s="5">
        <v>0.13061224499999999</v>
      </c>
      <c r="L102" s="5">
        <v>24.571428569999998</v>
      </c>
      <c r="M102" s="5">
        <v>6.2516000000000004E-4</v>
      </c>
      <c r="N102" s="5">
        <v>2.4285714289999998</v>
      </c>
      <c r="O102" s="5">
        <v>1.189659E-3</v>
      </c>
      <c r="P102" s="1">
        <v>4</v>
      </c>
      <c r="Q102" s="5">
        <v>1.0335917E-2</v>
      </c>
      <c r="R102" s="1">
        <v>2</v>
      </c>
      <c r="S102" s="5">
        <v>0.14285714299999999</v>
      </c>
      <c r="T102" s="1">
        <v>20</v>
      </c>
      <c r="U102" s="5">
        <v>5.0997E-4</v>
      </c>
      <c r="V102" s="1">
        <v>3</v>
      </c>
      <c r="W102" s="5">
        <v>1.219017E-3</v>
      </c>
    </row>
    <row r="103" spans="4:23" ht="30" x14ac:dyDescent="0.2">
      <c r="D103" s="1" t="s">
        <v>99</v>
      </c>
      <c r="E103" s="1">
        <v>11</v>
      </c>
      <c r="F103" s="1">
        <v>28</v>
      </c>
      <c r="G103" s="1">
        <v>157</v>
      </c>
      <c r="H103" s="5">
        <v>11.25</v>
      </c>
      <c r="I103" s="5">
        <v>2.5742630999999998E-2</v>
      </c>
      <c r="J103" s="5">
        <v>5</v>
      </c>
      <c r="K103" s="5">
        <v>0.34404761900000003</v>
      </c>
      <c r="L103" s="5">
        <v>35.75</v>
      </c>
      <c r="M103" s="5">
        <v>8.3739299999999997E-4</v>
      </c>
      <c r="N103" s="5">
        <v>5</v>
      </c>
      <c r="O103" s="5">
        <v>1.9574459999999998E-3</v>
      </c>
      <c r="P103" s="1">
        <v>9</v>
      </c>
      <c r="Q103" s="5">
        <v>2.1431828999999999E-2</v>
      </c>
      <c r="R103" s="1">
        <v>4.5</v>
      </c>
      <c r="S103" s="5">
        <v>0.321428571</v>
      </c>
      <c r="T103" s="1">
        <v>33.5</v>
      </c>
      <c r="U103" s="5">
        <v>8.2140299999999996E-4</v>
      </c>
      <c r="V103" s="1">
        <v>4.5</v>
      </c>
      <c r="W103" s="5">
        <v>1.7507639999999999E-3</v>
      </c>
    </row>
    <row r="104" spans="4:23" x14ac:dyDescent="0.2">
      <c r="D104" s="1" t="s">
        <v>100</v>
      </c>
      <c r="E104" s="1">
        <v>11</v>
      </c>
      <c r="F104" s="1">
        <v>33</v>
      </c>
      <c r="G104" s="1">
        <v>153</v>
      </c>
      <c r="H104" s="5">
        <v>5.5</v>
      </c>
      <c r="I104" s="5">
        <v>2.0321467999999999E-2</v>
      </c>
      <c r="J104" s="5">
        <v>4.125</v>
      </c>
      <c r="K104" s="5">
        <v>0.29450549500000001</v>
      </c>
      <c r="L104" s="5">
        <v>19.125</v>
      </c>
      <c r="M104" s="5">
        <v>5.7112000000000005E-4</v>
      </c>
      <c r="N104" s="5">
        <v>1.875</v>
      </c>
      <c r="O104" s="5">
        <v>1.0766160000000001E-3</v>
      </c>
      <c r="P104" s="1">
        <v>4</v>
      </c>
      <c r="Q104" s="5">
        <v>9.1274660000000007E-3</v>
      </c>
      <c r="R104" s="1">
        <v>3</v>
      </c>
      <c r="S104" s="5">
        <v>0.21428571399999999</v>
      </c>
      <c r="T104" s="1">
        <v>10.5</v>
      </c>
      <c r="U104" s="5">
        <v>2.4150300000000001E-4</v>
      </c>
      <c r="V104" s="1">
        <v>2</v>
      </c>
      <c r="W104" s="5">
        <v>1.1551630000000001E-3</v>
      </c>
    </row>
    <row r="105" spans="4:23" x14ac:dyDescent="0.2">
      <c r="D105" s="1" t="s">
        <v>101</v>
      </c>
      <c r="E105" s="1">
        <v>4</v>
      </c>
      <c r="F105" s="1">
        <v>6</v>
      </c>
      <c r="G105" s="1">
        <v>150</v>
      </c>
      <c r="H105" s="5">
        <v>7.2857142860000002</v>
      </c>
      <c r="I105" s="5">
        <v>4.1338254999999997E-2</v>
      </c>
      <c r="J105" s="5">
        <v>3.5714285710000002</v>
      </c>
      <c r="K105" s="5">
        <v>0.27728224200000001</v>
      </c>
      <c r="L105" s="5">
        <v>19.714285709999999</v>
      </c>
      <c r="M105" s="5">
        <v>2.100846E-3</v>
      </c>
      <c r="N105" s="5">
        <v>1.2857142859999999</v>
      </c>
      <c r="O105" s="5">
        <v>2.519117E-3</v>
      </c>
      <c r="P105" s="1">
        <v>7</v>
      </c>
      <c r="Q105" s="5">
        <v>2.6373626000000001E-2</v>
      </c>
      <c r="R105" s="1">
        <v>2</v>
      </c>
      <c r="S105" s="5">
        <v>0.21428571399999999</v>
      </c>
      <c r="T105" s="1">
        <v>21</v>
      </c>
      <c r="U105" s="5">
        <v>5.4973800000000003E-4</v>
      </c>
      <c r="V105" s="1">
        <v>1</v>
      </c>
      <c r="W105" s="5">
        <v>1.2515639999999999E-3</v>
      </c>
    </row>
    <row r="106" spans="4:23" x14ac:dyDescent="0.2">
      <c r="D106" s="1" t="s">
        <v>102</v>
      </c>
      <c r="E106" s="1">
        <v>3</v>
      </c>
      <c r="F106" s="1">
        <v>17</v>
      </c>
      <c r="G106" s="1">
        <v>150</v>
      </c>
      <c r="H106" s="5">
        <v>7.1428571429999996</v>
      </c>
      <c r="I106" s="5">
        <v>1.8356838E-2</v>
      </c>
      <c r="J106" s="5">
        <v>4.4285714289999998</v>
      </c>
      <c r="K106" s="5">
        <v>0.30952381000000001</v>
      </c>
      <c r="L106" s="5">
        <v>21.14285714</v>
      </c>
      <c r="M106" s="5">
        <v>5.3337600000000001E-4</v>
      </c>
      <c r="N106" s="5">
        <v>5.1428571429999996</v>
      </c>
      <c r="O106" s="5">
        <v>2.2230269999999998E-3</v>
      </c>
      <c r="P106" s="1">
        <v>7</v>
      </c>
      <c r="Q106" s="5">
        <v>2.1786492000000001E-2</v>
      </c>
      <c r="R106" s="1">
        <v>5</v>
      </c>
      <c r="S106" s="5">
        <v>0.35714285699999998</v>
      </c>
      <c r="T106" s="1">
        <v>14</v>
      </c>
      <c r="U106" s="5">
        <v>3.30637E-4</v>
      </c>
      <c r="V106" s="1">
        <v>6</v>
      </c>
      <c r="W106" s="5">
        <v>2.6266420000000002E-3</v>
      </c>
    </row>
    <row r="107" spans="4:23" x14ac:dyDescent="0.2">
      <c r="D107" s="1" t="s">
        <v>103</v>
      </c>
      <c r="E107" s="1">
        <v>4</v>
      </c>
      <c r="F107" s="1">
        <v>6</v>
      </c>
      <c r="G107" s="1">
        <v>150</v>
      </c>
      <c r="H107" s="5">
        <v>6.8333333329999997</v>
      </c>
      <c r="I107" s="5">
        <v>3.021161E-2</v>
      </c>
      <c r="J107" s="5">
        <v>1.6666666670000001</v>
      </c>
      <c r="K107" s="5">
        <v>0.12286324799999999</v>
      </c>
      <c r="L107" s="5">
        <v>25.166666670000001</v>
      </c>
      <c r="M107" s="5">
        <v>9.0813000000000005E-4</v>
      </c>
      <c r="N107" s="5">
        <v>1</v>
      </c>
      <c r="O107" s="5">
        <v>9.2761899999999997E-4</v>
      </c>
      <c r="P107" s="1">
        <v>4</v>
      </c>
      <c r="Q107" s="5">
        <v>2.6262626000000001E-2</v>
      </c>
      <c r="R107" s="1">
        <v>2</v>
      </c>
      <c r="S107" s="5">
        <v>0.14285714299999999</v>
      </c>
      <c r="T107" s="1">
        <v>18.5</v>
      </c>
      <c r="U107" s="5">
        <v>5.1837599999999997E-4</v>
      </c>
      <c r="V107" s="1">
        <v>1</v>
      </c>
      <c r="W107" s="5">
        <v>6.9317399999999996E-4</v>
      </c>
    </row>
    <row r="108" spans="4:23" ht="30" x14ac:dyDescent="0.2">
      <c r="D108" s="1" t="s">
        <v>104</v>
      </c>
      <c r="E108" s="1">
        <v>9</v>
      </c>
      <c r="F108" s="1">
        <v>30</v>
      </c>
      <c r="G108" s="1">
        <v>148</v>
      </c>
      <c r="H108" s="5">
        <v>3.2</v>
      </c>
      <c r="I108" s="5">
        <v>7.7667609999999996E-3</v>
      </c>
      <c r="J108" s="5">
        <v>1.6</v>
      </c>
      <c r="K108" s="5">
        <v>0.111428571</v>
      </c>
      <c r="L108" s="5">
        <v>29.6</v>
      </c>
      <c r="M108" s="5">
        <v>7.0078399999999998E-4</v>
      </c>
      <c r="N108" s="5">
        <v>1.2</v>
      </c>
      <c r="O108" s="5">
        <v>5.0124900000000005E-4</v>
      </c>
      <c r="P108" s="1">
        <v>3</v>
      </c>
      <c r="Q108" s="5">
        <v>6.8807340000000003E-3</v>
      </c>
      <c r="R108" s="1">
        <v>2</v>
      </c>
      <c r="S108" s="5">
        <v>0.133333333</v>
      </c>
      <c r="T108" s="1">
        <v>39</v>
      </c>
      <c r="U108" s="5">
        <v>8.2855299999999999E-4</v>
      </c>
      <c r="V108" s="1">
        <v>1</v>
      </c>
      <c r="W108" s="5">
        <v>4.5289899999999999E-4</v>
      </c>
    </row>
    <row r="109" spans="4:23" x14ac:dyDescent="0.2">
      <c r="D109" s="1" t="s">
        <v>105</v>
      </c>
      <c r="E109" s="1">
        <v>2</v>
      </c>
      <c r="F109" s="1">
        <v>5</v>
      </c>
      <c r="G109" s="1">
        <v>142</v>
      </c>
      <c r="H109" s="5">
        <v>3.3333333330000001</v>
      </c>
      <c r="I109" s="5">
        <v>7.3962460000000004E-3</v>
      </c>
      <c r="J109" s="5">
        <v>2.3333333330000001</v>
      </c>
      <c r="K109" s="5">
        <v>0.15873015900000001</v>
      </c>
      <c r="L109" s="5">
        <v>45.666666669999998</v>
      </c>
      <c r="M109" s="5">
        <v>1.044562E-3</v>
      </c>
      <c r="N109" s="5">
        <v>3.6666666669999999</v>
      </c>
      <c r="O109" s="5">
        <v>1.389864E-3</v>
      </c>
      <c r="P109" s="1">
        <v>3</v>
      </c>
      <c r="Q109" s="5">
        <v>6.8807340000000003E-3</v>
      </c>
      <c r="R109" s="1">
        <v>2</v>
      </c>
      <c r="S109" s="5">
        <v>0.14285714299999999</v>
      </c>
      <c r="T109" s="1">
        <v>28</v>
      </c>
      <c r="U109" s="5">
        <v>5.9485899999999999E-4</v>
      </c>
      <c r="V109" s="1">
        <v>4</v>
      </c>
      <c r="W109" s="5">
        <v>1.5009380000000001E-3</v>
      </c>
    </row>
    <row r="110" spans="4:23" x14ac:dyDescent="0.2">
      <c r="D110" s="1" t="s">
        <v>106</v>
      </c>
      <c r="E110" s="1">
        <v>8</v>
      </c>
      <c r="F110" s="1">
        <v>22</v>
      </c>
      <c r="G110" s="1">
        <v>142</v>
      </c>
      <c r="H110" s="5">
        <v>1</v>
      </c>
      <c r="I110" s="5">
        <v>2.2935780000000001E-3</v>
      </c>
      <c r="J110" s="5">
        <v>1</v>
      </c>
      <c r="K110" s="5">
        <v>7.1428570999999996E-2</v>
      </c>
      <c r="L110" s="5">
        <v>1</v>
      </c>
      <c r="M110" s="5">
        <v>2.55E-5</v>
      </c>
      <c r="N110" s="5">
        <v>1</v>
      </c>
      <c r="O110" s="5">
        <v>4.0633899999999997E-4</v>
      </c>
      <c r="P110" s="1">
        <v>1</v>
      </c>
      <c r="Q110" s="5">
        <v>2.2935780000000001E-3</v>
      </c>
      <c r="R110" s="1">
        <v>1</v>
      </c>
      <c r="S110" s="5">
        <v>7.1428570999999996E-2</v>
      </c>
      <c r="T110" s="1">
        <v>1</v>
      </c>
      <c r="U110" s="5">
        <v>2.55E-5</v>
      </c>
      <c r="V110" s="1">
        <v>1</v>
      </c>
      <c r="W110" s="5">
        <v>4.0633899999999997E-4</v>
      </c>
    </row>
    <row r="111" spans="4:23" x14ac:dyDescent="0.2">
      <c r="D111" s="1" t="s">
        <v>107</v>
      </c>
      <c r="E111" s="1">
        <v>12</v>
      </c>
      <c r="F111" s="1">
        <v>68</v>
      </c>
      <c r="G111" s="1">
        <v>142</v>
      </c>
      <c r="H111" s="5">
        <v>5.25</v>
      </c>
      <c r="I111" s="5">
        <v>2.2376561E-2</v>
      </c>
      <c r="J111" s="5">
        <v>3</v>
      </c>
      <c r="K111" s="5">
        <v>0.218910256</v>
      </c>
      <c r="L111" s="5">
        <v>17.75</v>
      </c>
      <c r="M111" s="5">
        <v>5.6307099999999995E-4</v>
      </c>
      <c r="N111" s="5">
        <v>1</v>
      </c>
      <c r="O111" s="5">
        <v>7.7363799999999999E-4</v>
      </c>
      <c r="P111" s="1">
        <v>2</v>
      </c>
      <c r="Q111" s="5">
        <v>9.8693359999999994E-3</v>
      </c>
      <c r="R111" s="1">
        <v>2</v>
      </c>
      <c r="S111" s="5">
        <v>0.15476190500000001</v>
      </c>
      <c r="T111" s="1">
        <v>4</v>
      </c>
      <c r="U111" s="5">
        <v>1.39906E-4</v>
      </c>
      <c r="V111" s="1">
        <v>1</v>
      </c>
      <c r="W111" s="5">
        <v>5.5007400000000001E-4</v>
      </c>
    </row>
    <row r="112" spans="4:23" x14ac:dyDescent="0.2">
      <c r="D112" s="1" t="s">
        <v>108</v>
      </c>
      <c r="E112" s="1">
        <v>6</v>
      </c>
      <c r="F112" s="1">
        <v>17</v>
      </c>
      <c r="G112" s="1">
        <v>137</v>
      </c>
      <c r="H112" s="5">
        <v>2.6666666669999999</v>
      </c>
      <c r="I112" s="5">
        <v>7.7918859999999996E-3</v>
      </c>
      <c r="J112" s="5">
        <v>2</v>
      </c>
      <c r="K112" s="5">
        <v>0.13968253999999999</v>
      </c>
      <c r="L112" s="5">
        <v>23.166666670000001</v>
      </c>
      <c r="M112" s="5">
        <v>5.8169500000000002E-4</v>
      </c>
      <c r="N112" s="5">
        <v>2.6666666669999999</v>
      </c>
      <c r="O112" s="5">
        <v>1.3275990000000001E-3</v>
      </c>
      <c r="P112" s="1">
        <v>2</v>
      </c>
      <c r="Q112" s="5">
        <v>4.8775570000000002E-3</v>
      </c>
      <c r="R112" s="1">
        <v>2</v>
      </c>
      <c r="S112" s="5">
        <v>0.14285714299999999</v>
      </c>
      <c r="T112" s="1">
        <v>20</v>
      </c>
      <c r="U112" s="5">
        <v>4.9099799999999998E-4</v>
      </c>
      <c r="V112" s="1">
        <v>2.5</v>
      </c>
      <c r="W112" s="5">
        <v>1.1652660000000001E-3</v>
      </c>
    </row>
    <row r="113" spans="4:23" x14ac:dyDescent="0.2">
      <c r="D113" s="1" t="s">
        <v>109</v>
      </c>
      <c r="E113" s="1">
        <v>10</v>
      </c>
      <c r="F113" s="1">
        <v>28</v>
      </c>
      <c r="G113" s="1">
        <v>133</v>
      </c>
      <c r="H113" s="5">
        <v>6.5</v>
      </c>
      <c r="I113" s="5">
        <v>2.6727741999999999E-2</v>
      </c>
      <c r="J113" s="5">
        <v>3.3333333330000001</v>
      </c>
      <c r="K113" s="5">
        <v>0.244810745</v>
      </c>
      <c r="L113" s="5">
        <v>22.833333329999999</v>
      </c>
      <c r="M113" s="5">
        <v>6.72505E-4</v>
      </c>
      <c r="N113" s="5">
        <v>3.6666666669999999</v>
      </c>
      <c r="O113" s="5">
        <v>3.1143730000000001E-3</v>
      </c>
      <c r="P113" s="1">
        <v>7</v>
      </c>
      <c r="Q113" s="5">
        <v>2.8084471999999999E-2</v>
      </c>
      <c r="R113" s="1">
        <v>3.5</v>
      </c>
      <c r="S113" s="5">
        <v>0.25824175799999999</v>
      </c>
      <c r="T113" s="1">
        <v>29.5</v>
      </c>
      <c r="U113" s="5">
        <v>8.5069799999999999E-4</v>
      </c>
      <c r="V113" s="1">
        <v>3.5</v>
      </c>
      <c r="W113" s="5">
        <v>2.267261E-3</v>
      </c>
    </row>
    <row r="114" spans="4:23" x14ac:dyDescent="0.2">
      <c r="D114" s="1" t="s">
        <v>110</v>
      </c>
      <c r="E114" s="1">
        <v>3</v>
      </c>
      <c r="F114" s="1">
        <v>5</v>
      </c>
      <c r="G114" s="1">
        <v>124</v>
      </c>
      <c r="H114" s="5">
        <v>4.25</v>
      </c>
      <c r="I114" s="5">
        <v>2.8493102999999999E-2</v>
      </c>
      <c r="J114" s="5">
        <v>2.75</v>
      </c>
      <c r="K114" s="5">
        <v>0.21762820499999999</v>
      </c>
      <c r="L114" s="5">
        <v>31</v>
      </c>
      <c r="M114" s="5">
        <v>1.898956E-3</v>
      </c>
      <c r="N114" s="5">
        <v>1.25</v>
      </c>
      <c r="O114" s="5">
        <v>1.4722610000000001E-3</v>
      </c>
      <c r="P114" s="1">
        <v>1.5</v>
      </c>
      <c r="Q114" s="5">
        <v>6.6544569999999999E-3</v>
      </c>
      <c r="R114" s="1">
        <v>1.5</v>
      </c>
      <c r="S114" s="5">
        <v>0.11025641</v>
      </c>
      <c r="T114" s="1">
        <v>2</v>
      </c>
      <c r="U114" s="5">
        <v>6.7799999999999995E-5</v>
      </c>
      <c r="V114" s="1">
        <v>1</v>
      </c>
      <c r="W114" s="5">
        <v>8.1339900000000002E-4</v>
      </c>
    </row>
    <row r="115" spans="4:23" x14ac:dyDescent="0.2">
      <c r="D115" s="1" t="s">
        <v>111</v>
      </c>
      <c r="E115" s="1">
        <v>7</v>
      </c>
      <c r="F115" s="1">
        <v>10</v>
      </c>
      <c r="G115" s="1">
        <v>123</v>
      </c>
      <c r="H115" s="5">
        <v>2.75</v>
      </c>
      <c r="I115" s="5">
        <v>2.0068804999999999E-2</v>
      </c>
      <c r="J115" s="5">
        <v>2.25</v>
      </c>
      <c r="K115" s="5">
        <v>0.18052780600000001</v>
      </c>
      <c r="L115" s="5">
        <v>31</v>
      </c>
      <c r="M115" s="5">
        <v>2.2416570000000002E-3</v>
      </c>
      <c r="N115" s="5">
        <v>1</v>
      </c>
      <c r="O115" s="5">
        <v>1.6542880000000001E-3</v>
      </c>
      <c r="P115" s="1">
        <v>2.5</v>
      </c>
      <c r="Q115" s="5">
        <v>1.8686868999999998E-2</v>
      </c>
      <c r="R115" s="1">
        <v>2</v>
      </c>
      <c r="S115" s="5">
        <v>0.17424242400000001</v>
      </c>
      <c r="T115" s="1">
        <v>31</v>
      </c>
      <c r="U115" s="5">
        <v>2.0444360000000002E-3</v>
      </c>
      <c r="V115" s="1">
        <v>1</v>
      </c>
      <c r="W115" s="5">
        <v>1.598545E-3</v>
      </c>
    </row>
    <row r="116" spans="4:23" x14ac:dyDescent="0.2">
      <c r="D116" s="1" t="s">
        <v>112</v>
      </c>
      <c r="E116" s="1">
        <v>7</v>
      </c>
      <c r="F116" s="1">
        <v>13</v>
      </c>
      <c r="G116" s="1">
        <v>123</v>
      </c>
      <c r="H116" s="5">
        <v>4.4000000000000004</v>
      </c>
      <c r="I116" s="5">
        <v>1.0380522999999999E-2</v>
      </c>
      <c r="J116" s="5">
        <v>3.8</v>
      </c>
      <c r="K116" s="5">
        <v>0.26285714300000002</v>
      </c>
      <c r="L116" s="5">
        <v>24.6</v>
      </c>
      <c r="M116" s="5">
        <v>5.8882100000000001E-4</v>
      </c>
      <c r="N116" s="5">
        <v>3.2</v>
      </c>
      <c r="O116" s="5">
        <v>1.3568829999999999E-3</v>
      </c>
      <c r="P116" s="1">
        <v>5</v>
      </c>
      <c r="Q116" s="5">
        <v>1.0893246000000001E-2</v>
      </c>
      <c r="R116" s="1">
        <v>4</v>
      </c>
      <c r="S116" s="5">
        <v>0.26666666700000002</v>
      </c>
      <c r="T116" s="1">
        <v>28</v>
      </c>
      <c r="U116" s="5">
        <v>6.1040699999999999E-4</v>
      </c>
      <c r="V116" s="1">
        <v>3</v>
      </c>
      <c r="W116" s="5">
        <v>1.3586959999999999E-3</v>
      </c>
    </row>
    <row r="117" spans="4:23" x14ac:dyDescent="0.2">
      <c r="D117" s="1" t="s">
        <v>113</v>
      </c>
      <c r="E117" s="1">
        <v>6</v>
      </c>
      <c r="F117" s="1">
        <v>18</v>
      </c>
      <c r="G117" s="1">
        <v>116</v>
      </c>
      <c r="H117" s="5">
        <v>3</v>
      </c>
      <c r="I117" s="5">
        <v>7.4570460000000002E-3</v>
      </c>
      <c r="J117" s="5">
        <v>2.6</v>
      </c>
      <c r="K117" s="5">
        <v>0.17904761899999999</v>
      </c>
      <c r="L117" s="5">
        <v>22.8</v>
      </c>
      <c r="M117" s="5">
        <v>5.5589500000000004E-4</v>
      </c>
      <c r="N117" s="5">
        <v>1</v>
      </c>
      <c r="O117" s="5">
        <v>5.0782300000000002E-4</v>
      </c>
      <c r="P117" s="1">
        <v>4</v>
      </c>
      <c r="Q117" s="5">
        <v>8.7145969999999993E-3</v>
      </c>
      <c r="R117" s="1">
        <v>3</v>
      </c>
      <c r="S117" s="5">
        <v>0.2</v>
      </c>
      <c r="T117" s="1">
        <v>22</v>
      </c>
      <c r="U117" s="5">
        <v>5.7591599999999999E-4</v>
      </c>
      <c r="V117" s="1">
        <v>1</v>
      </c>
      <c r="W117" s="5">
        <v>4.0633899999999997E-4</v>
      </c>
    </row>
    <row r="118" spans="4:23" x14ac:dyDescent="0.2">
      <c r="D118" s="1" t="s">
        <v>114</v>
      </c>
      <c r="E118" s="1">
        <v>3</v>
      </c>
      <c r="F118" s="1">
        <v>5</v>
      </c>
      <c r="G118" s="1">
        <v>114</v>
      </c>
      <c r="H118" s="5">
        <v>6.5</v>
      </c>
      <c r="I118" s="5">
        <v>1.6505240000000001E-2</v>
      </c>
      <c r="J118" s="5">
        <v>3.8333333330000001</v>
      </c>
      <c r="K118" s="5">
        <v>0.26507936500000001</v>
      </c>
      <c r="L118" s="5">
        <v>18.333333329999999</v>
      </c>
      <c r="M118" s="5">
        <v>4.2828700000000001E-4</v>
      </c>
      <c r="N118" s="5">
        <v>2.8333333330000001</v>
      </c>
      <c r="O118" s="5">
        <v>1.2575830000000001E-3</v>
      </c>
      <c r="P118" s="1">
        <v>6</v>
      </c>
      <c r="Q118" s="5">
        <v>1.5444246E-2</v>
      </c>
      <c r="R118" s="1">
        <v>3.5</v>
      </c>
      <c r="S118" s="5">
        <v>0.24047619000000001</v>
      </c>
      <c r="T118" s="1">
        <v>9</v>
      </c>
      <c r="U118" s="5">
        <v>2.2922700000000001E-4</v>
      </c>
      <c r="V118" s="1">
        <v>3</v>
      </c>
      <c r="W118" s="5">
        <v>1.256758E-3</v>
      </c>
    </row>
    <row r="119" spans="4:23" x14ac:dyDescent="0.2">
      <c r="D119" s="1" t="s">
        <v>115</v>
      </c>
      <c r="E119" s="1">
        <v>9</v>
      </c>
      <c r="F119" s="1">
        <v>26</v>
      </c>
      <c r="G119" s="1">
        <v>113</v>
      </c>
      <c r="H119" s="5">
        <v>9</v>
      </c>
      <c r="I119" s="5">
        <v>2.8252783E-2</v>
      </c>
      <c r="J119" s="5">
        <v>4.75</v>
      </c>
      <c r="K119" s="5">
        <v>0.33928571400000002</v>
      </c>
      <c r="L119" s="5">
        <v>29</v>
      </c>
      <c r="M119" s="5">
        <v>7.6323999999999999E-4</v>
      </c>
      <c r="N119" s="5">
        <v>4</v>
      </c>
      <c r="O119" s="5">
        <v>2.1281490000000002E-3</v>
      </c>
      <c r="P119" s="1">
        <v>9</v>
      </c>
      <c r="Q119" s="5">
        <v>2.8544897E-2</v>
      </c>
      <c r="R119" s="1">
        <v>5.5</v>
      </c>
      <c r="S119" s="5">
        <v>0.39285714300000002</v>
      </c>
      <c r="T119" s="1">
        <v>36</v>
      </c>
      <c r="U119" s="5">
        <v>9.1370899999999996E-4</v>
      </c>
      <c r="V119" s="1">
        <v>4</v>
      </c>
      <c r="W119" s="5">
        <v>2.2002950000000001E-3</v>
      </c>
    </row>
    <row r="120" spans="4:23" x14ac:dyDescent="0.2">
      <c r="D120" s="1" t="s">
        <v>116</v>
      </c>
      <c r="E120" s="1">
        <v>9</v>
      </c>
      <c r="F120" s="1">
        <v>26</v>
      </c>
      <c r="G120" s="1">
        <v>113</v>
      </c>
      <c r="H120" s="5">
        <v>8</v>
      </c>
      <c r="I120" s="5">
        <v>1.8107476000000001E-2</v>
      </c>
      <c r="J120" s="5">
        <v>3.5</v>
      </c>
      <c r="K120" s="5">
        <v>0.24047619000000001</v>
      </c>
      <c r="L120" s="5">
        <v>28.5</v>
      </c>
      <c r="M120" s="5">
        <v>6.3968900000000003E-4</v>
      </c>
      <c r="N120" s="5">
        <v>3.5</v>
      </c>
      <c r="O120" s="5">
        <v>1.40843E-3</v>
      </c>
      <c r="P120" s="1">
        <v>8.5</v>
      </c>
      <c r="Q120" s="5">
        <v>1.9064422000000001E-2</v>
      </c>
      <c r="R120" s="1">
        <v>4</v>
      </c>
      <c r="S120" s="5">
        <v>0.26666666700000002</v>
      </c>
      <c r="T120" s="1">
        <v>17</v>
      </c>
      <c r="U120" s="5">
        <v>4.1282500000000002E-4</v>
      </c>
      <c r="V120" s="1">
        <v>3.5</v>
      </c>
      <c r="W120" s="5">
        <v>1.4298169999999999E-3</v>
      </c>
    </row>
    <row r="121" spans="4:23" x14ac:dyDescent="0.2">
      <c r="D121" s="1" t="s">
        <v>117</v>
      </c>
      <c r="E121" s="1">
        <v>11</v>
      </c>
      <c r="F121" s="1">
        <v>29</v>
      </c>
      <c r="G121" s="1">
        <v>112</v>
      </c>
      <c r="H121" s="5">
        <v>6</v>
      </c>
      <c r="I121" s="5">
        <v>1.6835411000000002E-2</v>
      </c>
      <c r="J121" s="5">
        <v>4.5714285710000002</v>
      </c>
      <c r="K121" s="5">
        <v>0.32108843500000001</v>
      </c>
      <c r="L121" s="5">
        <v>14.71428571</v>
      </c>
      <c r="M121" s="5">
        <v>3.6633E-4</v>
      </c>
      <c r="N121" s="5">
        <v>3.4285714289999998</v>
      </c>
      <c r="O121" s="5">
        <v>1.712564E-3</v>
      </c>
      <c r="P121" s="1">
        <v>6</v>
      </c>
      <c r="Q121" s="5">
        <v>1.5625E-2</v>
      </c>
      <c r="R121" s="1">
        <v>5</v>
      </c>
      <c r="S121" s="5">
        <v>0.33333333300000001</v>
      </c>
      <c r="T121" s="1">
        <v>14</v>
      </c>
      <c r="U121" s="5">
        <v>3.4031399999999998E-4</v>
      </c>
      <c r="V121" s="1">
        <v>3</v>
      </c>
      <c r="W121" s="5">
        <v>1.9417480000000001E-3</v>
      </c>
    </row>
    <row r="122" spans="4:23" ht="30" x14ac:dyDescent="0.2">
      <c r="D122" s="1" t="s">
        <v>118</v>
      </c>
      <c r="E122" s="1">
        <v>8</v>
      </c>
      <c r="F122" s="1">
        <v>16</v>
      </c>
      <c r="G122" s="1">
        <v>109</v>
      </c>
      <c r="H122" s="5">
        <v>7.75</v>
      </c>
      <c r="I122" s="5">
        <v>1.7086423E-2</v>
      </c>
      <c r="J122" s="5">
        <v>3.75</v>
      </c>
      <c r="K122" s="5">
        <v>0.25357142900000001</v>
      </c>
      <c r="L122" s="5">
        <v>24.75</v>
      </c>
      <c r="M122" s="5">
        <v>5.5876400000000001E-4</v>
      </c>
      <c r="N122" s="5">
        <v>2.5</v>
      </c>
      <c r="O122" s="5">
        <v>9.5821000000000003E-4</v>
      </c>
      <c r="P122" s="1">
        <v>5.5</v>
      </c>
      <c r="Q122" s="5">
        <v>1.2183688E-2</v>
      </c>
      <c r="R122" s="1">
        <v>4</v>
      </c>
      <c r="S122" s="5">
        <v>0.27142857100000001</v>
      </c>
      <c r="T122" s="1">
        <v>17</v>
      </c>
      <c r="U122" s="5">
        <v>3.65418E-4</v>
      </c>
      <c r="V122" s="1">
        <v>1</v>
      </c>
      <c r="W122" s="5">
        <v>4.2961900000000001E-4</v>
      </c>
    </row>
    <row r="123" spans="4:23" x14ac:dyDescent="0.2">
      <c r="D123" s="1" t="s">
        <v>119</v>
      </c>
      <c r="E123" s="1">
        <v>5</v>
      </c>
      <c r="F123" s="1">
        <v>6</v>
      </c>
      <c r="G123" s="1">
        <v>108</v>
      </c>
      <c r="H123" s="5">
        <v>3.3</v>
      </c>
      <c r="I123" s="5">
        <v>1.6378456E-2</v>
      </c>
      <c r="J123" s="5">
        <v>2.9</v>
      </c>
      <c r="K123" s="5">
        <v>0.217414252</v>
      </c>
      <c r="L123" s="5">
        <v>10.9</v>
      </c>
      <c r="M123" s="5">
        <v>4.04998E-4</v>
      </c>
      <c r="N123" s="5">
        <v>1</v>
      </c>
      <c r="O123" s="5">
        <v>9.3994499999999997E-4</v>
      </c>
      <c r="P123" s="1">
        <v>3</v>
      </c>
      <c r="Q123" s="5">
        <v>9.2823839999999994E-3</v>
      </c>
      <c r="R123" s="1">
        <v>3</v>
      </c>
      <c r="S123" s="5">
        <v>0.21428571399999999</v>
      </c>
      <c r="T123" s="1">
        <v>8.5</v>
      </c>
      <c r="U123" s="5">
        <v>3.3952500000000003E-4</v>
      </c>
      <c r="V123" s="1">
        <v>1</v>
      </c>
      <c r="W123" s="5">
        <v>5.8831499999999995E-4</v>
      </c>
    </row>
    <row r="124" spans="4:23" ht="60" x14ac:dyDescent="0.2">
      <c r="D124" s="1" t="s">
        <v>120</v>
      </c>
      <c r="E124" s="1">
        <v>7</v>
      </c>
      <c r="F124" s="1">
        <v>15</v>
      </c>
      <c r="G124" s="1">
        <v>105</v>
      </c>
      <c r="H124" s="5">
        <v>2</v>
      </c>
      <c r="I124" s="5">
        <v>5.5285580000000003E-3</v>
      </c>
      <c r="J124" s="5">
        <v>1.4</v>
      </c>
      <c r="K124" s="5">
        <v>9.8095238000000001E-2</v>
      </c>
      <c r="L124" s="5">
        <v>21.6</v>
      </c>
      <c r="M124" s="5">
        <v>5.10397E-4</v>
      </c>
      <c r="N124" s="5">
        <v>1.2</v>
      </c>
      <c r="O124" s="5">
        <v>5.8003299999999998E-4</v>
      </c>
      <c r="P124" s="1">
        <v>2</v>
      </c>
      <c r="Q124" s="5">
        <v>4.395604E-3</v>
      </c>
      <c r="R124" s="1">
        <v>1</v>
      </c>
      <c r="S124" s="5">
        <v>7.1428570999999996E-2</v>
      </c>
      <c r="T124" s="1">
        <v>24</v>
      </c>
      <c r="U124" s="5">
        <v>5.0987899999999997E-4</v>
      </c>
      <c r="V124" s="1">
        <v>1</v>
      </c>
      <c r="W124" s="5">
        <v>4.0633899999999997E-4</v>
      </c>
    </row>
    <row r="125" spans="4:23" x14ac:dyDescent="0.2">
      <c r="D125" s="1" t="s">
        <v>121</v>
      </c>
      <c r="E125" s="1">
        <v>9</v>
      </c>
      <c r="F125" s="1">
        <v>32</v>
      </c>
      <c r="G125" s="1">
        <v>102</v>
      </c>
      <c r="H125" s="5">
        <v>6</v>
      </c>
      <c r="I125" s="5">
        <v>1.5875791E-2</v>
      </c>
      <c r="J125" s="5">
        <v>2.5</v>
      </c>
      <c r="K125" s="5">
        <v>0.17499999999999999</v>
      </c>
      <c r="L125" s="5">
        <v>17</v>
      </c>
      <c r="M125" s="5">
        <v>3.8179799999999998E-4</v>
      </c>
      <c r="N125" s="5">
        <v>3</v>
      </c>
      <c r="O125" s="5">
        <v>1.900751E-3</v>
      </c>
      <c r="P125" s="1">
        <v>6</v>
      </c>
      <c r="Q125" s="5">
        <v>1.5875791E-2</v>
      </c>
      <c r="R125" s="1">
        <v>2.5</v>
      </c>
      <c r="S125" s="5">
        <v>0.17499999999999999</v>
      </c>
      <c r="T125" s="1">
        <v>17</v>
      </c>
      <c r="U125" s="5">
        <v>3.8179799999999998E-4</v>
      </c>
      <c r="V125" s="1">
        <v>3</v>
      </c>
      <c r="W125" s="5">
        <v>1.900751E-3</v>
      </c>
    </row>
    <row r="126" spans="4:23" x14ac:dyDescent="0.2">
      <c r="D126" s="1" t="s">
        <v>122</v>
      </c>
      <c r="E126" s="1">
        <v>7</v>
      </c>
      <c r="F126" s="1">
        <v>15</v>
      </c>
      <c r="G126" s="1">
        <v>101</v>
      </c>
      <c r="H126" s="5">
        <v>3.2857142860000002</v>
      </c>
      <c r="I126" s="5">
        <v>1.6594389000000001E-2</v>
      </c>
      <c r="J126" s="5">
        <v>2.7142857139999998</v>
      </c>
      <c r="K126" s="5">
        <v>0.20392464699999999</v>
      </c>
      <c r="L126" s="5">
        <v>12.14285714</v>
      </c>
      <c r="M126" s="5">
        <v>6.8835200000000004E-4</v>
      </c>
      <c r="N126" s="5">
        <v>2.1428571430000001</v>
      </c>
      <c r="O126" s="5">
        <v>2.4465860000000002E-3</v>
      </c>
      <c r="P126" s="1">
        <v>3</v>
      </c>
      <c r="Q126" s="5">
        <v>1.146789E-2</v>
      </c>
      <c r="R126" s="1">
        <v>3</v>
      </c>
      <c r="S126" s="5">
        <v>0.2</v>
      </c>
      <c r="T126" s="1">
        <v>6</v>
      </c>
      <c r="U126" s="5">
        <v>1.7848899999999999E-4</v>
      </c>
      <c r="V126" s="1">
        <v>2</v>
      </c>
      <c r="W126" s="5">
        <v>1.219017E-3</v>
      </c>
    </row>
    <row r="127" spans="4:23" x14ac:dyDescent="0.2">
      <c r="D127" s="1" t="s">
        <v>123</v>
      </c>
      <c r="E127" s="1">
        <v>5</v>
      </c>
      <c r="F127" s="1">
        <v>30</v>
      </c>
      <c r="G127" s="1">
        <v>98</v>
      </c>
      <c r="H127" s="5">
        <v>6</v>
      </c>
      <c r="I127" s="5">
        <v>1.7951848999999999E-2</v>
      </c>
      <c r="J127" s="5">
        <v>3.8571428569999999</v>
      </c>
      <c r="K127" s="5">
        <v>0.27106227100000002</v>
      </c>
      <c r="L127" s="5">
        <v>14.42857143</v>
      </c>
      <c r="M127" s="5">
        <v>3.7663600000000002E-4</v>
      </c>
      <c r="N127" s="5">
        <v>2.2857142860000002</v>
      </c>
      <c r="O127" s="5">
        <v>1.298521E-3</v>
      </c>
      <c r="P127" s="1">
        <v>4</v>
      </c>
      <c r="Q127" s="5">
        <v>1.2618297000000001E-2</v>
      </c>
      <c r="R127" s="1">
        <v>3</v>
      </c>
      <c r="S127" s="5">
        <v>0.21428571399999999</v>
      </c>
      <c r="T127" s="1">
        <v>18</v>
      </c>
      <c r="U127" s="5">
        <v>4.84451E-4</v>
      </c>
      <c r="V127" s="1">
        <v>2</v>
      </c>
      <c r="W127" s="5">
        <v>1.2515639999999999E-3</v>
      </c>
    </row>
    <row r="128" spans="4:23" x14ac:dyDescent="0.2">
      <c r="D128" s="1" t="s">
        <v>124</v>
      </c>
      <c r="E128" s="1">
        <v>10</v>
      </c>
      <c r="F128" s="1">
        <v>23</v>
      </c>
      <c r="G128" s="1">
        <v>96</v>
      </c>
      <c r="H128" s="5">
        <v>7</v>
      </c>
      <c r="I128" s="5">
        <v>1.8582116999999999E-2</v>
      </c>
      <c r="J128" s="5">
        <v>4.8571428570000004</v>
      </c>
      <c r="K128" s="5">
        <v>0.34160125600000002</v>
      </c>
      <c r="L128" s="5">
        <v>14.28571429</v>
      </c>
      <c r="M128" s="5">
        <v>3.6571100000000001E-4</v>
      </c>
      <c r="N128" s="5">
        <v>4.2857142860000002</v>
      </c>
      <c r="O128" s="5">
        <v>2.0339580000000002E-3</v>
      </c>
      <c r="P128" s="1">
        <v>8</v>
      </c>
      <c r="Q128" s="5">
        <v>1.7429193999999999E-2</v>
      </c>
      <c r="R128" s="1">
        <v>6</v>
      </c>
      <c r="S128" s="5">
        <v>0.4</v>
      </c>
      <c r="T128" s="1">
        <v>9</v>
      </c>
      <c r="U128" s="5">
        <v>3.0031200000000001E-4</v>
      </c>
      <c r="V128" s="1">
        <v>5</v>
      </c>
      <c r="W128" s="5">
        <v>1.8761730000000001E-3</v>
      </c>
    </row>
    <row r="129" spans="4:23" x14ac:dyDescent="0.2">
      <c r="D129" s="1" t="s">
        <v>126</v>
      </c>
      <c r="E129" s="1">
        <v>2</v>
      </c>
      <c r="F129" s="1">
        <v>26</v>
      </c>
      <c r="G129" s="1">
        <v>95</v>
      </c>
      <c r="H129" s="5">
        <v>8.75</v>
      </c>
      <c r="I129" s="5">
        <v>1.9553932999999999E-2</v>
      </c>
      <c r="J129" s="5">
        <v>6</v>
      </c>
      <c r="K129" s="5">
        <v>0.40833333300000002</v>
      </c>
      <c r="L129" s="5">
        <v>18.75</v>
      </c>
      <c r="M129" s="5">
        <v>4.3293100000000001E-4</v>
      </c>
      <c r="N129" s="5">
        <v>6.75</v>
      </c>
      <c r="O129" s="5">
        <v>2.586915E-3</v>
      </c>
      <c r="P129" s="1">
        <v>7</v>
      </c>
      <c r="Q129" s="5">
        <v>1.5624055E-2</v>
      </c>
      <c r="R129" s="1">
        <v>5.5</v>
      </c>
      <c r="S129" s="5">
        <v>0.376190476</v>
      </c>
      <c r="T129" s="1">
        <v>8</v>
      </c>
      <c r="U129" s="5">
        <v>1.80593E-4</v>
      </c>
      <c r="V129" s="1">
        <v>5.5</v>
      </c>
      <c r="W129" s="5">
        <v>2.094289E-3</v>
      </c>
    </row>
    <row r="130" spans="4:23" ht="45" x14ac:dyDescent="0.2">
      <c r="D130" s="1" t="s">
        <v>127</v>
      </c>
      <c r="E130" s="1">
        <v>1</v>
      </c>
      <c r="F130" s="1">
        <v>1</v>
      </c>
      <c r="G130" s="1">
        <v>93</v>
      </c>
      <c r="H130" s="5">
        <v>10.33333333</v>
      </c>
      <c r="I130" s="5">
        <v>2.2672331E-2</v>
      </c>
      <c r="J130" s="5">
        <v>1.3333333329999999</v>
      </c>
      <c r="K130" s="5">
        <v>9.0476189999999998E-2</v>
      </c>
      <c r="L130" s="5">
        <v>31.666666670000001</v>
      </c>
      <c r="M130" s="5">
        <v>7.5521900000000001E-4</v>
      </c>
      <c r="N130" s="5">
        <v>1.6666666670000001</v>
      </c>
      <c r="O130" s="5">
        <v>6.4343400000000002E-4</v>
      </c>
      <c r="P130" s="1">
        <v>4</v>
      </c>
      <c r="Q130" s="5">
        <v>9.1743120000000004E-3</v>
      </c>
      <c r="R130" s="1">
        <v>1</v>
      </c>
      <c r="S130" s="5">
        <v>7.1428570999999996E-2</v>
      </c>
      <c r="T130" s="1">
        <v>32</v>
      </c>
      <c r="U130" s="5">
        <v>8.15952E-4</v>
      </c>
      <c r="V130" s="1">
        <v>2</v>
      </c>
      <c r="W130" s="5">
        <v>7.4239E-4</v>
      </c>
    </row>
    <row r="131" spans="4:23" ht="30" x14ac:dyDescent="0.2">
      <c r="D131" s="1" t="s">
        <v>128</v>
      </c>
      <c r="E131" s="1">
        <v>7</v>
      </c>
      <c r="F131" s="1">
        <v>17</v>
      </c>
      <c r="G131" s="1">
        <v>91</v>
      </c>
      <c r="H131" s="5">
        <v>1</v>
      </c>
      <c r="I131" s="5">
        <v>2.197802E-3</v>
      </c>
      <c r="J131" s="5">
        <v>1</v>
      </c>
      <c r="K131" s="5">
        <v>6.6666666999999999E-2</v>
      </c>
      <c r="L131" s="5">
        <v>6</v>
      </c>
      <c r="M131" s="5">
        <v>1.2747E-4</v>
      </c>
      <c r="N131" s="5">
        <v>1</v>
      </c>
      <c r="O131" s="5">
        <v>3.71195E-4</v>
      </c>
      <c r="P131" s="1">
        <v>1</v>
      </c>
      <c r="Q131" s="5">
        <v>2.197802E-3</v>
      </c>
      <c r="R131" s="1">
        <v>1</v>
      </c>
      <c r="S131" s="5">
        <v>6.6666666999999999E-2</v>
      </c>
      <c r="T131" s="1">
        <v>6</v>
      </c>
      <c r="U131" s="5">
        <v>1.2747E-4</v>
      </c>
      <c r="V131" s="1">
        <v>1</v>
      </c>
      <c r="W131" s="5">
        <v>3.71195E-4</v>
      </c>
    </row>
    <row r="132" spans="4:23" x14ac:dyDescent="0.2">
      <c r="D132" s="1" t="s">
        <v>129</v>
      </c>
      <c r="E132" s="1">
        <v>3</v>
      </c>
      <c r="F132" s="1">
        <v>13</v>
      </c>
      <c r="G132" s="1">
        <v>89</v>
      </c>
      <c r="H132" s="5">
        <v>3</v>
      </c>
      <c r="I132" s="5">
        <v>1.4906165000000001E-2</v>
      </c>
      <c r="J132" s="5">
        <v>1.8571428569999999</v>
      </c>
      <c r="K132" s="5">
        <v>0.14119214099999999</v>
      </c>
      <c r="L132" s="5">
        <v>13</v>
      </c>
      <c r="M132" s="5">
        <v>6.4314400000000001E-4</v>
      </c>
      <c r="N132" s="5">
        <v>3.1428571430000001</v>
      </c>
      <c r="O132" s="5">
        <v>4.4786339999999996E-3</v>
      </c>
      <c r="P132" s="1">
        <v>3</v>
      </c>
      <c r="Q132" s="5">
        <v>1.1363636E-2</v>
      </c>
      <c r="R132" s="1">
        <v>2</v>
      </c>
      <c r="S132" s="5">
        <v>0.14285714299999999</v>
      </c>
      <c r="T132" s="1">
        <v>9</v>
      </c>
      <c r="U132" s="5">
        <v>3.9071199999999998E-4</v>
      </c>
      <c r="V132" s="1">
        <v>2</v>
      </c>
      <c r="W132" s="5">
        <v>1.5881420000000001E-3</v>
      </c>
    </row>
    <row r="133" spans="4:23" x14ac:dyDescent="0.2">
      <c r="D133" s="1" t="s">
        <v>130</v>
      </c>
      <c r="E133" s="1">
        <v>10</v>
      </c>
      <c r="F133" s="1">
        <v>28</v>
      </c>
      <c r="G133" s="1">
        <v>88</v>
      </c>
      <c r="H133" s="5">
        <v>2.7142857139999998</v>
      </c>
      <c r="I133" s="5">
        <v>7.357957E-3</v>
      </c>
      <c r="J133" s="5">
        <v>2.5714285710000002</v>
      </c>
      <c r="K133" s="5">
        <v>0.180952381</v>
      </c>
      <c r="L133" s="5">
        <v>12.85714286</v>
      </c>
      <c r="M133" s="5">
        <v>3.2370000000000001E-4</v>
      </c>
      <c r="N133" s="5">
        <v>1</v>
      </c>
      <c r="O133" s="5">
        <v>5.0305599999999999E-4</v>
      </c>
      <c r="P133" s="1">
        <v>3</v>
      </c>
      <c r="Q133" s="5">
        <v>6.5934069999999999E-3</v>
      </c>
      <c r="R133" s="1">
        <v>3</v>
      </c>
      <c r="S133" s="5">
        <v>0.2</v>
      </c>
      <c r="T133" s="1">
        <v>7</v>
      </c>
      <c r="U133" s="5">
        <v>1.48715E-4</v>
      </c>
      <c r="V133" s="1">
        <v>1</v>
      </c>
      <c r="W133" s="5">
        <v>4.5289899999999999E-4</v>
      </c>
    </row>
    <row r="134" spans="4:23" x14ac:dyDescent="0.2">
      <c r="D134" s="1" t="s">
        <v>131</v>
      </c>
      <c r="E134" s="1">
        <v>7</v>
      </c>
      <c r="F134" s="1">
        <v>10</v>
      </c>
      <c r="G134" s="1">
        <v>86</v>
      </c>
      <c r="H134" s="5">
        <v>4.5999999999999996</v>
      </c>
      <c r="I134" s="5">
        <v>2.6458381E-2</v>
      </c>
      <c r="J134" s="5">
        <v>1.6</v>
      </c>
      <c r="K134" s="5">
        <v>0.119010989</v>
      </c>
      <c r="L134" s="5">
        <v>17.8</v>
      </c>
      <c r="M134" s="5">
        <v>6.6909000000000001E-4</v>
      </c>
      <c r="N134" s="5">
        <v>1.2</v>
      </c>
      <c r="O134" s="5">
        <v>1.1395540000000001E-3</v>
      </c>
      <c r="P134" s="1">
        <v>4</v>
      </c>
      <c r="Q134" s="5">
        <v>1.7621145000000001E-2</v>
      </c>
      <c r="R134" s="1">
        <v>1</v>
      </c>
      <c r="S134" s="5">
        <v>8.3333332999999996E-2</v>
      </c>
      <c r="T134" s="1">
        <v>16</v>
      </c>
      <c r="U134" s="5">
        <v>5.5816000000000004E-4</v>
      </c>
      <c r="V134" s="1">
        <v>1</v>
      </c>
      <c r="W134" s="5">
        <v>1.2515639999999999E-3</v>
      </c>
    </row>
    <row r="135" spans="4:23" x14ac:dyDescent="0.2">
      <c r="D135" s="1" t="s">
        <v>132</v>
      </c>
      <c r="E135" s="1">
        <v>5</v>
      </c>
      <c r="F135" s="1">
        <v>7</v>
      </c>
      <c r="G135" s="1">
        <v>85</v>
      </c>
      <c r="H135" s="5">
        <v>3.5</v>
      </c>
      <c r="I135" s="5">
        <v>8.9408400000000002E-3</v>
      </c>
      <c r="J135" s="5">
        <v>2.8333333330000001</v>
      </c>
      <c r="K135" s="5">
        <v>0.19761904799999999</v>
      </c>
      <c r="L135" s="5">
        <v>13.16666667</v>
      </c>
      <c r="M135" s="5">
        <v>3.2339499999999998E-4</v>
      </c>
      <c r="N135" s="5">
        <v>2.3333333330000001</v>
      </c>
      <c r="O135" s="5">
        <v>1.0518369999999999E-3</v>
      </c>
      <c r="P135" s="1">
        <v>3</v>
      </c>
      <c r="Q135" s="5">
        <v>7.3466169999999997E-3</v>
      </c>
      <c r="R135" s="1">
        <v>2.5</v>
      </c>
      <c r="S135" s="5">
        <v>0.178571429</v>
      </c>
      <c r="T135" s="1">
        <v>12</v>
      </c>
      <c r="U135" s="5">
        <v>2.7620699999999999E-4</v>
      </c>
      <c r="V135" s="1">
        <v>2</v>
      </c>
      <c r="W135" s="5">
        <v>1.086173E-3</v>
      </c>
    </row>
    <row r="136" spans="4:23" x14ac:dyDescent="0.2">
      <c r="D136" s="1" t="s">
        <v>133</v>
      </c>
      <c r="E136" s="1">
        <v>6</v>
      </c>
      <c r="F136" s="1">
        <v>10</v>
      </c>
      <c r="G136" s="1">
        <v>84</v>
      </c>
      <c r="H136" s="5">
        <v>5.6666666670000003</v>
      </c>
      <c r="I136" s="5">
        <v>1.6134261E-2</v>
      </c>
      <c r="J136" s="5">
        <v>3.5</v>
      </c>
      <c r="K136" s="5">
        <v>0.24444444400000001</v>
      </c>
      <c r="L136" s="5">
        <v>13.83333333</v>
      </c>
      <c r="M136" s="5">
        <v>3.5006399999999997E-4</v>
      </c>
      <c r="N136" s="5">
        <v>6</v>
      </c>
      <c r="O136" s="5">
        <v>2.7138729999999999E-3</v>
      </c>
      <c r="P136" s="1">
        <v>6</v>
      </c>
      <c r="Q136" s="5">
        <v>1.5511708000000001E-2</v>
      </c>
      <c r="R136" s="1">
        <v>3.5</v>
      </c>
      <c r="S136" s="5">
        <v>0.25</v>
      </c>
      <c r="T136" s="1">
        <v>11</v>
      </c>
      <c r="U136" s="5">
        <v>2.81086E-4</v>
      </c>
      <c r="V136" s="1">
        <v>5</v>
      </c>
      <c r="W136" s="5">
        <v>2.61795E-3</v>
      </c>
    </row>
    <row r="137" spans="4:23" x14ac:dyDescent="0.2">
      <c r="D137" s="1" t="s">
        <v>134</v>
      </c>
      <c r="E137" s="1">
        <v>8</v>
      </c>
      <c r="F137" s="1">
        <v>19</v>
      </c>
      <c r="G137" s="1">
        <v>84</v>
      </c>
      <c r="H137" s="5">
        <v>2.6</v>
      </c>
      <c r="I137" s="5">
        <v>6.1092999999999998E-3</v>
      </c>
      <c r="J137" s="5">
        <v>2</v>
      </c>
      <c r="K137" s="5">
        <v>0.14000000000000001</v>
      </c>
      <c r="L137" s="5">
        <v>15.8</v>
      </c>
      <c r="M137" s="5">
        <v>3.9602799999999998E-4</v>
      </c>
      <c r="N137" s="5">
        <v>1</v>
      </c>
      <c r="O137" s="5">
        <v>4.2701000000000002E-4</v>
      </c>
      <c r="P137" s="1">
        <v>2</v>
      </c>
      <c r="Q137" s="5">
        <v>4.3572979999999999E-3</v>
      </c>
      <c r="R137" s="1">
        <v>1</v>
      </c>
      <c r="S137" s="5">
        <v>7.1428570999999996E-2</v>
      </c>
      <c r="T137" s="1">
        <v>4</v>
      </c>
      <c r="U137" s="5">
        <v>8.5000000000000006E-5</v>
      </c>
      <c r="V137" s="1">
        <v>1</v>
      </c>
      <c r="W137" s="5">
        <v>4.0633899999999997E-4</v>
      </c>
    </row>
    <row r="138" spans="4:23" ht="30" x14ac:dyDescent="0.2">
      <c r="D138" s="1" t="s">
        <v>135</v>
      </c>
      <c r="E138" s="1">
        <v>6</v>
      </c>
      <c r="F138" s="1">
        <v>13</v>
      </c>
      <c r="G138" s="1">
        <v>77</v>
      </c>
      <c r="H138" s="5">
        <v>3</v>
      </c>
      <c r="I138" s="5">
        <v>9.9284000000000004E-3</v>
      </c>
      <c r="J138" s="5">
        <v>2.6666666669999999</v>
      </c>
      <c r="K138" s="5">
        <v>0.19047618999999999</v>
      </c>
      <c r="L138" s="5">
        <v>27</v>
      </c>
      <c r="M138" s="5">
        <v>6.8932200000000002E-4</v>
      </c>
      <c r="N138" s="5">
        <v>1</v>
      </c>
      <c r="O138" s="5">
        <v>5.2765600000000005E-4</v>
      </c>
      <c r="P138" s="1">
        <v>3</v>
      </c>
      <c r="Q138" s="5">
        <v>1.171875E-2</v>
      </c>
      <c r="R138" s="1">
        <v>3</v>
      </c>
      <c r="S138" s="5">
        <v>0.21428571399999999</v>
      </c>
      <c r="T138" s="1">
        <v>16</v>
      </c>
      <c r="U138" s="5">
        <v>4.07976E-4</v>
      </c>
      <c r="V138" s="1">
        <v>1</v>
      </c>
      <c r="W138" s="5">
        <v>5.2938099999999999E-4</v>
      </c>
    </row>
    <row r="139" spans="4:23" x14ac:dyDescent="0.2">
      <c r="D139" s="1" t="s">
        <v>136</v>
      </c>
      <c r="E139" s="1">
        <v>4</v>
      </c>
      <c r="F139" s="1">
        <v>19</v>
      </c>
      <c r="G139" s="1">
        <v>76</v>
      </c>
      <c r="H139" s="5">
        <v>5.5</v>
      </c>
      <c r="I139" s="5">
        <v>1.2257062000000001E-2</v>
      </c>
      <c r="J139" s="5">
        <v>2.75</v>
      </c>
      <c r="K139" s="5">
        <v>0.18571428600000001</v>
      </c>
      <c r="L139" s="5">
        <v>12.75</v>
      </c>
      <c r="M139" s="5">
        <v>2.8634400000000001E-4</v>
      </c>
      <c r="N139" s="5">
        <v>1</v>
      </c>
      <c r="O139" s="5">
        <v>4.01417E-4</v>
      </c>
      <c r="P139" s="1">
        <v>5.5</v>
      </c>
      <c r="Q139" s="5">
        <v>1.2474089000000001E-2</v>
      </c>
      <c r="R139" s="1">
        <v>2.5</v>
      </c>
      <c r="S139" s="5">
        <v>0.16904761900000001</v>
      </c>
      <c r="T139" s="1">
        <v>11.5</v>
      </c>
      <c r="U139" s="5">
        <v>2.4850600000000001E-4</v>
      </c>
      <c r="V139" s="1">
        <v>1</v>
      </c>
      <c r="W139" s="5">
        <v>3.9078700000000002E-4</v>
      </c>
    </row>
    <row r="140" spans="4:23" x14ac:dyDescent="0.2">
      <c r="D140" s="1" t="s">
        <v>137</v>
      </c>
      <c r="E140" s="1">
        <v>1</v>
      </c>
      <c r="F140" s="1">
        <v>3</v>
      </c>
      <c r="G140" s="1">
        <v>74</v>
      </c>
      <c r="H140" s="5">
        <v>4.5999999999999996</v>
      </c>
      <c r="I140" s="5">
        <v>1.0666937E-2</v>
      </c>
      <c r="J140" s="5">
        <v>3</v>
      </c>
      <c r="K140" s="5">
        <v>0.20476190499999999</v>
      </c>
      <c r="L140" s="5">
        <v>14</v>
      </c>
      <c r="M140" s="5">
        <v>3.1750300000000001E-4</v>
      </c>
      <c r="N140" s="5">
        <v>2.6</v>
      </c>
      <c r="O140" s="5">
        <v>1.0723180000000001E-3</v>
      </c>
      <c r="P140" s="1">
        <v>4</v>
      </c>
      <c r="Q140" s="5">
        <v>9.1743120000000004E-3</v>
      </c>
      <c r="R140" s="1">
        <v>3</v>
      </c>
      <c r="S140" s="5">
        <v>0.21428571399999999</v>
      </c>
      <c r="T140" s="1">
        <v>10</v>
      </c>
      <c r="U140" s="5">
        <v>2.54985E-4</v>
      </c>
      <c r="V140" s="1">
        <v>2</v>
      </c>
      <c r="W140" s="5">
        <v>8.1267799999999995E-4</v>
      </c>
    </row>
    <row r="141" spans="4:23" x14ac:dyDescent="0.2">
      <c r="D141" s="1" t="s">
        <v>138</v>
      </c>
      <c r="E141" s="1">
        <v>2</v>
      </c>
      <c r="F141" s="1">
        <v>8</v>
      </c>
      <c r="G141" s="1">
        <v>72</v>
      </c>
      <c r="H141" s="5">
        <v>3.3333333330000001</v>
      </c>
      <c r="I141" s="5">
        <v>9.9667090000000007E-3</v>
      </c>
      <c r="J141" s="5">
        <v>1.888888889</v>
      </c>
      <c r="K141" s="5">
        <v>0.13526658499999999</v>
      </c>
      <c r="L141" s="5">
        <v>8.3333333330000006</v>
      </c>
      <c r="M141" s="5">
        <v>2.5044200000000003E-4</v>
      </c>
      <c r="N141" s="5">
        <v>2</v>
      </c>
      <c r="O141" s="5">
        <v>1.3855650000000001E-3</v>
      </c>
      <c r="P141" s="1">
        <v>1</v>
      </c>
      <c r="Q141" s="5">
        <v>5.5555559999999997E-3</v>
      </c>
      <c r="R141" s="1">
        <v>1</v>
      </c>
      <c r="S141" s="5">
        <v>8.3333332999999996E-2</v>
      </c>
      <c r="T141" s="1">
        <v>4</v>
      </c>
      <c r="U141" s="5">
        <v>1.11632E-4</v>
      </c>
      <c r="V141" s="1">
        <v>1</v>
      </c>
      <c r="W141" s="5">
        <v>8.1267799999999995E-4</v>
      </c>
    </row>
    <row r="142" spans="4:23" x14ac:dyDescent="0.2">
      <c r="D142" s="1" t="s">
        <v>139</v>
      </c>
      <c r="E142" s="1">
        <v>3</v>
      </c>
      <c r="F142" s="1">
        <v>7</v>
      </c>
      <c r="G142" s="1">
        <v>72</v>
      </c>
      <c r="H142" s="5">
        <v>2.8333333330000001</v>
      </c>
      <c r="I142" s="5">
        <v>1.5877369999999998E-2</v>
      </c>
      <c r="J142" s="5">
        <v>2.3333333330000001</v>
      </c>
      <c r="K142" s="5">
        <v>0.174007937</v>
      </c>
      <c r="L142" s="5">
        <v>12.33333333</v>
      </c>
      <c r="M142" s="5">
        <v>5.9272000000000003E-4</v>
      </c>
      <c r="N142" s="5">
        <v>1</v>
      </c>
      <c r="O142" s="5">
        <v>2.0309949999999998E-3</v>
      </c>
      <c r="P142" s="1">
        <v>2</v>
      </c>
      <c r="Q142" s="5">
        <v>1.4494365E-2</v>
      </c>
      <c r="R142" s="1">
        <v>2</v>
      </c>
      <c r="S142" s="5">
        <v>0.16964285700000001</v>
      </c>
      <c r="T142" s="1">
        <v>3.5</v>
      </c>
      <c r="U142" s="5">
        <v>3.94039E-4</v>
      </c>
      <c r="V142" s="1">
        <v>1</v>
      </c>
      <c r="W142" s="5">
        <v>5.8831499999999995E-4</v>
      </c>
    </row>
    <row r="143" spans="4:23" x14ac:dyDescent="0.2">
      <c r="D143" s="1" t="s">
        <v>140</v>
      </c>
      <c r="E143" s="1">
        <v>4</v>
      </c>
      <c r="F143" s="1">
        <v>11</v>
      </c>
      <c r="G143" s="1">
        <v>72</v>
      </c>
      <c r="H143" s="5">
        <v>2</v>
      </c>
      <c r="I143" s="5">
        <v>7.6440739999999998E-3</v>
      </c>
      <c r="J143" s="5">
        <v>1</v>
      </c>
      <c r="K143" s="5">
        <v>7.1428570999999996E-2</v>
      </c>
      <c r="L143" s="5">
        <v>24.666666670000001</v>
      </c>
      <c r="M143" s="5">
        <v>6.5768499999999998E-4</v>
      </c>
      <c r="N143" s="5">
        <v>3.6666666669999999</v>
      </c>
      <c r="O143" s="5">
        <v>2.3472279999999998E-3</v>
      </c>
      <c r="P143" s="1">
        <v>2</v>
      </c>
      <c r="Q143" s="5">
        <v>7.8125E-3</v>
      </c>
      <c r="R143" s="1">
        <v>1</v>
      </c>
      <c r="S143" s="5">
        <v>7.1428570999999996E-2</v>
      </c>
      <c r="T143" s="1">
        <v>28</v>
      </c>
      <c r="U143" s="5">
        <v>7.8142399999999996E-4</v>
      </c>
      <c r="V143" s="1">
        <v>3</v>
      </c>
      <c r="W143" s="5">
        <v>2.2172950000000002E-3</v>
      </c>
    </row>
    <row r="144" spans="4:23" x14ac:dyDescent="0.2">
      <c r="D144" s="1" t="s">
        <v>141</v>
      </c>
      <c r="E144" s="1">
        <v>6</v>
      </c>
      <c r="F144" s="1">
        <v>7</v>
      </c>
      <c r="G144" s="1">
        <v>71</v>
      </c>
      <c r="H144" s="5">
        <v>4</v>
      </c>
      <c r="I144" s="5">
        <v>3.2196969999999998E-2</v>
      </c>
      <c r="J144" s="5">
        <v>1</v>
      </c>
      <c r="K144" s="5">
        <v>8.7121212000000003E-2</v>
      </c>
      <c r="L144" s="5">
        <v>36</v>
      </c>
      <c r="M144" s="5">
        <v>2.2734489999999999E-3</v>
      </c>
      <c r="N144" s="5">
        <v>1.5</v>
      </c>
      <c r="O144" s="5">
        <v>3.286008E-3</v>
      </c>
      <c r="P144" s="1">
        <v>4</v>
      </c>
      <c r="Q144" s="5">
        <v>3.2196969999999998E-2</v>
      </c>
      <c r="R144" s="1">
        <v>1</v>
      </c>
      <c r="S144" s="5">
        <v>8.7121212000000003E-2</v>
      </c>
      <c r="T144" s="1">
        <v>36</v>
      </c>
      <c r="U144" s="5">
        <v>2.2734489999999999E-3</v>
      </c>
      <c r="V144" s="1">
        <v>1.5</v>
      </c>
      <c r="W144" s="5">
        <v>3.286008E-3</v>
      </c>
    </row>
    <row r="145" spans="4:23" x14ac:dyDescent="0.2">
      <c r="D145" s="1" t="s">
        <v>142</v>
      </c>
      <c r="E145" s="1">
        <v>5</v>
      </c>
      <c r="F145" s="1">
        <v>8</v>
      </c>
      <c r="G145" s="1">
        <v>71</v>
      </c>
      <c r="H145" s="5">
        <v>2</v>
      </c>
      <c r="I145" s="5">
        <v>7.6401910000000002E-3</v>
      </c>
      <c r="J145" s="5">
        <v>1.5</v>
      </c>
      <c r="K145" s="5">
        <v>0.10634157499999999</v>
      </c>
      <c r="L145" s="5">
        <v>8.625</v>
      </c>
      <c r="M145" s="5">
        <v>2.5583700000000002E-4</v>
      </c>
      <c r="N145" s="5">
        <v>2</v>
      </c>
      <c r="O145" s="5">
        <v>1.484497E-3</v>
      </c>
      <c r="P145" s="1">
        <v>1.5</v>
      </c>
      <c r="Q145" s="5">
        <v>4.9564270000000002E-3</v>
      </c>
      <c r="R145" s="1">
        <v>1</v>
      </c>
      <c r="S145" s="5">
        <v>8.0128204999999994E-2</v>
      </c>
      <c r="T145" s="1">
        <v>7</v>
      </c>
      <c r="U145" s="5">
        <v>2.0390299999999999E-4</v>
      </c>
      <c r="V145" s="1">
        <v>2</v>
      </c>
      <c r="W145" s="5">
        <v>1.188634E-3</v>
      </c>
    </row>
    <row r="146" spans="4:23" x14ac:dyDescent="0.2">
      <c r="D146" s="1" t="s">
        <v>143</v>
      </c>
      <c r="E146" s="1">
        <v>6</v>
      </c>
      <c r="F146" s="1">
        <v>12</v>
      </c>
      <c r="G146" s="1">
        <v>71</v>
      </c>
      <c r="H146" s="5">
        <v>5</v>
      </c>
      <c r="I146" s="5">
        <v>2.2012283000000001E-2</v>
      </c>
      <c r="J146" s="5">
        <v>2.3333333330000001</v>
      </c>
      <c r="K146" s="5">
        <v>0.17032966999999999</v>
      </c>
      <c r="L146" s="5">
        <v>24</v>
      </c>
      <c r="M146" s="5">
        <v>7.9334200000000005E-4</v>
      </c>
      <c r="N146" s="5">
        <v>1.3333333329999999</v>
      </c>
      <c r="O146" s="5">
        <v>1.296492E-3</v>
      </c>
      <c r="P146" s="1">
        <v>5</v>
      </c>
      <c r="Q146" s="5">
        <v>2.2026431999999999E-2</v>
      </c>
      <c r="R146" s="1">
        <v>2</v>
      </c>
      <c r="S146" s="5">
        <v>0.15384615400000001</v>
      </c>
      <c r="T146" s="1">
        <v>17</v>
      </c>
      <c r="U146" s="5">
        <v>4.7443600000000001E-4</v>
      </c>
      <c r="V146" s="1">
        <v>1</v>
      </c>
      <c r="W146" s="5">
        <v>7.3909799999999999E-4</v>
      </c>
    </row>
    <row r="147" spans="4:23" x14ac:dyDescent="0.2">
      <c r="D147" s="1" t="s">
        <v>144</v>
      </c>
      <c r="E147" s="1">
        <v>3</v>
      </c>
      <c r="F147" s="1">
        <v>6</v>
      </c>
      <c r="G147" s="1">
        <v>67</v>
      </c>
      <c r="H147" s="5">
        <v>2.8333333330000001</v>
      </c>
      <c r="I147" s="5">
        <v>8.2576660000000003E-3</v>
      </c>
      <c r="J147" s="5">
        <v>2.8333333330000001</v>
      </c>
      <c r="K147" s="5">
        <v>0.20079365099999999</v>
      </c>
      <c r="L147" s="5">
        <v>11.83333333</v>
      </c>
      <c r="M147" s="5">
        <v>2.99971E-4</v>
      </c>
      <c r="N147" s="5">
        <v>1</v>
      </c>
      <c r="O147" s="5">
        <v>4.6371599999999998E-4</v>
      </c>
      <c r="P147" s="1">
        <v>3.5</v>
      </c>
      <c r="Q147" s="5">
        <v>8.4631250000000002E-3</v>
      </c>
      <c r="R147" s="1">
        <v>3.5</v>
      </c>
      <c r="S147" s="5">
        <v>0.25</v>
      </c>
      <c r="T147" s="1">
        <v>7.5</v>
      </c>
      <c r="U147" s="5">
        <v>1.99672E-4</v>
      </c>
      <c r="V147" s="1">
        <v>1</v>
      </c>
      <c r="W147" s="5">
        <v>4.2961900000000001E-4</v>
      </c>
    </row>
    <row r="148" spans="4:23" x14ac:dyDescent="0.2">
      <c r="D148" s="1" t="s">
        <v>145</v>
      </c>
      <c r="E148" s="1">
        <v>3</v>
      </c>
      <c r="F148" s="1">
        <v>15</v>
      </c>
      <c r="G148" s="1">
        <v>65</v>
      </c>
      <c r="H148" s="5">
        <v>3.6666666669999999</v>
      </c>
      <c r="I148" s="5">
        <v>8.2693160000000005E-3</v>
      </c>
      <c r="J148" s="5">
        <v>2.3333333330000001</v>
      </c>
      <c r="K148" s="5">
        <v>0.16349206299999999</v>
      </c>
      <c r="L148" s="5">
        <v>23.666666670000001</v>
      </c>
      <c r="M148" s="5">
        <v>5.68032E-4</v>
      </c>
      <c r="N148" s="5">
        <v>2</v>
      </c>
      <c r="O148" s="5">
        <v>7.6851199999999995E-4</v>
      </c>
      <c r="P148" s="1">
        <v>2</v>
      </c>
      <c r="Q148" s="5">
        <v>4.395604E-3</v>
      </c>
      <c r="R148" s="1">
        <v>1</v>
      </c>
      <c r="S148" s="5">
        <v>6.6666666999999999E-2</v>
      </c>
      <c r="T148" s="1">
        <v>31</v>
      </c>
      <c r="U148" s="5">
        <v>7.9045299999999999E-4</v>
      </c>
      <c r="V148" s="1">
        <v>2</v>
      </c>
      <c r="W148" s="5">
        <v>7.5046900000000003E-4</v>
      </c>
    </row>
    <row r="149" spans="4:23" x14ac:dyDescent="0.2">
      <c r="D149" s="1" t="s">
        <v>146</v>
      </c>
      <c r="E149" s="1">
        <v>4</v>
      </c>
      <c r="F149" s="1">
        <v>6</v>
      </c>
      <c r="G149" s="1">
        <v>63</v>
      </c>
      <c r="H149" s="5">
        <v>3.6666666669999999</v>
      </c>
      <c r="I149" s="5">
        <v>8.1288469999999998E-3</v>
      </c>
      <c r="J149" s="5">
        <v>2.3333333330000001</v>
      </c>
      <c r="K149" s="5">
        <v>0.157142857</v>
      </c>
      <c r="L149" s="5">
        <v>15.66666667</v>
      </c>
      <c r="M149" s="5">
        <v>3.5147999999999999E-4</v>
      </c>
      <c r="N149" s="5">
        <v>1.6666666670000001</v>
      </c>
      <c r="O149" s="5">
        <v>6.3306600000000005E-4</v>
      </c>
      <c r="P149" s="1">
        <v>4</v>
      </c>
      <c r="Q149" s="5">
        <v>8.7145969999999993E-3</v>
      </c>
      <c r="R149" s="1">
        <v>3</v>
      </c>
      <c r="S149" s="5">
        <v>0.2</v>
      </c>
      <c r="T149" s="1">
        <v>19</v>
      </c>
      <c r="U149" s="5">
        <v>4.3831300000000002E-4</v>
      </c>
      <c r="V149" s="1">
        <v>2</v>
      </c>
      <c r="W149" s="5">
        <v>7.4239E-4</v>
      </c>
    </row>
    <row r="150" spans="4:23" x14ac:dyDescent="0.2">
      <c r="D150" s="1" t="s">
        <v>147</v>
      </c>
      <c r="E150" s="1">
        <v>6</v>
      </c>
      <c r="F150" s="1">
        <v>11</v>
      </c>
      <c r="G150" s="1">
        <v>63</v>
      </c>
      <c r="H150" s="5">
        <v>4.5</v>
      </c>
      <c r="I150" s="5">
        <v>1.4693322E-2</v>
      </c>
      <c r="J150" s="5">
        <v>1.3333333329999999</v>
      </c>
      <c r="K150" s="5">
        <v>9.4444444000000002E-2</v>
      </c>
      <c r="L150" s="5">
        <v>10.5</v>
      </c>
      <c r="M150" s="5">
        <v>2.7664399999999999E-4</v>
      </c>
      <c r="N150" s="5">
        <v>1.3333333329999999</v>
      </c>
      <c r="O150" s="5">
        <v>6.8031299999999999E-4</v>
      </c>
      <c r="P150" s="1">
        <v>2</v>
      </c>
      <c r="Q150" s="5">
        <v>6.9892660000000001E-3</v>
      </c>
      <c r="R150" s="1">
        <v>1</v>
      </c>
      <c r="S150" s="5">
        <v>7.1428570999999996E-2</v>
      </c>
      <c r="T150" s="1">
        <v>2.5</v>
      </c>
      <c r="U150" s="5">
        <v>6.4300000000000004E-5</v>
      </c>
      <c r="V150" s="1">
        <v>1</v>
      </c>
      <c r="W150" s="5">
        <v>6.9317399999999996E-4</v>
      </c>
    </row>
    <row r="151" spans="4:23" x14ac:dyDescent="0.2">
      <c r="D151" s="1" t="s">
        <v>148</v>
      </c>
      <c r="E151" s="1">
        <v>6</v>
      </c>
      <c r="F151" s="1">
        <v>20</v>
      </c>
      <c r="G151" s="1">
        <v>63</v>
      </c>
      <c r="H151" s="5">
        <v>4.5</v>
      </c>
      <c r="I151" s="5">
        <v>1.3846954E-2</v>
      </c>
      <c r="J151" s="5">
        <v>2.5</v>
      </c>
      <c r="K151" s="5">
        <v>0.177732684</v>
      </c>
      <c r="L151" s="5">
        <v>7.75</v>
      </c>
      <c r="M151" s="5">
        <v>2.0625999999999999E-4</v>
      </c>
      <c r="N151" s="5">
        <v>2.5</v>
      </c>
      <c r="O151" s="5">
        <v>1.701953E-3</v>
      </c>
      <c r="P151" s="1">
        <v>3.5</v>
      </c>
      <c r="Q151" s="5">
        <v>1.2917078E-2</v>
      </c>
      <c r="R151" s="1">
        <v>2.5</v>
      </c>
      <c r="S151" s="5">
        <v>0.171428571</v>
      </c>
      <c r="T151" s="1">
        <v>7</v>
      </c>
      <c r="U151" s="5">
        <v>1.80528E-4</v>
      </c>
      <c r="V151" s="1">
        <v>2.5</v>
      </c>
      <c r="W151" s="5">
        <v>1.9436360000000001E-3</v>
      </c>
    </row>
    <row r="152" spans="4:23" x14ac:dyDescent="0.2">
      <c r="D152" s="1" t="s">
        <v>149</v>
      </c>
      <c r="E152" s="1">
        <v>6</v>
      </c>
      <c r="F152" s="1">
        <v>21</v>
      </c>
      <c r="G152" s="1">
        <v>61</v>
      </c>
      <c r="H152" s="5">
        <v>2.5</v>
      </c>
      <c r="I152" s="5">
        <v>6.173301E-3</v>
      </c>
      <c r="J152" s="5">
        <v>1.8333333329999999</v>
      </c>
      <c r="K152" s="5">
        <v>0.12777777800000001</v>
      </c>
      <c r="L152" s="5">
        <v>8.3333333330000006</v>
      </c>
      <c r="M152" s="5">
        <v>2.0067199999999999E-4</v>
      </c>
      <c r="N152" s="5">
        <v>2.5</v>
      </c>
      <c r="O152" s="5">
        <v>1.074422E-3</v>
      </c>
      <c r="P152" s="1">
        <v>2.5</v>
      </c>
      <c r="Q152" s="5">
        <v>5.6190160000000001E-3</v>
      </c>
      <c r="R152" s="1">
        <v>1.5</v>
      </c>
      <c r="S152" s="5">
        <v>0.10714285699999999</v>
      </c>
      <c r="T152" s="1">
        <v>10</v>
      </c>
      <c r="U152" s="5">
        <v>2.18834E-4</v>
      </c>
      <c r="V152" s="1">
        <v>3</v>
      </c>
      <c r="W152" s="5">
        <v>1.1196450000000001E-3</v>
      </c>
    </row>
    <row r="153" spans="4:23" x14ac:dyDescent="0.2">
      <c r="D153" s="1" t="s">
        <v>150</v>
      </c>
      <c r="E153" s="1">
        <v>8</v>
      </c>
      <c r="F153" s="1">
        <v>15</v>
      </c>
      <c r="G153" s="1">
        <v>60</v>
      </c>
      <c r="H153" s="5">
        <v>4.2</v>
      </c>
      <c r="I153" s="5">
        <v>1.8447997000000001E-2</v>
      </c>
      <c r="J153" s="5">
        <v>2.2000000000000002</v>
      </c>
      <c r="K153" s="5">
        <v>0.16172161199999999</v>
      </c>
      <c r="L153" s="5">
        <v>12.6</v>
      </c>
      <c r="M153" s="5">
        <v>3.4825699999999998E-4</v>
      </c>
      <c r="N153" s="5">
        <v>1.4</v>
      </c>
      <c r="O153" s="5">
        <v>1.318203E-3</v>
      </c>
      <c r="P153" s="1">
        <v>2</v>
      </c>
      <c r="Q153" s="5">
        <v>1.1111111E-2</v>
      </c>
      <c r="R153" s="1">
        <v>2</v>
      </c>
      <c r="S153" s="5">
        <v>0.15384615400000001</v>
      </c>
      <c r="T153" s="1">
        <v>3</v>
      </c>
      <c r="U153" s="5">
        <v>1.12617E-4</v>
      </c>
      <c r="V153" s="1">
        <v>1</v>
      </c>
      <c r="W153" s="5">
        <v>1.2515639999999999E-3</v>
      </c>
    </row>
    <row r="154" spans="4:23" x14ac:dyDescent="0.2">
      <c r="D154" s="1" t="s">
        <v>151</v>
      </c>
      <c r="E154" s="1">
        <v>3</v>
      </c>
      <c r="F154" s="1">
        <v>5</v>
      </c>
      <c r="G154" s="1">
        <v>60</v>
      </c>
      <c r="H154" s="5">
        <v>4.2</v>
      </c>
      <c r="I154" s="5">
        <v>9.7649299999999998E-3</v>
      </c>
      <c r="J154" s="5">
        <v>2.4</v>
      </c>
      <c r="K154" s="5">
        <v>0.16857142899999999</v>
      </c>
      <c r="L154" s="5">
        <v>9.6</v>
      </c>
      <c r="M154" s="5">
        <v>2.18548E-4</v>
      </c>
      <c r="N154" s="5">
        <v>1.6</v>
      </c>
      <c r="O154" s="5">
        <v>6.8012499999999996E-4</v>
      </c>
      <c r="P154" s="1">
        <v>3</v>
      </c>
      <c r="Q154" s="5">
        <v>7.7519379999999999E-3</v>
      </c>
      <c r="R154" s="1">
        <v>2</v>
      </c>
      <c r="S154" s="5">
        <v>0.133333333</v>
      </c>
      <c r="T154" s="1">
        <v>6</v>
      </c>
      <c r="U154" s="5">
        <v>1.52602E-4</v>
      </c>
      <c r="V154" s="1">
        <v>1</v>
      </c>
      <c r="W154" s="5">
        <v>5.2938099999999999E-4</v>
      </c>
    </row>
    <row r="155" spans="4:23" x14ac:dyDescent="0.2">
      <c r="D155" s="1" t="s">
        <v>152</v>
      </c>
      <c r="E155" s="1">
        <v>4</v>
      </c>
      <c r="F155" s="1">
        <v>13</v>
      </c>
      <c r="G155" s="1">
        <v>59</v>
      </c>
      <c r="H155" s="5">
        <v>4.25</v>
      </c>
      <c r="I155" s="5">
        <v>1.377077E-2</v>
      </c>
      <c r="J155" s="5">
        <v>2.75</v>
      </c>
      <c r="K155" s="5">
        <v>0.195238095</v>
      </c>
      <c r="L155" s="5">
        <v>14.25</v>
      </c>
      <c r="M155" s="5">
        <v>3.6488900000000002E-4</v>
      </c>
      <c r="N155" s="5">
        <v>1.25</v>
      </c>
      <c r="O155" s="5">
        <v>5.9298E-4</v>
      </c>
      <c r="P155" s="1">
        <v>4</v>
      </c>
      <c r="Q155" s="5">
        <v>1.3624989000000001E-2</v>
      </c>
      <c r="R155" s="1">
        <v>2.5</v>
      </c>
      <c r="S155" s="5">
        <v>0.178571429</v>
      </c>
      <c r="T155" s="1">
        <v>14.5</v>
      </c>
      <c r="U155" s="5">
        <v>3.6168099999999998E-4</v>
      </c>
      <c r="V155" s="1">
        <v>1</v>
      </c>
      <c r="W155" s="5">
        <v>5.8831499999999995E-4</v>
      </c>
    </row>
    <row r="156" spans="4:23" x14ac:dyDescent="0.2">
      <c r="D156" s="1" t="s">
        <v>153</v>
      </c>
      <c r="E156" s="1">
        <v>11</v>
      </c>
      <c r="F156" s="1">
        <v>37</v>
      </c>
      <c r="G156" s="1">
        <v>59</v>
      </c>
      <c r="H156" s="5">
        <v>3.4</v>
      </c>
      <c r="I156" s="5">
        <v>9.7331020000000004E-3</v>
      </c>
      <c r="J156" s="5">
        <v>2</v>
      </c>
      <c r="K156" s="5">
        <v>0.14029304000000001</v>
      </c>
      <c r="L156" s="5">
        <v>12</v>
      </c>
      <c r="M156" s="5">
        <v>2.7676799999999999E-4</v>
      </c>
      <c r="N156" s="5">
        <v>1</v>
      </c>
      <c r="O156" s="5">
        <v>6.2868600000000005E-4</v>
      </c>
      <c r="P156" s="1">
        <v>2</v>
      </c>
      <c r="Q156" s="5">
        <v>8.8105730000000004E-3</v>
      </c>
      <c r="R156" s="1">
        <v>2</v>
      </c>
      <c r="S156" s="5">
        <v>0.14285714299999999</v>
      </c>
      <c r="T156" s="1">
        <v>4</v>
      </c>
      <c r="U156" s="5">
        <v>1.50156E-4</v>
      </c>
      <c r="V156" s="1">
        <v>1</v>
      </c>
      <c r="W156" s="5">
        <v>4.0633899999999997E-4</v>
      </c>
    </row>
    <row r="157" spans="4:23" x14ac:dyDescent="0.2">
      <c r="D157" s="1" t="s">
        <v>154</v>
      </c>
      <c r="E157" s="1">
        <v>4</v>
      </c>
      <c r="F157" s="1">
        <v>4</v>
      </c>
      <c r="G157" s="1">
        <v>59</v>
      </c>
      <c r="H157" s="5">
        <v>2.75</v>
      </c>
      <c r="I157" s="5">
        <v>9.9094620000000008E-3</v>
      </c>
      <c r="J157" s="5">
        <v>2</v>
      </c>
      <c r="K157" s="5">
        <v>0.14285714299999999</v>
      </c>
      <c r="L157" s="5">
        <v>15.25</v>
      </c>
      <c r="M157" s="5">
        <v>3.9459100000000002E-4</v>
      </c>
      <c r="N157" s="5">
        <v>1.5</v>
      </c>
      <c r="O157" s="5">
        <v>8.8631400000000003E-4</v>
      </c>
      <c r="P157" s="1">
        <v>3</v>
      </c>
      <c r="Q157" s="5">
        <v>1.0714435E-2</v>
      </c>
      <c r="R157" s="1">
        <v>2</v>
      </c>
      <c r="S157" s="5">
        <v>0.14285714299999999</v>
      </c>
      <c r="T157" s="1">
        <v>7</v>
      </c>
      <c r="U157" s="5">
        <v>1.9362599999999999E-4</v>
      </c>
      <c r="V157" s="1">
        <v>1.5</v>
      </c>
      <c r="W157" s="5">
        <v>8.9893000000000004E-4</v>
      </c>
    </row>
    <row r="158" spans="4:23" x14ac:dyDescent="0.2">
      <c r="D158" s="1" t="s">
        <v>155</v>
      </c>
      <c r="E158" s="1">
        <v>2</v>
      </c>
      <c r="F158" s="1">
        <v>8</v>
      </c>
      <c r="G158" s="1">
        <v>58</v>
      </c>
      <c r="H158" s="5">
        <v>3.2</v>
      </c>
      <c r="I158" s="5">
        <v>7.5197299999999996E-3</v>
      </c>
      <c r="J158" s="5">
        <v>2.6</v>
      </c>
      <c r="K158" s="5">
        <v>0.17714285699999999</v>
      </c>
      <c r="L158" s="5">
        <v>8.6</v>
      </c>
      <c r="M158" s="5">
        <v>1.9272000000000001E-4</v>
      </c>
      <c r="N158" s="5">
        <v>2.6</v>
      </c>
      <c r="O158" s="5">
        <v>1.0303739999999999E-3</v>
      </c>
      <c r="P158" s="1">
        <v>2</v>
      </c>
      <c r="Q158" s="5">
        <v>6.3091479999999997E-3</v>
      </c>
      <c r="R158" s="1">
        <v>2</v>
      </c>
      <c r="S158" s="5">
        <v>0.14285714299999999</v>
      </c>
      <c r="T158" s="1">
        <v>5</v>
      </c>
      <c r="U158" s="5">
        <v>1.2749199999999999E-4</v>
      </c>
      <c r="V158" s="1">
        <v>2</v>
      </c>
      <c r="W158" s="5">
        <v>8.1267799999999995E-4</v>
      </c>
    </row>
    <row r="159" spans="4:23" x14ac:dyDescent="0.2">
      <c r="D159" s="1" t="s">
        <v>156</v>
      </c>
      <c r="E159" s="1">
        <v>5</v>
      </c>
      <c r="F159" s="1">
        <v>10</v>
      </c>
      <c r="G159" s="1">
        <v>58</v>
      </c>
      <c r="H159" s="5">
        <v>23</v>
      </c>
      <c r="I159" s="5">
        <v>5.0549451000000002E-2</v>
      </c>
      <c r="J159" s="5">
        <v>9</v>
      </c>
      <c r="K159" s="5">
        <v>0.6</v>
      </c>
      <c r="L159" s="5">
        <v>33</v>
      </c>
      <c r="M159" s="5">
        <v>7.0108300000000002E-4</v>
      </c>
      <c r="N159" s="5">
        <v>4</v>
      </c>
      <c r="O159" s="5">
        <v>1.4847809999999999E-3</v>
      </c>
      <c r="P159" s="1">
        <v>23</v>
      </c>
      <c r="Q159" s="5">
        <v>5.0549451000000002E-2</v>
      </c>
      <c r="R159" s="1">
        <v>9</v>
      </c>
      <c r="S159" s="5">
        <v>0.6</v>
      </c>
      <c r="T159" s="1">
        <v>33</v>
      </c>
      <c r="U159" s="5">
        <v>7.0108300000000002E-4</v>
      </c>
      <c r="V159" s="1">
        <v>4</v>
      </c>
      <c r="W159" s="5">
        <v>1.4847809999999999E-3</v>
      </c>
    </row>
    <row r="160" spans="4:23" x14ac:dyDescent="0.2">
      <c r="D160" s="1" t="s">
        <v>157</v>
      </c>
      <c r="E160" s="1">
        <v>8</v>
      </c>
      <c r="F160" s="1">
        <v>17</v>
      </c>
      <c r="G160" s="1">
        <v>58</v>
      </c>
      <c r="H160" s="5">
        <v>3.6</v>
      </c>
      <c r="I160" s="5">
        <v>8.5061200000000007E-3</v>
      </c>
      <c r="J160" s="5">
        <v>1.8</v>
      </c>
      <c r="K160" s="5">
        <v>0.12476190500000001</v>
      </c>
      <c r="L160" s="5">
        <v>9.1999999999999993</v>
      </c>
      <c r="M160" s="5">
        <v>2.1373200000000001E-4</v>
      </c>
      <c r="N160" s="5">
        <v>1.6</v>
      </c>
      <c r="O160" s="5">
        <v>6.5837100000000004E-4</v>
      </c>
      <c r="P160" s="1">
        <v>2</v>
      </c>
      <c r="Q160" s="5">
        <v>6.3091479999999997E-3</v>
      </c>
      <c r="R160" s="1">
        <v>2</v>
      </c>
      <c r="S160" s="5">
        <v>0.133333333</v>
      </c>
      <c r="T160" s="1">
        <v>13</v>
      </c>
      <c r="U160" s="5">
        <v>2.9989799999999999E-4</v>
      </c>
      <c r="V160" s="1">
        <v>1</v>
      </c>
      <c r="W160" s="5">
        <v>5.2938099999999999E-4</v>
      </c>
    </row>
    <row r="161" spans="4:23" x14ac:dyDescent="0.2">
      <c r="D161" s="1" t="s">
        <v>158</v>
      </c>
      <c r="E161" s="1">
        <v>2</v>
      </c>
      <c r="F161" s="1">
        <v>6</v>
      </c>
      <c r="G161" s="1">
        <v>57</v>
      </c>
      <c r="H161" s="5">
        <v>6.25</v>
      </c>
      <c r="I161" s="5">
        <v>2.5486673000000001E-2</v>
      </c>
      <c r="J161" s="5">
        <v>3.5</v>
      </c>
      <c r="K161" s="5">
        <v>0.25274725300000001</v>
      </c>
      <c r="L161" s="5">
        <v>14.75</v>
      </c>
      <c r="M161" s="5">
        <v>4.0847799999999999E-4</v>
      </c>
      <c r="N161" s="5">
        <v>2</v>
      </c>
      <c r="O161" s="5">
        <v>1.432567E-3</v>
      </c>
      <c r="P161" s="1">
        <v>3.5</v>
      </c>
      <c r="Q161" s="5">
        <v>1.6568770999999999E-2</v>
      </c>
      <c r="R161" s="1">
        <v>2.5</v>
      </c>
      <c r="S161" s="5">
        <v>0.18406593399999999</v>
      </c>
      <c r="T161" s="1">
        <v>8.5</v>
      </c>
      <c r="U161" s="5">
        <v>2.2125700000000001E-4</v>
      </c>
      <c r="V161" s="1">
        <v>2</v>
      </c>
      <c r="W161" s="5">
        <v>1.3648810000000001E-3</v>
      </c>
    </row>
    <row r="162" spans="4:23" x14ac:dyDescent="0.2">
      <c r="D162" s="1" t="s">
        <v>159</v>
      </c>
      <c r="E162" s="1">
        <v>5</v>
      </c>
      <c r="F162" s="1">
        <v>15</v>
      </c>
      <c r="G162" s="1">
        <v>57</v>
      </c>
      <c r="H162" s="5">
        <v>1.5</v>
      </c>
      <c r="I162" s="5">
        <v>1.2714852E-2</v>
      </c>
      <c r="J162" s="5">
        <v>1.5</v>
      </c>
      <c r="K162" s="5">
        <v>0.127579365</v>
      </c>
      <c r="L162" s="5">
        <v>14.75</v>
      </c>
      <c r="M162" s="5">
        <v>1.372037E-3</v>
      </c>
      <c r="N162" s="5">
        <v>1</v>
      </c>
      <c r="O162" s="5">
        <v>1.740517E-3</v>
      </c>
      <c r="P162" s="1">
        <v>1.5</v>
      </c>
      <c r="Q162" s="5">
        <v>5.9905219999999999E-3</v>
      </c>
      <c r="R162" s="1">
        <v>1.5</v>
      </c>
      <c r="S162" s="5">
        <v>0.108333333</v>
      </c>
      <c r="T162" s="1">
        <v>1.5</v>
      </c>
      <c r="U162" s="5">
        <v>5.2500000000000002E-5</v>
      </c>
      <c r="V162" s="1">
        <v>1</v>
      </c>
      <c r="W162" s="5">
        <v>1.342312E-3</v>
      </c>
    </row>
    <row r="163" spans="4:23" x14ac:dyDescent="0.2">
      <c r="D163" s="1" t="s">
        <v>160</v>
      </c>
      <c r="E163" s="1">
        <v>5</v>
      </c>
      <c r="F163" s="1">
        <v>5</v>
      </c>
      <c r="G163" s="1">
        <v>57</v>
      </c>
      <c r="H163" s="5">
        <v>3.5</v>
      </c>
      <c r="I163" s="5">
        <v>1.1227968E-2</v>
      </c>
      <c r="J163" s="5">
        <v>1.3333333329999999</v>
      </c>
      <c r="K163" s="5">
        <v>9.2857143000000003E-2</v>
      </c>
      <c r="L163" s="5">
        <v>9.1666666669999994</v>
      </c>
      <c r="M163" s="5">
        <v>2.3836199999999999E-4</v>
      </c>
      <c r="N163" s="5">
        <v>1</v>
      </c>
      <c r="O163" s="5">
        <v>4.6371599999999998E-4</v>
      </c>
      <c r="P163" s="1">
        <v>2</v>
      </c>
      <c r="Q163" s="5">
        <v>4.781782E-3</v>
      </c>
      <c r="R163" s="1">
        <v>1</v>
      </c>
      <c r="S163" s="5">
        <v>7.1428570999999996E-2</v>
      </c>
      <c r="T163" s="1">
        <v>6</v>
      </c>
      <c r="U163" s="5">
        <v>1.3794100000000001E-4</v>
      </c>
      <c r="V163" s="1">
        <v>1</v>
      </c>
      <c r="W163" s="5">
        <v>4.2961900000000001E-4</v>
      </c>
    </row>
    <row r="164" spans="4:23" x14ac:dyDescent="0.2">
      <c r="D164" s="1" t="s">
        <v>161</v>
      </c>
      <c r="E164" s="1">
        <v>2</v>
      </c>
      <c r="F164" s="1">
        <v>9</v>
      </c>
      <c r="G164" s="1">
        <v>56</v>
      </c>
      <c r="H164" s="5">
        <v>5</v>
      </c>
      <c r="I164" s="5">
        <v>1.0989011E-2</v>
      </c>
      <c r="J164" s="5">
        <v>2</v>
      </c>
      <c r="K164" s="5">
        <v>0.133333333</v>
      </c>
      <c r="L164" s="5">
        <v>34</v>
      </c>
      <c r="M164" s="5">
        <v>7.2232799999999995E-4</v>
      </c>
      <c r="N164" s="5">
        <v>1</v>
      </c>
      <c r="O164" s="5">
        <v>3.71195E-4</v>
      </c>
      <c r="P164" s="1">
        <v>5</v>
      </c>
      <c r="Q164" s="5">
        <v>1.0989011E-2</v>
      </c>
      <c r="R164" s="1">
        <v>2</v>
      </c>
      <c r="S164" s="5">
        <v>0.133333333</v>
      </c>
      <c r="T164" s="1">
        <v>34</v>
      </c>
      <c r="U164" s="5">
        <v>7.2232799999999995E-4</v>
      </c>
      <c r="V164" s="1">
        <v>1</v>
      </c>
      <c r="W164" s="5">
        <v>3.71195E-4</v>
      </c>
    </row>
    <row r="165" spans="4:23" x14ac:dyDescent="0.2">
      <c r="D165" s="1" t="s">
        <v>162</v>
      </c>
      <c r="E165" s="1">
        <v>8</v>
      </c>
      <c r="F165" s="1">
        <v>21</v>
      </c>
      <c r="G165" s="1">
        <v>55</v>
      </c>
      <c r="H165" s="5">
        <v>1.8</v>
      </c>
      <c r="I165" s="5">
        <v>3.7235823000000001E-2</v>
      </c>
      <c r="J165" s="5">
        <v>1.8</v>
      </c>
      <c r="K165" s="5">
        <v>0.18728937700000001</v>
      </c>
      <c r="L165" s="5">
        <v>11.4</v>
      </c>
      <c r="M165" s="5">
        <v>3.1756760000000001E-3</v>
      </c>
      <c r="N165" s="5">
        <v>1.2</v>
      </c>
      <c r="O165" s="5">
        <v>5.6973839999999998E-3</v>
      </c>
      <c r="P165" s="1">
        <v>2</v>
      </c>
      <c r="Q165" s="5">
        <v>4.7619047999999997E-2</v>
      </c>
      <c r="R165" s="1">
        <v>2</v>
      </c>
      <c r="S165" s="5">
        <v>0.14285714299999999</v>
      </c>
      <c r="T165" s="1">
        <v>7</v>
      </c>
      <c r="U165" s="5">
        <v>2.1427880000000001E-3</v>
      </c>
      <c r="V165" s="1">
        <v>1</v>
      </c>
      <c r="W165" s="5">
        <v>7.8125E-3</v>
      </c>
    </row>
    <row r="166" spans="4:23" x14ac:dyDescent="0.2">
      <c r="D166" s="1" t="s">
        <v>163</v>
      </c>
      <c r="E166" s="1">
        <v>6</v>
      </c>
      <c r="F166" s="1">
        <v>9</v>
      </c>
      <c r="G166" s="1">
        <v>53</v>
      </c>
      <c r="H166" s="5">
        <v>7</v>
      </c>
      <c r="I166" s="5">
        <v>2.6337354E-2</v>
      </c>
      <c r="J166" s="5">
        <v>1.3333333329999999</v>
      </c>
      <c r="K166" s="5">
        <v>9.5238094999999995E-2</v>
      </c>
      <c r="L166" s="5">
        <v>18.666666670000001</v>
      </c>
      <c r="M166" s="5">
        <v>5.0232800000000002E-4</v>
      </c>
      <c r="N166" s="5">
        <v>1</v>
      </c>
      <c r="O166" s="5">
        <v>6.3857599999999997E-4</v>
      </c>
      <c r="P166" s="1">
        <v>7</v>
      </c>
      <c r="Q166" s="5">
        <v>2.6431718E-2</v>
      </c>
      <c r="R166" s="1">
        <v>1</v>
      </c>
      <c r="S166" s="5">
        <v>7.1428570999999996E-2</v>
      </c>
      <c r="T166" s="1">
        <v>13</v>
      </c>
      <c r="U166" s="5">
        <v>3.4031399999999998E-4</v>
      </c>
      <c r="V166" s="1">
        <v>1</v>
      </c>
      <c r="W166" s="5">
        <v>6.4724900000000002E-4</v>
      </c>
    </row>
    <row r="167" spans="4:23" x14ac:dyDescent="0.2">
      <c r="D167" s="1" t="s">
        <v>164</v>
      </c>
      <c r="E167" s="1">
        <v>4</v>
      </c>
      <c r="F167" s="1">
        <v>10</v>
      </c>
      <c r="G167" s="1">
        <v>50</v>
      </c>
      <c r="H167" s="5">
        <v>3.4285714289999998</v>
      </c>
      <c r="I167" s="5">
        <v>9.4158650000000007E-3</v>
      </c>
      <c r="J167" s="5">
        <v>3.2857142860000002</v>
      </c>
      <c r="K167" s="5">
        <v>0.23061224499999999</v>
      </c>
      <c r="L167" s="5">
        <v>8</v>
      </c>
      <c r="M167" s="5">
        <v>1.9782799999999999E-4</v>
      </c>
      <c r="N167" s="5">
        <v>1.571428571</v>
      </c>
      <c r="O167" s="5">
        <v>7.5445799999999995E-4</v>
      </c>
      <c r="P167" s="1">
        <v>4</v>
      </c>
      <c r="Q167" s="5">
        <v>8.8105730000000004E-3</v>
      </c>
      <c r="R167" s="1">
        <v>4</v>
      </c>
      <c r="S167" s="5">
        <v>0.26666666700000002</v>
      </c>
      <c r="T167" s="1">
        <v>6</v>
      </c>
      <c r="U167" s="5">
        <v>1.2747E-4</v>
      </c>
      <c r="V167" s="1">
        <v>2</v>
      </c>
      <c r="W167" s="5">
        <v>7.4239E-4</v>
      </c>
    </row>
    <row r="168" spans="4:23" x14ac:dyDescent="0.2">
      <c r="D168" s="1" t="s">
        <v>165</v>
      </c>
      <c r="E168" s="1">
        <v>5</v>
      </c>
      <c r="F168" s="1">
        <v>11</v>
      </c>
      <c r="G168" s="1">
        <v>49</v>
      </c>
      <c r="H168" s="5">
        <v>5.4</v>
      </c>
      <c r="I168" s="5">
        <v>1.9433385000000001E-2</v>
      </c>
      <c r="J168" s="5">
        <v>2.8</v>
      </c>
      <c r="K168" s="5">
        <v>0.2</v>
      </c>
      <c r="L168" s="5">
        <v>11</v>
      </c>
      <c r="M168" s="5">
        <v>2.9862200000000002E-4</v>
      </c>
      <c r="N168" s="5">
        <v>1</v>
      </c>
      <c r="O168" s="5">
        <v>5.5499300000000004E-4</v>
      </c>
      <c r="P168" s="1">
        <v>4</v>
      </c>
      <c r="Q168" s="5">
        <v>1.5503876E-2</v>
      </c>
      <c r="R168" s="1">
        <v>3</v>
      </c>
      <c r="S168" s="5">
        <v>0.21428571399999999</v>
      </c>
      <c r="T168" s="1">
        <v>7</v>
      </c>
      <c r="U168" s="5">
        <v>1.83246E-4</v>
      </c>
      <c r="V168" s="1">
        <v>1</v>
      </c>
      <c r="W168" s="5">
        <v>5.2938099999999999E-4</v>
      </c>
    </row>
    <row r="169" spans="4:23" x14ac:dyDescent="0.2">
      <c r="D169" s="1" t="s">
        <v>166</v>
      </c>
      <c r="E169" s="1">
        <v>6</v>
      </c>
      <c r="F169" s="1">
        <v>11</v>
      </c>
      <c r="G169" s="1">
        <v>49</v>
      </c>
      <c r="H169" s="5">
        <v>2</v>
      </c>
      <c r="I169" s="5">
        <v>4.7101679999999998E-3</v>
      </c>
      <c r="J169" s="5">
        <v>2</v>
      </c>
      <c r="K169" s="5">
        <v>0.13809523800000001</v>
      </c>
      <c r="L169" s="5">
        <v>9.8000000000000007</v>
      </c>
      <c r="M169" s="5">
        <v>2.4305900000000001E-4</v>
      </c>
      <c r="N169" s="5">
        <v>1</v>
      </c>
      <c r="O169" s="5">
        <v>4.2701000000000002E-4</v>
      </c>
      <c r="P169" s="1">
        <v>2</v>
      </c>
      <c r="Q169" s="5">
        <v>4.395604E-3</v>
      </c>
      <c r="R169" s="1">
        <v>2</v>
      </c>
      <c r="S169" s="5">
        <v>0.133333333</v>
      </c>
      <c r="T169" s="1">
        <v>8</v>
      </c>
      <c r="U169" s="5">
        <v>1.8455300000000001E-4</v>
      </c>
      <c r="V169" s="1">
        <v>1</v>
      </c>
      <c r="W169" s="5">
        <v>4.0633899999999997E-4</v>
      </c>
    </row>
    <row r="170" spans="4:23" x14ac:dyDescent="0.2">
      <c r="D170" s="1" t="s">
        <v>167</v>
      </c>
      <c r="E170" s="1">
        <v>8</v>
      </c>
      <c r="F170" s="1">
        <v>16</v>
      </c>
      <c r="G170" s="1">
        <v>46</v>
      </c>
      <c r="H170" s="5">
        <v>3.25</v>
      </c>
      <c r="I170" s="5">
        <v>1.5386148000000001E-2</v>
      </c>
      <c r="J170" s="5">
        <v>2.375</v>
      </c>
      <c r="K170" s="5">
        <v>0.17706044000000001</v>
      </c>
      <c r="L170" s="5">
        <v>6.625</v>
      </c>
      <c r="M170" s="5">
        <v>2.4925300000000001E-4</v>
      </c>
      <c r="N170" s="5">
        <v>1.625</v>
      </c>
      <c r="O170" s="5">
        <v>1.579418E-3</v>
      </c>
      <c r="P170" s="1">
        <v>2.5</v>
      </c>
      <c r="Q170" s="5">
        <v>1.038786E-2</v>
      </c>
      <c r="R170" s="1">
        <v>2</v>
      </c>
      <c r="S170" s="5">
        <v>0.14285714299999999</v>
      </c>
      <c r="T170" s="1">
        <v>5</v>
      </c>
      <c r="U170" s="5">
        <v>1.2885199999999999E-4</v>
      </c>
      <c r="V170" s="1">
        <v>1.5</v>
      </c>
      <c r="W170" s="5">
        <v>7.2996300000000003E-4</v>
      </c>
    </row>
    <row r="171" spans="4:23" x14ac:dyDescent="0.2">
      <c r="D171" s="1" t="s">
        <v>168</v>
      </c>
      <c r="E171" s="1">
        <v>9</v>
      </c>
      <c r="F171" s="1">
        <v>16</v>
      </c>
      <c r="G171" s="1">
        <v>46</v>
      </c>
      <c r="H171" s="5">
        <v>3.8</v>
      </c>
      <c r="I171" s="5">
        <v>1.5982987000000001E-2</v>
      </c>
      <c r="J171" s="5">
        <v>2.6</v>
      </c>
      <c r="K171" s="5">
        <v>0.18901098899999999</v>
      </c>
      <c r="L171" s="5">
        <v>9.8000000000000007</v>
      </c>
      <c r="M171" s="5">
        <v>2.8152299999999999E-4</v>
      </c>
      <c r="N171" s="5">
        <v>1</v>
      </c>
      <c r="O171" s="5">
        <v>7.2403799999999998E-4</v>
      </c>
      <c r="P171" s="1">
        <v>4</v>
      </c>
      <c r="Q171" s="5">
        <v>2.2026431999999999E-2</v>
      </c>
      <c r="R171" s="1">
        <v>3</v>
      </c>
      <c r="S171" s="5">
        <v>0.21428571399999999</v>
      </c>
      <c r="T171" s="1">
        <v>8</v>
      </c>
      <c r="U171" s="5">
        <v>3.0031200000000001E-4</v>
      </c>
      <c r="V171" s="1">
        <v>1</v>
      </c>
      <c r="W171" s="5">
        <v>6.4724900000000002E-4</v>
      </c>
    </row>
    <row r="172" spans="4:23" x14ac:dyDescent="0.2">
      <c r="D172" s="1" t="s">
        <v>169</v>
      </c>
      <c r="E172" s="1">
        <v>2</v>
      </c>
      <c r="F172" s="1">
        <v>7</v>
      </c>
      <c r="G172" s="1">
        <v>44</v>
      </c>
      <c r="H172" s="5">
        <v>8.3333333330000006</v>
      </c>
      <c r="I172" s="5">
        <v>3.8063917000000003E-2</v>
      </c>
      <c r="J172" s="5">
        <v>3</v>
      </c>
      <c r="K172" s="5">
        <v>0.21794871800000001</v>
      </c>
      <c r="L172" s="5">
        <v>16.333333329999999</v>
      </c>
      <c r="M172" s="5">
        <v>4.9533599999999998E-4</v>
      </c>
      <c r="N172" s="5">
        <v>1</v>
      </c>
      <c r="O172" s="5">
        <v>8.7930400000000002E-4</v>
      </c>
      <c r="P172" s="1">
        <v>8</v>
      </c>
      <c r="Q172" s="5">
        <v>3.8888889000000003E-2</v>
      </c>
      <c r="R172" s="1">
        <v>3</v>
      </c>
      <c r="S172" s="5">
        <v>0.21428571399999999</v>
      </c>
      <c r="T172" s="1">
        <v>15</v>
      </c>
      <c r="U172" s="5">
        <v>5.3025200000000005E-4</v>
      </c>
      <c r="V172" s="1">
        <v>1</v>
      </c>
      <c r="W172" s="5">
        <v>7.3909799999999999E-4</v>
      </c>
    </row>
    <row r="173" spans="4:23" x14ac:dyDescent="0.2">
      <c r="D173" s="1" t="s">
        <v>170</v>
      </c>
      <c r="E173" s="1">
        <v>8</v>
      </c>
      <c r="F173" s="1">
        <v>13</v>
      </c>
      <c r="G173" s="1">
        <v>43</v>
      </c>
      <c r="H173" s="5">
        <v>4.4000000000000004</v>
      </c>
      <c r="I173" s="5">
        <v>1.0774361E-2</v>
      </c>
      <c r="J173" s="5">
        <v>3.2</v>
      </c>
      <c r="K173" s="5">
        <v>0.22476190500000001</v>
      </c>
      <c r="L173" s="5">
        <v>9.1999999999999993</v>
      </c>
      <c r="M173" s="5">
        <v>2.1747800000000001E-4</v>
      </c>
      <c r="N173" s="5">
        <v>2.8</v>
      </c>
      <c r="O173" s="5">
        <v>1.18161E-3</v>
      </c>
      <c r="P173" s="1">
        <v>3</v>
      </c>
      <c r="Q173" s="5">
        <v>6.5934069999999999E-3</v>
      </c>
      <c r="R173" s="1">
        <v>2</v>
      </c>
      <c r="S173" s="5">
        <v>0.133333333</v>
      </c>
      <c r="T173" s="1">
        <v>12</v>
      </c>
      <c r="U173" s="5">
        <v>2.7618400000000001E-4</v>
      </c>
      <c r="V173" s="1">
        <v>3</v>
      </c>
      <c r="W173" s="5">
        <v>1.113586E-3</v>
      </c>
    </row>
    <row r="174" spans="4:23" x14ac:dyDescent="0.2">
      <c r="D174" s="1" t="s">
        <v>171</v>
      </c>
      <c r="E174" s="1">
        <v>5</v>
      </c>
      <c r="F174" s="1">
        <v>10</v>
      </c>
      <c r="G174" s="1">
        <v>43</v>
      </c>
      <c r="H174" s="5">
        <v>4.3333333329999997</v>
      </c>
      <c r="I174" s="5">
        <v>9.5493539999999995E-3</v>
      </c>
      <c r="J174" s="5">
        <v>1.6666666670000001</v>
      </c>
      <c r="K174" s="5">
        <v>0.112698413</v>
      </c>
      <c r="L174" s="5">
        <v>14.66666667</v>
      </c>
      <c r="M174" s="5">
        <v>3.2881700000000002E-4</v>
      </c>
      <c r="N174" s="5">
        <v>3</v>
      </c>
      <c r="O174" s="5">
        <v>1.1527690000000001E-3</v>
      </c>
      <c r="P174" s="1">
        <v>5</v>
      </c>
      <c r="Q174" s="5">
        <v>1.0989011E-2</v>
      </c>
      <c r="R174" s="1">
        <v>2</v>
      </c>
      <c r="S174" s="5">
        <v>0.133333333</v>
      </c>
      <c r="T174" s="1">
        <v>19</v>
      </c>
      <c r="U174" s="5">
        <v>4.3831300000000002E-4</v>
      </c>
      <c r="V174" s="1">
        <v>3</v>
      </c>
      <c r="W174" s="5">
        <v>1.1257039999999999E-3</v>
      </c>
    </row>
    <row r="175" spans="4:23" x14ac:dyDescent="0.2">
      <c r="D175" s="1" t="s">
        <v>172</v>
      </c>
      <c r="E175" s="1">
        <v>5</v>
      </c>
      <c r="F175" s="1">
        <v>15</v>
      </c>
      <c r="G175" s="1">
        <v>43</v>
      </c>
      <c r="H175" s="5">
        <v>2.8333333330000001</v>
      </c>
      <c r="I175" s="5">
        <v>8.8297470000000006E-3</v>
      </c>
      <c r="J175" s="5">
        <v>2.3333333330000001</v>
      </c>
      <c r="K175" s="5">
        <v>0.16785714299999999</v>
      </c>
      <c r="L175" s="5">
        <v>7</v>
      </c>
      <c r="M175" s="5">
        <v>1.83196E-4</v>
      </c>
      <c r="N175" s="5">
        <v>1.3333333329999999</v>
      </c>
      <c r="O175" s="5">
        <v>8.7639700000000001E-4</v>
      </c>
      <c r="P175" s="1">
        <v>2</v>
      </c>
      <c r="Q175" s="5">
        <v>7.2282459999999998E-3</v>
      </c>
      <c r="R175" s="1">
        <v>2</v>
      </c>
      <c r="S175" s="5">
        <v>0.148809524</v>
      </c>
      <c r="T175" s="1">
        <v>6</v>
      </c>
      <c r="U175" s="5">
        <v>1.5796000000000001E-4</v>
      </c>
      <c r="V175" s="1">
        <v>1</v>
      </c>
      <c r="W175" s="5">
        <v>5.8831499999999995E-4</v>
      </c>
    </row>
    <row r="176" spans="4:23" x14ac:dyDescent="0.2">
      <c r="D176" s="1" t="s">
        <v>173</v>
      </c>
      <c r="E176" s="1">
        <v>7</v>
      </c>
      <c r="F176" s="1">
        <v>19</v>
      </c>
      <c r="G176" s="1">
        <v>42</v>
      </c>
      <c r="H176" s="5">
        <v>4</v>
      </c>
      <c r="I176" s="5">
        <v>1.444202E-2</v>
      </c>
      <c r="J176" s="5">
        <v>1.8</v>
      </c>
      <c r="K176" s="5">
        <v>0.12666666700000001</v>
      </c>
      <c r="L176" s="5">
        <v>8.6</v>
      </c>
      <c r="M176" s="5">
        <v>2.1419399999999999E-4</v>
      </c>
      <c r="N176" s="5">
        <v>1.2</v>
      </c>
      <c r="O176" s="5">
        <v>6.3830799999999997E-4</v>
      </c>
      <c r="P176" s="1">
        <v>2</v>
      </c>
      <c r="Q176" s="5">
        <v>4.395604E-3</v>
      </c>
      <c r="R176" s="1">
        <v>1</v>
      </c>
      <c r="S176" s="5">
        <v>7.1428570999999996E-2</v>
      </c>
      <c r="T176" s="1">
        <v>7</v>
      </c>
      <c r="U176" s="5">
        <v>1.48715E-4</v>
      </c>
      <c r="V176" s="1">
        <v>1</v>
      </c>
      <c r="W176" s="5">
        <v>6.4724900000000002E-4</v>
      </c>
    </row>
    <row r="177" spans="4:23" x14ac:dyDescent="0.2">
      <c r="D177" s="1" t="s">
        <v>174</v>
      </c>
      <c r="E177" s="1">
        <v>2</v>
      </c>
      <c r="F177" s="1">
        <v>9</v>
      </c>
      <c r="G177" s="1">
        <v>41</v>
      </c>
      <c r="H177" s="5">
        <v>5</v>
      </c>
      <c r="I177" s="5">
        <v>1.9134400999999999E-2</v>
      </c>
      <c r="J177" s="5">
        <v>2.25</v>
      </c>
      <c r="K177" s="5">
        <v>0.16071428600000001</v>
      </c>
      <c r="L177" s="5">
        <v>10.75</v>
      </c>
      <c r="M177" s="5">
        <v>2.8302699999999999E-4</v>
      </c>
      <c r="N177" s="5">
        <v>1</v>
      </c>
      <c r="O177" s="5">
        <v>5.9215699999999995E-4</v>
      </c>
      <c r="P177" s="1">
        <v>6</v>
      </c>
      <c r="Q177" s="5">
        <v>2.1558310000000001E-2</v>
      </c>
      <c r="R177" s="1">
        <v>2.5</v>
      </c>
      <c r="S177" s="5">
        <v>0.178571429</v>
      </c>
      <c r="T177" s="1">
        <v>9.5</v>
      </c>
      <c r="U177" s="5">
        <v>2.5229000000000001E-4</v>
      </c>
      <c r="V177" s="1">
        <v>1</v>
      </c>
      <c r="W177" s="5">
        <v>5.8831499999999995E-4</v>
      </c>
    </row>
    <row r="178" spans="4:23" x14ac:dyDescent="0.2">
      <c r="D178" s="1" t="s">
        <v>175</v>
      </c>
      <c r="E178" s="1">
        <v>2</v>
      </c>
      <c r="F178" s="1">
        <v>4</v>
      </c>
      <c r="G178" s="1">
        <v>38</v>
      </c>
      <c r="H178" s="5">
        <v>3.2857142860000002</v>
      </c>
      <c r="I178" s="5">
        <v>9.1378060000000001E-3</v>
      </c>
      <c r="J178" s="5">
        <v>2</v>
      </c>
      <c r="K178" s="5">
        <v>0.14024071199999999</v>
      </c>
      <c r="L178" s="5">
        <v>4.1428571429999996</v>
      </c>
      <c r="M178" s="5">
        <v>1.03739E-4</v>
      </c>
      <c r="N178" s="5">
        <v>2.1428571430000001</v>
      </c>
      <c r="O178" s="5">
        <v>1.0696060000000001E-3</v>
      </c>
      <c r="P178" s="1">
        <v>3</v>
      </c>
      <c r="Q178" s="5">
        <v>7.8125E-3</v>
      </c>
      <c r="R178" s="1">
        <v>2</v>
      </c>
      <c r="S178" s="5">
        <v>0.14285714299999999</v>
      </c>
      <c r="T178" s="1">
        <v>4</v>
      </c>
      <c r="U178" s="5">
        <v>1.01363E-4</v>
      </c>
      <c r="V178" s="1">
        <v>2</v>
      </c>
      <c r="W178" s="5">
        <v>1.2515639999999999E-3</v>
      </c>
    </row>
    <row r="179" spans="4:23" x14ac:dyDescent="0.2">
      <c r="D179" s="1" t="s">
        <v>176</v>
      </c>
      <c r="E179" s="1">
        <v>5</v>
      </c>
      <c r="F179" s="1">
        <v>7</v>
      </c>
      <c r="G179" s="1">
        <v>36</v>
      </c>
      <c r="H179" s="5">
        <v>5</v>
      </c>
      <c r="I179" s="5">
        <v>1.6956186000000002E-2</v>
      </c>
      <c r="J179" s="5">
        <v>2</v>
      </c>
      <c r="K179" s="5">
        <v>0.14285714299999999</v>
      </c>
      <c r="L179" s="5">
        <v>13.66666667</v>
      </c>
      <c r="M179" s="5">
        <v>3.7294500000000001E-4</v>
      </c>
      <c r="N179" s="5">
        <v>1.6666666670000001</v>
      </c>
      <c r="O179" s="5">
        <v>9.3538599999999996E-4</v>
      </c>
      <c r="P179" s="1">
        <v>5</v>
      </c>
      <c r="Q179" s="5">
        <v>1.5772871000000001E-2</v>
      </c>
      <c r="R179" s="1">
        <v>2</v>
      </c>
      <c r="S179" s="5">
        <v>0.14285714299999999</v>
      </c>
      <c r="T179" s="1">
        <v>7</v>
      </c>
      <c r="U179" s="5">
        <v>1.77386E-4</v>
      </c>
      <c r="V179" s="1">
        <v>2</v>
      </c>
      <c r="W179" s="5">
        <v>1.0587610000000001E-3</v>
      </c>
    </row>
    <row r="180" spans="4:23" x14ac:dyDescent="0.2">
      <c r="D180" s="1" t="s">
        <v>177</v>
      </c>
      <c r="E180" s="1">
        <v>1</v>
      </c>
      <c r="F180" s="1">
        <v>8</v>
      </c>
      <c r="G180" s="1">
        <v>35</v>
      </c>
      <c r="H180" s="5">
        <v>3.25</v>
      </c>
      <c r="I180" s="5">
        <v>7.5817130000000003E-3</v>
      </c>
      <c r="J180" s="5">
        <v>1.75</v>
      </c>
      <c r="K180" s="5">
        <v>0.120238095</v>
      </c>
      <c r="L180" s="5">
        <v>9.5</v>
      </c>
      <c r="M180" s="5">
        <v>2.3101E-4</v>
      </c>
      <c r="N180" s="5">
        <v>1.25</v>
      </c>
      <c r="O180" s="5">
        <v>4.9522499999999996E-4</v>
      </c>
      <c r="P180" s="1">
        <v>3.5</v>
      </c>
      <c r="Q180" s="5">
        <v>7.7976649999999996E-3</v>
      </c>
      <c r="R180" s="1">
        <v>2</v>
      </c>
      <c r="S180" s="5">
        <v>0.133333333</v>
      </c>
      <c r="T180" s="1">
        <v>8</v>
      </c>
      <c r="U180" s="5">
        <v>1.90626E-4</v>
      </c>
      <c r="V180" s="1">
        <v>1</v>
      </c>
      <c r="W180" s="5">
        <v>4.2961900000000001E-4</v>
      </c>
    </row>
    <row r="181" spans="4:23" ht="30" x14ac:dyDescent="0.2">
      <c r="D181" s="1" t="s">
        <v>178</v>
      </c>
      <c r="E181" s="1">
        <v>3</v>
      </c>
      <c r="F181" s="1">
        <v>4</v>
      </c>
      <c r="G181" s="1">
        <v>35</v>
      </c>
      <c r="H181" s="5">
        <v>3</v>
      </c>
      <c r="I181" s="5">
        <v>6.5646769999999997E-3</v>
      </c>
      <c r="J181" s="5">
        <v>2.5</v>
      </c>
      <c r="K181" s="5">
        <v>0.16666666699999999</v>
      </c>
      <c r="L181" s="5">
        <v>17.5</v>
      </c>
      <c r="M181" s="5">
        <v>3.9914900000000001E-4</v>
      </c>
      <c r="N181" s="5">
        <v>3</v>
      </c>
      <c r="O181" s="5">
        <v>1.1216640000000001E-3</v>
      </c>
      <c r="P181" s="1">
        <v>3</v>
      </c>
      <c r="Q181" s="5">
        <v>6.5646769999999997E-3</v>
      </c>
      <c r="R181" s="1">
        <v>2.5</v>
      </c>
      <c r="S181" s="5">
        <v>0.16666666699999999</v>
      </c>
      <c r="T181" s="1">
        <v>17.5</v>
      </c>
      <c r="U181" s="5">
        <v>3.9914900000000001E-4</v>
      </c>
      <c r="V181" s="1">
        <v>3</v>
      </c>
      <c r="W181" s="5">
        <v>1.1216640000000001E-3</v>
      </c>
    </row>
    <row r="182" spans="4:23" x14ac:dyDescent="0.2">
      <c r="D182" s="1" t="s">
        <v>180</v>
      </c>
      <c r="E182" s="1">
        <v>2</v>
      </c>
      <c r="F182" s="1">
        <v>10</v>
      </c>
      <c r="G182" s="1">
        <v>35</v>
      </c>
      <c r="H182" s="5">
        <v>3.25</v>
      </c>
      <c r="I182" s="5">
        <v>9.2638570000000003E-3</v>
      </c>
      <c r="J182" s="5">
        <v>1</v>
      </c>
      <c r="K182" s="5">
        <v>7.0238095E-2</v>
      </c>
      <c r="L182" s="5">
        <v>8.75</v>
      </c>
      <c r="M182" s="5">
        <v>2.2077500000000001E-4</v>
      </c>
      <c r="N182" s="5">
        <v>1</v>
      </c>
      <c r="O182" s="5">
        <v>4.40963E-4</v>
      </c>
      <c r="P182" s="1">
        <v>2</v>
      </c>
      <c r="Q182" s="5">
        <v>4.762629E-3</v>
      </c>
      <c r="R182" s="1">
        <v>1</v>
      </c>
      <c r="S182" s="5">
        <v>7.1428570999999996E-2</v>
      </c>
      <c r="T182" s="1">
        <v>4</v>
      </c>
      <c r="U182" s="5">
        <v>9.9400000000000004E-5</v>
      </c>
      <c r="V182" s="1">
        <v>1</v>
      </c>
      <c r="W182" s="5">
        <v>4.2961900000000001E-4</v>
      </c>
    </row>
    <row r="183" spans="4:23" x14ac:dyDescent="0.2">
      <c r="D183" s="1" t="s">
        <v>181</v>
      </c>
      <c r="E183" s="1">
        <v>1</v>
      </c>
      <c r="F183" s="1">
        <v>13</v>
      </c>
      <c r="G183" s="1">
        <v>35</v>
      </c>
      <c r="H183" s="5">
        <v>3.5</v>
      </c>
      <c r="I183" s="5">
        <v>9.8998200000000001E-3</v>
      </c>
      <c r="J183" s="5">
        <v>2.5</v>
      </c>
      <c r="K183" s="5">
        <v>0.178571429</v>
      </c>
      <c r="L183" s="5">
        <v>17.5</v>
      </c>
      <c r="M183" s="5">
        <v>4.44857E-4</v>
      </c>
      <c r="N183" s="5">
        <v>2.5</v>
      </c>
      <c r="O183" s="5">
        <v>1.2087280000000001E-3</v>
      </c>
      <c r="P183" s="1">
        <v>3.5</v>
      </c>
      <c r="Q183" s="5">
        <v>9.8998200000000001E-3</v>
      </c>
      <c r="R183" s="1">
        <v>2.5</v>
      </c>
      <c r="S183" s="5">
        <v>0.178571429</v>
      </c>
      <c r="T183" s="1">
        <v>17.5</v>
      </c>
      <c r="U183" s="5">
        <v>4.44857E-4</v>
      </c>
      <c r="V183" s="1">
        <v>2.5</v>
      </c>
      <c r="W183" s="5">
        <v>1.2087280000000001E-3</v>
      </c>
    </row>
    <row r="184" spans="4:23" ht="30" x14ac:dyDescent="0.2">
      <c r="D184" s="1" t="s">
        <v>182</v>
      </c>
      <c r="E184" s="1">
        <v>5</v>
      </c>
      <c r="F184" s="1">
        <v>10</v>
      </c>
      <c r="G184" s="1">
        <v>34</v>
      </c>
      <c r="H184" s="5">
        <v>5</v>
      </c>
      <c r="I184" s="5">
        <v>1.8667449999999999E-2</v>
      </c>
      <c r="J184" s="5">
        <v>1.5</v>
      </c>
      <c r="K184" s="5">
        <v>0.104761905</v>
      </c>
      <c r="L184" s="5">
        <v>17.5</v>
      </c>
      <c r="M184" s="5">
        <v>4.8597100000000003E-4</v>
      </c>
      <c r="N184" s="5">
        <v>1</v>
      </c>
      <c r="O184" s="5">
        <v>5.1124199999999997E-4</v>
      </c>
      <c r="P184" s="1">
        <v>5</v>
      </c>
      <c r="Q184" s="5">
        <v>1.8667449999999999E-2</v>
      </c>
      <c r="R184" s="1">
        <v>1.5</v>
      </c>
      <c r="S184" s="5">
        <v>0.104761905</v>
      </c>
      <c r="T184" s="1">
        <v>17.5</v>
      </c>
      <c r="U184" s="5">
        <v>4.8597100000000003E-4</v>
      </c>
      <c r="V184" s="1">
        <v>1</v>
      </c>
      <c r="W184" s="5">
        <v>5.1124199999999997E-4</v>
      </c>
    </row>
    <row r="185" spans="4:23" x14ac:dyDescent="0.2">
      <c r="D185" s="1" t="s">
        <v>183</v>
      </c>
      <c r="E185" s="1">
        <v>3</v>
      </c>
      <c r="F185" s="1">
        <v>3</v>
      </c>
      <c r="G185" s="1">
        <v>33</v>
      </c>
      <c r="H185" s="5">
        <v>3</v>
      </c>
      <c r="I185" s="5">
        <v>6.5934069999999999E-3</v>
      </c>
      <c r="J185" s="5">
        <v>1</v>
      </c>
      <c r="K185" s="5">
        <v>6.6666666999999999E-2</v>
      </c>
      <c r="L185" s="5">
        <v>7</v>
      </c>
      <c r="M185" s="5">
        <v>1.48715E-4</v>
      </c>
      <c r="N185" s="5">
        <v>1</v>
      </c>
      <c r="O185" s="5">
        <v>3.71195E-4</v>
      </c>
      <c r="P185" s="1">
        <v>3</v>
      </c>
      <c r="Q185" s="5">
        <v>6.5934069999999999E-3</v>
      </c>
      <c r="R185" s="1">
        <v>1</v>
      </c>
      <c r="S185" s="5">
        <v>6.6666666999999999E-2</v>
      </c>
      <c r="T185" s="1">
        <v>7</v>
      </c>
      <c r="U185" s="5">
        <v>1.48715E-4</v>
      </c>
      <c r="V185" s="1">
        <v>1</v>
      </c>
      <c r="W185" s="5">
        <v>3.71195E-4</v>
      </c>
    </row>
    <row r="186" spans="4:23" ht="45" x14ac:dyDescent="0.2">
      <c r="D186" s="1" t="s">
        <v>184</v>
      </c>
      <c r="E186" s="1">
        <v>5</v>
      </c>
      <c r="F186" s="1">
        <v>15</v>
      </c>
      <c r="G186" s="1">
        <v>31</v>
      </c>
      <c r="H186" s="5">
        <v>3.2</v>
      </c>
      <c r="I186" s="5">
        <v>1.3094342E-2</v>
      </c>
      <c r="J186" s="5">
        <v>1.2</v>
      </c>
      <c r="K186" s="5">
        <v>8.6959706999999997E-2</v>
      </c>
      <c r="L186" s="5">
        <v>6.8</v>
      </c>
      <c r="M186" s="5">
        <v>1.8874500000000001E-4</v>
      </c>
      <c r="N186" s="5">
        <v>1</v>
      </c>
      <c r="O186" s="5">
        <v>6.8308900000000001E-4</v>
      </c>
      <c r="P186" s="1">
        <v>2</v>
      </c>
      <c r="Q186" s="5">
        <v>1.1111111E-2</v>
      </c>
      <c r="R186" s="1">
        <v>1</v>
      </c>
      <c r="S186" s="5">
        <v>7.1428570999999996E-2</v>
      </c>
      <c r="T186" s="1">
        <v>4</v>
      </c>
      <c r="U186" s="5">
        <v>1.50156E-4</v>
      </c>
      <c r="V186" s="1">
        <v>1</v>
      </c>
      <c r="W186" s="5">
        <v>6.4724900000000002E-4</v>
      </c>
    </row>
    <row r="187" spans="4:23" x14ac:dyDescent="0.2">
      <c r="D187" s="1" t="s">
        <v>185</v>
      </c>
      <c r="E187" s="1">
        <v>7</v>
      </c>
      <c r="F187" s="1">
        <v>14</v>
      </c>
      <c r="G187" s="1">
        <v>31</v>
      </c>
      <c r="H187" s="5">
        <v>3</v>
      </c>
      <c r="I187" s="5">
        <v>9.848463E-3</v>
      </c>
      <c r="J187" s="5">
        <v>2</v>
      </c>
      <c r="K187" s="5">
        <v>0.147089947</v>
      </c>
      <c r="L187" s="5">
        <v>5.6666666670000003</v>
      </c>
      <c r="M187" s="5">
        <v>2.2627500000000001E-4</v>
      </c>
      <c r="N187" s="5">
        <v>2</v>
      </c>
      <c r="O187" s="5">
        <v>1.431318E-3</v>
      </c>
      <c r="P187" s="1">
        <v>1.5</v>
      </c>
      <c r="Q187" s="5">
        <v>7.9125940000000002E-3</v>
      </c>
      <c r="R187" s="1">
        <v>1.5</v>
      </c>
      <c r="S187" s="5">
        <v>0.12222222200000001</v>
      </c>
      <c r="T187" s="1">
        <v>5</v>
      </c>
      <c r="U187" s="5">
        <v>1.3659800000000001E-4</v>
      </c>
      <c r="V187" s="1">
        <v>1.5</v>
      </c>
      <c r="W187" s="5">
        <v>9.8474299999999995E-4</v>
      </c>
    </row>
    <row r="188" spans="4:23" x14ac:dyDescent="0.2">
      <c r="D188" s="1" t="s">
        <v>186</v>
      </c>
      <c r="E188" s="1">
        <v>5</v>
      </c>
      <c r="F188" s="1">
        <v>7</v>
      </c>
      <c r="G188" s="1">
        <v>31</v>
      </c>
      <c r="H188" s="5">
        <v>2</v>
      </c>
      <c r="I188" s="5">
        <v>4.3860280000000001E-3</v>
      </c>
      <c r="J188" s="5">
        <v>2</v>
      </c>
      <c r="K188" s="5">
        <v>0.133333333</v>
      </c>
      <c r="L188" s="5">
        <v>11</v>
      </c>
      <c r="M188" s="5">
        <v>2.3551900000000001E-4</v>
      </c>
      <c r="N188" s="5">
        <v>1</v>
      </c>
      <c r="O188" s="5">
        <v>3.7321499999999998E-4</v>
      </c>
      <c r="P188" s="1">
        <v>2</v>
      </c>
      <c r="Q188" s="5">
        <v>4.3860280000000001E-3</v>
      </c>
      <c r="R188" s="1">
        <v>2</v>
      </c>
      <c r="S188" s="5">
        <v>0.133333333</v>
      </c>
      <c r="T188" s="1">
        <v>11</v>
      </c>
      <c r="U188" s="5">
        <v>2.3551900000000001E-4</v>
      </c>
      <c r="V188" s="1">
        <v>1</v>
      </c>
      <c r="W188" s="5">
        <v>3.7321499999999998E-4</v>
      </c>
    </row>
    <row r="189" spans="4:23" x14ac:dyDescent="0.2">
      <c r="D189" s="1" t="s">
        <v>187</v>
      </c>
      <c r="E189" s="1">
        <v>6</v>
      </c>
      <c r="F189" s="1">
        <v>6</v>
      </c>
      <c r="G189" s="1">
        <v>31</v>
      </c>
      <c r="H189" s="5">
        <v>3</v>
      </c>
      <c r="I189" s="5">
        <v>7.7508330000000004E-3</v>
      </c>
      <c r="J189" s="5">
        <v>2.1666666669999999</v>
      </c>
      <c r="K189" s="5">
        <v>0.15</v>
      </c>
      <c r="L189" s="5">
        <v>4.6666666670000003</v>
      </c>
      <c r="M189" s="5">
        <v>1.0964900000000001E-4</v>
      </c>
      <c r="N189" s="5">
        <v>2.1666666669999999</v>
      </c>
      <c r="O189" s="5">
        <v>9.7720199999999993E-4</v>
      </c>
      <c r="P189" s="1">
        <v>2.5</v>
      </c>
      <c r="Q189" s="5">
        <v>6.7083409999999996E-3</v>
      </c>
      <c r="R189" s="1">
        <v>2</v>
      </c>
      <c r="S189" s="5">
        <v>0.13809523800000001</v>
      </c>
      <c r="T189" s="1">
        <v>4</v>
      </c>
      <c r="U189" s="5">
        <v>9.7100000000000002E-5</v>
      </c>
      <c r="V189" s="1">
        <v>2.5</v>
      </c>
      <c r="W189" s="5">
        <v>9.3202699999999999E-4</v>
      </c>
    </row>
    <row r="190" spans="4:23" x14ac:dyDescent="0.2">
      <c r="D190" s="1" t="s">
        <v>188</v>
      </c>
      <c r="E190" s="1">
        <v>6</v>
      </c>
      <c r="F190" s="1">
        <v>12</v>
      </c>
      <c r="G190" s="1">
        <v>30</v>
      </c>
      <c r="H190" s="5">
        <v>13</v>
      </c>
      <c r="I190" s="5">
        <v>2.8571428999999999E-2</v>
      </c>
      <c r="J190" s="5">
        <v>3</v>
      </c>
      <c r="K190" s="5">
        <v>0.2</v>
      </c>
      <c r="L190" s="5">
        <v>26</v>
      </c>
      <c r="M190" s="5">
        <v>5.5236900000000004E-4</v>
      </c>
      <c r="N190" s="5">
        <v>1</v>
      </c>
      <c r="O190" s="5">
        <v>3.71195E-4</v>
      </c>
      <c r="P190" s="1">
        <v>13</v>
      </c>
      <c r="Q190" s="5">
        <v>2.8571428999999999E-2</v>
      </c>
      <c r="R190" s="1">
        <v>3</v>
      </c>
      <c r="S190" s="5">
        <v>0.2</v>
      </c>
      <c r="T190" s="1">
        <v>26</v>
      </c>
      <c r="U190" s="5">
        <v>5.5236900000000004E-4</v>
      </c>
      <c r="V190" s="1">
        <v>1</v>
      </c>
      <c r="W190" s="5">
        <v>3.71195E-4</v>
      </c>
    </row>
    <row r="191" spans="4:23" x14ac:dyDescent="0.2">
      <c r="D191" s="1" t="s">
        <v>189</v>
      </c>
      <c r="E191" s="1">
        <v>6</v>
      </c>
      <c r="F191" s="1">
        <v>13</v>
      </c>
      <c r="G191" s="1">
        <v>30</v>
      </c>
      <c r="H191" s="5">
        <v>2.6666666669999999</v>
      </c>
      <c r="I191" s="5">
        <v>1.5304313E-2</v>
      </c>
      <c r="J191" s="5">
        <v>2.3333333330000001</v>
      </c>
      <c r="K191" s="5">
        <v>0.17861305399999999</v>
      </c>
      <c r="L191" s="5">
        <v>5.1666666670000003</v>
      </c>
      <c r="M191" s="5">
        <v>2.3345000000000001E-4</v>
      </c>
      <c r="N191" s="5">
        <v>1.1666666670000001</v>
      </c>
      <c r="O191" s="5">
        <v>1.6232180000000001E-3</v>
      </c>
      <c r="P191" s="1">
        <v>2</v>
      </c>
      <c r="Q191" s="5">
        <v>1.4015151999999999E-2</v>
      </c>
      <c r="R191" s="1">
        <v>2</v>
      </c>
      <c r="S191" s="5">
        <v>0.16083916100000001</v>
      </c>
      <c r="T191" s="1">
        <v>4</v>
      </c>
      <c r="U191" s="5">
        <v>1.6689999999999999E-4</v>
      </c>
      <c r="V191" s="1">
        <v>1</v>
      </c>
      <c r="W191" s="5">
        <v>9.9533099999999991E-4</v>
      </c>
    </row>
    <row r="192" spans="4:23" x14ac:dyDescent="0.2">
      <c r="D192" s="1" t="s">
        <v>190</v>
      </c>
      <c r="E192" s="1">
        <v>1</v>
      </c>
      <c r="F192" s="1">
        <v>1</v>
      </c>
      <c r="G192" s="1">
        <v>30</v>
      </c>
      <c r="H192" s="5">
        <v>1.5</v>
      </c>
      <c r="I192" s="5">
        <v>3.8340029999999999E-3</v>
      </c>
      <c r="J192" s="5">
        <v>1.5</v>
      </c>
      <c r="K192" s="5">
        <v>0.103968254</v>
      </c>
      <c r="L192" s="5">
        <v>4.3333333329999997</v>
      </c>
      <c r="M192" s="5">
        <v>1.0623E-4</v>
      </c>
      <c r="N192" s="5">
        <v>1.5</v>
      </c>
      <c r="O192" s="5">
        <v>6.4931400000000001E-4</v>
      </c>
      <c r="P192" s="1">
        <v>1</v>
      </c>
      <c r="Q192" s="5">
        <v>3.5304120000000001E-3</v>
      </c>
      <c r="R192" s="1">
        <v>1</v>
      </c>
      <c r="S192" s="5">
        <v>7.1428570999999996E-2</v>
      </c>
      <c r="T192" s="1">
        <v>3</v>
      </c>
      <c r="U192" s="5">
        <v>7.9900000000000004E-5</v>
      </c>
      <c r="V192" s="1">
        <v>1</v>
      </c>
      <c r="W192" s="5">
        <v>4.9114000000000004E-4</v>
      </c>
    </row>
    <row r="193" spans="4:23" ht="30" x14ac:dyDescent="0.2">
      <c r="D193" s="1" t="s">
        <v>191</v>
      </c>
      <c r="E193" s="1">
        <v>8</v>
      </c>
      <c r="F193" s="1">
        <v>18</v>
      </c>
      <c r="G193" s="1">
        <v>30</v>
      </c>
      <c r="H193" s="5">
        <v>3</v>
      </c>
      <c r="I193" s="5">
        <v>7.2634980000000002E-3</v>
      </c>
      <c r="J193" s="5">
        <v>1.8</v>
      </c>
      <c r="K193" s="5">
        <v>0.12476190500000001</v>
      </c>
      <c r="L193" s="5">
        <v>5.4</v>
      </c>
      <c r="M193" s="5">
        <v>1.2619199999999999E-4</v>
      </c>
      <c r="N193" s="5">
        <v>2.2000000000000002</v>
      </c>
      <c r="O193" s="5">
        <v>9.2308199999999998E-4</v>
      </c>
      <c r="P193" s="1">
        <v>1</v>
      </c>
      <c r="Q193" s="5">
        <v>3.1545739999999998E-3</v>
      </c>
      <c r="R193" s="1">
        <v>1</v>
      </c>
      <c r="S193" s="5">
        <v>7.1428570999999996E-2</v>
      </c>
      <c r="T193" s="1">
        <v>4</v>
      </c>
      <c r="U193" s="5">
        <v>9.2299999999999994E-5</v>
      </c>
      <c r="V193" s="1">
        <v>2</v>
      </c>
      <c r="W193" s="5">
        <v>7.4239E-4</v>
      </c>
    </row>
    <row r="194" spans="4:23" x14ac:dyDescent="0.2">
      <c r="D194" s="1" t="s">
        <v>192</v>
      </c>
      <c r="E194" s="1">
        <v>1</v>
      </c>
      <c r="F194" s="1">
        <v>3</v>
      </c>
      <c r="G194" s="1">
        <v>29</v>
      </c>
      <c r="H194" s="5">
        <v>1</v>
      </c>
      <c r="I194" s="5">
        <v>3.6498709999999998E-3</v>
      </c>
      <c r="J194" s="5">
        <v>1</v>
      </c>
      <c r="K194" s="5">
        <v>7.2344322000000003E-2</v>
      </c>
      <c r="L194" s="5">
        <v>5</v>
      </c>
      <c r="M194" s="5">
        <v>1.5280799999999999E-4</v>
      </c>
      <c r="N194" s="5">
        <v>1</v>
      </c>
      <c r="O194" s="5">
        <v>6.7108800000000002E-4</v>
      </c>
      <c r="P194" s="1">
        <v>1</v>
      </c>
      <c r="Q194" s="5">
        <v>3.5304120000000001E-3</v>
      </c>
      <c r="R194" s="1">
        <v>1</v>
      </c>
      <c r="S194" s="5">
        <v>7.1428570999999996E-2</v>
      </c>
      <c r="T194" s="1">
        <v>4</v>
      </c>
      <c r="U194" s="5">
        <v>1.09158E-4</v>
      </c>
      <c r="V194" s="1">
        <v>1</v>
      </c>
      <c r="W194" s="5">
        <v>5.8831499999999995E-4</v>
      </c>
    </row>
    <row r="195" spans="4:23" x14ac:dyDescent="0.2">
      <c r="D195" s="1" t="s">
        <v>193</v>
      </c>
      <c r="E195" s="1">
        <v>2</v>
      </c>
      <c r="F195" s="1">
        <v>5</v>
      </c>
      <c r="G195" s="1">
        <v>29</v>
      </c>
      <c r="H195" s="5">
        <v>4</v>
      </c>
      <c r="I195" s="5">
        <v>9.6132530000000004E-3</v>
      </c>
      <c r="J195" s="5">
        <v>2.8333333330000001</v>
      </c>
      <c r="K195" s="5">
        <v>0.19365079399999999</v>
      </c>
      <c r="L195" s="5">
        <v>4.8333333329999997</v>
      </c>
      <c r="M195" s="5">
        <v>1.14364E-4</v>
      </c>
      <c r="N195" s="5">
        <v>2</v>
      </c>
      <c r="O195" s="5">
        <v>8.4864599999999999E-4</v>
      </c>
      <c r="P195" s="1">
        <v>3</v>
      </c>
      <c r="Q195" s="5">
        <v>8.4934060000000002E-3</v>
      </c>
      <c r="R195" s="1">
        <v>2</v>
      </c>
      <c r="S195" s="5">
        <v>0.14285714299999999</v>
      </c>
      <c r="T195" s="1">
        <v>3</v>
      </c>
      <c r="U195" s="5">
        <v>7.8899999999999993E-5</v>
      </c>
      <c r="V195" s="1">
        <v>1.5</v>
      </c>
      <c r="W195" s="5">
        <v>6.9481999999999996E-4</v>
      </c>
    </row>
    <row r="196" spans="4:23" x14ac:dyDescent="0.2">
      <c r="D196" s="1" t="s">
        <v>194</v>
      </c>
      <c r="E196" s="1">
        <v>7</v>
      </c>
      <c r="F196" s="1">
        <v>14</v>
      </c>
      <c r="G196" s="1">
        <v>27</v>
      </c>
      <c r="H196" s="5">
        <v>3</v>
      </c>
      <c r="I196" s="5">
        <v>2.4494948999999999E-2</v>
      </c>
      <c r="J196" s="5">
        <v>1</v>
      </c>
      <c r="K196" s="5">
        <v>8.3721833999999995E-2</v>
      </c>
      <c r="L196" s="5">
        <v>9.6666666669999994</v>
      </c>
      <c r="M196" s="5">
        <v>4.5887599999999999E-4</v>
      </c>
      <c r="N196" s="5">
        <v>1</v>
      </c>
      <c r="O196" s="5">
        <v>1.9593520000000001E-3</v>
      </c>
      <c r="P196" s="1">
        <v>3</v>
      </c>
      <c r="Q196" s="5">
        <v>2.2727272999999999E-2</v>
      </c>
      <c r="R196" s="1">
        <v>1</v>
      </c>
      <c r="S196" s="5">
        <v>8.3333332999999996E-2</v>
      </c>
      <c r="T196" s="1">
        <v>3</v>
      </c>
      <c r="U196" s="5">
        <v>3.2569800000000002E-4</v>
      </c>
      <c r="V196" s="1">
        <v>1</v>
      </c>
      <c r="W196" s="5">
        <v>1.945525E-3</v>
      </c>
    </row>
    <row r="197" spans="4:23" x14ac:dyDescent="0.2">
      <c r="D197" s="1" t="s">
        <v>195</v>
      </c>
      <c r="E197" s="1">
        <v>4</v>
      </c>
      <c r="F197" s="1">
        <v>5</v>
      </c>
      <c r="G197" s="1">
        <v>27</v>
      </c>
      <c r="H197" s="5">
        <v>5</v>
      </c>
      <c r="I197" s="5">
        <v>1.0893246000000001E-2</v>
      </c>
      <c r="J197" s="5">
        <v>2</v>
      </c>
      <c r="K197" s="5">
        <v>0.133333333</v>
      </c>
      <c r="L197" s="5">
        <v>29</v>
      </c>
      <c r="M197" s="5">
        <v>6.6900399999999995E-4</v>
      </c>
      <c r="N197" s="5">
        <v>1</v>
      </c>
      <c r="O197" s="5">
        <v>3.7523500000000002E-4</v>
      </c>
      <c r="P197" s="1">
        <v>5</v>
      </c>
      <c r="Q197" s="5">
        <v>1.0893246000000001E-2</v>
      </c>
      <c r="R197" s="1">
        <v>2</v>
      </c>
      <c r="S197" s="5">
        <v>0.133333333</v>
      </c>
      <c r="T197" s="1">
        <v>29</v>
      </c>
      <c r="U197" s="5">
        <v>6.6900399999999995E-4</v>
      </c>
      <c r="V197" s="1">
        <v>1</v>
      </c>
      <c r="W197" s="5">
        <v>3.7523500000000002E-4</v>
      </c>
    </row>
    <row r="198" spans="4:23" x14ac:dyDescent="0.2">
      <c r="D198" s="1" t="s">
        <v>196</v>
      </c>
      <c r="E198" s="1">
        <v>2</v>
      </c>
      <c r="F198" s="1">
        <v>2</v>
      </c>
      <c r="G198" s="1">
        <v>27</v>
      </c>
      <c r="H198" s="5">
        <v>2.6</v>
      </c>
      <c r="I198" s="5">
        <v>6.2375699999999996E-3</v>
      </c>
      <c r="J198" s="5">
        <v>2</v>
      </c>
      <c r="K198" s="5">
        <v>0.13809523800000001</v>
      </c>
      <c r="L198" s="5">
        <v>5.4</v>
      </c>
      <c r="M198" s="5">
        <v>1.3026699999999999E-4</v>
      </c>
      <c r="N198" s="5">
        <v>1</v>
      </c>
      <c r="O198" s="5">
        <v>4.2701000000000002E-4</v>
      </c>
      <c r="P198" s="1">
        <v>2</v>
      </c>
      <c r="Q198" s="5">
        <v>4.5871560000000002E-3</v>
      </c>
      <c r="R198" s="1">
        <v>2</v>
      </c>
      <c r="S198" s="5">
        <v>0.133333333</v>
      </c>
      <c r="T198" s="1">
        <v>6</v>
      </c>
      <c r="U198" s="5">
        <v>1.52991E-4</v>
      </c>
      <c r="V198" s="1">
        <v>1</v>
      </c>
      <c r="W198" s="5">
        <v>4.0633899999999997E-4</v>
      </c>
    </row>
    <row r="199" spans="4:23" x14ac:dyDescent="0.2">
      <c r="D199" s="1" t="s">
        <v>197</v>
      </c>
      <c r="E199" s="1">
        <v>4</v>
      </c>
      <c r="F199" s="1">
        <v>8</v>
      </c>
      <c r="G199" s="1">
        <v>26</v>
      </c>
      <c r="H199" s="5">
        <v>1.5</v>
      </c>
      <c r="I199" s="5">
        <v>3.325438E-3</v>
      </c>
      <c r="J199" s="5">
        <v>1.5</v>
      </c>
      <c r="K199" s="5">
        <v>0.102380952</v>
      </c>
      <c r="L199" s="5">
        <v>13.5</v>
      </c>
      <c r="M199" s="5">
        <v>3.4058599999999998E-4</v>
      </c>
      <c r="N199" s="5">
        <v>3</v>
      </c>
      <c r="O199" s="5">
        <v>1.1723599999999999E-3</v>
      </c>
      <c r="P199" s="1">
        <v>1.5</v>
      </c>
      <c r="Q199" s="5">
        <v>3.325438E-3</v>
      </c>
      <c r="R199" s="1">
        <v>1.5</v>
      </c>
      <c r="S199" s="5">
        <v>0.102380952</v>
      </c>
      <c r="T199" s="1">
        <v>13.5</v>
      </c>
      <c r="U199" s="5">
        <v>3.4058599999999998E-4</v>
      </c>
      <c r="V199" s="1">
        <v>3</v>
      </c>
      <c r="W199" s="5">
        <v>1.1723599999999999E-3</v>
      </c>
    </row>
    <row r="200" spans="4:23" x14ac:dyDescent="0.2">
      <c r="D200" s="1" t="s">
        <v>198</v>
      </c>
      <c r="E200" s="1">
        <v>4</v>
      </c>
      <c r="F200" s="1">
        <v>9</v>
      </c>
      <c r="G200" s="1">
        <v>25</v>
      </c>
      <c r="H200" s="5">
        <v>3.75</v>
      </c>
      <c r="I200" s="5">
        <v>1.6489480000000001E-2</v>
      </c>
      <c r="J200" s="5">
        <v>2</v>
      </c>
      <c r="K200" s="5">
        <v>0.14697802200000001</v>
      </c>
      <c r="L200" s="5">
        <v>6.75</v>
      </c>
      <c r="M200" s="5">
        <v>1.9626100000000001E-4</v>
      </c>
      <c r="N200" s="5">
        <v>1.25</v>
      </c>
      <c r="O200" s="5">
        <v>8.6264700000000002E-4</v>
      </c>
      <c r="P200" s="1">
        <v>3</v>
      </c>
      <c r="Q200" s="5">
        <v>1.3404688999999999E-2</v>
      </c>
      <c r="R200" s="1">
        <v>2</v>
      </c>
      <c r="S200" s="5">
        <v>0.14285714299999999</v>
      </c>
      <c r="T200" s="1">
        <v>6.5</v>
      </c>
      <c r="U200" s="5">
        <v>2.1029499999999999E-4</v>
      </c>
      <c r="V200" s="1">
        <v>1</v>
      </c>
      <c r="W200" s="5">
        <v>7.7588799999999997E-4</v>
      </c>
    </row>
    <row r="201" spans="4:23" x14ac:dyDescent="0.2">
      <c r="D201" s="1" t="s">
        <v>199</v>
      </c>
      <c r="E201" s="1">
        <v>7</v>
      </c>
      <c r="F201" s="1">
        <v>12</v>
      </c>
      <c r="G201" s="1">
        <v>25</v>
      </c>
      <c r="H201" s="5">
        <v>6</v>
      </c>
      <c r="I201" s="5">
        <v>2.9882526E-2</v>
      </c>
      <c r="J201" s="5">
        <v>3</v>
      </c>
      <c r="K201" s="5">
        <v>0.222527473</v>
      </c>
      <c r="L201" s="5">
        <v>11</v>
      </c>
      <c r="M201" s="5">
        <v>3.6748500000000002E-4</v>
      </c>
      <c r="N201" s="5">
        <v>1</v>
      </c>
      <c r="O201" s="5">
        <v>9.9533099999999991E-4</v>
      </c>
      <c r="P201" s="1">
        <v>6</v>
      </c>
      <c r="Q201" s="5">
        <v>2.9882526E-2</v>
      </c>
      <c r="R201" s="1">
        <v>3</v>
      </c>
      <c r="S201" s="5">
        <v>0.222527473</v>
      </c>
      <c r="T201" s="1">
        <v>11</v>
      </c>
      <c r="U201" s="5">
        <v>3.6748500000000002E-4</v>
      </c>
      <c r="V201" s="1">
        <v>1</v>
      </c>
      <c r="W201" s="5">
        <v>9.9533099999999991E-4</v>
      </c>
    </row>
    <row r="202" spans="4:23" ht="30" x14ac:dyDescent="0.2">
      <c r="D202" s="1" t="s">
        <v>200</v>
      </c>
      <c r="E202" s="1">
        <v>1</v>
      </c>
      <c r="F202" s="1">
        <v>1</v>
      </c>
      <c r="G202" s="1">
        <v>24</v>
      </c>
      <c r="H202" s="5">
        <v>4.5</v>
      </c>
      <c r="I202" s="5">
        <v>1.3910285999999999E-2</v>
      </c>
      <c r="J202" s="5">
        <v>2</v>
      </c>
      <c r="K202" s="5">
        <v>0.14285714299999999</v>
      </c>
      <c r="L202" s="5">
        <v>12.5</v>
      </c>
      <c r="M202" s="5">
        <v>3.16807E-4</v>
      </c>
      <c r="N202" s="5">
        <v>1.5</v>
      </c>
      <c r="O202" s="5">
        <v>7.5582999999999998E-4</v>
      </c>
      <c r="P202" s="1">
        <v>4.5</v>
      </c>
      <c r="Q202" s="5">
        <v>1.3910285999999999E-2</v>
      </c>
      <c r="R202" s="1">
        <v>2</v>
      </c>
      <c r="S202" s="5">
        <v>0.14285714299999999</v>
      </c>
      <c r="T202" s="1">
        <v>12.5</v>
      </c>
      <c r="U202" s="5">
        <v>3.16807E-4</v>
      </c>
      <c r="V202" s="1">
        <v>1.5</v>
      </c>
      <c r="W202" s="5">
        <v>7.5582999999999998E-4</v>
      </c>
    </row>
    <row r="203" spans="4:23" ht="60" x14ac:dyDescent="0.2">
      <c r="D203" s="1" t="s">
        <v>201</v>
      </c>
      <c r="E203" s="1">
        <v>8</v>
      </c>
      <c r="F203" s="1">
        <v>18</v>
      </c>
      <c r="G203" s="1">
        <v>24</v>
      </c>
      <c r="H203" s="5">
        <v>2.1428571430000001</v>
      </c>
      <c r="I203" s="5">
        <v>9.2215830000000002E-3</v>
      </c>
      <c r="J203" s="5">
        <v>1.8571428569999999</v>
      </c>
      <c r="K203" s="5">
        <v>0.13968253999999999</v>
      </c>
      <c r="L203" s="5">
        <v>3.4285714289999998</v>
      </c>
      <c r="M203" s="5">
        <v>1.4202099999999999E-4</v>
      </c>
      <c r="N203" s="5">
        <v>1</v>
      </c>
      <c r="O203" s="5">
        <v>1.168739E-3</v>
      </c>
      <c r="P203" s="1">
        <v>2</v>
      </c>
      <c r="Q203" s="5">
        <v>6.8807340000000003E-3</v>
      </c>
      <c r="R203" s="1">
        <v>2</v>
      </c>
      <c r="S203" s="5">
        <v>0.133333333</v>
      </c>
      <c r="T203" s="1">
        <v>3</v>
      </c>
      <c r="U203" s="5">
        <v>7.6500000000000003E-5</v>
      </c>
      <c r="V203" s="1">
        <v>1</v>
      </c>
      <c r="W203" s="5">
        <v>5.2938099999999999E-4</v>
      </c>
    </row>
    <row r="204" spans="4:23" ht="30" x14ac:dyDescent="0.2">
      <c r="D204" s="1" t="s">
        <v>202</v>
      </c>
      <c r="E204" s="1">
        <v>1</v>
      </c>
      <c r="F204" s="1">
        <v>6</v>
      </c>
      <c r="G204" s="1">
        <v>23</v>
      </c>
      <c r="H204" s="5">
        <v>1</v>
      </c>
      <c r="I204" s="5">
        <v>7.2250589999999998E-3</v>
      </c>
      <c r="J204" s="5">
        <v>1</v>
      </c>
      <c r="K204" s="5">
        <v>8.0648518000000002E-2</v>
      </c>
      <c r="L204" s="5">
        <v>6</v>
      </c>
      <c r="M204" s="5">
        <v>2.6131E-4</v>
      </c>
      <c r="N204" s="5">
        <v>1.25</v>
      </c>
      <c r="O204" s="5">
        <v>1.9671789999999999E-3</v>
      </c>
      <c r="P204" s="1">
        <v>1</v>
      </c>
      <c r="Q204" s="5">
        <v>6.5656569999999999E-3</v>
      </c>
      <c r="R204" s="1">
        <v>1</v>
      </c>
      <c r="S204" s="5">
        <v>8.0128204999999994E-2</v>
      </c>
      <c r="T204" s="1">
        <v>2</v>
      </c>
      <c r="U204" s="5">
        <v>1.39822E-4</v>
      </c>
      <c r="V204" s="1">
        <v>1</v>
      </c>
      <c r="W204" s="5">
        <v>2.2243269999999999E-3</v>
      </c>
    </row>
    <row r="205" spans="4:23" ht="30" x14ac:dyDescent="0.2">
      <c r="D205" s="1" t="s">
        <v>203</v>
      </c>
      <c r="E205" s="1">
        <v>2</v>
      </c>
      <c r="F205" s="1">
        <v>5</v>
      </c>
      <c r="G205" s="1">
        <v>23</v>
      </c>
      <c r="H205" s="5">
        <v>6.3333333329999997</v>
      </c>
      <c r="I205" s="5">
        <v>4.4842144E-2</v>
      </c>
      <c r="J205" s="5">
        <v>3.3333333330000001</v>
      </c>
      <c r="K205" s="5">
        <v>0.26984127000000002</v>
      </c>
      <c r="L205" s="5">
        <v>8</v>
      </c>
      <c r="M205" s="5">
        <v>4.7534399999999999E-4</v>
      </c>
      <c r="N205" s="5">
        <v>1</v>
      </c>
      <c r="O205" s="5">
        <v>9.7593500000000004E-4</v>
      </c>
      <c r="P205" s="1">
        <v>1</v>
      </c>
      <c r="Q205" s="5">
        <v>3.1545739999999998E-3</v>
      </c>
      <c r="R205" s="1">
        <v>1</v>
      </c>
      <c r="S205" s="5">
        <v>7.1428570999999996E-2</v>
      </c>
      <c r="T205" s="1">
        <v>1</v>
      </c>
      <c r="U205" s="5">
        <v>2.5400000000000001E-5</v>
      </c>
      <c r="V205" s="1">
        <v>1</v>
      </c>
      <c r="W205" s="5">
        <v>5.2938099999999999E-4</v>
      </c>
    </row>
    <row r="206" spans="4:23" x14ac:dyDescent="0.2">
      <c r="D206" s="1" t="s">
        <v>204</v>
      </c>
      <c r="E206" s="1">
        <v>6</v>
      </c>
      <c r="F206" s="1">
        <v>13</v>
      </c>
      <c r="G206" s="1">
        <v>23</v>
      </c>
      <c r="H206" s="5">
        <v>4</v>
      </c>
      <c r="I206" s="5">
        <v>1.0619513000000001E-2</v>
      </c>
      <c r="J206" s="5">
        <v>2</v>
      </c>
      <c r="K206" s="5">
        <v>0.14285714299999999</v>
      </c>
      <c r="L206" s="5">
        <v>7.6666666670000003</v>
      </c>
      <c r="M206" s="5">
        <v>1.9496300000000001E-4</v>
      </c>
      <c r="N206" s="5">
        <v>2</v>
      </c>
      <c r="O206" s="5">
        <v>9.1577100000000001E-4</v>
      </c>
      <c r="P206" s="1">
        <v>2</v>
      </c>
      <c r="Q206" s="5">
        <v>6.3091479999999997E-3</v>
      </c>
      <c r="R206" s="1">
        <v>1</v>
      </c>
      <c r="S206" s="5">
        <v>7.1428570999999996E-2</v>
      </c>
      <c r="T206" s="1">
        <v>3</v>
      </c>
      <c r="U206" s="5">
        <v>7.6500000000000003E-5</v>
      </c>
      <c r="V206" s="1">
        <v>1</v>
      </c>
      <c r="W206" s="5">
        <v>5.2938099999999999E-4</v>
      </c>
    </row>
    <row r="207" spans="4:23" x14ac:dyDescent="0.2">
      <c r="D207" s="1" t="s">
        <v>205</v>
      </c>
      <c r="E207" s="1">
        <v>3</v>
      </c>
      <c r="F207" s="1">
        <v>3</v>
      </c>
      <c r="G207" s="1">
        <v>23</v>
      </c>
      <c r="H207" s="5">
        <v>6</v>
      </c>
      <c r="I207" s="5">
        <v>2.34375E-2</v>
      </c>
      <c r="J207" s="5">
        <v>1</v>
      </c>
      <c r="K207" s="5">
        <v>7.1428570999999996E-2</v>
      </c>
      <c r="L207" s="5">
        <v>23</v>
      </c>
      <c r="M207" s="5">
        <v>6.4188400000000001E-4</v>
      </c>
      <c r="N207" s="5">
        <v>1</v>
      </c>
      <c r="O207" s="5">
        <v>6.4724900000000002E-4</v>
      </c>
      <c r="P207" s="1">
        <v>6</v>
      </c>
      <c r="Q207" s="5">
        <v>2.34375E-2</v>
      </c>
      <c r="R207" s="1">
        <v>1</v>
      </c>
      <c r="S207" s="5">
        <v>7.1428570999999996E-2</v>
      </c>
      <c r="T207" s="1">
        <v>23</v>
      </c>
      <c r="U207" s="5">
        <v>6.4188400000000001E-4</v>
      </c>
      <c r="V207" s="1">
        <v>1</v>
      </c>
      <c r="W207" s="5">
        <v>6.4724900000000002E-4</v>
      </c>
    </row>
    <row r="208" spans="4:23" x14ac:dyDescent="0.2">
      <c r="D208" s="1" t="s">
        <v>206</v>
      </c>
      <c r="E208" s="1">
        <v>2</v>
      </c>
      <c r="F208" s="1">
        <v>4</v>
      </c>
      <c r="G208" s="1">
        <v>23</v>
      </c>
      <c r="H208" s="5">
        <v>2.6666666669999999</v>
      </c>
      <c r="I208" s="5">
        <v>9.2128969999999994E-3</v>
      </c>
      <c r="J208" s="5">
        <v>1.6666666670000001</v>
      </c>
      <c r="K208" s="5">
        <v>0.118253968</v>
      </c>
      <c r="L208" s="5">
        <v>3.8333333330000001</v>
      </c>
      <c r="M208" s="5">
        <v>9.8200000000000002E-5</v>
      </c>
      <c r="N208" s="5">
        <v>1</v>
      </c>
      <c r="O208" s="5">
        <v>5.2435999999999997E-4</v>
      </c>
      <c r="P208" s="1">
        <v>2</v>
      </c>
      <c r="Q208" s="5">
        <v>6.9892660000000001E-3</v>
      </c>
      <c r="R208" s="1">
        <v>2</v>
      </c>
      <c r="S208" s="5">
        <v>0.14285714299999999</v>
      </c>
      <c r="T208" s="1">
        <v>3</v>
      </c>
      <c r="U208" s="5">
        <v>6.8700000000000003E-5</v>
      </c>
      <c r="V208" s="1">
        <v>1</v>
      </c>
      <c r="W208" s="5">
        <v>4.9114000000000004E-4</v>
      </c>
    </row>
    <row r="209" spans="4:23" x14ac:dyDescent="0.2">
      <c r="D209" s="1" t="s">
        <v>207</v>
      </c>
      <c r="E209" s="1">
        <v>4</v>
      </c>
      <c r="F209" s="1">
        <v>11</v>
      </c>
      <c r="G209" s="1">
        <v>22</v>
      </c>
      <c r="H209" s="5">
        <v>2</v>
      </c>
      <c r="I209" s="5">
        <v>1.0058020000000001E-2</v>
      </c>
      <c r="J209" s="5">
        <v>1.5</v>
      </c>
      <c r="K209" s="5">
        <v>0.111492674</v>
      </c>
      <c r="L209" s="5">
        <v>5.75</v>
      </c>
      <c r="M209" s="5">
        <v>2.00077E-4</v>
      </c>
      <c r="N209" s="5">
        <v>1.25</v>
      </c>
      <c r="O209" s="5">
        <v>1.301167E-3</v>
      </c>
      <c r="P209" s="1">
        <v>2</v>
      </c>
      <c r="Q209" s="5">
        <v>9.762504E-3</v>
      </c>
      <c r="R209" s="1">
        <v>1.5</v>
      </c>
      <c r="S209" s="5">
        <v>0.113095238</v>
      </c>
      <c r="T209" s="1">
        <v>5.5</v>
      </c>
      <c r="U209" s="5">
        <v>2.24658E-4</v>
      </c>
      <c r="V209" s="1">
        <v>1</v>
      </c>
      <c r="W209" s="5">
        <v>1.3648810000000001E-3</v>
      </c>
    </row>
    <row r="210" spans="4:23" x14ac:dyDescent="0.2">
      <c r="D210" s="1" t="s">
        <v>208</v>
      </c>
      <c r="E210" s="1">
        <v>4</v>
      </c>
      <c r="F210" s="1">
        <v>6</v>
      </c>
      <c r="G210" s="1">
        <v>22</v>
      </c>
      <c r="H210" s="5">
        <v>1.75</v>
      </c>
      <c r="I210" s="5">
        <v>6.5038090000000002E-3</v>
      </c>
      <c r="J210" s="5">
        <v>1.75</v>
      </c>
      <c r="K210" s="5">
        <v>0.125</v>
      </c>
      <c r="L210" s="5">
        <v>5.75</v>
      </c>
      <c r="M210" s="5">
        <v>1.4993299999999999E-4</v>
      </c>
      <c r="N210" s="5">
        <v>1</v>
      </c>
      <c r="O210" s="5">
        <v>5.9215699999999995E-4</v>
      </c>
      <c r="P210" s="1">
        <v>1.5</v>
      </c>
      <c r="Q210" s="5">
        <v>5.1076990000000003E-3</v>
      </c>
      <c r="R210" s="1">
        <v>1.5</v>
      </c>
      <c r="S210" s="5">
        <v>0.10714285699999999</v>
      </c>
      <c r="T210" s="1">
        <v>2.5</v>
      </c>
      <c r="U210" s="5">
        <v>6.4599999999999998E-5</v>
      </c>
      <c r="V210" s="1">
        <v>1</v>
      </c>
      <c r="W210" s="5">
        <v>5.8831499999999995E-4</v>
      </c>
    </row>
    <row r="211" spans="4:23" x14ac:dyDescent="0.2">
      <c r="D211" s="1" t="s">
        <v>209</v>
      </c>
      <c r="E211" s="1">
        <v>1</v>
      </c>
      <c r="F211" s="1">
        <v>1</v>
      </c>
      <c r="G211" s="1">
        <v>22</v>
      </c>
      <c r="H211" s="5">
        <v>3</v>
      </c>
      <c r="I211" s="5">
        <v>1.1968268000000001E-2</v>
      </c>
      <c r="J211" s="5">
        <v>2.5</v>
      </c>
      <c r="K211" s="5">
        <v>0.178571429</v>
      </c>
      <c r="L211" s="5">
        <v>11.5</v>
      </c>
      <c r="M211" s="5">
        <v>3.1834700000000002E-4</v>
      </c>
      <c r="N211" s="5">
        <v>1</v>
      </c>
      <c r="O211" s="5">
        <v>6.9317399999999996E-4</v>
      </c>
      <c r="P211" s="1">
        <v>3</v>
      </c>
      <c r="Q211" s="5">
        <v>1.1968268000000001E-2</v>
      </c>
      <c r="R211" s="1">
        <v>2.5</v>
      </c>
      <c r="S211" s="5">
        <v>0.178571429</v>
      </c>
      <c r="T211" s="1">
        <v>11.5</v>
      </c>
      <c r="U211" s="5">
        <v>3.1834700000000002E-4</v>
      </c>
      <c r="V211" s="1">
        <v>1</v>
      </c>
      <c r="W211" s="5">
        <v>6.9317399999999996E-4</v>
      </c>
    </row>
    <row r="212" spans="4:23" x14ac:dyDescent="0.2">
      <c r="D212" s="1" t="s">
        <v>210</v>
      </c>
      <c r="E212" s="1">
        <v>7</v>
      </c>
      <c r="F212" s="1">
        <v>12</v>
      </c>
      <c r="G212" s="1">
        <v>22</v>
      </c>
      <c r="H212" s="5">
        <v>2</v>
      </c>
      <c r="I212" s="5">
        <v>4.6222160000000002E-3</v>
      </c>
      <c r="J212" s="5">
        <v>1.75</v>
      </c>
      <c r="K212" s="5">
        <v>0.121428571</v>
      </c>
      <c r="L212" s="5">
        <v>5.75</v>
      </c>
      <c r="M212" s="5">
        <v>1.3803E-4</v>
      </c>
      <c r="N212" s="5">
        <v>1</v>
      </c>
      <c r="O212" s="5">
        <v>4.01417E-4</v>
      </c>
      <c r="P212" s="1">
        <v>2</v>
      </c>
      <c r="Q212" s="5">
        <v>4.8775570000000002E-3</v>
      </c>
      <c r="R212" s="1">
        <v>2</v>
      </c>
      <c r="S212" s="5">
        <v>0.13809523800000001</v>
      </c>
      <c r="T212" s="1">
        <v>6</v>
      </c>
      <c r="U212" s="5">
        <v>1.4432599999999999E-4</v>
      </c>
      <c r="V212" s="1">
        <v>1</v>
      </c>
      <c r="W212" s="5">
        <v>3.9078700000000002E-4</v>
      </c>
    </row>
    <row r="213" spans="4:23" x14ac:dyDescent="0.2">
      <c r="D213" s="1" t="s">
        <v>211</v>
      </c>
      <c r="E213" s="1">
        <v>2</v>
      </c>
      <c r="F213" s="1">
        <v>9</v>
      </c>
      <c r="G213" s="1">
        <v>21</v>
      </c>
      <c r="H213" s="5">
        <v>1</v>
      </c>
      <c r="I213" s="5">
        <v>5.5555559999999997E-3</v>
      </c>
      <c r="J213" s="5">
        <v>1</v>
      </c>
      <c r="K213" s="5">
        <v>7.6923077000000006E-2</v>
      </c>
      <c r="L213" s="5">
        <v>22</v>
      </c>
      <c r="M213" s="5">
        <v>8.2585700000000005E-4</v>
      </c>
      <c r="N213" s="5">
        <v>1</v>
      </c>
      <c r="O213" s="5">
        <v>1.2515639999999999E-3</v>
      </c>
      <c r="P213" s="1">
        <v>1</v>
      </c>
      <c r="Q213" s="5">
        <v>5.5555559999999997E-3</v>
      </c>
      <c r="R213" s="1">
        <v>1</v>
      </c>
      <c r="S213" s="5">
        <v>7.6923077000000006E-2</v>
      </c>
      <c r="T213" s="1">
        <v>22</v>
      </c>
      <c r="U213" s="5">
        <v>8.2585700000000005E-4</v>
      </c>
      <c r="V213" s="1">
        <v>1</v>
      </c>
      <c r="W213" s="5">
        <v>1.2515639999999999E-3</v>
      </c>
    </row>
    <row r="214" spans="4:23" x14ac:dyDescent="0.2">
      <c r="D214" s="1" t="s">
        <v>212</v>
      </c>
      <c r="E214" s="1">
        <v>5</v>
      </c>
      <c r="F214" s="1">
        <v>6</v>
      </c>
      <c r="G214" s="1">
        <v>20</v>
      </c>
      <c r="H214" s="5">
        <v>2.5</v>
      </c>
      <c r="I214" s="5">
        <v>9.2361370000000002E-3</v>
      </c>
      <c r="J214" s="5">
        <v>1.75</v>
      </c>
      <c r="K214" s="5">
        <v>0.125</v>
      </c>
      <c r="L214" s="5">
        <v>5.5</v>
      </c>
      <c r="M214" s="5">
        <v>1.4725900000000001E-4</v>
      </c>
      <c r="N214" s="5">
        <v>2.75</v>
      </c>
      <c r="O214" s="5">
        <v>1.706698E-3</v>
      </c>
      <c r="P214" s="1">
        <v>2</v>
      </c>
      <c r="Q214" s="5">
        <v>7.5598599999999998E-3</v>
      </c>
      <c r="R214" s="1">
        <v>1</v>
      </c>
      <c r="S214" s="5">
        <v>7.1428570999999996E-2</v>
      </c>
      <c r="T214" s="1">
        <v>4</v>
      </c>
      <c r="U214" s="5">
        <v>1.03013E-4</v>
      </c>
      <c r="V214" s="1">
        <v>2</v>
      </c>
      <c r="W214" s="5">
        <v>1.2684790000000001E-3</v>
      </c>
    </row>
    <row r="215" spans="4:23" x14ac:dyDescent="0.2">
      <c r="D215" s="1" t="s">
        <v>214</v>
      </c>
      <c r="E215" s="1">
        <v>3</v>
      </c>
      <c r="F215" s="1">
        <v>3</v>
      </c>
      <c r="G215" s="1">
        <v>20</v>
      </c>
      <c r="H215" s="5">
        <v>4</v>
      </c>
      <c r="I215" s="5">
        <v>8.7529029999999994E-3</v>
      </c>
      <c r="J215" s="5">
        <v>2.5</v>
      </c>
      <c r="K215" s="5">
        <v>0.16666666699999999</v>
      </c>
      <c r="L215" s="5">
        <v>5.5</v>
      </c>
      <c r="M215" s="5">
        <v>1.21408E-4</v>
      </c>
      <c r="N215" s="5">
        <v>1.5</v>
      </c>
      <c r="O215" s="5">
        <v>5.5881300000000002E-4</v>
      </c>
      <c r="P215" s="1">
        <v>4</v>
      </c>
      <c r="Q215" s="5">
        <v>8.7529029999999994E-3</v>
      </c>
      <c r="R215" s="1">
        <v>2.5</v>
      </c>
      <c r="S215" s="5">
        <v>0.16666666699999999</v>
      </c>
      <c r="T215" s="1">
        <v>5.5</v>
      </c>
      <c r="U215" s="5">
        <v>1.21408E-4</v>
      </c>
      <c r="V215" s="1">
        <v>1.5</v>
      </c>
      <c r="W215" s="5">
        <v>5.5881300000000002E-4</v>
      </c>
    </row>
    <row r="216" spans="4:23" ht="30" x14ac:dyDescent="0.2">
      <c r="D216" s="1" t="s">
        <v>215</v>
      </c>
      <c r="E216" s="1">
        <v>2</v>
      </c>
      <c r="F216" s="1">
        <v>6</v>
      </c>
      <c r="G216" s="1">
        <v>20</v>
      </c>
      <c r="H216" s="5">
        <v>4.5</v>
      </c>
      <c r="I216" s="5">
        <v>1.9574270000000001E-2</v>
      </c>
      <c r="J216" s="5">
        <v>1</v>
      </c>
      <c r="K216" s="5">
        <v>7.1428570999999996E-2</v>
      </c>
      <c r="L216" s="5">
        <v>10.5</v>
      </c>
      <c r="M216" s="5">
        <v>2.7573400000000003E-4</v>
      </c>
      <c r="N216" s="5">
        <v>1</v>
      </c>
      <c r="O216" s="5">
        <v>6.9317399999999996E-4</v>
      </c>
      <c r="P216" s="1">
        <v>4.5</v>
      </c>
      <c r="Q216" s="5">
        <v>1.9574270000000001E-2</v>
      </c>
      <c r="R216" s="1">
        <v>1</v>
      </c>
      <c r="S216" s="5">
        <v>7.1428570999999996E-2</v>
      </c>
      <c r="T216" s="1">
        <v>10.5</v>
      </c>
      <c r="U216" s="5">
        <v>2.7573400000000003E-4</v>
      </c>
      <c r="V216" s="1">
        <v>1</v>
      </c>
      <c r="W216" s="5">
        <v>6.9317399999999996E-4</v>
      </c>
    </row>
    <row r="217" spans="4:23" x14ac:dyDescent="0.2">
      <c r="D217" s="1" t="s">
        <v>216</v>
      </c>
      <c r="E217" s="1">
        <v>4</v>
      </c>
      <c r="F217" s="1">
        <v>4</v>
      </c>
      <c r="G217" s="1">
        <v>20</v>
      </c>
      <c r="H217" s="5" t="s">
        <v>213</v>
      </c>
      <c r="I217" s="5" t="s">
        <v>213</v>
      </c>
      <c r="J217" s="5" t="s">
        <v>213</v>
      </c>
      <c r="K217" s="5" t="s">
        <v>213</v>
      </c>
      <c r="L217" s="5" t="s">
        <v>213</v>
      </c>
      <c r="M217" s="5" t="s">
        <v>213</v>
      </c>
      <c r="N217" s="5" t="s">
        <v>213</v>
      </c>
      <c r="O217" s="5" t="s">
        <v>213</v>
      </c>
      <c r="P217" s="1" t="s">
        <v>213</v>
      </c>
      <c r="Q217" s="5" t="s">
        <v>213</v>
      </c>
      <c r="R217" s="1" t="s">
        <v>213</v>
      </c>
      <c r="S217" s="5" t="s">
        <v>213</v>
      </c>
      <c r="T217" s="1" t="s">
        <v>213</v>
      </c>
      <c r="U217" s="5" t="s">
        <v>213</v>
      </c>
      <c r="V217" s="1" t="s">
        <v>213</v>
      </c>
      <c r="W217" s="5" t="s">
        <v>213</v>
      </c>
    </row>
    <row r="218" spans="4:23" ht="30" x14ac:dyDescent="0.2">
      <c r="D218" s="1" t="s">
        <v>217</v>
      </c>
      <c r="E218" s="1">
        <v>1</v>
      </c>
      <c r="F218" s="1">
        <v>4</v>
      </c>
      <c r="G218" s="1">
        <v>20</v>
      </c>
      <c r="H218" s="5">
        <v>6</v>
      </c>
      <c r="I218" s="5">
        <v>2.6431718E-2</v>
      </c>
      <c r="J218" s="5">
        <v>2</v>
      </c>
      <c r="K218" s="5">
        <v>0.14285714299999999</v>
      </c>
      <c r="L218" s="5">
        <v>20</v>
      </c>
      <c r="M218" s="5">
        <v>5.2355999999999995E-4</v>
      </c>
      <c r="N218" s="5">
        <v>1</v>
      </c>
      <c r="O218" s="5">
        <v>7.3909799999999999E-4</v>
      </c>
      <c r="P218" s="1">
        <v>6</v>
      </c>
      <c r="Q218" s="5">
        <v>2.6431718E-2</v>
      </c>
      <c r="R218" s="1">
        <v>2</v>
      </c>
      <c r="S218" s="5">
        <v>0.14285714299999999</v>
      </c>
      <c r="T218" s="1">
        <v>20</v>
      </c>
      <c r="U218" s="5">
        <v>5.2355999999999995E-4</v>
      </c>
      <c r="V218" s="1">
        <v>1</v>
      </c>
      <c r="W218" s="5">
        <v>7.3909799999999999E-4</v>
      </c>
    </row>
    <row r="219" spans="4:23" x14ac:dyDescent="0.2">
      <c r="D219" s="1" t="s">
        <v>218</v>
      </c>
      <c r="E219" s="1">
        <v>1</v>
      </c>
      <c r="F219" s="1">
        <v>2</v>
      </c>
      <c r="G219" s="1">
        <v>19</v>
      </c>
      <c r="H219" s="5">
        <v>1.4</v>
      </c>
      <c r="I219" s="5">
        <v>5.3189819999999999E-3</v>
      </c>
      <c r="J219" s="5">
        <v>1.4</v>
      </c>
      <c r="K219" s="5">
        <v>0.101098901</v>
      </c>
      <c r="L219" s="5">
        <v>4</v>
      </c>
      <c r="M219" s="5">
        <v>1.064E-4</v>
      </c>
      <c r="N219" s="5">
        <v>1</v>
      </c>
      <c r="O219" s="5">
        <v>7.2403799999999998E-4</v>
      </c>
      <c r="P219" s="1">
        <v>1</v>
      </c>
      <c r="Q219" s="5">
        <v>5.1679589999999997E-3</v>
      </c>
      <c r="R219" s="1">
        <v>1</v>
      </c>
      <c r="S219" s="5">
        <v>7.6923077000000006E-2</v>
      </c>
      <c r="T219" s="1">
        <v>2</v>
      </c>
      <c r="U219" s="5">
        <v>5.0699999999999999E-5</v>
      </c>
      <c r="V219" s="1">
        <v>1</v>
      </c>
      <c r="W219" s="5">
        <v>6.4724900000000002E-4</v>
      </c>
    </row>
    <row r="220" spans="4:23" ht="45" x14ac:dyDescent="0.2">
      <c r="D220" s="1" t="s">
        <v>219</v>
      </c>
      <c r="E220" s="1">
        <v>3</v>
      </c>
      <c r="F220" s="1">
        <v>4</v>
      </c>
      <c r="G220" s="1">
        <v>18</v>
      </c>
      <c r="H220" s="5">
        <v>2</v>
      </c>
      <c r="I220" s="5">
        <v>4.376451E-3</v>
      </c>
      <c r="J220" s="5">
        <v>2</v>
      </c>
      <c r="K220" s="5">
        <v>0.133333333</v>
      </c>
      <c r="L220" s="5">
        <v>9.5</v>
      </c>
      <c r="M220" s="5">
        <v>2.15508E-4</v>
      </c>
      <c r="N220" s="5">
        <v>1</v>
      </c>
      <c r="O220" s="5">
        <v>3.7321499999999998E-4</v>
      </c>
      <c r="P220" s="1">
        <v>2</v>
      </c>
      <c r="Q220" s="5">
        <v>4.376451E-3</v>
      </c>
      <c r="R220" s="1">
        <v>2</v>
      </c>
      <c r="S220" s="5">
        <v>0.133333333</v>
      </c>
      <c r="T220" s="1">
        <v>9.5</v>
      </c>
      <c r="U220" s="5">
        <v>2.15508E-4</v>
      </c>
      <c r="V220" s="1">
        <v>1</v>
      </c>
      <c r="W220" s="5">
        <v>3.7321499999999998E-4</v>
      </c>
    </row>
    <row r="221" spans="4:23" x14ac:dyDescent="0.2">
      <c r="D221" s="1" t="s">
        <v>220</v>
      </c>
      <c r="E221" s="1">
        <v>1</v>
      </c>
      <c r="F221" s="1">
        <v>1</v>
      </c>
      <c r="G221" s="1">
        <v>18</v>
      </c>
      <c r="H221" s="5">
        <v>4</v>
      </c>
      <c r="I221" s="5">
        <v>8.7912089999999995E-3</v>
      </c>
      <c r="J221" s="5">
        <v>1</v>
      </c>
      <c r="K221" s="5">
        <v>6.6666666999999999E-2</v>
      </c>
      <c r="L221" s="5">
        <v>20</v>
      </c>
      <c r="M221" s="5">
        <v>4.2489900000000001E-4</v>
      </c>
      <c r="N221" s="5">
        <v>1</v>
      </c>
      <c r="O221" s="5">
        <v>3.71195E-4</v>
      </c>
      <c r="P221" s="1">
        <v>4</v>
      </c>
      <c r="Q221" s="5">
        <v>8.7912089999999995E-3</v>
      </c>
      <c r="R221" s="1">
        <v>1</v>
      </c>
      <c r="S221" s="5">
        <v>6.6666666999999999E-2</v>
      </c>
      <c r="T221" s="1">
        <v>20</v>
      </c>
      <c r="U221" s="5">
        <v>4.2489900000000001E-4</v>
      </c>
      <c r="V221" s="1">
        <v>1</v>
      </c>
      <c r="W221" s="5">
        <v>3.71195E-4</v>
      </c>
    </row>
    <row r="222" spans="4:23" x14ac:dyDescent="0.2">
      <c r="D222" s="1" t="s">
        <v>221</v>
      </c>
      <c r="E222" s="1">
        <v>2</v>
      </c>
      <c r="F222" s="1">
        <v>4</v>
      </c>
      <c r="G222" s="1">
        <v>18</v>
      </c>
      <c r="H222" s="5">
        <v>1.5</v>
      </c>
      <c r="I222" s="5">
        <v>3.4076150000000001E-3</v>
      </c>
      <c r="J222" s="5">
        <v>1</v>
      </c>
      <c r="K222" s="5">
        <v>6.9047619000000005E-2</v>
      </c>
      <c r="L222" s="5">
        <v>4.75</v>
      </c>
      <c r="M222" s="5">
        <v>1.0758400000000001E-4</v>
      </c>
      <c r="N222" s="5">
        <v>1</v>
      </c>
      <c r="O222" s="5">
        <v>4.01417E-4</v>
      </c>
      <c r="P222" s="1">
        <v>1.5</v>
      </c>
      <c r="Q222" s="5">
        <v>3.4706390000000002E-3</v>
      </c>
      <c r="R222" s="1">
        <v>1</v>
      </c>
      <c r="S222" s="5">
        <v>6.9047619000000005E-2</v>
      </c>
      <c r="T222" s="1">
        <v>4</v>
      </c>
      <c r="U222" s="5">
        <v>8.7100000000000003E-5</v>
      </c>
      <c r="V222" s="1">
        <v>1</v>
      </c>
      <c r="W222" s="5">
        <v>3.9078700000000002E-4</v>
      </c>
    </row>
    <row r="223" spans="4:23" x14ac:dyDescent="0.2">
      <c r="D223" s="1" t="s">
        <v>222</v>
      </c>
      <c r="E223" s="1">
        <v>2</v>
      </c>
      <c r="F223" s="1">
        <v>2</v>
      </c>
      <c r="G223" s="1">
        <v>16</v>
      </c>
      <c r="H223" s="5">
        <v>2.8</v>
      </c>
      <c r="I223" s="5">
        <v>1.1178028E-2</v>
      </c>
      <c r="J223" s="5">
        <v>1.6</v>
      </c>
      <c r="K223" s="5">
        <v>0.117765568</v>
      </c>
      <c r="L223" s="5">
        <v>3.6</v>
      </c>
      <c r="M223" s="5">
        <v>1.0797400000000001E-4</v>
      </c>
      <c r="N223" s="5">
        <v>1.2</v>
      </c>
      <c r="O223" s="5">
        <v>1.155087E-3</v>
      </c>
      <c r="P223" s="1">
        <v>2</v>
      </c>
      <c r="Q223" s="5">
        <v>7.8125E-3</v>
      </c>
      <c r="R223" s="1">
        <v>2</v>
      </c>
      <c r="S223" s="5">
        <v>0.14285714299999999</v>
      </c>
      <c r="T223" s="1">
        <v>3</v>
      </c>
      <c r="U223" s="5">
        <v>1.12617E-4</v>
      </c>
      <c r="V223" s="1">
        <v>1</v>
      </c>
      <c r="W223" s="5">
        <v>1.2515639999999999E-3</v>
      </c>
    </row>
    <row r="224" spans="4:23" ht="30" x14ac:dyDescent="0.2">
      <c r="D224" s="1" t="s">
        <v>223</v>
      </c>
      <c r="E224" s="1">
        <v>1</v>
      </c>
      <c r="F224" s="1">
        <v>2</v>
      </c>
      <c r="G224" s="1">
        <v>16</v>
      </c>
      <c r="H224" s="5">
        <v>4</v>
      </c>
      <c r="I224" s="5">
        <v>1.119181E-2</v>
      </c>
      <c r="J224" s="5">
        <v>4</v>
      </c>
      <c r="K224" s="5">
        <v>0.28571428599999998</v>
      </c>
      <c r="L224" s="5">
        <v>9</v>
      </c>
      <c r="M224" s="5">
        <v>2.2857800000000001E-4</v>
      </c>
      <c r="N224" s="5">
        <v>1</v>
      </c>
      <c r="O224" s="5">
        <v>4.9114000000000004E-4</v>
      </c>
      <c r="P224" s="1">
        <v>4</v>
      </c>
      <c r="Q224" s="5">
        <v>1.119181E-2</v>
      </c>
      <c r="R224" s="1">
        <v>4</v>
      </c>
      <c r="S224" s="5">
        <v>0.28571428599999998</v>
      </c>
      <c r="T224" s="1">
        <v>9</v>
      </c>
      <c r="U224" s="5">
        <v>2.2857800000000001E-4</v>
      </c>
      <c r="V224" s="1">
        <v>1</v>
      </c>
      <c r="W224" s="5">
        <v>4.9114000000000004E-4</v>
      </c>
    </row>
    <row r="225" spans="1:23" ht="30" x14ac:dyDescent="0.2">
      <c r="D225" s="1" t="s">
        <v>224</v>
      </c>
      <c r="E225" s="1">
        <v>4</v>
      </c>
      <c r="F225" s="1">
        <v>4</v>
      </c>
      <c r="G225" s="1">
        <v>16</v>
      </c>
      <c r="H225" s="5">
        <v>1.5</v>
      </c>
      <c r="I225" s="5">
        <v>3.4363470000000002E-3</v>
      </c>
      <c r="J225" s="5">
        <v>1.25</v>
      </c>
      <c r="K225" s="5">
        <v>8.5714286000000001E-2</v>
      </c>
      <c r="L225" s="5">
        <v>4.5</v>
      </c>
      <c r="M225" s="5">
        <v>1.1093E-4</v>
      </c>
      <c r="N225" s="5">
        <v>1</v>
      </c>
      <c r="O225" s="5">
        <v>4.01417E-4</v>
      </c>
      <c r="P225" s="1">
        <v>1.5</v>
      </c>
      <c r="Q225" s="5">
        <v>3.4897919999999998E-3</v>
      </c>
      <c r="R225" s="1">
        <v>1</v>
      </c>
      <c r="S225" s="5">
        <v>7.1428570999999996E-2</v>
      </c>
      <c r="T225" s="1">
        <v>2</v>
      </c>
      <c r="U225" s="5">
        <v>4.46E-5</v>
      </c>
      <c r="V225" s="1">
        <v>1</v>
      </c>
      <c r="W225" s="5">
        <v>3.9078700000000002E-4</v>
      </c>
    </row>
    <row r="226" spans="1:23" x14ac:dyDescent="0.2">
      <c r="D226" s="1" t="s">
        <v>225</v>
      </c>
      <c r="E226" s="1">
        <v>6</v>
      </c>
      <c r="F226" s="1">
        <v>8</v>
      </c>
      <c r="G226" s="1">
        <v>16</v>
      </c>
      <c r="H226" s="5">
        <v>1</v>
      </c>
      <c r="I226" s="5">
        <v>2.1882260000000001E-3</v>
      </c>
      <c r="J226" s="5">
        <v>1</v>
      </c>
      <c r="K226" s="5">
        <v>6.6666666999999999E-2</v>
      </c>
      <c r="L226" s="5">
        <v>9</v>
      </c>
      <c r="M226" s="5">
        <v>1.92117E-4</v>
      </c>
      <c r="N226" s="5">
        <v>1</v>
      </c>
      <c r="O226" s="5">
        <v>3.7321499999999998E-4</v>
      </c>
      <c r="P226" s="1">
        <v>1</v>
      </c>
      <c r="Q226" s="5">
        <v>2.1882260000000001E-3</v>
      </c>
      <c r="R226" s="1">
        <v>1</v>
      </c>
      <c r="S226" s="5">
        <v>6.6666666999999999E-2</v>
      </c>
      <c r="T226" s="1">
        <v>9</v>
      </c>
      <c r="U226" s="5">
        <v>1.92117E-4</v>
      </c>
      <c r="V226" s="1">
        <v>1</v>
      </c>
      <c r="W226" s="5">
        <v>3.7321499999999998E-4</v>
      </c>
    </row>
    <row r="227" spans="1:23" x14ac:dyDescent="0.2">
      <c r="D227" s="1" t="s">
        <v>226</v>
      </c>
      <c r="E227" s="1">
        <v>2</v>
      </c>
      <c r="F227" s="1">
        <v>2</v>
      </c>
      <c r="G227" s="1">
        <v>16</v>
      </c>
      <c r="H227" s="5">
        <v>2.1666666669999999</v>
      </c>
      <c r="I227" s="5">
        <v>6.809496E-3</v>
      </c>
      <c r="J227" s="5">
        <v>1.3333333329999999</v>
      </c>
      <c r="K227" s="5">
        <v>9.4566545000000002E-2</v>
      </c>
      <c r="L227" s="5">
        <v>3</v>
      </c>
      <c r="M227" s="5">
        <v>7.9800000000000002E-5</v>
      </c>
      <c r="N227" s="5">
        <v>1.1666666670000001</v>
      </c>
      <c r="O227" s="5">
        <v>7.1312000000000003E-4</v>
      </c>
      <c r="P227" s="1">
        <v>2</v>
      </c>
      <c r="Q227" s="5">
        <v>6.2181449999999996E-3</v>
      </c>
      <c r="R227" s="1">
        <v>1</v>
      </c>
      <c r="S227" s="5">
        <v>7.4175824000000001E-2</v>
      </c>
      <c r="T227" s="1">
        <v>2.5</v>
      </c>
      <c r="U227" s="5">
        <v>7.5799999999999999E-5</v>
      </c>
      <c r="V227" s="1">
        <v>1</v>
      </c>
      <c r="W227" s="5">
        <v>6.9317399999999996E-4</v>
      </c>
    </row>
    <row r="228" spans="1:23" x14ac:dyDescent="0.2">
      <c r="D228" s="1" t="s">
        <v>227</v>
      </c>
      <c r="E228" s="1">
        <v>1</v>
      </c>
      <c r="F228" s="1">
        <v>4</v>
      </c>
      <c r="G228" s="1">
        <v>16</v>
      </c>
      <c r="H228" s="5">
        <v>3</v>
      </c>
      <c r="I228" s="5">
        <v>1.2467305E-2</v>
      </c>
      <c r="J228" s="5">
        <v>2</v>
      </c>
      <c r="K228" s="5">
        <v>0.14285714299999999</v>
      </c>
      <c r="L228" s="5">
        <v>9</v>
      </c>
      <c r="M228" s="5">
        <v>2.4684700000000002E-4</v>
      </c>
      <c r="N228" s="5">
        <v>1</v>
      </c>
      <c r="O228" s="5">
        <v>6.9317399999999996E-4</v>
      </c>
      <c r="P228" s="1">
        <v>3</v>
      </c>
      <c r="Q228" s="5">
        <v>1.2467305E-2</v>
      </c>
      <c r="R228" s="1">
        <v>2</v>
      </c>
      <c r="S228" s="5">
        <v>0.14285714299999999</v>
      </c>
      <c r="T228" s="1">
        <v>9</v>
      </c>
      <c r="U228" s="5">
        <v>2.4684700000000002E-4</v>
      </c>
      <c r="V228" s="1">
        <v>1</v>
      </c>
      <c r="W228" s="5">
        <v>6.9317399999999996E-4</v>
      </c>
    </row>
    <row r="229" spans="1:23" x14ac:dyDescent="0.2">
      <c r="D229" s="1" t="s">
        <v>228</v>
      </c>
      <c r="E229" s="1">
        <v>4</v>
      </c>
      <c r="F229" s="1">
        <v>10</v>
      </c>
      <c r="G229" s="1">
        <v>15</v>
      </c>
      <c r="H229" s="5">
        <v>2.75</v>
      </c>
      <c r="I229" s="5">
        <v>9.4160770000000001E-3</v>
      </c>
      <c r="J229" s="5">
        <v>2</v>
      </c>
      <c r="K229" s="5">
        <v>0.142216117</v>
      </c>
      <c r="L229" s="5">
        <v>4</v>
      </c>
      <c r="M229" s="5">
        <v>1.04617E-4</v>
      </c>
      <c r="N229" s="5">
        <v>1</v>
      </c>
      <c r="O229" s="5">
        <v>6.0108299999999998E-4</v>
      </c>
      <c r="P229" s="1">
        <v>3</v>
      </c>
      <c r="Q229" s="5">
        <v>6.5742539999999999E-3</v>
      </c>
      <c r="R229" s="1">
        <v>2</v>
      </c>
      <c r="S229" s="5">
        <v>0.13571428599999999</v>
      </c>
      <c r="T229" s="1">
        <v>4.5</v>
      </c>
      <c r="U229" s="5">
        <v>1.21408E-4</v>
      </c>
      <c r="V229" s="1">
        <v>1</v>
      </c>
      <c r="W229" s="5">
        <v>3.9078700000000002E-4</v>
      </c>
    </row>
    <row r="230" spans="1:23" x14ac:dyDescent="0.2">
      <c r="D230" s="1" t="s">
        <v>229</v>
      </c>
      <c r="E230" s="1">
        <v>4</v>
      </c>
      <c r="F230" s="1">
        <v>4</v>
      </c>
      <c r="G230" s="1">
        <v>15</v>
      </c>
      <c r="H230" s="5">
        <v>2.5</v>
      </c>
      <c r="I230" s="5">
        <v>6.1695470000000001E-3</v>
      </c>
      <c r="J230" s="5">
        <v>2.5</v>
      </c>
      <c r="K230" s="5">
        <v>0.178571429</v>
      </c>
      <c r="L230" s="5">
        <v>8</v>
      </c>
      <c r="M230" s="5">
        <v>2.0353400000000001E-4</v>
      </c>
      <c r="N230" s="5">
        <v>1</v>
      </c>
      <c r="O230" s="5">
        <v>4.2961900000000001E-4</v>
      </c>
      <c r="P230" s="1">
        <v>2.5</v>
      </c>
      <c r="Q230" s="5">
        <v>6.1695470000000001E-3</v>
      </c>
      <c r="R230" s="1">
        <v>2.5</v>
      </c>
      <c r="S230" s="5">
        <v>0.178571429</v>
      </c>
      <c r="T230" s="1">
        <v>8</v>
      </c>
      <c r="U230" s="5">
        <v>2.0353400000000001E-4</v>
      </c>
      <c r="V230" s="1">
        <v>1</v>
      </c>
      <c r="W230" s="5">
        <v>4.2961900000000001E-4</v>
      </c>
    </row>
    <row r="231" spans="1:23" x14ac:dyDescent="0.2">
      <c r="D231" s="1" t="s">
        <v>230</v>
      </c>
      <c r="E231" s="1">
        <v>4</v>
      </c>
      <c r="F231" s="1">
        <v>12</v>
      </c>
      <c r="G231" s="1">
        <v>14</v>
      </c>
      <c r="H231" s="5">
        <v>1.25</v>
      </c>
      <c r="I231" s="5">
        <v>3.341339E-3</v>
      </c>
      <c r="J231" s="5">
        <v>1.25</v>
      </c>
      <c r="K231" s="5">
        <v>8.8095238000000006E-2</v>
      </c>
      <c r="L231" s="5">
        <v>4</v>
      </c>
      <c r="M231" s="5">
        <v>1.01006E-4</v>
      </c>
      <c r="N231" s="5">
        <v>1</v>
      </c>
      <c r="O231" s="5">
        <v>4.40963E-4</v>
      </c>
      <c r="P231" s="1">
        <v>1</v>
      </c>
      <c r="Q231" s="5">
        <v>2.4387789999999999E-3</v>
      </c>
      <c r="R231" s="1">
        <v>1</v>
      </c>
      <c r="S231" s="5">
        <v>7.1428570999999996E-2</v>
      </c>
      <c r="T231" s="1">
        <v>3.5</v>
      </c>
      <c r="U231" s="5">
        <v>8.9099999999999997E-5</v>
      </c>
      <c r="V231" s="1">
        <v>1</v>
      </c>
      <c r="W231" s="5">
        <v>4.2961900000000001E-4</v>
      </c>
    </row>
    <row r="232" spans="1:23" ht="60" x14ac:dyDescent="0.2">
      <c r="A232" s="15"/>
      <c r="B232" s="15"/>
      <c r="C232" s="15"/>
      <c r="D232" s="1" t="s">
        <v>231</v>
      </c>
      <c r="E232" s="1">
        <v>4</v>
      </c>
      <c r="F232" s="1">
        <v>5</v>
      </c>
      <c r="G232" s="1">
        <v>14</v>
      </c>
      <c r="H232" s="5">
        <v>1.2</v>
      </c>
      <c r="I232" s="5">
        <v>3.0982962999999999E-2</v>
      </c>
      <c r="J232" s="5">
        <v>1</v>
      </c>
      <c r="K232" s="5">
        <v>0.107844933</v>
      </c>
      <c r="L232" s="5">
        <v>3.2</v>
      </c>
      <c r="M232" s="5">
        <v>5.2808E-4</v>
      </c>
      <c r="N232" s="5">
        <v>1.4</v>
      </c>
      <c r="O232" s="5">
        <v>7.9162039999999996E-3</v>
      </c>
      <c r="P232" s="1">
        <v>1</v>
      </c>
      <c r="Q232" s="5">
        <v>1.7241379000000001E-2</v>
      </c>
      <c r="R232" s="1">
        <v>1</v>
      </c>
      <c r="S232" s="5">
        <v>0.111111111</v>
      </c>
      <c r="T232" s="1">
        <v>3</v>
      </c>
      <c r="U232" s="5">
        <v>4.8699700000000003E-4</v>
      </c>
      <c r="V232" s="1">
        <v>1</v>
      </c>
      <c r="W232" s="5">
        <v>7.8125E-3</v>
      </c>
    </row>
    <row r="233" spans="1:23" x14ac:dyDescent="0.2">
      <c r="D233" s="1" t="s">
        <v>232</v>
      </c>
      <c r="E233" s="1">
        <v>3</v>
      </c>
      <c r="F233" s="1">
        <v>8</v>
      </c>
      <c r="G233" s="1">
        <v>14</v>
      </c>
      <c r="H233" s="5">
        <v>1.3333333329999999</v>
      </c>
      <c r="I233" s="5">
        <v>2.9495599999999999E-3</v>
      </c>
      <c r="J233" s="5">
        <v>1.3333333329999999</v>
      </c>
      <c r="K233" s="5">
        <v>9.0476189999999998E-2</v>
      </c>
      <c r="L233" s="5">
        <v>4</v>
      </c>
      <c r="M233" s="5">
        <v>9.59E-5</v>
      </c>
      <c r="N233" s="5">
        <v>1.3333333329999999</v>
      </c>
      <c r="O233" s="5">
        <v>5.1970300000000005E-4</v>
      </c>
      <c r="P233" s="1">
        <v>1</v>
      </c>
      <c r="Q233" s="5">
        <v>2.2935780000000001E-3</v>
      </c>
      <c r="R233" s="1">
        <v>1</v>
      </c>
      <c r="S233" s="5">
        <v>7.1428570999999996E-2</v>
      </c>
      <c r="T233" s="1">
        <v>4</v>
      </c>
      <c r="U233" s="5">
        <v>9.2299999999999994E-5</v>
      </c>
      <c r="V233" s="1">
        <v>1</v>
      </c>
      <c r="W233" s="5">
        <v>3.7523500000000002E-4</v>
      </c>
    </row>
    <row r="234" spans="1:23" x14ac:dyDescent="0.2">
      <c r="D234" s="1" t="s">
        <v>233</v>
      </c>
      <c r="E234" s="1">
        <v>2</v>
      </c>
      <c r="F234" s="1">
        <v>2</v>
      </c>
      <c r="G234" s="1">
        <v>14</v>
      </c>
      <c r="H234" s="5">
        <v>2</v>
      </c>
      <c r="I234" s="5">
        <v>7.2311309000000004E-2</v>
      </c>
      <c r="J234" s="5">
        <v>1</v>
      </c>
      <c r="K234" s="5">
        <v>0.13400673399999999</v>
      </c>
      <c r="L234" s="5">
        <v>5.3333333329999997</v>
      </c>
      <c r="M234" s="5">
        <v>1.267354E-3</v>
      </c>
      <c r="N234" s="5">
        <v>1.3333333329999999</v>
      </c>
      <c r="O234" s="5">
        <v>8.4850470000000008E-3</v>
      </c>
      <c r="P234" s="1">
        <v>2</v>
      </c>
      <c r="Q234" s="5">
        <v>5.1724138000000003E-2</v>
      </c>
      <c r="R234" s="1">
        <v>1</v>
      </c>
      <c r="S234" s="5">
        <v>0.111111111</v>
      </c>
      <c r="T234" s="1">
        <v>6</v>
      </c>
      <c r="U234" s="5">
        <v>8.7659499999999998E-4</v>
      </c>
      <c r="V234" s="1">
        <v>1</v>
      </c>
      <c r="W234" s="5">
        <v>3.90625E-3</v>
      </c>
    </row>
    <row r="235" spans="1:23" ht="30" x14ac:dyDescent="0.2">
      <c r="D235" s="1" t="s">
        <v>234</v>
      </c>
      <c r="E235" s="1">
        <v>4</v>
      </c>
      <c r="F235" s="1">
        <v>8</v>
      </c>
      <c r="G235" s="1">
        <v>14</v>
      </c>
      <c r="H235" s="5">
        <v>2</v>
      </c>
      <c r="I235" s="5">
        <v>7.8491340000000007E-3</v>
      </c>
      <c r="J235" s="5">
        <v>2</v>
      </c>
      <c r="K235" s="5">
        <v>0.148351648</v>
      </c>
      <c r="L235" s="5">
        <v>7.5</v>
      </c>
      <c r="M235" s="5">
        <v>2.5144099999999998E-4</v>
      </c>
      <c r="N235" s="5">
        <v>1</v>
      </c>
      <c r="O235" s="5">
        <v>8.2895199999999999E-4</v>
      </c>
      <c r="P235" s="1">
        <v>2</v>
      </c>
      <c r="Q235" s="5">
        <v>7.8491340000000007E-3</v>
      </c>
      <c r="R235" s="1">
        <v>2</v>
      </c>
      <c r="S235" s="5">
        <v>0.148351648</v>
      </c>
      <c r="T235" s="1">
        <v>7.5</v>
      </c>
      <c r="U235" s="5">
        <v>2.5144099999999998E-4</v>
      </c>
      <c r="V235" s="1">
        <v>1</v>
      </c>
      <c r="W235" s="5">
        <v>8.2895199999999999E-4</v>
      </c>
    </row>
    <row r="236" spans="1:23" ht="30" x14ac:dyDescent="0.2">
      <c r="D236" s="1" t="s">
        <v>235</v>
      </c>
      <c r="E236" s="1">
        <v>4</v>
      </c>
      <c r="F236" s="1">
        <v>5</v>
      </c>
      <c r="G236" s="1">
        <v>13</v>
      </c>
      <c r="H236" s="5">
        <v>3.5</v>
      </c>
      <c r="I236" s="5">
        <v>7.6635779999999999E-3</v>
      </c>
      <c r="J236" s="5">
        <v>2.5</v>
      </c>
      <c r="K236" s="5">
        <v>0.16666666699999999</v>
      </c>
      <c r="L236" s="5">
        <v>4</v>
      </c>
      <c r="M236" s="5">
        <v>8.7700000000000004E-5</v>
      </c>
      <c r="N236" s="5">
        <v>1.5</v>
      </c>
      <c r="O236" s="5">
        <v>5.5881300000000002E-4</v>
      </c>
      <c r="P236" s="1">
        <v>3.5</v>
      </c>
      <c r="Q236" s="5">
        <v>7.6635779999999999E-3</v>
      </c>
      <c r="R236" s="1">
        <v>2.5</v>
      </c>
      <c r="S236" s="5">
        <v>0.16666666699999999</v>
      </c>
      <c r="T236" s="1">
        <v>4</v>
      </c>
      <c r="U236" s="5">
        <v>8.7700000000000004E-5</v>
      </c>
      <c r="V236" s="1">
        <v>1.5</v>
      </c>
      <c r="W236" s="5">
        <v>5.5881300000000002E-4</v>
      </c>
    </row>
  </sheetData>
  <mergeCells count="2">
    <mergeCell ref="A19:A20"/>
    <mergeCell ref="A2:A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D105" zoomScaleNormal="67" zoomScalePageLayoutView="67" workbookViewId="0">
      <selection activeCell="N135" sqref="N135"/>
    </sheetView>
  </sheetViews>
  <sheetFormatPr baseColWidth="10" defaultRowHeight="15" x14ac:dyDescent="0.2"/>
  <cols>
    <col min="1" max="1" width="21.5" customWidth="1"/>
  </cols>
  <sheetData>
    <row r="1" spans="1:5" x14ac:dyDescent="0.2">
      <c r="B1" t="s">
        <v>477</v>
      </c>
      <c r="C1" t="s">
        <v>795</v>
      </c>
      <c r="D1" t="s">
        <v>477</v>
      </c>
      <c r="E1" t="s">
        <v>795</v>
      </c>
    </row>
    <row r="2" spans="1:5" x14ac:dyDescent="0.2">
      <c r="A2">
        <v>1</v>
      </c>
      <c r="B2">
        <v>64</v>
      </c>
      <c r="C2">
        <v>40</v>
      </c>
      <c r="D2">
        <v>1833</v>
      </c>
      <c r="E2">
        <v>280</v>
      </c>
    </row>
    <row r="3" spans="1:5" x14ac:dyDescent="0.2">
      <c r="A3">
        <v>2</v>
      </c>
      <c r="B3">
        <v>81</v>
      </c>
      <c r="C3">
        <v>29</v>
      </c>
      <c r="D3">
        <v>1701</v>
      </c>
      <c r="E3">
        <v>300</v>
      </c>
    </row>
    <row r="4" spans="1:5" x14ac:dyDescent="0.2">
      <c r="A4">
        <v>3</v>
      </c>
      <c r="B4">
        <v>80</v>
      </c>
      <c r="C4">
        <v>24</v>
      </c>
      <c r="D4">
        <v>2088</v>
      </c>
      <c r="E4">
        <v>267</v>
      </c>
    </row>
    <row r="5" spans="1:5" x14ac:dyDescent="0.2">
      <c r="A5">
        <v>4</v>
      </c>
      <c r="B5">
        <v>182</v>
      </c>
      <c r="C5">
        <v>72</v>
      </c>
      <c r="D5">
        <v>9167</v>
      </c>
      <c r="E5">
        <v>1069</v>
      </c>
    </row>
    <row r="6" spans="1:5" x14ac:dyDescent="0.2">
      <c r="A6">
        <v>5</v>
      </c>
      <c r="B6">
        <v>277</v>
      </c>
      <c r="C6">
        <v>95</v>
      </c>
      <c r="D6">
        <v>8433</v>
      </c>
      <c r="E6">
        <v>764</v>
      </c>
    </row>
    <row r="7" spans="1:5" x14ac:dyDescent="0.2">
      <c r="A7">
        <v>6</v>
      </c>
      <c r="B7">
        <v>390</v>
      </c>
      <c r="C7">
        <v>130</v>
      </c>
      <c r="D7">
        <v>15428</v>
      </c>
      <c r="E7">
        <v>864</v>
      </c>
    </row>
    <row r="8" spans="1:5" x14ac:dyDescent="0.2">
      <c r="A8">
        <v>7</v>
      </c>
      <c r="B8">
        <v>631</v>
      </c>
      <c r="C8">
        <v>175</v>
      </c>
      <c r="D8">
        <v>25191</v>
      </c>
      <c r="E8">
        <v>1188</v>
      </c>
    </row>
    <row r="9" spans="1:5" x14ac:dyDescent="0.2">
      <c r="A9">
        <v>8</v>
      </c>
      <c r="B9">
        <v>1090</v>
      </c>
      <c r="C9">
        <v>278</v>
      </c>
      <c r="D9">
        <v>35102</v>
      </c>
      <c r="E9">
        <v>2518</v>
      </c>
    </row>
    <row r="10" spans="1:5" x14ac:dyDescent="0.2">
      <c r="A10">
        <v>9</v>
      </c>
      <c r="B10">
        <v>1315</v>
      </c>
      <c r="C10">
        <v>248</v>
      </c>
      <c r="D10">
        <v>33874</v>
      </c>
      <c r="E10">
        <v>1582</v>
      </c>
    </row>
    <row r="11" spans="1:5" x14ac:dyDescent="0.2">
      <c r="A11">
        <v>10</v>
      </c>
      <c r="B11">
        <v>1629</v>
      </c>
      <c r="C11">
        <v>285</v>
      </c>
      <c r="D11">
        <v>36184</v>
      </c>
      <c r="E11">
        <v>2033</v>
      </c>
    </row>
    <row r="12" spans="1:5" x14ac:dyDescent="0.2">
      <c r="A12">
        <v>11</v>
      </c>
      <c r="B12">
        <v>1935</v>
      </c>
      <c r="C12">
        <v>309</v>
      </c>
      <c r="D12">
        <v>36517</v>
      </c>
      <c r="E12">
        <v>1725</v>
      </c>
    </row>
    <row r="13" spans="1:5" x14ac:dyDescent="0.2">
      <c r="A13">
        <v>12</v>
      </c>
      <c r="B13">
        <v>2146</v>
      </c>
      <c r="C13">
        <v>343</v>
      </c>
      <c r="D13">
        <v>35719</v>
      </c>
      <c r="E13">
        <v>2015</v>
      </c>
    </row>
    <row r="14" spans="1:5" x14ac:dyDescent="0.2">
      <c r="A14">
        <v>13</v>
      </c>
      <c r="B14">
        <v>2334</v>
      </c>
      <c r="C14">
        <v>369</v>
      </c>
      <c r="D14">
        <v>38728</v>
      </c>
      <c r="E14">
        <v>2506</v>
      </c>
    </row>
    <row r="15" spans="1:5" x14ac:dyDescent="0.2">
      <c r="A15">
        <v>14</v>
      </c>
      <c r="B15">
        <v>2343</v>
      </c>
      <c r="C15">
        <v>386</v>
      </c>
      <c r="D15">
        <v>41879</v>
      </c>
      <c r="E15">
        <v>2405</v>
      </c>
    </row>
    <row r="37" spans="1:2" x14ac:dyDescent="0.2">
      <c r="A37" t="s">
        <v>796</v>
      </c>
    </row>
    <row r="38" spans="1:2" x14ac:dyDescent="0.2">
      <c r="A38" t="s">
        <v>797</v>
      </c>
      <c r="B38">
        <v>55294</v>
      </c>
    </row>
    <row r="39" spans="1:2" x14ac:dyDescent="0.2">
      <c r="A39" t="s">
        <v>798</v>
      </c>
      <c r="B39">
        <v>52015</v>
      </c>
    </row>
    <row r="40" spans="1:2" x14ac:dyDescent="0.2">
      <c r="A40" t="s">
        <v>799</v>
      </c>
      <c r="B40">
        <v>30255</v>
      </c>
    </row>
    <row r="41" spans="1:2" x14ac:dyDescent="0.2">
      <c r="A41" t="s">
        <v>800</v>
      </c>
      <c r="B41">
        <v>25565</v>
      </c>
    </row>
    <row r="42" spans="1:2" x14ac:dyDescent="0.2">
      <c r="A42" t="s">
        <v>806</v>
      </c>
      <c r="B42">
        <v>21336</v>
      </c>
    </row>
    <row r="43" spans="1:2" x14ac:dyDescent="0.2">
      <c r="A43" t="s">
        <v>801</v>
      </c>
      <c r="B43">
        <v>19163</v>
      </c>
    </row>
    <row r="44" spans="1:2" x14ac:dyDescent="0.2">
      <c r="A44" t="s">
        <v>802</v>
      </c>
      <c r="B44">
        <v>19026</v>
      </c>
    </row>
    <row r="45" spans="1:2" x14ac:dyDescent="0.2">
      <c r="A45" t="s">
        <v>803</v>
      </c>
      <c r="B45">
        <v>13082</v>
      </c>
    </row>
    <row r="46" spans="1:2" x14ac:dyDescent="0.2">
      <c r="A46" t="s">
        <v>804</v>
      </c>
      <c r="B46">
        <v>8988</v>
      </c>
    </row>
    <row r="47" spans="1:2" x14ac:dyDescent="0.2">
      <c r="A47" t="s">
        <v>805</v>
      </c>
      <c r="B47">
        <v>8666</v>
      </c>
    </row>
    <row r="48" spans="1:2" x14ac:dyDescent="0.2">
      <c r="A48" t="s">
        <v>810</v>
      </c>
      <c r="B48">
        <v>109547</v>
      </c>
    </row>
    <row r="52" spans="1:14" x14ac:dyDescent="0.2">
      <c r="A52" t="s">
        <v>811</v>
      </c>
    </row>
    <row r="53" spans="1:14" x14ac:dyDescent="0.2">
      <c r="A53" t="s">
        <v>806</v>
      </c>
      <c r="B53">
        <v>1954</v>
      </c>
    </row>
    <row r="54" spans="1:14" x14ac:dyDescent="0.2">
      <c r="A54" t="s">
        <v>797</v>
      </c>
      <c r="B54">
        <v>618</v>
      </c>
    </row>
    <row r="55" spans="1:14" x14ac:dyDescent="0.2">
      <c r="A55" t="s">
        <v>800</v>
      </c>
      <c r="B55">
        <v>565</v>
      </c>
    </row>
    <row r="56" spans="1:14" x14ac:dyDescent="0.2">
      <c r="A56" t="s">
        <v>798</v>
      </c>
      <c r="B56">
        <v>510</v>
      </c>
    </row>
    <row r="57" spans="1:14" x14ac:dyDescent="0.2">
      <c r="A57" t="s">
        <v>799</v>
      </c>
      <c r="B57">
        <v>469</v>
      </c>
    </row>
    <row r="58" spans="1:14" x14ac:dyDescent="0.2">
      <c r="A58" t="s">
        <v>802</v>
      </c>
      <c r="B58">
        <v>393</v>
      </c>
    </row>
    <row r="59" spans="1:14" x14ac:dyDescent="0.2">
      <c r="A59" t="s">
        <v>801</v>
      </c>
      <c r="B59">
        <v>273</v>
      </c>
    </row>
    <row r="60" spans="1:14" x14ac:dyDescent="0.2">
      <c r="A60" t="s">
        <v>807</v>
      </c>
      <c r="B60">
        <v>249</v>
      </c>
      <c r="N60">
        <f>10/613</f>
        <v>1.6313213703099509E-2</v>
      </c>
    </row>
    <row r="61" spans="1:14" x14ac:dyDescent="0.2">
      <c r="A61" t="s">
        <v>808</v>
      </c>
      <c r="B61">
        <v>235</v>
      </c>
    </row>
    <row r="62" spans="1:14" x14ac:dyDescent="0.2">
      <c r="A62" t="s">
        <v>809</v>
      </c>
      <c r="B62">
        <v>153</v>
      </c>
    </row>
    <row r="63" spans="1:14" x14ac:dyDescent="0.2">
      <c r="A63" t="s">
        <v>810</v>
      </c>
      <c r="B63">
        <v>2959</v>
      </c>
    </row>
    <row r="72" spans="1:2" x14ac:dyDescent="0.2">
      <c r="A72">
        <v>28</v>
      </c>
    </row>
    <row r="73" spans="1:2" x14ac:dyDescent="0.2">
      <c r="A73" t="s">
        <v>960</v>
      </c>
      <c r="B73" t="s">
        <v>812</v>
      </c>
    </row>
    <row r="74" spans="1:2" x14ac:dyDescent="0.2">
      <c r="A74">
        <v>0.25</v>
      </c>
      <c r="B74">
        <v>0.3125</v>
      </c>
    </row>
    <row r="75" spans="1:2" x14ac:dyDescent="0.2">
      <c r="A75">
        <v>0.24137900000000001</v>
      </c>
      <c r="B75">
        <v>0.41379300000000002</v>
      </c>
    </row>
    <row r="76" spans="1:2" x14ac:dyDescent="0.2">
      <c r="A76">
        <v>0.269231</v>
      </c>
      <c r="B76">
        <v>0.38461499999999998</v>
      </c>
    </row>
    <row r="77" spans="1:2" x14ac:dyDescent="0.2">
      <c r="A77">
        <v>0.13636400000000001</v>
      </c>
      <c r="B77">
        <v>0.31818200000000002</v>
      </c>
    </row>
    <row r="78" spans="1:2" x14ac:dyDescent="0.2">
      <c r="A78">
        <v>0.119403</v>
      </c>
      <c r="B78">
        <v>0.208955</v>
      </c>
    </row>
    <row r="79" spans="1:2" x14ac:dyDescent="0.2">
      <c r="A79">
        <v>0.141176</v>
      </c>
      <c r="B79">
        <v>0.22352900000000001</v>
      </c>
    </row>
    <row r="80" spans="1:2" x14ac:dyDescent="0.2">
      <c r="A80">
        <v>9.2308000000000001E-2</v>
      </c>
      <c r="B80">
        <v>0.16923099999999999</v>
      </c>
    </row>
    <row r="81" spans="1:2" x14ac:dyDescent="0.2">
      <c r="A81">
        <v>7.5145000000000003E-2</v>
      </c>
      <c r="B81">
        <v>0.127168</v>
      </c>
    </row>
    <row r="82" spans="1:2" x14ac:dyDescent="0.2">
      <c r="A82">
        <v>9.3022999999999995E-2</v>
      </c>
      <c r="B82">
        <v>0.13953499999999999</v>
      </c>
    </row>
    <row r="83" spans="1:2" x14ac:dyDescent="0.2">
      <c r="A83">
        <v>7.3683999999999999E-2</v>
      </c>
      <c r="B83">
        <v>0.110526</v>
      </c>
    </row>
    <row r="84" spans="1:2" x14ac:dyDescent="0.2">
      <c r="A84">
        <v>5.8576999999999997E-2</v>
      </c>
      <c r="B84">
        <v>0.121339</v>
      </c>
    </row>
    <row r="85" spans="1:2" x14ac:dyDescent="0.2">
      <c r="A85">
        <v>5.4475000000000003E-2</v>
      </c>
      <c r="B85">
        <v>0.105058</v>
      </c>
    </row>
    <row r="86" spans="1:2" x14ac:dyDescent="0.2">
      <c r="A86">
        <v>6.3492000000000007E-2</v>
      </c>
      <c r="B86">
        <v>0.107143</v>
      </c>
    </row>
    <row r="87" spans="1:2" x14ac:dyDescent="0.2">
      <c r="A87">
        <v>5.5969999999999999E-2</v>
      </c>
      <c r="B87">
        <v>0.104478</v>
      </c>
    </row>
    <row r="100" spans="1:2" x14ac:dyDescent="0.2">
      <c r="A100" t="s">
        <v>813</v>
      </c>
      <c r="B100">
        <v>35</v>
      </c>
    </row>
    <row r="101" spans="1:2" x14ac:dyDescent="0.2">
      <c r="A101" t="s">
        <v>814</v>
      </c>
      <c r="B101">
        <v>33</v>
      </c>
    </row>
    <row r="102" spans="1:2" x14ac:dyDescent="0.2">
      <c r="A102" t="s">
        <v>755</v>
      </c>
      <c r="B102">
        <v>17</v>
      </c>
    </row>
    <row r="103" spans="1:2" x14ac:dyDescent="0.2">
      <c r="A103" t="s">
        <v>655</v>
      </c>
      <c r="B103">
        <v>3</v>
      </c>
    </row>
    <row r="104" spans="1:2" x14ac:dyDescent="0.2">
      <c r="A104" t="s">
        <v>789</v>
      </c>
      <c r="B104">
        <v>4</v>
      </c>
    </row>
    <row r="105" spans="1:2" x14ac:dyDescent="0.2">
      <c r="A105" t="s">
        <v>967</v>
      </c>
      <c r="B105">
        <v>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4"/>
  <sheetViews>
    <sheetView topLeftCell="D1" workbookViewId="0">
      <pane ySplit="1" topLeftCell="A2" activePane="bottomLeft" state="frozen"/>
      <selection pane="bottomLeft" activeCell="A71" sqref="A71:XFD244"/>
    </sheetView>
  </sheetViews>
  <sheetFormatPr baseColWidth="10" defaultColWidth="8.83203125" defaultRowHeight="15" x14ac:dyDescent="0.2"/>
  <cols>
    <col min="1" max="1" width="16.6640625" style="2" customWidth="1"/>
    <col min="2" max="2" width="15.6640625" style="2" customWidth="1"/>
    <col min="3" max="3" width="18.83203125" style="2" customWidth="1"/>
    <col min="4" max="4" width="23.5" style="2" customWidth="1"/>
    <col min="5" max="5" width="21.1640625" style="2" customWidth="1"/>
    <col min="6" max="6" width="11" style="60" customWidth="1"/>
    <col min="7" max="7" width="10.33203125" style="60" customWidth="1"/>
    <col min="8" max="8" width="11.5" style="60" customWidth="1"/>
    <col min="9" max="9" width="10.5" style="5" customWidth="1"/>
    <col min="10" max="10" width="6.6640625" style="5" customWidth="1"/>
    <col min="11" max="11" width="11.1640625" style="5" customWidth="1"/>
    <col min="12" max="12" width="7.5" style="5" customWidth="1"/>
    <col min="13" max="13" width="12.1640625" style="5" customWidth="1"/>
    <col min="14" max="14" width="6.83203125" style="5" customWidth="1"/>
    <col min="15" max="15" width="9.33203125" style="5" customWidth="1"/>
    <col min="16" max="16" width="8.83203125" style="5"/>
    <col min="17" max="17" width="10.6640625" style="5" customWidth="1"/>
    <col min="18" max="18" width="8.83203125" style="5"/>
    <col min="19" max="19" width="10.5" style="5" customWidth="1"/>
    <col min="20" max="20" width="8.83203125" style="5"/>
    <col min="21" max="21" width="12.6640625" style="5" customWidth="1"/>
    <col min="22" max="24" width="8.83203125" style="5"/>
    <col min="25" max="25" width="55.6640625" style="2" customWidth="1"/>
    <col min="26" max="16384" width="8.83203125" style="2"/>
  </cols>
  <sheetData>
    <row r="1" spans="1:25" s="16" customFormat="1" ht="30.75" customHeight="1" x14ac:dyDescent="0.2">
      <c r="A1" s="16" t="s">
        <v>576</v>
      </c>
      <c r="B1" s="16" t="s">
        <v>495</v>
      </c>
      <c r="C1" s="16" t="s">
        <v>548</v>
      </c>
      <c r="D1" s="16" t="s">
        <v>497</v>
      </c>
      <c r="E1" s="16" t="s">
        <v>577</v>
      </c>
      <c r="F1" s="55" t="s">
        <v>499</v>
      </c>
      <c r="G1" s="55" t="s">
        <v>501</v>
      </c>
      <c r="H1" s="55" t="s">
        <v>503</v>
      </c>
      <c r="I1" s="17" t="s">
        <v>505</v>
      </c>
      <c r="J1" s="17" t="s">
        <v>508</v>
      </c>
      <c r="K1" s="17" t="s">
        <v>509</v>
      </c>
      <c r="L1" s="17" t="s">
        <v>510</v>
      </c>
      <c r="M1" s="17" t="s">
        <v>512</v>
      </c>
      <c r="N1" s="17" t="s">
        <v>513</v>
      </c>
      <c r="O1" s="17" t="s">
        <v>515</v>
      </c>
      <c r="P1" s="17" t="s">
        <v>510</v>
      </c>
      <c r="Q1" s="17" t="s">
        <v>517</v>
      </c>
      <c r="R1" s="17" t="s">
        <v>508</v>
      </c>
      <c r="S1" s="17" t="s">
        <v>519</v>
      </c>
      <c r="T1" s="17" t="s">
        <v>510</v>
      </c>
      <c r="U1" s="17" t="s">
        <v>521</v>
      </c>
      <c r="V1" s="17" t="s">
        <v>513</v>
      </c>
      <c r="W1" s="17" t="s">
        <v>523</v>
      </c>
      <c r="X1" s="17" t="s">
        <v>510</v>
      </c>
      <c r="Y1" s="16" t="s">
        <v>551</v>
      </c>
    </row>
    <row r="2" spans="1:25" s="24" customFormat="1" ht="50.25" customHeight="1" x14ac:dyDescent="0.2">
      <c r="A2" s="23" t="s">
        <v>592</v>
      </c>
      <c r="C2" s="24" t="s">
        <v>527</v>
      </c>
      <c r="D2" s="24" t="s">
        <v>0</v>
      </c>
      <c r="E2" s="24" t="s">
        <v>578</v>
      </c>
      <c r="F2" s="56">
        <v>15</v>
      </c>
      <c r="G2" s="56">
        <v>351</v>
      </c>
      <c r="H2" s="56">
        <v>54874</v>
      </c>
      <c r="I2" s="26">
        <v>108.45454549999999</v>
      </c>
      <c r="J2" s="26">
        <v>0.36283633999999998</v>
      </c>
      <c r="K2" s="26">
        <v>11.272727270000001</v>
      </c>
      <c r="L2" s="26">
        <v>0.83809321999999997</v>
      </c>
      <c r="M2" s="26">
        <v>4835.181818</v>
      </c>
      <c r="N2" s="26">
        <v>0.13611806800000001</v>
      </c>
      <c r="O2" s="26">
        <v>158</v>
      </c>
      <c r="P2" s="26">
        <v>8.3532336999999998E-2</v>
      </c>
      <c r="Q2" s="26">
        <v>130</v>
      </c>
      <c r="R2" s="26">
        <v>0.37209302300000002</v>
      </c>
      <c r="S2" s="26">
        <v>13</v>
      </c>
      <c r="T2" s="26">
        <v>0.86666666699999995</v>
      </c>
      <c r="U2" s="26">
        <v>5948</v>
      </c>
      <c r="V2" s="26">
        <v>0.14474187399999999</v>
      </c>
      <c r="W2" s="26">
        <v>166</v>
      </c>
      <c r="X2" s="26">
        <v>0.105072464</v>
      </c>
    </row>
    <row r="3" spans="1:25" s="24" customFormat="1" x14ac:dyDescent="0.2">
      <c r="A3" s="49"/>
      <c r="D3" s="24" t="s">
        <v>1</v>
      </c>
      <c r="E3" s="24" t="s">
        <v>579</v>
      </c>
      <c r="F3" s="56">
        <v>15</v>
      </c>
      <c r="G3" s="56">
        <v>422</v>
      </c>
      <c r="H3" s="56">
        <v>50667</v>
      </c>
      <c r="I3" s="26">
        <v>123.08333330000001</v>
      </c>
      <c r="J3" s="26">
        <v>0.42521028900000002</v>
      </c>
      <c r="K3" s="26">
        <v>10.75</v>
      </c>
      <c r="L3" s="26">
        <v>0.79798997299999996</v>
      </c>
      <c r="M3" s="26">
        <v>3939.25</v>
      </c>
      <c r="N3" s="26">
        <v>0.116993744</v>
      </c>
      <c r="O3" s="26">
        <v>120.66666669999999</v>
      </c>
      <c r="P3" s="26">
        <v>7.2947503999999996E-2</v>
      </c>
      <c r="Q3" s="26">
        <v>128</v>
      </c>
      <c r="R3" s="26">
        <v>0.48942500700000002</v>
      </c>
      <c r="S3" s="26">
        <v>13</v>
      </c>
      <c r="T3" s="26">
        <v>0.88787878799999997</v>
      </c>
      <c r="U3" s="26">
        <v>5221.5</v>
      </c>
      <c r="V3" s="26">
        <v>0.13845821899999999</v>
      </c>
      <c r="W3" s="26">
        <v>134.5</v>
      </c>
      <c r="X3" s="26">
        <v>8.2018550999999995E-2</v>
      </c>
    </row>
    <row r="4" spans="1:25" s="24" customFormat="1" ht="30" x14ac:dyDescent="0.2">
      <c r="A4" s="49"/>
      <c r="B4" s="24" t="s">
        <v>528</v>
      </c>
      <c r="D4" s="24" t="s">
        <v>2</v>
      </c>
      <c r="E4" s="24" t="s">
        <v>580</v>
      </c>
      <c r="F4" s="56">
        <v>15</v>
      </c>
      <c r="G4" s="56">
        <v>281</v>
      </c>
      <c r="H4" s="56">
        <v>29940</v>
      </c>
      <c r="I4" s="26">
        <v>74</v>
      </c>
      <c r="J4" s="26">
        <v>0.42154069700000002</v>
      </c>
      <c r="K4" s="26">
        <v>10.71428571</v>
      </c>
      <c r="L4" s="26">
        <v>0.91202428499999999</v>
      </c>
      <c r="M4" s="26">
        <v>2027.9285709999999</v>
      </c>
      <c r="N4" s="26">
        <v>0.15328207899999999</v>
      </c>
      <c r="O4" s="26">
        <v>92.214285709999999</v>
      </c>
      <c r="P4" s="26">
        <v>0.140647509</v>
      </c>
      <c r="Q4" s="26">
        <v>81.5</v>
      </c>
      <c r="R4" s="26">
        <v>0.38188243999999999</v>
      </c>
      <c r="S4" s="26">
        <v>11.5</v>
      </c>
      <c r="T4" s="26">
        <v>0.89204545499999999</v>
      </c>
      <c r="U4" s="26">
        <v>2135</v>
      </c>
      <c r="V4" s="26">
        <v>7.2863388000000001E-2</v>
      </c>
      <c r="W4" s="26">
        <v>102.5</v>
      </c>
      <c r="X4" s="26">
        <v>9.7507785999999999E-2</v>
      </c>
    </row>
    <row r="5" spans="1:25" s="24" customFormat="1" ht="30" x14ac:dyDescent="0.2">
      <c r="A5" s="49"/>
      <c r="D5" s="24" t="s">
        <v>3</v>
      </c>
      <c r="E5" s="24" t="s">
        <v>581</v>
      </c>
      <c r="F5" s="56">
        <v>15</v>
      </c>
      <c r="G5" s="56">
        <v>308</v>
      </c>
      <c r="H5" s="56">
        <v>24323</v>
      </c>
      <c r="I5" s="26">
        <v>100.7272727</v>
      </c>
      <c r="J5" s="26">
        <v>0.32883114099999999</v>
      </c>
      <c r="K5" s="26">
        <v>11.09090909</v>
      </c>
      <c r="L5" s="26">
        <v>0.80651217500000005</v>
      </c>
      <c r="M5" s="26">
        <v>2090.272727</v>
      </c>
      <c r="N5" s="26">
        <v>5.5631245000000003E-2</v>
      </c>
      <c r="O5" s="26">
        <v>107.3636364</v>
      </c>
      <c r="P5" s="26">
        <v>5.7878338000000001E-2</v>
      </c>
      <c r="Q5" s="26">
        <v>108</v>
      </c>
      <c r="R5" s="26">
        <v>0.35824175800000002</v>
      </c>
      <c r="S5" s="26">
        <v>13</v>
      </c>
      <c r="T5" s="26">
        <v>0.928571429</v>
      </c>
      <c r="U5" s="26">
        <v>2420</v>
      </c>
      <c r="V5" s="26">
        <v>5.9905732000000003E-2</v>
      </c>
      <c r="W5" s="26">
        <v>129</v>
      </c>
      <c r="X5" s="26">
        <v>6.6123187999999999E-2</v>
      </c>
    </row>
    <row r="6" spans="1:25" s="24" customFormat="1" ht="60" x14ac:dyDescent="0.2">
      <c r="A6" s="49"/>
      <c r="D6" s="24" t="s">
        <v>5</v>
      </c>
      <c r="E6" s="24" t="s">
        <v>582</v>
      </c>
      <c r="F6" s="56">
        <v>14</v>
      </c>
      <c r="G6" s="56">
        <v>285</v>
      </c>
      <c r="H6" s="56">
        <v>18404</v>
      </c>
      <c r="I6" s="26">
        <v>99.75</v>
      </c>
      <c r="J6" s="26">
        <v>0.39205778800000002</v>
      </c>
      <c r="K6" s="26">
        <v>10.66666667</v>
      </c>
      <c r="L6" s="26">
        <v>0.79407467499999995</v>
      </c>
      <c r="M6" s="26">
        <v>1523.75</v>
      </c>
      <c r="N6" s="26">
        <v>5.2932285000000003E-2</v>
      </c>
      <c r="O6" s="26">
        <v>84.5</v>
      </c>
      <c r="P6" s="26">
        <v>5.5077328000000002E-2</v>
      </c>
      <c r="Q6" s="26">
        <v>108.5</v>
      </c>
      <c r="R6" s="26">
        <v>0.45820912800000002</v>
      </c>
      <c r="S6" s="26">
        <v>13</v>
      </c>
      <c r="T6" s="26">
        <v>0.928571429</v>
      </c>
      <c r="U6" s="26">
        <v>1689.5</v>
      </c>
      <c r="V6" s="26">
        <v>5.0031402000000003E-2</v>
      </c>
      <c r="W6" s="26">
        <v>77.5</v>
      </c>
      <c r="X6" s="26">
        <v>5.7673347E-2</v>
      </c>
    </row>
    <row r="7" spans="1:25" s="24" customFormat="1" x14ac:dyDescent="0.2">
      <c r="A7" s="49"/>
      <c r="D7" s="24" t="s">
        <v>6</v>
      </c>
      <c r="E7" s="24" t="s">
        <v>583</v>
      </c>
      <c r="F7" s="56">
        <v>14</v>
      </c>
      <c r="G7" s="56">
        <v>347</v>
      </c>
      <c r="H7" s="56">
        <v>18336</v>
      </c>
      <c r="I7" s="26">
        <v>91.92307692</v>
      </c>
      <c r="J7" s="26">
        <v>0.31385074699999999</v>
      </c>
      <c r="K7" s="26">
        <v>9.923076923</v>
      </c>
      <c r="L7" s="26">
        <v>0.75280659500000002</v>
      </c>
      <c r="M7" s="26">
        <v>1381.3846149999999</v>
      </c>
      <c r="N7" s="26">
        <v>3.7781358000000001E-2</v>
      </c>
      <c r="O7" s="26">
        <v>44.69230769</v>
      </c>
      <c r="P7" s="26">
        <v>2.5759675999999999E-2</v>
      </c>
      <c r="Q7" s="26">
        <v>80</v>
      </c>
      <c r="R7" s="26">
        <v>0.35242290700000001</v>
      </c>
      <c r="S7" s="26">
        <v>13</v>
      </c>
      <c r="T7" s="26">
        <v>0.86666666699999995</v>
      </c>
      <c r="U7" s="26">
        <v>1263</v>
      </c>
      <c r="V7" s="26">
        <v>3.5887232999999998E-2</v>
      </c>
      <c r="W7" s="26">
        <v>27</v>
      </c>
      <c r="X7" s="26">
        <v>2.2653722000000001E-2</v>
      </c>
    </row>
    <row r="8" spans="1:25" s="70" customFormat="1" x14ac:dyDescent="0.2">
      <c r="A8" s="70" t="s">
        <v>574</v>
      </c>
      <c r="F8" s="4">
        <f t="shared" ref="F8:X8" si="0">AVERAGE(F2:F7)</f>
        <v>14.666666666666666</v>
      </c>
      <c r="G8" s="4">
        <f t="shared" si="0"/>
        <v>332.33333333333331</v>
      </c>
      <c r="H8" s="4">
        <f t="shared" si="0"/>
        <v>32757.333333333332</v>
      </c>
      <c r="I8" s="4">
        <f t="shared" si="0"/>
        <v>99.656371403333324</v>
      </c>
      <c r="J8" s="4">
        <f t="shared" si="0"/>
        <v>0.37405450033333332</v>
      </c>
      <c r="K8" s="4">
        <f t="shared" si="0"/>
        <v>10.736277610499998</v>
      </c>
      <c r="L8" s="4">
        <f t="shared" si="0"/>
        <v>0.81691682049999992</v>
      </c>
      <c r="M8" s="4">
        <f t="shared" si="0"/>
        <v>2632.9612885000001</v>
      </c>
      <c r="N8" s="4">
        <f t="shared" si="0"/>
        <v>9.2123129833333331E-2</v>
      </c>
      <c r="O8" s="4">
        <f t="shared" si="0"/>
        <v>101.23948275000002</v>
      </c>
      <c r="P8" s="4">
        <f t="shared" si="0"/>
        <v>7.2640448666666663E-2</v>
      </c>
      <c r="Q8" s="4">
        <f t="shared" si="0"/>
        <v>106</v>
      </c>
      <c r="R8" s="4">
        <f t="shared" si="0"/>
        <v>0.4020457105000001</v>
      </c>
      <c r="S8" s="4">
        <f t="shared" si="0"/>
        <v>12.75</v>
      </c>
      <c r="T8" s="4">
        <f t="shared" si="0"/>
        <v>0.89506673916666657</v>
      </c>
      <c r="U8" s="4">
        <f t="shared" si="0"/>
        <v>3112.8333333333335</v>
      </c>
      <c r="V8" s="4">
        <f t="shared" si="0"/>
        <v>8.3647974666666666E-2</v>
      </c>
      <c r="W8" s="4">
        <f t="shared" si="0"/>
        <v>106.08333333333333</v>
      </c>
      <c r="X8" s="4">
        <f t="shared" si="0"/>
        <v>7.1841509666666664E-2</v>
      </c>
    </row>
    <row r="9" spans="1:25" s="68" customFormat="1" ht="30" x14ac:dyDescent="0.2">
      <c r="A9" s="47" t="s">
        <v>575</v>
      </c>
      <c r="B9" s="68" t="s">
        <v>543</v>
      </c>
      <c r="C9" s="68" t="s">
        <v>530</v>
      </c>
      <c r="D9" s="68" t="s">
        <v>11</v>
      </c>
      <c r="E9" s="68" t="s">
        <v>584</v>
      </c>
      <c r="F9" s="69">
        <v>15</v>
      </c>
      <c r="G9" s="69">
        <v>311</v>
      </c>
      <c r="H9" s="69">
        <v>8221</v>
      </c>
      <c r="I9" s="48">
        <v>80</v>
      </c>
      <c r="J9" s="48">
        <v>0.262470337</v>
      </c>
      <c r="K9" s="48">
        <v>11.8</v>
      </c>
      <c r="L9" s="48">
        <v>0.85558941099999997</v>
      </c>
      <c r="M9" s="48">
        <v>766.6</v>
      </c>
      <c r="N9" s="48">
        <v>2.0331919E-2</v>
      </c>
      <c r="O9" s="48">
        <v>14.7</v>
      </c>
      <c r="P9" s="48">
        <v>1.0581543000000001E-2</v>
      </c>
      <c r="Q9" s="48">
        <v>76.5</v>
      </c>
      <c r="R9" s="48">
        <v>0.256263617</v>
      </c>
      <c r="S9" s="48">
        <v>13</v>
      </c>
      <c r="T9" s="48">
        <v>0.928571429</v>
      </c>
      <c r="U9" s="48">
        <v>677</v>
      </c>
      <c r="V9" s="48">
        <v>1.6413773999999999E-2</v>
      </c>
      <c r="W9" s="48">
        <v>16</v>
      </c>
      <c r="X9" s="48">
        <v>1.0391045999999999E-2</v>
      </c>
    </row>
    <row r="10" spans="1:25" s="68" customFormat="1" ht="75" x14ac:dyDescent="0.2">
      <c r="A10" s="47"/>
      <c r="C10" s="68" t="s">
        <v>492</v>
      </c>
      <c r="D10" s="68" t="s">
        <v>10</v>
      </c>
      <c r="E10" s="68" t="s">
        <v>586</v>
      </c>
      <c r="F10" s="69">
        <v>14</v>
      </c>
      <c r="G10" s="69">
        <v>145</v>
      </c>
      <c r="H10" s="69">
        <v>7801</v>
      </c>
      <c r="I10" s="48">
        <v>34.857142860000003</v>
      </c>
      <c r="J10" s="48">
        <v>0.23106242399999999</v>
      </c>
      <c r="K10" s="48">
        <v>9</v>
      </c>
      <c r="L10" s="48">
        <v>0.74012178299999998</v>
      </c>
      <c r="M10" s="48">
        <v>548.2142857</v>
      </c>
      <c r="N10" s="48">
        <v>3.9710928999999999E-2</v>
      </c>
      <c r="O10" s="48">
        <v>38</v>
      </c>
      <c r="P10" s="48">
        <v>2.7128155000000001E-2</v>
      </c>
      <c r="Q10" s="48">
        <v>39.5</v>
      </c>
      <c r="R10" s="48">
        <v>0.19797585200000001</v>
      </c>
      <c r="S10" s="48">
        <v>9</v>
      </c>
      <c r="T10" s="48">
        <v>0.76363636400000001</v>
      </c>
      <c r="U10" s="48">
        <v>475.5</v>
      </c>
      <c r="V10" s="48">
        <v>2.1190705000000001E-2</v>
      </c>
      <c r="W10" s="48">
        <v>25.5</v>
      </c>
      <c r="X10" s="48">
        <v>2.6541181E-2</v>
      </c>
    </row>
    <row r="11" spans="1:25" s="68" customFormat="1" ht="60" x14ac:dyDescent="0.2">
      <c r="A11" s="47"/>
      <c r="C11" s="68" t="s">
        <v>527</v>
      </c>
      <c r="D11" s="68" t="s">
        <v>14</v>
      </c>
      <c r="E11" s="68" t="s">
        <v>587</v>
      </c>
      <c r="F11" s="69">
        <v>14</v>
      </c>
      <c r="G11" s="69">
        <v>144</v>
      </c>
      <c r="H11" s="69">
        <v>5295</v>
      </c>
      <c r="I11" s="48">
        <v>47.888888889999997</v>
      </c>
      <c r="J11" s="48">
        <v>0.14080852399999999</v>
      </c>
      <c r="K11" s="48">
        <v>9.7777777780000008</v>
      </c>
      <c r="L11" s="48">
        <v>0.691378991</v>
      </c>
      <c r="M11" s="48">
        <v>547</v>
      </c>
      <c r="N11" s="48">
        <v>1.350954E-2</v>
      </c>
      <c r="O11" s="48">
        <v>33.444444439999998</v>
      </c>
      <c r="P11" s="48">
        <v>1.5530153E-2</v>
      </c>
      <c r="Q11" s="48">
        <v>61</v>
      </c>
      <c r="R11" s="48">
        <v>0.15164835199999999</v>
      </c>
      <c r="S11" s="48">
        <v>12</v>
      </c>
      <c r="T11" s="48">
        <v>0.8</v>
      </c>
      <c r="U11" s="48">
        <v>587</v>
      </c>
      <c r="V11" s="48">
        <v>1.6382005000000002E-2</v>
      </c>
      <c r="W11" s="48">
        <v>38</v>
      </c>
      <c r="X11" s="48">
        <v>1.8770227E-2</v>
      </c>
    </row>
    <row r="12" spans="1:25" s="68" customFormat="1" x14ac:dyDescent="0.2">
      <c r="A12" s="47"/>
      <c r="C12" s="68" t="s">
        <v>533</v>
      </c>
      <c r="D12" s="68" t="s">
        <v>15</v>
      </c>
      <c r="E12" s="68" t="s">
        <v>588</v>
      </c>
      <c r="F12" s="69">
        <v>11</v>
      </c>
      <c r="G12" s="69">
        <v>59</v>
      </c>
      <c r="H12" s="69">
        <v>4721</v>
      </c>
      <c r="I12" s="48">
        <v>14.16666667</v>
      </c>
      <c r="J12" s="48">
        <v>0.148350749</v>
      </c>
      <c r="K12" s="48">
        <v>6.5</v>
      </c>
      <c r="L12" s="48">
        <v>0.591744135</v>
      </c>
      <c r="M12" s="48">
        <v>393.41666670000001</v>
      </c>
      <c r="N12" s="48">
        <v>6.6554910999999994E-2</v>
      </c>
      <c r="O12" s="48">
        <v>6</v>
      </c>
      <c r="P12" s="48">
        <v>1.8452508999999999E-2</v>
      </c>
      <c r="Q12" s="48">
        <v>13.5</v>
      </c>
      <c r="R12" s="48">
        <v>0.147318008</v>
      </c>
      <c r="S12" s="48">
        <v>7.5</v>
      </c>
      <c r="T12" s="48">
        <v>0.61250000000000004</v>
      </c>
      <c r="U12" s="48">
        <v>244.5</v>
      </c>
      <c r="V12" s="48">
        <v>2.721051E-2</v>
      </c>
      <c r="W12" s="48">
        <v>5</v>
      </c>
      <c r="X12" s="48">
        <v>1.5706647000000001E-2</v>
      </c>
    </row>
    <row r="13" spans="1:25" s="68" customFormat="1" x14ac:dyDescent="0.2">
      <c r="A13" s="47"/>
      <c r="D13" s="68" t="s">
        <v>17</v>
      </c>
      <c r="E13" s="68" t="s">
        <v>588</v>
      </c>
      <c r="F13" s="69">
        <v>12</v>
      </c>
      <c r="G13" s="69">
        <v>88</v>
      </c>
      <c r="H13" s="69">
        <v>1379</v>
      </c>
      <c r="I13" s="48">
        <v>19.777777780000001</v>
      </c>
      <c r="J13" s="48">
        <v>9.6993465000000001E-2</v>
      </c>
      <c r="K13" s="48">
        <v>6.1111111109999996</v>
      </c>
      <c r="L13" s="48">
        <v>0.47033213699999998</v>
      </c>
      <c r="M13" s="48">
        <v>153.2222222</v>
      </c>
      <c r="N13" s="48">
        <v>5.8705440000000001E-3</v>
      </c>
      <c r="O13" s="48">
        <v>6.5555555559999998</v>
      </c>
      <c r="P13" s="48">
        <v>7.257515E-3</v>
      </c>
      <c r="Q13" s="48">
        <v>11</v>
      </c>
      <c r="R13" s="48">
        <v>8.3333332999999996E-2</v>
      </c>
      <c r="S13" s="48">
        <v>6</v>
      </c>
      <c r="T13" s="48">
        <v>0.5</v>
      </c>
      <c r="U13" s="48">
        <v>64</v>
      </c>
      <c r="V13" s="48">
        <v>3.813215E-3</v>
      </c>
      <c r="W13" s="48">
        <v>4</v>
      </c>
      <c r="X13" s="48">
        <v>7.8125E-3</v>
      </c>
    </row>
    <row r="14" spans="1:25" s="68" customFormat="1" ht="30" x14ac:dyDescent="0.2">
      <c r="A14" s="47"/>
      <c r="D14" s="68" t="s">
        <v>13</v>
      </c>
      <c r="E14" s="68" t="s">
        <v>589</v>
      </c>
      <c r="F14" s="69">
        <v>15</v>
      </c>
      <c r="G14" s="69">
        <v>254</v>
      </c>
      <c r="H14" s="69">
        <v>6075</v>
      </c>
      <c r="I14" s="48">
        <v>55.6</v>
      </c>
      <c r="J14" s="48">
        <v>0.15897350499999999</v>
      </c>
      <c r="K14" s="48">
        <v>9.6999999999999993</v>
      </c>
      <c r="L14" s="48">
        <v>0.69189310699999995</v>
      </c>
      <c r="M14" s="48">
        <v>563.70000000000005</v>
      </c>
      <c r="N14" s="48">
        <v>1.470584E-2</v>
      </c>
      <c r="O14" s="48">
        <v>22.3</v>
      </c>
      <c r="P14" s="48">
        <v>1.1512286E-2</v>
      </c>
      <c r="Q14" s="48">
        <v>38.5</v>
      </c>
      <c r="R14" s="48">
        <v>0.132759818</v>
      </c>
      <c r="S14" s="48">
        <v>10.5</v>
      </c>
      <c r="T14" s="48">
        <v>0.75</v>
      </c>
      <c r="U14" s="48">
        <v>540</v>
      </c>
      <c r="V14" s="48">
        <v>1.3938124E-2</v>
      </c>
      <c r="W14" s="48">
        <v>19</v>
      </c>
      <c r="X14" s="48">
        <v>1.240669E-2</v>
      </c>
    </row>
    <row r="15" spans="1:25" s="68" customFormat="1" x14ac:dyDescent="0.2">
      <c r="A15" s="47"/>
      <c r="D15" s="68" t="s">
        <v>20</v>
      </c>
      <c r="E15" s="68" t="s">
        <v>588</v>
      </c>
      <c r="F15" s="69">
        <v>14</v>
      </c>
      <c r="G15" s="69">
        <v>141</v>
      </c>
      <c r="H15" s="69">
        <v>2091</v>
      </c>
      <c r="I15" s="48">
        <v>27.8</v>
      </c>
      <c r="J15" s="48">
        <v>8.3677632000000002E-2</v>
      </c>
      <c r="K15" s="48">
        <v>8</v>
      </c>
      <c r="L15" s="48">
        <v>0.57335331300000003</v>
      </c>
      <c r="M15" s="48">
        <v>163.6</v>
      </c>
      <c r="N15" s="48">
        <v>4.4099259999999998E-3</v>
      </c>
      <c r="O15" s="48">
        <v>9.6</v>
      </c>
      <c r="P15" s="48">
        <v>4.6103139999999999E-3</v>
      </c>
      <c r="Q15" s="48">
        <v>21</v>
      </c>
      <c r="R15" s="48">
        <v>8.9032527E-2</v>
      </c>
      <c r="S15" s="48">
        <v>8</v>
      </c>
      <c r="T15" s="48">
        <v>0.571428571</v>
      </c>
      <c r="U15" s="48">
        <v>76</v>
      </c>
      <c r="V15" s="48">
        <v>2.0247400000000001E-3</v>
      </c>
      <c r="W15" s="48">
        <v>6</v>
      </c>
      <c r="X15" s="48">
        <v>3.6593400000000001E-3</v>
      </c>
    </row>
    <row r="16" spans="1:25" s="68" customFormat="1" x14ac:dyDescent="0.2">
      <c r="A16" s="47"/>
      <c r="D16" s="68" t="s">
        <v>557</v>
      </c>
      <c r="E16" s="68" t="s">
        <v>579</v>
      </c>
      <c r="F16" s="69">
        <v>13</v>
      </c>
      <c r="G16" s="69">
        <v>88</v>
      </c>
      <c r="H16" s="69">
        <v>1355</v>
      </c>
      <c r="I16" s="48">
        <v>23</v>
      </c>
      <c r="J16" s="48">
        <v>0.11395440699999999</v>
      </c>
      <c r="K16" s="48">
        <v>7.8333333329999997</v>
      </c>
      <c r="L16" s="48">
        <v>0.59381937500000004</v>
      </c>
      <c r="M16" s="48">
        <v>110.16666669999999</v>
      </c>
      <c r="N16" s="48">
        <v>6.7192789999999999E-3</v>
      </c>
      <c r="O16" s="48">
        <v>9.0833333330000006</v>
      </c>
      <c r="P16" s="48">
        <v>1.0097480000000001E-2</v>
      </c>
      <c r="Q16" s="48">
        <v>19.5</v>
      </c>
      <c r="R16" s="48">
        <v>7.9489828999999998E-2</v>
      </c>
      <c r="S16" s="48">
        <v>8</v>
      </c>
      <c r="T16" s="48">
        <v>0.60389610400000004</v>
      </c>
      <c r="U16" s="48">
        <v>60.5</v>
      </c>
      <c r="V16" s="48">
        <v>4.0946769999999997E-3</v>
      </c>
      <c r="W16" s="48">
        <v>10</v>
      </c>
      <c r="X16" s="48">
        <v>7.9944600000000001E-3</v>
      </c>
    </row>
    <row r="17" spans="1:24" s="68" customFormat="1" ht="45" x14ac:dyDescent="0.2">
      <c r="A17" s="47"/>
      <c r="D17" s="68" t="s">
        <v>558</v>
      </c>
      <c r="E17" s="68" t="s">
        <v>590</v>
      </c>
      <c r="F17" s="69">
        <v>13</v>
      </c>
      <c r="G17" s="69">
        <v>92</v>
      </c>
      <c r="H17" s="69">
        <v>1349</v>
      </c>
      <c r="I17" s="48">
        <v>20.875</v>
      </c>
      <c r="J17" s="48">
        <v>5.3296994E-2</v>
      </c>
      <c r="K17" s="48">
        <v>8.125</v>
      </c>
      <c r="L17" s="48">
        <v>0.56753662999999999</v>
      </c>
      <c r="M17" s="48">
        <v>143.625</v>
      </c>
      <c r="N17" s="48">
        <v>3.4445840000000001E-3</v>
      </c>
      <c r="O17" s="48">
        <v>11.875</v>
      </c>
      <c r="P17" s="48">
        <v>5.4166730000000003E-3</v>
      </c>
      <c r="Q17" s="48">
        <v>18.5</v>
      </c>
      <c r="R17" s="48">
        <v>4.8339971000000002E-2</v>
      </c>
      <c r="S17" s="48">
        <v>8.5</v>
      </c>
      <c r="T17" s="48">
        <v>0.60714285700000004</v>
      </c>
      <c r="U17" s="48">
        <v>109.5</v>
      </c>
      <c r="V17" s="48">
        <v>2.9121659999999999E-3</v>
      </c>
      <c r="W17" s="48">
        <v>14</v>
      </c>
      <c r="X17" s="48">
        <v>6.6278220000000002E-3</v>
      </c>
    </row>
    <row r="18" spans="1:24" s="68" customFormat="1" x14ac:dyDescent="0.2">
      <c r="A18" s="47"/>
      <c r="D18" s="68" t="s">
        <v>559</v>
      </c>
      <c r="E18" s="68" t="s">
        <v>588</v>
      </c>
      <c r="F18" s="69">
        <v>13</v>
      </c>
      <c r="G18" s="69">
        <v>121</v>
      </c>
      <c r="H18" s="69">
        <v>1255</v>
      </c>
      <c r="I18" s="48">
        <v>27.333333329999999</v>
      </c>
      <c r="J18" s="48">
        <v>6.1161263E-2</v>
      </c>
      <c r="K18" s="48">
        <v>5.5</v>
      </c>
      <c r="L18" s="48">
        <v>0.37222222199999999</v>
      </c>
      <c r="M18" s="48">
        <v>174</v>
      </c>
      <c r="N18" s="48">
        <v>3.854091E-3</v>
      </c>
      <c r="O18" s="48">
        <v>11.5</v>
      </c>
      <c r="P18" s="48">
        <v>4.4543070000000002E-3</v>
      </c>
      <c r="Q18" s="48">
        <v>2.5</v>
      </c>
      <c r="R18" s="48">
        <v>9.0139490000000003E-3</v>
      </c>
      <c r="S18" s="48">
        <v>2</v>
      </c>
      <c r="T18" s="48">
        <v>0.14285714299999999</v>
      </c>
      <c r="U18" s="48">
        <v>4.5</v>
      </c>
      <c r="V18" s="48">
        <v>1.19562E-4</v>
      </c>
      <c r="W18" s="48">
        <v>2</v>
      </c>
      <c r="X18" s="48">
        <v>1.1766299999999999E-3</v>
      </c>
    </row>
    <row r="19" spans="1:24" s="68" customFormat="1" x14ac:dyDescent="0.2">
      <c r="A19" s="47"/>
      <c r="D19" s="68" t="s">
        <v>32</v>
      </c>
      <c r="F19" s="69">
        <v>14</v>
      </c>
      <c r="G19" s="69">
        <v>149</v>
      </c>
      <c r="H19" s="69">
        <v>1246</v>
      </c>
      <c r="I19" s="48">
        <v>27.875</v>
      </c>
      <c r="J19" s="48">
        <v>8.4651767000000003E-2</v>
      </c>
      <c r="K19" s="48">
        <v>6.625</v>
      </c>
      <c r="L19" s="48">
        <v>0.46735347999999999</v>
      </c>
      <c r="M19" s="48">
        <v>155.5</v>
      </c>
      <c r="N19" s="48">
        <v>3.9496710000000001E-3</v>
      </c>
      <c r="O19" s="48">
        <v>2.5</v>
      </c>
      <c r="P19" s="48">
        <v>1.2710079999999999E-3</v>
      </c>
      <c r="Q19" s="48">
        <v>17</v>
      </c>
      <c r="R19" s="48">
        <v>4.4358311999999997E-2</v>
      </c>
      <c r="S19" s="48">
        <v>6.5</v>
      </c>
      <c r="T19" s="48">
        <v>0.46428571400000002</v>
      </c>
      <c r="U19" s="48">
        <v>70.5</v>
      </c>
      <c r="V19" s="48">
        <v>1.760055E-3</v>
      </c>
      <c r="W19" s="48">
        <v>2</v>
      </c>
      <c r="X19" s="48">
        <v>1.0010170000000001E-3</v>
      </c>
    </row>
    <row r="20" spans="1:24" s="68" customFormat="1" x14ac:dyDescent="0.2">
      <c r="A20" s="47"/>
      <c r="D20" s="68" t="s">
        <v>31</v>
      </c>
      <c r="F20" s="69">
        <v>14</v>
      </c>
      <c r="G20" s="69">
        <v>174</v>
      </c>
      <c r="H20" s="69">
        <v>1204</v>
      </c>
      <c r="I20" s="48">
        <v>22.4</v>
      </c>
      <c r="J20" s="48">
        <v>5.1400254999999999E-2</v>
      </c>
      <c r="K20" s="48">
        <v>4.2</v>
      </c>
      <c r="L20" s="48">
        <v>0.28633699600000001</v>
      </c>
      <c r="M20" s="48">
        <v>142</v>
      </c>
      <c r="N20" s="48">
        <v>3.056231E-3</v>
      </c>
      <c r="O20" s="48">
        <v>12.8</v>
      </c>
      <c r="P20" s="48">
        <v>5.3206670000000003E-3</v>
      </c>
      <c r="Q20" s="48">
        <v>1</v>
      </c>
      <c r="R20" s="48">
        <v>7.5757580000000001E-3</v>
      </c>
      <c r="S20" s="48">
        <v>1</v>
      </c>
      <c r="T20" s="48">
        <v>8.3333332999999996E-2</v>
      </c>
      <c r="U20" s="48">
        <v>4</v>
      </c>
      <c r="V20" s="48">
        <v>1.38415E-4</v>
      </c>
      <c r="W20" s="48">
        <v>1</v>
      </c>
      <c r="X20" s="48">
        <v>1.945525E-3</v>
      </c>
    </row>
    <row r="21" spans="1:24" s="68" customFormat="1" x14ac:dyDescent="0.2">
      <c r="A21" s="47"/>
      <c r="D21" s="68" t="s">
        <v>44</v>
      </c>
      <c r="F21" s="69">
        <v>12</v>
      </c>
      <c r="G21" s="69">
        <v>61</v>
      </c>
      <c r="H21" s="69">
        <v>1080</v>
      </c>
      <c r="I21" s="48">
        <v>10.14285714</v>
      </c>
      <c r="J21" s="48">
        <v>5.8440491999999997E-2</v>
      </c>
      <c r="K21" s="48">
        <v>4.7857142860000002</v>
      </c>
      <c r="L21" s="48">
        <v>0.38036011600000003</v>
      </c>
      <c r="M21" s="48">
        <v>76</v>
      </c>
      <c r="N21" s="48">
        <v>3.2204040000000001E-3</v>
      </c>
      <c r="O21" s="48">
        <v>3.9285714289999998</v>
      </c>
      <c r="P21" s="48">
        <v>5.3290239999999999E-3</v>
      </c>
      <c r="Q21" s="48">
        <v>9.5</v>
      </c>
      <c r="R21" s="48">
        <v>4.9671593E-2</v>
      </c>
      <c r="S21" s="48">
        <v>5</v>
      </c>
      <c r="T21" s="48">
        <v>0.366666667</v>
      </c>
      <c r="U21" s="48">
        <v>57</v>
      </c>
      <c r="V21" s="48">
        <v>2.6696430000000002E-3</v>
      </c>
      <c r="W21" s="48">
        <v>3.5</v>
      </c>
      <c r="X21" s="48">
        <v>3.7250920000000002E-3</v>
      </c>
    </row>
    <row r="22" spans="1:24" s="68" customFormat="1" x14ac:dyDescent="0.2">
      <c r="D22" s="68" t="s">
        <v>56</v>
      </c>
      <c r="F22" s="69">
        <v>9</v>
      </c>
      <c r="G22" s="69">
        <v>29</v>
      </c>
      <c r="H22" s="69">
        <v>456</v>
      </c>
      <c r="I22" s="48">
        <v>5.5</v>
      </c>
      <c r="J22" s="48">
        <v>9.0769286000000005E-2</v>
      </c>
      <c r="K22" s="48">
        <v>3.5</v>
      </c>
      <c r="L22" s="48">
        <v>0.35443195700000002</v>
      </c>
      <c r="M22" s="48">
        <v>45.6</v>
      </c>
      <c r="N22" s="48">
        <v>1.0981467999999999E-2</v>
      </c>
      <c r="O22" s="48">
        <v>3.8</v>
      </c>
      <c r="P22" s="48">
        <v>1.5150686E-2</v>
      </c>
      <c r="Q22" s="48">
        <v>4</v>
      </c>
      <c r="R22" s="48">
        <v>7.2361545999999999E-2</v>
      </c>
      <c r="S22" s="48">
        <v>3.5</v>
      </c>
      <c r="T22" s="48">
        <v>0.37980769199999997</v>
      </c>
      <c r="U22" s="48">
        <v>40.5</v>
      </c>
      <c r="V22" s="48">
        <v>3.900209E-3</v>
      </c>
      <c r="W22" s="48">
        <v>3.5</v>
      </c>
      <c r="X22" s="48">
        <v>1.1703551E-2</v>
      </c>
    </row>
    <row r="23" spans="1:24" s="68" customFormat="1" ht="30" x14ac:dyDescent="0.2">
      <c r="A23" s="47"/>
      <c r="C23" s="68" t="s">
        <v>527</v>
      </c>
      <c r="D23" s="68" t="s">
        <v>34</v>
      </c>
      <c r="F23" s="69">
        <v>13</v>
      </c>
      <c r="G23" s="69">
        <v>92</v>
      </c>
      <c r="H23" s="69">
        <v>961</v>
      </c>
      <c r="I23" s="48">
        <v>22.11111111</v>
      </c>
      <c r="J23" s="48">
        <v>7.9479121E-2</v>
      </c>
      <c r="K23" s="48">
        <v>6.8888888890000004</v>
      </c>
      <c r="L23" s="48">
        <v>0.48719983700000002</v>
      </c>
      <c r="M23" s="48">
        <v>102.7777778</v>
      </c>
      <c r="N23" s="48">
        <v>2.9436129999999999E-3</v>
      </c>
      <c r="O23" s="48">
        <v>8.7777777780000008</v>
      </c>
      <c r="P23" s="48">
        <v>4.9144729999999999E-3</v>
      </c>
      <c r="Q23" s="48">
        <v>18</v>
      </c>
      <c r="R23" s="48">
        <v>5.6644880000000002E-2</v>
      </c>
      <c r="S23" s="48">
        <v>9</v>
      </c>
      <c r="T23" s="48">
        <v>0.6</v>
      </c>
      <c r="U23" s="48">
        <v>65</v>
      </c>
      <c r="V23" s="48">
        <v>2.218369E-3</v>
      </c>
      <c r="W23" s="48">
        <v>10</v>
      </c>
      <c r="X23" s="48">
        <v>3.891051E-3</v>
      </c>
    </row>
    <row r="24" spans="1:24" s="27" customFormat="1" x14ac:dyDescent="0.2">
      <c r="F24" s="4">
        <f t="shared" ref="F24:X24" si="1">AVERAGE(F9:F23)</f>
        <v>13.066666666666666</v>
      </c>
      <c r="G24" s="4">
        <f t="shared" si="1"/>
        <v>129.86666666666667</v>
      </c>
      <c r="H24" s="4">
        <f t="shared" si="1"/>
        <v>2965.9333333333334</v>
      </c>
      <c r="I24" s="4">
        <f t="shared" si="1"/>
        <v>29.288518518666667</v>
      </c>
      <c r="J24" s="4">
        <f t="shared" si="1"/>
        <v>0.11436601473333334</v>
      </c>
      <c r="K24" s="4">
        <f t="shared" si="1"/>
        <v>7.2231216931333337</v>
      </c>
      <c r="L24" s="4">
        <f t="shared" si="1"/>
        <v>0.54157823266666683</v>
      </c>
      <c r="M24" s="4">
        <f t="shared" si="1"/>
        <v>272.36150793999997</v>
      </c>
      <c r="N24" s="4">
        <f t="shared" si="1"/>
        <v>1.3550863333333333E-2</v>
      </c>
      <c r="O24" s="4">
        <f t="shared" si="1"/>
        <v>12.990978835733335</v>
      </c>
      <c r="P24" s="4">
        <f t="shared" si="1"/>
        <v>9.8017862000000008E-3</v>
      </c>
      <c r="Q24" s="4">
        <f t="shared" si="1"/>
        <v>23.4</v>
      </c>
      <c r="R24" s="4">
        <f t="shared" si="1"/>
        <v>9.505248966666667E-2</v>
      </c>
      <c r="S24" s="4">
        <f t="shared" si="1"/>
        <v>7.3</v>
      </c>
      <c r="T24" s="4">
        <f t="shared" si="1"/>
        <v>0.54494172493333326</v>
      </c>
      <c r="U24" s="4">
        <f t="shared" si="1"/>
        <v>205.03333333333333</v>
      </c>
      <c r="V24" s="4">
        <f t="shared" si="1"/>
        <v>7.9190779333333326E-3</v>
      </c>
      <c r="W24" s="4">
        <f t="shared" si="1"/>
        <v>10.633333333333333</v>
      </c>
      <c r="X24" s="4">
        <f t="shared" si="1"/>
        <v>8.8901852666666663E-3</v>
      </c>
    </row>
    <row r="25" spans="1:24" s="29" customFormat="1" x14ac:dyDescent="0.2">
      <c r="C25" s="29" t="s">
        <v>546</v>
      </c>
      <c r="D25" s="29" t="s">
        <v>12</v>
      </c>
      <c r="F25" s="57">
        <v>14</v>
      </c>
      <c r="G25" s="57">
        <v>211</v>
      </c>
      <c r="H25" s="57">
        <v>7158</v>
      </c>
      <c r="I25" s="31">
        <v>48.92307692</v>
      </c>
      <c r="J25" s="31">
        <v>0.18954718700000001</v>
      </c>
      <c r="K25" s="31">
        <v>9.153846154</v>
      </c>
      <c r="L25" s="31">
        <v>0.68898622700000001</v>
      </c>
      <c r="M25" s="31">
        <v>503.38461539999997</v>
      </c>
      <c r="N25" s="31">
        <v>1.5584506E-2</v>
      </c>
      <c r="O25" s="31">
        <v>38.07692308</v>
      </c>
      <c r="P25" s="31">
        <v>2.0662525000000001E-2</v>
      </c>
      <c r="Q25" s="31">
        <v>51</v>
      </c>
      <c r="R25" s="31">
        <v>0.20479302799999999</v>
      </c>
      <c r="S25" s="31">
        <v>11</v>
      </c>
      <c r="T25" s="31">
        <v>0.78571428600000004</v>
      </c>
      <c r="U25" s="31">
        <v>460</v>
      </c>
      <c r="V25" s="31">
        <v>1.6608168999999999E-2</v>
      </c>
      <c r="W25" s="31">
        <v>18</v>
      </c>
      <c r="X25" s="31">
        <v>1.6270337999999999E-2</v>
      </c>
    </row>
    <row r="26" spans="1:24" s="29" customFormat="1" ht="30" x14ac:dyDescent="0.2">
      <c r="C26" s="29" t="s">
        <v>544</v>
      </c>
      <c r="D26" s="29" t="s">
        <v>16</v>
      </c>
      <c r="F26" s="57">
        <v>15</v>
      </c>
      <c r="G26" s="57">
        <v>196</v>
      </c>
      <c r="H26" s="57">
        <v>3951</v>
      </c>
      <c r="I26" s="31">
        <v>46.142857139999997</v>
      </c>
      <c r="J26" s="31">
        <v>0.10622865200000001</v>
      </c>
      <c r="K26" s="31">
        <v>8.5714285710000002</v>
      </c>
      <c r="L26" s="31">
        <v>0.591836735</v>
      </c>
      <c r="M26" s="31">
        <v>491.42857140000001</v>
      </c>
      <c r="N26" s="31">
        <v>1.1264351000000001E-2</v>
      </c>
      <c r="O26" s="31">
        <v>27.14285714</v>
      </c>
      <c r="P26" s="31">
        <v>1.0903987E-2</v>
      </c>
      <c r="Q26" s="31">
        <v>20</v>
      </c>
      <c r="R26" s="31">
        <v>5.1679586999999999E-2</v>
      </c>
      <c r="S26" s="31">
        <v>8</v>
      </c>
      <c r="T26" s="31">
        <v>0.571428571</v>
      </c>
      <c r="U26" s="31">
        <v>106</v>
      </c>
      <c r="V26" s="31">
        <v>2.6959660000000002E-3</v>
      </c>
      <c r="W26" s="31">
        <v>12</v>
      </c>
      <c r="X26" s="31">
        <v>5.4347830000000003E-3</v>
      </c>
    </row>
    <row r="27" spans="1:24" s="29" customFormat="1" x14ac:dyDescent="0.2">
      <c r="D27" s="29" t="s">
        <v>43</v>
      </c>
      <c r="F27" s="57">
        <v>11</v>
      </c>
      <c r="G27" s="57">
        <v>59</v>
      </c>
      <c r="H27" s="57">
        <v>676</v>
      </c>
      <c r="I27" s="31">
        <v>11</v>
      </c>
      <c r="J27" s="31">
        <v>3.5999505000000001E-2</v>
      </c>
      <c r="K27" s="31">
        <v>5.7</v>
      </c>
      <c r="L27" s="31">
        <v>0.41004884000000003</v>
      </c>
      <c r="M27" s="31">
        <v>60.6</v>
      </c>
      <c r="N27" s="31">
        <v>1.5041410000000001E-3</v>
      </c>
      <c r="O27" s="31">
        <v>7</v>
      </c>
      <c r="P27" s="31">
        <v>4.1413550000000002E-3</v>
      </c>
      <c r="Q27" s="31">
        <v>11.5</v>
      </c>
      <c r="R27" s="31">
        <v>3.7962963000000002E-2</v>
      </c>
      <c r="S27" s="31">
        <v>6.5</v>
      </c>
      <c r="T27" s="31">
        <v>0.43333333299999999</v>
      </c>
      <c r="U27" s="31">
        <v>42.5</v>
      </c>
      <c r="V27" s="31">
        <v>1.1244779999999999E-3</v>
      </c>
      <c r="W27" s="31">
        <v>8</v>
      </c>
      <c r="X27" s="31">
        <v>3.9848189999999997E-3</v>
      </c>
    </row>
    <row r="28" spans="1:24" s="29" customFormat="1" x14ac:dyDescent="0.2">
      <c r="D28" s="29" t="s">
        <v>566</v>
      </c>
      <c r="F28" s="57">
        <v>13</v>
      </c>
      <c r="G28" s="57">
        <v>59</v>
      </c>
      <c r="H28" s="57">
        <v>630</v>
      </c>
      <c r="I28" s="31">
        <v>13.42857143</v>
      </c>
      <c r="J28" s="31">
        <v>3.5877887999999997E-2</v>
      </c>
      <c r="K28" s="31">
        <v>6.4285714289999998</v>
      </c>
      <c r="L28" s="31">
        <v>0.44761904800000002</v>
      </c>
      <c r="M28" s="31">
        <v>79.857142859999996</v>
      </c>
      <c r="N28" s="31">
        <v>1.922537E-3</v>
      </c>
      <c r="O28" s="31">
        <v>9.5714285710000002</v>
      </c>
      <c r="P28" s="31">
        <v>4.1055989999999997E-3</v>
      </c>
      <c r="Q28" s="31">
        <v>11</v>
      </c>
      <c r="R28" s="31">
        <v>2.8391166999999998E-2</v>
      </c>
      <c r="S28" s="31">
        <v>7</v>
      </c>
      <c r="T28" s="31">
        <v>0.5</v>
      </c>
      <c r="U28" s="31">
        <v>92</v>
      </c>
      <c r="V28" s="31">
        <v>2.1457400000000001E-3</v>
      </c>
      <c r="W28" s="31">
        <v>11</v>
      </c>
      <c r="X28" s="31">
        <v>4.083148E-3</v>
      </c>
    </row>
    <row r="29" spans="1:24" s="29" customFormat="1" x14ac:dyDescent="0.2">
      <c r="D29" s="29" t="s">
        <v>100</v>
      </c>
      <c r="F29" s="57">
        <v>11</v>
      </c>
      <c r="G29" s="57">
        <v>34</v>
      </c>
      <c r="H29" s="57">
        <v>154</v>
      </c>
      <c r="I29" s="31">
        <v>7.1428571429999996</v>
      </c>
      <c r="J29" s="31">
        <v>1.8356838E-2</v>
      </c>
      <c r="K29" s="31">
        <v>4.4285714289999998</v>
      </c>
      <c r="L29" s="31">
        <v>0.30952381000000001</v>
      </c>
      <c r="M29" s="31">
        <v>21.14285714</v>
      </c>
      <c r="N29" s="31">
        <v>5.3337600000000001E-4</v>
      </c>
      <c r="O29" s="31">
        <v>5.1428571429999996</v>
      </c>
      <c r="P29" s="31">
        <v>2.2230269999999998E-3</v>
      </c>
      <c r="Q29" s="31">
        <v>7</v>
      </c>
      <c r="R29" s="31">
        <v>2.1786492000000001E-2</v>
      </c>
      <c r="S29" s="31">
        <v>5</v>
      </c>
      <c r="T29" s="31">
        <v>0.35714285699999998</v>
      </c>
      <c r="U29" s="31">
        <v>14</v>
      </c>
      <c r="V29" s="31">
        <v>3.30637E-4</v>
      </c>
      <c r="W29" s="31">
        <v>6</v>
      </c>
      <c r="X29" s="31">
        <v>2.6266420000000002E-3</v>
      </c>
    </row>
    <row r="30" spans="1:24" s="70" customFormat="1" x14ac:dyDescent="0.2">
      <c r="F30" s="4">
        <f t="shared" ref="F30:X30" si="2">AVERAGE(F25:F29)</f>
        <v>12.8</v>
      </c>
      <c r="G30" s="4">
        <f t="shared" si="2"/>
        <v>111.8</v>
      </c>
      <c r="H30" s="4">
        <f t="shared" si="2"/>
        <v>2513.8000000000002</v>
      </c>
      <c r="I30" s="4">
        <f t="shared" si="2"/>
        <v>25.327472526599998</v>
      </c>
      <c r="J30" s="4">
        <f t="shared" si="2"/>
        <v>7.7202013999999999E-2</v>
      </c>
      <c r="K30" s="4">
        <f t="shared" si="2"/>
        <v>6.8564835165999991</v>
      </c>
      <c r="L30" s="4">
        <f t="shared" si="2"/>
        <v>0.48960293200000005</v>
      </c>
      <c r="M30" s="4">
        <f t="shared" si="2"/>
        <v>231.28263736</v>
      </c>
      <c r="N30" s="4">
        <f t="shared" si="2"/>
        <v>6.1617821999999994E-3</v>
      </c>
      <c r="O30" s="4">
        <f t="shared" si="2"/>
        <v>17.386813186800001</v>
      </c>
      <c r="P30" s="4">
        <f t="shared" si="2"/>
        <v>8.4072986000000016E-3</v>
      </c>
      <c r="Q30" s="4">
        <f t="shared" si="2"/>
        <v>20.100000000000001</v>
      </c>
      <c r="R30" s="4">
        <f t="shared" si="2"/>
        <v>6.8922647399999995E-2</v>
      </c>
      <c r="S30" s="4">
        <f t="shared" si="2"/>
        <v>7.5</v>
      </c>
      <c r="T30" s="4">
        <f t="shared" si="2"/>
        <v>0.52952380939999988</v>
      </c>
      <c r="U30" s="4">
        <f t="shared" si="2"/>
        <v>142.9</v>
      </c>
      <c r="V30" s="4">
        <f t="shared" si="2"/>
        <v>4.5809980000000002E-3</v>
      </c>
      <c r="W30" s="4">
        <f t="shared" si="2"/>
        <v>11</v>
      </c>
      <c r="X30" s="4">
        <f t="shared" si="2"/>
        <v>6.4799460000000003E-3</v>
      </c>
    </row>
    <row r="31" spans="1:24" s="28" customFormat="1" x14ac:dyDescent="0.2">
      <c r="C31" s="19" t="s">
        <v>535</v>
      </c>
      <c r="D31" s="28" t="s">
        <v>7</v>
      </c>
      <c r="F31" s="58">
        <v>13</v>
      </c>
      <c r="G31" s="58">
        <v>109</v>
      </c>
      <c r="H31" s="58">
        <v>13049</v>
      </c>
      <c r="I31" s="14">
        <v>28.84615385</v>
      </c>
      <c r="J31" s="14">
        <v>0.12938452</v>
      </c>
      <c r="K31" s="14">
        <v>8</v>
      </c>
      <c r="L31" s="14">
        <v>0.60755206299999998</v>
      </c>
      <c r="M31" s="14">
        <v>974.92307689999996</v>
      </c>
      <c r="N31" s="14">
        <v>4.4779396999999999E-2</v>
      </c>
      <c r="O31" s="14">
        <v>18.61538462</v>
      </c>
      <c r="P31" s="14">
        <v>1.5296838E-2</v>
      </c>
      <c r="Q31" s="14">
        <v>32</v>
      </c>
      <c r="R31" s="14">
        <v>0.14096916300000001</v>
      </c>
      <c r="S31" s="14">
        <v>9</v>
      </c>
      <c r="T31" s="14">
        <v>0.64285714299999996</v>
      </c>
      <c r="U31" s="14">
        <v>920</v>
      </c>
      <c r="V31" s="14">
        <v>3.8289407999999997E-2</v>
      </c>
      <c r="W31" s="14">
        <v>23</v>
      </c>
      <c r="X31" s="14">
        <v>1.3404826E-2</v>
      </c>
    </row>
    <row r="32" spans="1:24" s="28" customFormat="1" ht="30" x14ac:dyDescent="0.2">
      <c r="A32" s="28" t="s">
        <v>474</v>
      </c>
      <c r="C32" s="28" t="s">
        <v>536</v>
      </c>
      <c r="D32" s="28" t="s">
        <v>37</v>
      </c>
      <c r="F32" s="58">
        <v>10</v>
      </c>
      <c r="G32" s="58">
        <v>34</v>
      </c>
      <c r="H32" s="58">
        <v>798</v>
      </c>
      <c r="I32" s="14">
        <v>7.4</v>
      </c>
      <c r="J32" s="14">
        <v>2.7056582999999999E-2</v>
      </c>
      <c r="K32" s="14">
        <v>4.4000000000000004</v>
      </c>
      <c r="L32" s="14">
        <v>0.31673493200000002</v>
      </c>
      <c r="M32" s="14">
        <v>76.599999999999994</v>
      </c>
      <c r="N32" s="14">
        <v>2.2720829999999998E-3</v>
      </c>
      <c r="O32" s="14">
        <v>4.8</v>
      </c>
      <c r="P32" s="14">
        <v>4.0859490000000002E-3</v>
      </c>
      <c r="Q32" s="14">
        <v>7.5</v>
      </c>
      <c r="R32" s="14">
        <v>2.2474747E-2</v>
      </c>
      <c r="S32" s="14">
        <v>4</v>
      </c>
      <c r="T32" s="14">
        <v>0.28571428599999998</v>
      </c>
      <c r="U32" s="14">
        <v>82</v>
      </c>
      <c r="V32" s="14">
        <v>2.241771E-3</v>
      </c>
      <c r="W32" s="14">
        <v>4</v>
      </c>
      <c r="X32" s="14">
        <v>2.6125039999999999E-3</v>
      </c>
    </row>
    <row r="33" spans="3:25" s="28" customFormat="1" x14ac:dyDescent="0.2">
      <c r="D33" s="28" t="s">
        <v>19</v>
      </c>
      <c r="F33" s="58">
        <v>12</v>
      </c>
      <c r="G33" s="58">
        <v>81</v>
      </c>
      <c r="H33" s="58">
        <v>2138</v>
      </c>
      <c r="I33" s="14">
        <v>21.5</v>
      </c>
      <c r="J33" s="14">
        <v>0.101365995</v>
      </c>
      <c r="K33" s="14">
        <v>7</v>
      </c>
      <c r="L33" s="14">
        <v>0.51894105899999998</v>
      </c>
      <c r="M33" s="14">
        <v>213.7</v>
      </c>
      <c r="N33" s="14">
        <v>7.6273069999999998E-3</v>
      </c>
      <c r="O33" s="14">
        <v>8.3000000000000007</v>
      </c>
      <c r="P33" s="14">
        <v>6.7045500000000001E-3</v>
      </c>
      <c r="Q33" s="14">
        <v>18</v>
      </c>
      <c r="R33" s="14">
        <v>0.119604961</v>
      </c>
      <c r="S33" s="14">
        <v>6</v>
      </c>
      <c r="T33" s="14">
        <v>0.52272727299999999</v>
      </c>
      <c r="U33" s="14">
        <v>195</v>
      </c>
      <c r="V33" s="14">
        <v>6.034101E-3</v>
      </c>
      <c r="W33" s="14">
        <v>8.5</v>
      </c>
      <c r="X33" s="14">
        <v>5.8679869999999999E-3</v>
      </c>
    </row>
    <row r="34" spans="3:25" s="28" customFormat="1" x14ac:dyDescent="0.2">
      <c r="C34" s="28" t="s">
        <v>555</v>
      </c>
      <c r="D34" s="28" t="s">
        <v>554</v>
      </c>
      <c r="F34" s="58">
        <v>9</v>
      </c>
      <c r="G34" s="58">
        <v>28</v>
      </c>
      <c r="H34" s="58">
        <v>1515</v>
      </c>
      <c r="I34" s="14">
        <v>9.375</v>
      </c>
      <c r="J34" s="14">
        <v>3.4601605000000001E-2</v>
      </c>
      <c r="K34" s="14">
        <v>3.875</v>
      </c>
      <c r="L34" s="14">
        <v>0.27724358999999998</v>
      </c>
      <c r="M34" s="14">
        <v>189.375</v>
      </c>
      <c r="N34" s="14">
        <v>5.017522E-3</v>
      </c>
      <c r="O34" s="14">
        <v>2.375</v>
      </c>
      <c r="P34" s="14">
        <v>1.457652E-3</v>
      </c>
      <c r="Q34" s="14">
        <v>12</v>
      </c>
      <c r="R34" s="14">
        <v>3.8877885000000001E-2</v>
      </c>
      <c r="S34" s="14">
        <v>4</v>
      </c>
      <c r="T34" s="14">
        <v>0.28571428599999998</v>
      </c>
      <c r="U34" s="14">
        <v>112</v>
      </c>
      <c r="V34" s="14">
        <v>3.102779E-3</v>
      </c>
      <c r="W34" s="14">
        <v>2</v>
      </c>
      <c r="X34" s="14">
        <v>1.2087280000000001E-3</v>
      </c>
    </row>
    <row r="35" spans="3:25" s="28" customFormat="1" ht="55.5" customHeight="1" x14ac:dyDescent="0.2">
      <c r="C35" s="28" t="s">
        <v>550</v>
      </c>
      <c r="D35" s="28" t="s">
        <v>21</v>
      </c>
      <c r="F35" s="58">
        <v>9</v>
      </c>
      <c r="G35" s="58">
        <v>33</v>
      </c>
      <c r="H35" s="58">
        <v>2021</v>
      </c>
      <c r="I35" s="14">
        <v>3.6428571430000001</v>
      </c>
      <c r="J35" s="14">
        <v>2.1998041999999999E-2</v>
      </c>
      <c r="K35" s="14">
        <v>2.2857142860000002</v>
      </c>
      <c r="L35" s="14">
        <v>0.181744248</v>
      </c>
      <c r="M35" s="14">
        <v>141.92857140000001</v>
      </c>
      <c r="N35" s="14">
        <v>8.0994359999999998E-3</v>
      </c>
      <c r="O35" s="14">
        <v>6.0714285710000002</v>
      </c>
      <c r="P35" s="14">
        <v>9.8777789999999997E-3</v>
      </c>
      <c r="Q35" s="14">
        <v>1</v>
      </c>
      <c r="R35" s="14">
        <v>1.4302508E-2</v>
      </c>
      <c r="S35" s="14">
        <v>1</v>
      </c>
      <c r="T35" s="14">
        <v>0.11805555600000001</v>
      </c>
      <c r="U35" s="14">
        <v>121.5</v>
      </c>
      <c r="V35" s="14">
        <v>6.5853839999999997E-3</v>
      </c>
      <c r="W35" s="14">
        <v>5.5</v>
      </c>
      <c r="X35" s="14">
        <v>5.3573120000000004E-3</v>
      </c>
      <c r="Y35" s="64" t="s">
        <v>552</v>
      </c>
    </row>
    <row r="36" spans="3:25" s="28" customFormat="1" ht="30" x14ac:dyDescent="0.2">
      <c r="C36" s="28" t="s">
        <v>560</v>
      </c>
      <c r="D36" s="28" t="s">
        <v>33</v>
      </c>
      <c r="F36" s="58">
        <v>12</v>
      </c>
      <c r="G36" s="58">
        <v>63</v>
      </c>
      <c r="H36" s="58">
        <v>1002</v>
      </c>
      <c r="I36" s="14">
        <v>15.33333333</v>
      </c>
      <c r="J36" s="14">
        <v>5.2354649000000003E-2</v>
      </c>
      <c r="K36" s="14">
        <v>7.4444444440000002</v>
      </c>
      <c r="L36" s="14">
        <v>0.52914122900000005</v>
      </c>
      <c r="M36" s="14">
        <v>105.44444439999999</v>
      </c>
      <c r="N36" s="14">
        <v>2.71916E-3</v>
      </c>
      <c r="O36" s="14">
        <v>9.5555555559999998</v>
      </c>
      <c r="P36" s="14">
        <v>4.7192349999999996E-3</v>
      </c>
      <c r="Q36" s="14">
        <v>16</v>
      </c>
      <c r="R36" s="14">
        <v>5.0549451000000002E-2</v>
      </c>
      <c r="S36" s="14">
        <v>8</v>
      </c>
      <c r="T36" s="14">
        <v>0.571428571</v>
      </c>
      <c r="U36" s="14">
        <v>109</v>
      </c>
      <c r="V36" s="14">
        <v>3.0380279999999999E-3</v>
      </c>
      <c r="W36" s="14">
        <v>8</v>
      </c>
      <c r="X36" s="14">
        <v>4.1275799999999996E-3</v>
      </c>
    </row>
    <row r="37" spans="3:25" s="28" customFormat="1" x14ac:dyDescent="0.2">
      <c r="C37" s="28" t="s">
        <v>572</v>
      </c>
      <c r="D37" s="28" t="s">
        <v>36</v>
      </c>
      <c r="F37" s="58">
        <v>9</v>
      </c>
      <c r="G37" s="58">
        <v>26</v>
      </c>
      <c r="H37" s="58">
        <v>857</v>
      </c>
      <c r="I37" s="14">
        <v>10.83333333</v>
      </c>
      <c r="J37" s="14">
        <v>2.7989363E-2</v>
      </c>
      <c r="K37" s="14">
        <v>5.1666666670000003</v>
      </c>
      <c r="L37" s="14">
        <v>0.36111111099999998</v>
      </c>
      <c r="M37" s="14">
        <v>122.33333330000001</v>
      </c>
      <c r="N37" s="14">
        <v>2.8722449999999998E-3</v>
      </c>
      <c r="O37" s="14">
        <v>8.8333333330000006</v>
      </c>
      <c r="P37" s="14">
        <v>3.8847920000000002E-3</v>
      </c>
      <c r="Q37" s="14">
        <v>11.5</v>
      </c>
      <c r="R37" s="14">
        <v>2.5753603999999999E-2</v>
      </c>
      <c r="S37" s="14">
        <v>5</v>
      </c>
      <c r="T37" s="14">
        <v>0.33333333300000001</v>
      </c>
      <c r="U37" s="14">
        <v>104.5</v>
      </c>
      <c r="V37" s="14">
        <v>2.6563160000000001E-3</v>
      </c>
      <c r="W37" s="14">
        <v>9.5</v>
      </c>
      <c r="X37" s="14">
        <v>3.6669290000000002E-3</v>
      </c>
    </row>
    <row r="38" spans="3:25" s="28" customFormat="1" x14ac:dyDescent="0.2">
      <c r="C38" s="28" t="s">
        <v>561</v>
      </c>
      <c r="D38" s="28" t="s">
        <v>35</v>
      </c>
      <c r="F38" s="58">
        <v>11</v>
      </c>
      <c r="G38" s="58">
        <v>41</v>
      </c>
      <c r="H38" s="58">
        <v>898</v>
      </c>
      <c r="I38" s="14">
        <v>9.875</v>
      </c>
      <c r="J38" s="14">
        <v>2.9127297999999999E-2</v>
      </c>
      <c r="K38" s="14">
        <v>5</v>
      </c>
      <c r="L38" s="14">
        <v>0.352083333</v>
      </c>
      <c r="M38" s="14">
        <v>110.375</v>
      </c>
      <c r="N38" s="14">
        <v>2.7715259999999999E-3</v>
      </c>
      <c r="O38" s="14">
        <v>3.875</v>
      </c>
      <c r="P38" s="14">
        <v>2.0309260000000002E-3</v>
      </c>
      <c r="Q38" s="14">
        <v>10.5</v>
      </c>
      <c r="R38" s="14">
        <v>2.4482321000000001E-2</v>
      </c>
      <c r="S38" s="14">
        <v>5.5</v>
      </c>
      <c r="T38" s="14">
        <v>0.366666667</v>
      </c>
      <c r="U38" s="14">
        <v>129.5</v>
      </c>
      <c r="V38" s="14">
        <v>3.2976780000000001E-3</v>
      </c>
      <c r="W38" s="14">
        <v>4</v>
      </c>
      <c r="X38" s="14">
        <v>1.87856E-3</v>
      </c>
    </row>
    <row r="39" spans="3:25" s="28" customFormat="1" x14ac:dyDescent="0.2">
      <c r="C39" s="28" t="s">
        <v>563</v>
      </c>
      <c r="D39" s="28" t="s">
        <v>40</v>
      </c>
      <c r="F39" s="58">
        <v>11</v>
      </c>
      <c r="G39" s="58">
        <v>39</v>
      </c>
      <c r="H39" s="58">
        <v>727</v>
      </c>
      <c r="I39" s="14">
        <v>7.8571428570000004</v>
      </c>
      <c r="J39" s="14">
        <v>6.8121196999999994E-2</v>
      </c>
      <c r="K39" s="14">
        <v>4.0714285710000002</v>
      </c>
      <c r="L39" s="14">
        <v>0.35042140399999999</v>
      </c>
      <c r="M39" s="14">
        <v>50.357142860000003</v>
      </c>
      <c r="N39" s="14">
        <v>6.4881230000000002E-3</v>
      </c>
      <c r="O39" s="14">
        <v>4.2857142860000002</v>
      </c>
      <c r="P39" s="14">
        <v>1.2709750000000001E-2</v>
      </c>
      <c r="Q39" s="14">
        <v>6.5</v>
      </c>
      <c r="R39" s="14">
        <v>5.9599905000000002E-2</v>
      </c>
      <c r="S39" s="14">
        <v>4</v>
      </c>
      <c r="T39" s="14">
        <v>0.33333333300000001</v>
      </c>
      <c r="U39" s="14">
        <v>41.5</v>
      </c>
      <c r="V39" s="14">
        <v>2.8583660000000002E-3</v>
      </c>
      <c r="W39" s="14">
        <v>4</v>
      </c>
      <c r="X39" s="14">
        <v>3.8618250000000002E-3</v>
      </c>
    </row>
    <row r="40" spans="3:25" s="28" customFormat="1" x14ac:dyDescent="0.2">
      <c r="D40" s="28" t="s">
        <v>42</v>
      </c>
      <c r="F40" s="58">
        <v>9</v>
      </c>
      <c r="G40" s="58">
        <v>36</v>
      </c>
      <c r="H40" s="58">
        <v>711</v>
      </c>
      <c r="I40" s="14">
        <v>7.9</v>
      </c>
      <c r="J40" s="14">
        <v>2.3859867999999999E-2</v>
      </c>
      <c r="K40" s="14">
        <v>4.0999999999999996</v>
      </c>
      <c r="L40" s="14">
        <v>0.29471362000000001</v>
      </c>
      <c r="M40" s="14">
        <v>66.2</v>
      </c>
      <c r="N40" s="14">
        <v>1.668926E-3</v>
      </c>
      <c r="O40" s="14">
        <v>7.7</v>
      </c>
      <c r="P40" s="14">
        <v>3.879511E-3</v>
      </c>
      <c r="Q40" s="14">
        <v>7</v>
      </c>
      <c r="R40" s="14">
        <v>2.3082386E-2</v>
      </c>
      <c r="S40" s="14">
        <v>5</v>
      </c>
      <c r="T40" s="14">
        <v>0.33333333300000001</v>
      </c>
      <c r="U40" s="14">
        <v>59</v>
      </c>
      <c r="V40" s="14">
        <v>1.5711639999999999E-3</v>
      </c>
      <c r="W40" s="14">
        <v>7.5</v>
      </c>
      <c r="X40" s="14">
        <v>3.9797909999999999E-3</v>
      </c>
    </row>
    <row r="41" spans="3:25" s="28" customFormat="1" x14ac:dyDescent="0.2">
      <c r="D41" s="28" t="s">
        <v>49</v>
      </c>
      <c r="F41" s="58">
        <v>10</v>
      </c>
      <c r="G41" s="58">
        <v>21</v>
      </c>
      <c r="H41" s="58">
        <v>565</v>
      </c>
      <c r="I41" s="14">
        <v>5.9</v>
      </c>
      <c r="J41" s="14">
        <v>2.3407788999999998E-2</v>
      </c>
      <c r="K41" s="14">
        <v>4.4000000000000004</v>
      </c>
      <c r="L41" s="14">
        <v>0.32354811900000002</v>
      </c>
      <c r="M41" s="14">
        <v>56</v>
      </c>
      <c r="N41" s="14">
        <v>1.803263E-3</v>
      </c>
      <c r="O41" s="14">
        <v>1.8</v>
      </c>
      <c r="P41" s="14">
        <v>1.2722409999999999E-3</v>
      </c>
      <c r="Q41" s="14">
        <v>5.5</v>
      </c>
      <c r="R41" s="14">
        <v>2.3186640000000001E-2</v>
      </c>
      <c r="S41" s="14">
        <v>5</v>
      </c>
      <c r="T41" s="14">
        <v>0.35714285699999998</v>
      </c>
      <c r="U41" s="14">
        <v>60.5</v>
      </c>
      <c r="V41" s="14">
        <v>1.6525940000000001E-3</v>
      </c>
      <c r="W41" s="14">
        <v>1.5</v>
      </c>
      <c r="X41" s="14">
        <v>1.0922320000000001E-3</v>
      </c>
    </row>
    <row r="42" spans="3:25" s="28" customFormat="1" x14ac:dyDescent="0.2">
      <c r="D42" s="28" t="s">
        <v>48</v>
      </c>
      <c r="F42" s="58">
        <v>8</v>
      </c>
      <c r="G42" s="58">
        <v>41</v>
      </c>
      <c r="H42" s="58">
        <v>566</v>
      </c>
      <c r="I42" s="14">
        <v>13.71428571</v>
      </c>
      <c r="J42" s="14">
        <v>3.9687140000000003E-2</v>
      </c>
      <c r="K42" s="14">
        <v>4.8571428570000004</v>
      </c>
      <c r="L42" s="14">
        <v>0.34013605400000002</v>
      </c>
      <c r="M42" s="14">
        <v>74.857142859999996</v>
      </c>
      <c r="N42" s="14">
        <v>1.859166E-3</v>
      </c>
      <c r="O42" s="14">
        <v>4.7142857139999998</v>
      </c>
      <c r="P42" s="14">
        <v>2.2017849999999999E-3</v>
      </c>
      <c r="Q42" s="14">
        <v>12</v>
      </c>
      <c r="R42" s="14">
        <v>4.1758242000000001E-2</v>
      </c>
      <c r="S42" s="14">
        <v>5</v>
      </c>
      <c r="T42" s="14">
        <v>0.33333333300000001</v>
      </c>
      <c r="U42" s="14">
        <v>83</v>
      </c>
      <c r="V42" s="14">
        <v>1.9583909999999999E-3</v>
      </c>
      <c r="W42" s="14">
        <v>5</v>
      </c>
      <c r="X42" s="14">
        <v>1.8761730000000001E-3</v>
      </c>
    </row>
    <row r="43" spans="3:25" s="28" customFormat="1" x14ac:dyDescent="0.2">
      <c r="D43" s="28" t="s">
        <v>569</v>
      </c>
      <c r="F43" s="58">
        <v>6</v>
      </c>
      <c r="G43" s="58">
        <v>33</v>
      </c>
      <c r="H43" s="58">
        <v>487</v>
      </c>
      <c r="I43" s="14">
        <v>7.8</v>
      </c>
      <c r="J43" s="14">
        <v>5.6411833000000002E-2</v>
      </c>
      <c r="K43" s="14">
        <v>2.5</v>
      </c>
      <c r="L43" s="14">
        <v>0.22152680699999999</v>
      </c>
      <c r="M43" s="14">
        <v>48.3</v>
      </c>
      <c r="N43" s="14">
        <v>3.5224919999999999E-3</v>
      </c>
      <c r="O43" s="14">
        <v>1.3</v>
      </c>
      <c r="P43" s="14">
        <v>3.2840220000000002E-3</v>
      </c>
      <c r="Q43" s="14">
        <v>6.5</v>
      </c>
      <c r="R43" s="14">
        <v>4.5393319000000001E-2</v>
      </c>
      <c r="S43" s="14">
        <v>2.5</v>
      </c>
      <c r="T43" s="14">
        <v>0.178571429</v>
      </c>
      <c r="U43" s="14">
        <v>20</v>
      </c>
      <c r="V43" s="14">
        <v>1.148837E-3</v>
      </c>
      <c r="W43" s="14">
        <v>1</v>
      </c>
      <c r="X43" s="14">
        <v>1.3648810000000001E-3</v>
      </c>
    </row>
    <row r="44" spans="3:25" s="28" customFormat="1" x14ac:dyDescent="0.2">
      <c r="C44" s="28" t="s">
        <v>570</v>
      </c>
      <c r="D44" s="28" t="s">
        <v>83</v>
      </c>
      <c r="F44" s="58">
        <v>8</v>
      </c>
      <c r="G44" s="58">
        <v>11</v>
      </c>
      <c r="H44" s="58">
        <v>237</v>
      </c>
      <c r="I44" s="14">
        <v>2.2857142860000002</v>
      </c>
      <c r="J44" s="14">
        <v>5.5684277999999997E-2</v>
      </c>
      <c r="K44" s="14">
        <v>2</v>
      </c>
      <c r="L44" s="14">
        <v>0.22609771200000001</v>
      </c>
      <c r="M44" s="14">
        <v>33.857142860000003</v>
      </c>
      <c r="N44" s="14">
        <v>1.2742887E-2</v>
      </c>
      <c r="O44" s="14">
        <v>1.1428571430000001</v>
      </c>
      <c r="P44" s="14">
        <v>4.9756360000000003E-3</v>
      </c>
      <c r="Q44" s="14">
        <v>2</v>
      </c>
      <c r="R44" s="14">
        <v>8.8105730000000004E-3</v>
      </c>
      <c r="S44" s="14">
        <v>2</v>
      </c>
      <c r="T44" s="14">
        <v>0.14285714299999999</v>
      </c>
      <c r="U44" s="14">
        <v>5</v>
      </c>
      <c r="V44" s="14">
        <v>1.3088999999999999E-4</v>
      </c>
      <c r="W44" s="14">
        <v>1</v>
      </c>
      <c r="X44" s="14">
        <v>1.945525E-3</v>
      </c>
    </row>
    <row r="45" spans="3:25" s="28" customFormat="1" x14ac:dyDescent="0.2">
      <c r="D45" s="28" t="s">
        <v>111</v>
      </c>
      <c r="F45" s="58">
        <v>7</v>
      </c>
      <c r="G45" s="58">
        <v>10</v>
      </c>
      <c r="H45" s="58">
        <v>123</v>
      </c>
      <c r="I45" s="14">
        <v>4.4000000000000004</v>
      </c>
      <c r="J45" s="14">
        <v>1.0380522999999999E-2</v>
      </c>
      <c r="K45" s="14">
        <v>3.8</v>
      </c>
      <c r="L45" s="14">
        <v>0.26285714300000002</v>
      </c>
      <c r="M45" s="14">
        <v>24.6</v>
      </c>
      <c r="N45" s="14">
        <v>5.8882100000000001E-4</v>
      </c>
      <c r="O45" s="14">
        <v>3.2</v>
      </c>
      <c r="P45" s="14">
        <v>1.3568829999999999E-3</v>
      </c>
      <c r="Q45" s="14">
        <v>5</v>
      </c>
      <c r="R45" s="14">
        <v>1.0893246000000001E-2</v>
      </c>
      <c r="S45" s="14">
        <v>4</v>
      </c>
      <c r="T45" s="14">
        <v>0.26666666700000002</v>
      </c>
      <c r="U45" s="14">
        <v>28</v>
      </c>
      <c r="V45" s="14">
        <v>6.1040699999999999E-4</v>
      </c>
      <c r="W45" s="14">
        <v>3</v>
      </c>
      <c r="X45" s="14">
        <v>1.3586959999999999E-3</v>
      </c>
    </row>
    <row r="46" spans="3:25" s="28" customFormat="1" x14ac:dyDescent="0.2">
      <c r="D46" s="28" t="s">
        <v>121</v>
      </c>
      <c r="F46" s="58">
        <v>9</v>
      </c>
      <c r="G46" s="58">
        <v>32</v>
      </c>
      <c r="H46" s="58">
        <v>102</v>
      </c>
      <c r="I46" s="14">
        <v>6</v>
      </c>
      <c r="J46" s="14">
        <v>1.5875791E-2</v>
      </c>
      <c r="K46" s="14">
        <v>2.5</v>
      </c>
      <c r="L46" s="14">
        <v>0.17499999999999999</v>
      </c>
      <c r="M46" s="14">
        <v>17</v>
      </c>
      <c r="N46" s="14">
        <v>3.8179799999999998E-4</v>
      </c>
      <c r="O46" s="14">
        <v>3</v>
      </c>
      <c r="P46" s="14">
        <v>1.900751E-3</v>
      </c>
      <c r="Q46" s="14">
        <v>6</v>
      </c>
      <c r="R46" s="14">
        <v>1.5875791E-2</v>
      </c>
      <c r="S46" s="14">
        <v>2.5</v>
      </c>
      <c r="T46" s="14">
        <v>0.17499999999999999</v>
      </c>
      <c r="U46" s="14">
        <v>17</v>
      </c>
      <c r="V46" s="14">
        <v>3.8179799999999998E-4</v>
      </c>
      <c r="W46" s="14">
        <v>3</v>
      </c>
      <c r="X46" s="14">
        <v>1.900751E-3</v>
      </c>
    </row>
    <row r="47" spans="3:25" s="70" customFormat="1" x14ac:dyDescent="0.2">
      <c r="F47" s="4">
        <f t="shared" ref="F47:X47" si="3">AVERAGE(F31:F46)</f>
        <v>9.5625</v>
      </c>
      <c r="G47" s="4">
        <f t="shared" si="3"/>
        <v>39.875</v>
      </c>
      <c r="H47" s="4">
        <f t="shared" si="3"/>
        <v>1612.25</v>
      </c>
      <c r="I47" s="4">
        <f t="shared" si="3"/>
        <v>10.166426281625002</v>
      </c>
      <c r="J47" s="4">
        <f t="shared" si="3"/>
        <v>4.4831654624999988E-2</v>
      </c>
      <c r="K47" s="4">
        <f t="shared" si="3"/>
        <v>4.4625248015624992</v>
      </c>
      <c r="L47" s="4">
        <f t="shared" si="3"/>
        <v>0.33367827649999998</v>
      </c>
      <c r="M47" s="4">
        <f t="shared" si="3"/>
        <v>144.11567841125</v>
      </c>
      <c r="N47" s="4">
        <f t="shared" si="3"/>
        <v>6.5758844999999995E-3</v>
      </c>
      <c r="O47" s="4">
        <f t="shared" si="3"/>
        <v>5.5980349514374996</v>
      </c>
      <c r="P47" s="4">
        <f t="shared" si="3"/>
        <v>4.9773937499999997E-3</v>
      </c>
      <c r="Q47" s="4">
        <f t="shared" si="3"/>
        <v>9.9375</v>
      </c>
      <c r="R47" s="4">
        <f t="shared" si="3"/>
        <v>4.1600921375000002E-2</v>
      </c>
      <c r="S47" s="4">
        <f t="shared" si="3"/>
        <v>4.53125</v>
      </c>
      <c r="T47" s="4">
        <f t="shared" si="3"/>
        <v>0.32792095062499999</v>
      </c>
      <c r="U47" s="4">
        <f t="shared" si="3"/>
        <v>130.46875</v>
      </c>
      <c r="V47" s="4">
        <f t="shared" si="3"/>
        <v>4.7223694999999994E-3</v>
      </c>
      <c r="W47" s="4">
        <f t="shared" si="3"/>
        <v>5.65625</v>
      </c>
      <c r="X47" s="4">
        <f t="shared" si="3"/>
        <v>3.4690187499999995E-3</v>
      </c>
    </row>
    <row r="48" spans="3:25" s="32" customFormat="1" x14ac:dyDescent="0.2">
      <c r="D48" s="32" t="s">
        <v>8</v>
      </c>
      <c r="F48" s="59">
        <v>14</v>
      </c>
      <c r="G48" s="59">
        <v>364</v>
      </c>
      <c r="H48" s="59">
        <v>8917</v>
      </c>
      <c r="I48" s="34">
        <v>78.785714290000001</v>
      </c>
      <c r="J48" s="34">
        <v>0.298879424</v>
      </c>
      <c r="K48" s="34">
        <v>9.1428571430000005</v>
      </c>
      <c r="L48" s="34">
        <v>0.70388421099999998</v>
      </c>
      <c r="M48" s="34">
        <v>619.5</v>
      </c>
      <c r="N48" s="34">
        <v>1.9943289999999999E-2</v>
      </c>
      <c r="O48" s="34">
        <v>5.7857142860000002</v>
      </c>
      <c r="P48" s="34">
        <v>6.5853860000000004E-3</v>
      </c>
      <c r="Q48" s="34">
        <v>62</v>
      </c>
      <c r="R48" s="34">
        <v>0.33371212099999997</v>
      </c>
      <c r="S48" s="34">
        <v>10</v>
      </c>
      <c r="T48" s="34">
        <v>0.79807692299999999</v>
      </c>
      <c r="U48" s="34">
        <v>508.5</v>
      </c>
      <c r="V48" s="34">
        <v>1.5104597000000001E-2</v>
      </c>
      <c r="W48" s="34">
        <v>6.5</v>
      </c>
      <c r="X48" s="34">
        <v>5.3278680000000004E-3</v>
      </c>
    </row>
    <row r="49" spans="1:24" s="32" customFormat="1" x14ac:dyDescent="0.2">
      <c r="A49" s="211" t="s">
        <v>573</v>
      </c>
      <c r="D49" s="32" t="s">
        <v>4</v>
      </c>
      <c r="F49" s="59">
        <v>15</v>
      </c>
      <c r="G49" s="59">
        <v>396</v>
      </c>
      <c r="H49" s="59">
        <v>20775</v>
      </c>
      <c r="I49" s="34">
        <v>105.7857143</v>
      </c>
      <c r="J49" s="34">
        <v>0.52104893399999996</v>
      </c>
      <c r="K49" s="34">
        <v>11.07142857</v>
      </c>
      <c r="L49" s="34">
        <v>0.93194622800000004</v>
      </c>
      <c r="M49" s="34">
        <v>1358.4285709999999</v>
      </c>
      <c r="N49" s="34">
        <v>7.3660521000000007E-2</v>
      </c>
      <c r="O49" s="34">
        <v>193.57142859999999</v>
      </c>
      <c r="P49" s="34">
        <v>0.20297114999999999</v>
      </c>
      <c r="Q49" s="34">
        <v>110</v>
      </c>
      <c r="R49" s="34">
        <v>0.52247474699999996</v>
      </c>
      <c r="S49" s="34">
        <v>12</v>
      </c>
      <c r="T49" s="34">
        <v>0.930952381</v>
      </c>
      <c r="U49" s="34">
        <v>1354.5</v>
      </c>
      <c r="V49" s="34">
        <v>5.3737666000000003E-2</v>
      </c>
      <c r="W49" s="34">
        <v>207</v>
      </c>
      <c r="X49" s="34">
        <v>0.19612501299999999</v>
      </c>
    </row>
    <row r="50" spans="1:24" s="32" customFormat="1" x14ac:dyDescent="0.2">
      <c r="A50" s="211"/>
      <c r="D50" s="32" t="s">
        <v>179</v>
      </c>
      <c r="F50" s="59">
        <v>1</v>
      </c>
      <c r="G50" s="59">
        <v>4</v>
      </c>
      <c r="H50" s="59">
        <v>35</v>
      </c>
      <c r="I50" s="34">
        <v>1.3333333329999999</v>
      </c>
      <c r="J50" s="34">
        <v>3.9510379999999996E-3</v>
      </c>
      <c r="K50" s="34">
        <v>1</v>
      </c>
      <c r="L50" s="34">
        <v>7.0757021000000003E-2</v>
      </c>
      <c r="M50" s="34">
        <v>5.5</v>
      </c>
      <c r="N50" s="34">
        <v>1.3572899999999999E-4</v>
      </c>
      <c r="O50" s="34">
        <v>1.5</v>
      </c>
      <c r="P50" s="34">
        <v>8.0446000000000001E-4</v>
      </c>
      <c r="Q50" s="34">
        <v>1</v>
      </c>
      <c r="R50" s="34">
        <v>4.4004450000000002E-3</v>
      </c>
      <c r="S50" s="34">
        <v>1</v>
      </c>
      <c r="T50" s="34">
        <v>7.1428570999999996E-2</v>
      </c>
      <c r="U50" s="34">
        <v>4.5</v>
      </c>
      <c r="V50" s="34">
        <v>1.0804899999999999E-4</v>
      </c>
      <c r="W50" s="34">
        <v>1.5</v>
      </c>
      <c r="X50" s="34">
        <v>7.7753399999999997E-4</v>
      </c>
    </row>
    <row r="51" spans="1:24" s="32" customFormat="1" x14ac:dyDescent="0.2">
      <c r="D51" s="32" t="s">
        <v>63</v>
      </c>
      <c r="F51" s="59">
        <v>8</v>
      </c>
      <c r="G51" s="59">
        <v>41</v>
      </c>
      <c r="H51" s="59">
        <v>400</v>
      </c>
      <c r="I51" s="34">
        <v>8.25</v>
      </c>
      <c r="J51" s="34">
        <v>5.2212334999999999E-2</v>
      </c>
      <c r="K51" s="34">
        <v>3.1666666669999999</v>
      </c>
      <c r="L51" s="34">
        <v>0.25607933700000002</v>
      </c>
      <c r="M51" s="34">
        <v>33.166666669999998</v>
      </c>
      <c r="N51" s="34">
        <v>3.15175E-3</v>
      </c>
      <c r="O51" s="34">
        <v>2.6666666669999999</v>
      </c>
      <c r="P51" s="34">
        <v>4.9250250000000004E-3</v>
      </c>
      <c r="Q51" s="34">
        <v>8</v>
      </c>
      <c r="R51" s="34">
        <v>3.9735500999999999E-2</v>
      </c>
      <c r="S51" s="34">
        <v>3</v>
      </c>
      <c r="T51" s="34">
        <v>0.21428571399999999</v>
      </c>
      <c r="U51" s="34">
        <v>38</v>
      </c>
      <c r="V51" s="34">
        <v>1.1619849999999999E-3</v>
      </c>
      <c r="W51" s="34">
        <v>2.5</v>
      </c>
      <c r="X51" s="34">
        <v>2.4490699999999998E-3</v>
      </c>
    </row>
    <row r="52" spans="1:24" s="27" customFormat="1" x14ac:dyDescent="0.2">
      <c r="F52" s="63">
        <f t="shared" ref="F52:X52" si="4">AVERAGE(F48:F51)</f>
        <v>9.5</v>
      </c>
      <c r="G52" s="63">
        <f t="shared" si="4"/>
        <v>201.25</v>
      </c>
      <c r="H52" s="63">
        <f t="shared" si="4"/>
        <v>7531.75</v>
      </c>
      <c r="I52" s="63">
        <f t="shared" si="4"/>
        <v>48.538690480749999</v>
      </c>
      <c r="J52" s="63">
        <f t="shared" si="4"/>
        <v>0.21902293274999998</v>
      </c>
      <c r="K52" s="63">
        <f t="shared" si="4"/>
        <v>6.0952380950000009</v>
      </c>
      <c r="L52" s="63">
        <f t="shared" si="4"/>
        <v>0.49066669925</v>
      </c>
      <c r="M52" s="63">
        <f t="shared" si="4"/>
        <v>504.14880941749999</v>
      </c>
      <c r="N52" s="63">
        <f t="shared" si="4"/>
        <v>2.4222822500000001E-2</v>
      </c>
      <c r="O52" s="63">
        <f t="shared" si="4"/>
        <v>50.880952388249995</v>
      </c>
      <c r="P52" s="63">
        <f t="shared" si="4"/>
        <v>5.3821505249999999E-2</v>
      </c>
      <c r="Q52" s="63">
        <f t="shared" si="4"/>
        <v>45.25</v>
      </c>
      <c r="R52" s="63">
        <f t="shared" si="4"/>
        <v>0.22508070350000001</v>
      </c>
      <c r="S52" s="63">
        <f t="shared" si="4"/>
        <v>6.5</v>
      </c>
      <c r="T52" s="63">
        <f t="shared" si="4"/>
        <v>0.50368589725000001</v>
      </c>
      <c r="U52" s="63">
        <f t="shared" si="4"/>
        <v>476.375</v>
      </c>
      <c r="V52" s="63">
        <f t="shared" si="4"/>
        <v>1.7528074250000001E-2</v>
      </c>
      <c r="W52" s="63">
        <f t="shared" si="4"/>
        <v>54.375</v>
      </c>
      <c r="X52" s="63">
        <f t="shared" si="4"/>
        <v>5.1169871249999999E-2</v>
      </c>
    </row>
    <row r="53" spans="1:24" s="51" customFormat="1" x14ac:dyDescent="0.2">
      <c r="D53" s="51" t="s">
        <v>9</v>
      </c>
      <c r="F53" s="61">
        <v>1</v>
      </c>
      <c r="G53" s="61">
        <v>2</v>
      </c>
      <c r="H53" s="61">
        <v>7963</v>
      </c>
      <c r="I53" s="44">
        <v>1.071428571</v>
      </c>
      <c r="J53" s="44">
        <v>1.6261279999999999E-2</v>
      </c>
      <c r="K53" s="44">
        <v>1</v>
      </c>
      <c r="L53" s="44">
        <v>9.4329282E-2</v>
      </c>
      <c r="M53" s="44">
        <v>369.5</v>
      </c>
      <c r="N53" s="44">
        <v>2.1123843999999999E-2</v>
      </c>
      <c r="O53" s="44">
        <v>7.6428571429999996</v>
      </c>
      <c r="P53" s="44">
        <v>1.3834743E-2</v>
      </c>
      <c r="Q53" s="44">
        <v>1</v>
      </c>
      <c r="R53" s="44">
        <v>4.9804209999999996E-3</v>
      </c>
      <c r="S53" s="44">
        <v>1</v>
      </c>
      <c r="T53" s="44">
        <v>7.4175824000000001E-2</v>
      </c>
      <c r="U53" s="44">
        <v>318</v>
      </c>
      <c r="V53" s="44">
        <v>1.3874001E-2</v>
      </c>
      <c r="W53" s="44">
        <v>7</v>
      </c>
      <c r="X53" s="44">
        <v>8.463623E-3</v>
      </c>
    </row>
    <row r="54" spans="1:24" s="51" customFormat="1" ht="45" x14ac:dyDescent="0.2">
      <c r="A54" s="39" t="s">
        <v>526</v>
      </c>
      <c r="D54" s="51" t="s">
        <v>545</v>
      </c>
      <c r="F54" s="61">
        <v>3</v>
      </c>
      <c r="G54" s="61">
        <v>27</v>
      </c>
      <c r="H54" s="61">
        <v>533</v>
      </c>
      <c r="I54" s="44">
        <v>8</v>
      </c>
      <c r="J54" s="44">
        <v>3.6624367999999997E-2</v>
      </c>
      <c r="K54" s="44">
        <v>1.8333333329999999</v>
      </c>
      <c r="L54" s="44">
        <v>0.14130082899999999</v>
      </c>
      <c r="M54" s="44">
        <v>44.416666669999998</v>
      </c>
      <c r="N54" s="44">
        <v>1.7422939999999999E-3</v>
      </c>
      <c r="O54" s="44">
        <v>2.9166666669999999</v>
      </c>
      <c r="P54" s="44">
        <v>4.105643E-3</v>
      </c>
      <c r="Q54" s="44">
        <v>6.5</v>
      </c>
      <c r="R54" s="44">
        <v>4.5983086999999999E-2</v>
      </c>
      <c r="S54" s="44">
        <v>2</v>
      </c>
      <c r="T54" s="44">
        <v>0.14285714299999999</v>
      </c>
      <c r="U54" s="44">
        <v>33.5</v>
      </c>
      <c r="V54" s="44">
        <v>1.4876430000000001E-3</v>
      </c>
      <c r="W54" s="44">
        <v>2.5</v>
      </c>
      <c r="X54" s="44">
        <v>1.9027180000000001E-3</v>
      </c>
    </row>
    <row r="55" spans="1:24" s="51" customFormat="1" x14ac:dyDescent="0.2">
      <c r="D55" s="51" t="s">
        <v>102</v>
      </c>
      <c r="F55" s="61">
        <v>3</v>
      </c>
      <c r="G55" s="61">
        <v>18</v>
      </c>
      <c r="H55" s="61">
        <v>151</v>
      </c>
      <c r="I55" s="44">
        <v>6.8333333329999997</v>
      </c>
      <c r="J55" s="44">
        <v>3.021161E-2</v>
      </c>
      <c r="K55" s="44">
        <v>1.6666666670000001</v>
      </c>
      <c r="L55" s="44">
        <v>0.12286324799999999</v>
      </c>
      <c r="M55" s="44">
        <v>25.166666670000001</v>
      </c>
      <c r="N55" s="44">
        <v>9.0813000000000005E-4</v>
      </c>
      <c r="O55" s="44">
        <v>1</v>
      </c>
      <c r="P55" s="44">
        <v>9.2761899999999997E-4</v>
      </c>
      <c r="Q55" s="44">
        <v>4</v>
      </c>
      <c r="R55" s="44">
        <v>2.6262626000000001E-2</v>
      </c>
      <c r="S55" s="44">
        <v>2</v>
      </c>
      <c r="T55" s="44">
        <v>0.14285714299999999</v>
      </c>
      <c r="U55" s="44">
        <v>18.5</v>
      </c>
      <c r="V55" s="44">
        <v>5.1837599999999997E-4</v>
      </c>
      <c r="W55" s="44">
        <v>1</v>
      </c>
      <c r="X55" s="44">
        <v>6.9317399999999996E-4</v>
      </c>
    </row>
    <row r="56" spans="1:24" s="70" customFormat="1" x14ac:dyDescent="0.2">
      <c r="F56" s="4">
        <f t="shared" ref="F56:X56" si="5">AVERAGE(F53:F55)</f>
        <v>2.3333333333333335</v>
      </c>
      <c r="G56" s="4">
        <f t="shared" si="5"/>
        <v>15.666666666666666</v>
      </c>
      <c r="H56" s="4">
        <f t="shared" si="5"/>
        <v>2882.3333333333335</v>
      </c>
      <c r="I56" s="4">
        <f t="shared" si="5"/>
        <v>5.3015873013333339</v>
      </c>
      <c r="J56" s="4">
        <f t="shared" si="5"/>
        <v>2.7699085999999998E-2</v>
      </c>
      <c r="K56" s="4">
        <f t="shared" si="5"/>
        <v>1.5</v>
      </c>
      <c r="L56" s="4">
        <f t="shared" si="5"/>
        <v>0.11949778633333331</v>
      </c>
      <c r="M56" s="4">
        <f t="shared" si="5"/>
        <v>146.36111111333332</v>
      </c>
      <c r="N56" s="4">
        <f t="shared" si="5"/>
        <v>7.9247559999999998E-3</v>
      </c>
      <c r="O56" s="4">
        <f t="shared" si="5"/>
        <v>3.8531746033333332</v>
      </c>
      <c r="P56" s="4">
        <f t="shared" si="5"/>
        <v>6.2893350000000001E-3</v>
      </c>
      <c r="Q56" s="4">
        <f t="shared" si="5"/>
        <v>3.8333333333333335</v>
      </c>
      <c r="R56" s="4">
        <f t="shared" si="5"/>
        <v>2.5742044666666668E-2</v>
      </c>
      <c r="S56" s="4">
        <f t="shared" si="5"/>
        <v>1.6666666666666667</v>
      </c>
      <c r="T56" s="4">
        <f t="shared" si="5"/>
        <v>0.11996337</v>
      </c>
      <c r="U56" s="4">
        <f t="shared" si="5"/>
        <v>123.33333333333333</v>
      </c>
      <c r="V56" s="4">
        <f t="shared" si="5"/>
        <v>5.2933400000000005E-3</v>
      </c>
      <c r="W56" s="4">
        <f t="shared" si="5"/>
        <v>3.5</v>
      </c>
      <c r="X56" s="4">
        <f t="shared" si="5"/>
        <v>3.6865049999999996E-3</v>
      </c>
    </row>
    <row r="58" spans="1:24" s="27" customFormat="1" x14ac:dyDescent="0.2">
      <c r="A58" s="3"/>
      <c r="F58" s="63">
        <f>AVERAGE(Sheet4!G46:G46)</f>
        <v>7</v>
      </c>
      <c r="G58" s="63">
        <f>AVERAGE(Sheet4!H46:H46)</f>
        <v>47</v>
      </c>
      <c r="H58" s="63">
        <f>AVERAGE(Sheet4!I46:I46)</f>
        <v>1824</v>
      </c>
      <c r="I58" s="63">
        <f>AVERAGE(Sheet4!J46:J46)</f>
        <v>13.18181818</v>
      </c>
      <c r="J58" s="63">
        <f>AVERAGE(Sheet4!K46:K46)</f>
        <v>5.4428043000000002E-2</v>
      </c>
      <c r="K58" s="63">
        <f>AVERAGE(Sheet4!L46:L46)</f>
        <v>3.636363636</v>
      </c>
      <c r="L58" s="63">
        <f>AVERAGE(Sheet4!M46:M46)</f>
        <v>0.27039727899999999</v>
      </c>
      <c r="M58" s="63">
        <f>AVERAGE(Sheet4!N46:N46)</f>
        <v>154.45454549999999</v>
      </c>
      <c r="N58" s="63">
        <f>AVERAGE(Sheet4!O46:O46)</f>
        <v>4.9170230000000004E-3</v>
      </c>
      <c r="O58" s="63">
        <f>AVERAGE(Sheet4!P46:P46)</f>
        <v>2.5454545450000001</v>
      </c>
      <c r="P58" s="63">
        <f>AVERAGE(Sheet4!Q46:Q46)</f>
        <v>2.0263439999999998E-3</v>
      </c>
      <c r="Q58" s="63">
        <f>AVERAGE(Sheet4!R46:R46)</f>
        <v>14</v>
      </c>
      <c r="R58" s="63">
        <f>AVERAGE(Sheet4!S46:S46)</f>
        <v>5.1724138000000003E-2</v>
      </c>
      <c r="S58" s="63">
        <f>AVERAGE(Sheet4!T46:T46)</f>
        <v>4</v>
      </c>
      <c r="T58" s="63">
        <f>AVERAGE(Sheet4!U46:U46)</f>
        <v>0.28571428599999998</v>
      </c>
      <c r="U58" s="63">
        <f>AVERAGE(Sheet4!V46:V46)</f>
        <v>111</v>
      </c>
      <c r="V58" s="63">
        <f>AVERAGE(Sheet4!W46:W46)</f>
        <v>4.3977060000000004E-3</v>
      </c>
      <c r="W58" s="63">
        <f>AVERAGE(Sheet4!X46:X46)</f>
        <v>3</v>
      </c>
      <c r="X58" s="63">
        <f>AVERAGE(Sheet4!Y46:Y46)</f>
        <v>1.6253559999999999E-3</v>
      </c>
    </row>
    <row r="59" spans="1:24" s="50" customFormat="1" ht="30" x14ac:dyDescent="0.2">
      <c r="C59" s="50" t="s">
        <v>547</v>
      </c>
      <c r="D59" s="50" t="s">
        <v>18</v>
      </c>
      <c r="F59" s="62">
        <v>1</v>
      </c>
      <c r="G59" s="62">
        <v>6</v>
      </c>
      <c r="H59" s="62">
        <v>2172</v>
      </c>
      <c r="I59" s="35">
        <v>1.846153846</v>
      </c>
      <c r="J59" s="35">
        <v>1.6672685999999999E-2</v>
      </c>
      <c r="K59" s="35">
        <v>1</v>
      </c>
      <c r="L59" s="35">
        <v>9.1969995999999998E-2</v>
      </c>
      <c r="M59" s="35">
        <v>167</v>
      </c>
      <c r="N59" s="35">
        <v>5.8186430000000001E-3</v>
      </c>
      <c r="O59" s="35">
        <v>5.153846154</v>
      </c>
      <c r="P59" s="35">
        <v>1.3886502E-2</v>
      </c>
      <c r="Q59" s="35">
        <v>1</v>
      </c>
      <c r="R59" s="35">
        <v>8.7145969999999993E-3</v>
      </c>
      <c r="S59" s="35">
        <v>1</v>
      </c>
      <c r="T59" s="35">
        <v>7.1428570999999996E-2</v>
      </c>
      <c r="U59" s="35">
        <v>202</v>
      </c>
      <c r="V59" s="35">
        <v>6.1032860000000003E-3</v>
      </c>
      <c r="W59" s="35">
        <v>5</v>
      </c>
      <c r="X59" s="35">
        <v>3.8834949999999998E-3</v>
      </c>
    </row>
    <row r="60" spans="1:24" s="50" customFormat="1" x14ac:dyDescent="0.2">
      <c r="C60" s="50" t="s">
        <v>547</v>
      </c>
      <c r="D60" s="50" t="s">
        <v>23</v>
      </c>
      <c r="F60" s="62">
        <v>13</v>
      </c>
      <c r="G60" s="62">
        <v>90</v>
      </c>
      <c r="H60" s="62">
        <v>1553</v>
      </c>
      <c r="I60" s="35">
        <v>21.15384615</v>
      </c>
      <c r="J60" s="35">
        <v>9.8202448999999997E-2</v>
      </c>
      <c r="K60" s="35">
        <v>8.230769231</v>
      </c>
      <c r="L60" s="35">
        <v>0.64178812600000001</v>
      </c>
      <c r="M60" s="35">
        <v>114.6923077</v>
      </c>
      <c r="N60" s="35">
        <v>9.2217199999999992E-3</v>
      </c>
      <c r="O60" s="35">
        <v>14.92307692</v>
      </c>
      <c r="P60" s="35">
        <v>2.088197E-2</v>
      </c>
      <c r="Q60" s="35">
        <v>21</v>
      </c>
      <c r="R60" s="35">
        <v>9.6916299999999997E-2</v>
      </c>
      <c r="S60" s="35">
        <v>9</v>
      </c>
      <c r="T60" s="35">
        <v>0.66666666699999999</v>
      </c>
      <c r="U60" s="35">
        <v>93</v>
      </c>
      <c r="V60" s="35">
        <v>3.9217499999999999E-3</v>
      </c>
      <c r="W60" s="35">
        <v>9</v>
      </c>
      <c r="X60" s="35">
        <v>1.2175754E-2</v>
      </c>
    </row>
    <row r="61" spans="1:24" s="50" customFormat="1" x14ac:dyDescent="0.2">
      <c r="C61" s="50" t="s">
        <v>547</v>
      </c>
      <c r="D61" s="50" t="s">
        <v>29</v>
      </c>
      <c r="F61" s="62">
        <v>12</v>
      </c>
      <c r="G61" s="62">
        <v>125</v>
      </c>
      <c r="H61" s="62">
        <v>1259</v>
      </c>
      <c r="I61" s="35">
        <v>16.25</v>
      </c>
      <c r="J61" s="35">
        <v>6.4520738999999994E-2</v>
      </c>
      <c r="K61" s="35">
        <v>5.1666666670000003</v>
      </c>
      <c r="L61" s="35">
        <v>0.393266687</v>
      </c>
      <c r="M61" s="35">
        <v>90.5</v>
      </c>
      <c r="N61" s="35">
        <v>4.0997179999999996E-3</v>
      </c>
      <c r="O61" s="35">
        <v>8.6666666669999994</v>
      </c>
      <c r="P61" s="35">
        <v>8.0700049999999999E-3</v>
      </c>
      <c r="Q61" s="35">
        <v>8.5</v>
      </c>
      <c r="R61" s="35">
        <v>5.4292928999999997E-2</v>
      </c>
      <c r="S61" s="35">
        <v>5</v>
      </c>
      <c r="T61" s="35">
        <v>0.40178571400000002</v>
      </c>
      <c r="U61" s="35">
        <v>37.5</v>
      </c>
      <c r="V61" s="35">
        <v>2.8131409999999999E-3</v>
      </c>
      <c r="W61" s="35">
        <v>4</v>
      </c>
      <c r="X61" s="35">
        <v>6.0853039999999997E-3</v>
      </c>
    </row>
    <row r="62" spans="1:24" s="50" customFormat="1" x14ac:dyDescent="0.2">
      <c r="C62" s="50" t="s">
        <v>547</v>
      </c>
      <c r="D62" s="50" t="s">
        <v>65</v>
      </c>
      <c r="F62" s="62">
        <v>8</v>
      </c>
      <c r="G62" s="62">
        <v>21</v>
      </c>
      <c r="H62" s="62">
        <v>391</v>
      </c>
      <c r="I62" s="35">
        <v>4.8333333329999997</v>
      </c>
      <c r="J62" s="35">
        <v>1.6076468E-2</v>
      </c>
      <c r="K62" s="35">
        <v>3</v>
      </c>
      <c r="L62" s="35">
        <v>0.21938616899999999</v>
      </c>
      <c r="M62" s="35">
        <v>51</v>
      </c>
      <c r="N62" s="35">
        <v>1.278256E-3</v>
      </c>
      <c r="O62" s="35">
        <v>4</v>
      </c>
      <c r="P62" s="35">
        <v>2.0847909999999999E-3</v>
      </c>
      <c r="Q62" s="35">
        <v>4</v>
      </c>
      <c r="R62" s="35">
        <v>1.4209101999999999E-2</v>
      </c>
      <c r="S62" s="35">
        <v>3</v>
      </c>
      <c r="T62" s="35">
        <v>0.233333333</v>
      </c>
      <c r="U62" s="35">
        <v>42</v>
      </c>
      <c r="V62" s="35">
        <v>9.2998600000000005E-4</v>
      </c>
      <c r="W62" s="35">
        <v>3.5</v>
      </c>
      <c r="X62" s="35">
        <v>1.9383810000000001E-3</v>
      </c>
    </row>
    <row r="63" spans="1:24" s="50" customFormat="1" x14ac:dyDescent="0.2">
      <c r="C63" s="50" t="s">
        <v>547</v>
      </c>
      <c r="D63" s="50" t="s">
        <v>125</v>
      </c>
      <c r="F63" s="62">
        <v>13</v>
      </c>
      <c r="G63" s="62">
        <v>28</v>
      </c>
      <c r="H63" s="62">
        <v>96</v>
      </c>
      <c r="I63" s="35">
        <v>8.75</v>
      </c>
      <c r="J63" s="35">
        <v>1.9553932999999999E-2</v>
      </c>
      <c r="K63" s="35">
        <v>6</v>
      </c>
      <c r="L63" s="35">
        <v>0.40833333300000002</v>
      </c>
      <c r="M63" s="35">
        <v>18.75</v>
      </c>
      <c r="N63" s="35">
        <v>4.3293100000000001E-4</v>
      </c>
      <c r="O63" s="35">
        <v>6.75</v>
      </c>
      <c r="P63" s="35">
        <v>2.586915E-3</v>
      </c>
      <c r="Q63" s="35">
        <v>7</v>
      </c>
      <c r="R63" s="35">
        <v>1.5624055E-2</v>
      </c>
      <c r="S63" s="35">
        <v>5.5</v>
      </c>
      <c r="T63" s="35">
        <v>0.376190476</v>
      </c>
      <c r="U63" s="35">
        <v>8</v>
      </c>
      <c r="V63" s="35">
        <v>1.80593E-4</v>
      </c>
      <c r="W63" s="35">
        <v>5.5</v>
      </c>
      <c r="X63" s="35">
        <v>2.094289E-3</v>
      </c>
    </row>
    <row r="64" spans="1:24" s="50" customFormat="1" x14ac:dyDescent="0.2">
      <c r="C64" s="50" t="s">
        <v>547</v>
      </c>
      <c r="D64" s="50" t="s">
        <v>76</v>
      </c>
      <c r="F64" s="62">
        <v>10</v>
      </c>
      <c r="G64" s="62">
        <v>41</v>
      </c>
      <c r="H64" s="62">
        <v>284</v>
      </c>
      <c r="I64" s="35">
        <v>10.125</v>
      </c>
      <c r="J64" s="35">
        <v>3.3511077E-2</v>
      </c>
      <c r="K64" s="35">
        <v>4.875</v>
      </c>
      <c r="L64" s="35">
        <v>0.341849817</v>
      </c>
      <c r="M64" s="35">
        <v>35.25</v>
      </c>
      <c r="N64" s="35">
        <v>9.2196200000000002E-4</v>
      </c>
      <c r="O64" s="35">
        <v>3.25</v>
      </c>
      <c r="P64" s="35">
        <v>1.9149799999999999E-3</v>
      </c>
      <c r="Q64" s="35">
        <v>11</v>
      </c>
      <c r="R64" s="35">
        <v>3.4779351999999999E-2</v>
      </c>
      <c r="S64" s="35">
        <v>5</v>
      </c>
      <c r="T64" s="35">
        <v>0.35714285699999998</v>
      </c>
      <c r="U64" s="35">
        <v>38</v>
      </c>
      <c r="V64" s="35">
        <v>9.7802099999999993E-4</v>
      </c>
      <c r="W64" s="35">
        <v>3.5</v>
      </c>
      <c r="X64" s="35">
        <v>1.80923E-3</v>
      </c>
    </row>
    <row r="65" spans="1:24" s="50" customFormat="1" x14ac:dyDescent="0.2">
      <c r="A65" s="36" t="s">
        <v>475</v>
      </c>
      <c r="D65" s="50" t="s">
        <v>85</v>
      </c>
      <c r="F65" s="62">
        <v>12</v>
      </c>
      <c r="G65" s="62">
        <v>40</v>
      </c>
      <c r="H65" s="62">
        <v>232</v>
      </c>
      <c r="I65" s="35">
        <v>7.2222222220000001</v>
      </c>
      <c r="J65" s="35">
        <v>2.4078111999999999E-2</v>
      </c>
      <c r="K65" s="35">
        <v>4.3333333329999997</v>
      </c>
      <c r="L65" s="35">
        <v>0.30973471000000002</v>
      </c>
      <c r="M65" s="35">
        <v>25.777777780000001</v>
      </c>
      <c r="N65" s="35">
        <v>6.8084199999999997E-4</v>
      </c>
      <c r="O65" s="35">
        <v>5.8888888890000004</v>
      </c>
      <c r="P65" s="35">
        <v>3.4221500000000001E-3</v>
      </c>
      <c r="Q65" s="35">
        <v>4</v>
      </c>
      <c r="R65" s="35">
        <v>1.6666667E-2</v>
      </c>
      <c r="S65" s="35">
        <v>3</v>
      </c>
      <c r="T65" s="35">
        <v>0.21428571399999999</v>
      </c>
      <c r="U65" s="35">
        <v>14</v>
      </c>
      <c r="V65" s="35">
        <v>3.56979E-4</v>
      </c>
      <c r="W65" s="35">
        <v>4</v>
      </c>
      <c r="X65" s="35">
        <v>2.680965E-3</v>
      </c>
    </row>
    <row r="66" spans="1:24" s="50" customFormat="1" x14ac:dyDescent="0.2">
      <c r="D66" s="50" t="s">
        <v>62</v>
      </c>
      <c r="F66" s="62">
        <v>8</v>
      </c>
      <c r="G66" s="62">
        <v>51</v>
      </c>
      <c r="H66" s="62">
        <v>415</v>
      </c>
      <c r="I66" s="35">
        <v>11.57142857</v>
      </c>
      <c r="J66" s="35">
        <v>2.8226590999999999E-2</v>
      </c>
      <c r="K66" s="35">
        <v>2.8571428569999999</v>
      </c>
      <c r="L66" s="35">
        <v>0.19863945599999999</v>
      </c>
      <c r="M66" s="35">
        <v>48.285714290000001</v>
      </c>
      <c r="N66" s="35">
        <v>1.081067E-3</v>
      </c>
      <c r="O66" s="35">
        <v>2.5714285710000002</v>
      </c>
      <c r="P66" s="35">
        <v>1.1154050000000001E-3</v>
      </c>
      <c r="Q66" s="35">
        <v>5</v>
      </c>
      <c r="R66" s="35">
        <v>1.7621145000000001E-2</v>
      </c>
      <c r="S66" s="35">
        <v>3</v>
      </c>
      <c r="T66" s="35">
        <v>0.21428571399999999</v>
      </c>
      <c r="U66" s="35">
        <v>9</v>
      </c>
      <c r="V66" s="35">
        <v>2.5117199999999997E-4</v>
      </c>
      <c r="W66" s="35">
        <v>2</v>
      </c>
      <c r="X66" s="35">
        <v>9.0579699999999996E-4</v>
      </c>
    </row>
    <row r="67" spans="1:24" s="50" customFormat="1" x14ac:dyDescent="0.2">
      <c r="D67" s="50" t="s">
        <v>556</v>
      </c>
      <c r="F67" s="62">
        <v>13</v>
      </c>
      <c r="G67" s="62">
        <v>94</v>
      </c>
      <c r="H67" s="62">
        <v>1458</v>
      </c>
      <c r="I67" s="35">
        <v>21.333333329999999</v>
      </c>
      <c r="J67" s="35">
        <v>5.6105309999999999E-2</v>
      </c>
      <c r="K67" s="35">
        <v>5.5555555559999998</v>
      </c>
      <c r="L67" s="35">
        <v>0.39143264100000003</v>
      </c>
      <c r="M67" s="35">
        <v>156.88888890000001</v>
      </c>
      <c r="N67" s="35">
        <v>3.778277E-3</v>
      </c>
      <c r="O67" s="35">
        <v>6.3333333329999997</v>
      </c>
      <c r="P67" s="35">
        <v>3.1461979999999998E-3</v>
      </c>
      <c r="Q67" s="35">
        <v>17</v>
      </c>
      <c r="R67" s="35">
        <v>5.4263565999999999E-2</v>
      </c>
      <c r="S67" s="35">
        <v>7</v>
      </c>
      <c r="T67" s="35">
        <v>0.46666666699999998</v>
      </c>
      <c r="U67" s="35">
        <v>136</v>
      </c>
      <c r="V67" s="35">
        <v>3.4463530000000001E-3</v>
      </c>
      <c r="W67" s="35">
        <v>7</v>
      </c>
      <c r="X67" s="35">
        <v>3.1702900000000001E-3</v>
      </c>
    </row>
    <row r="68" spans="1:24" s="50" customFormat="1" x14ac:dyDescent="0.2">
      <c r="D68" s="50" t="s">
        <v>27</v>
      </c>
      <c r="F68" s="62">
        <v>13</v>
      </c>
      <c r="G68" s="62">
        <v>91</v>
      </c>
      <c r="H68" s="62">
        <v>1408</v>
      </c>
      <c r="I68" s="35">
        <v>23.4</v>
      </c>
      <c r="J68" s="35">
        <v>7.4143909999999993E-2</v>
      </c>
      <c r="K68" s="35">
        <v>6.4</v>
      </c>
      <c r="L68" s="35">
        <v>0.46157009700000001</v>
      </c>
      <c r="M68" s="35">
        <v>139.5</v>
      </c>
      <c r="N68" s="35">
        <v>3.6423979999999998E-3</v>
      </c>
      <c r="O68" s="35">
        <v>8.6</v>
      </c>
      <c r="P68" s="35">
        <v>5.3500020000000004E-3</v>
      </c>
      <c r="Q68" s="35">
        <v>18</v>
      </c>
      <c r="R68" s="35">
        <v>5.7788671E-2</v>
      </c>
      <c r="S68" s="35">
        <v>6</v>
      </c>
      <c r="T68" s="35">
        <v>0.41190476199999998</v>
      </c>
      <c r="U68" s="35">
        <v>101</v>
      </c>
      <c r="V68" s="35">
        <v>2.4527820000000001E-3</v>
      </c>
      <c r="W68" s="35">
        <v>8.5</v>
      </c>
      <c r="X68" s="35">
        <v>5.5830350000000001E-3</v>
      </c>
    </row>
    <row r="69" spans="1:24" s="50" customFormat="1" x14ac:dyDescent="0.2">
      <c r="D69" s="50" t="s">
        <v>81</v>
      </c>
      <c r="F69" s="62">
        <v>12</v>
      </c>
      <c r="G69" s="62">
        <v>56</v>
      </c>
      <c r="H69" s="62">
        <v>249</v>
      </c>
      <c r="I69" s="35">
        <v>8.5</v>
      </c>
      <c r="J69" s="35">
        <v>2.7402203E-2</v>
      </c>
      <c r="K69" s="35">
        <v>3</v>
      </c>
      <c r="L69" s="35">
        <v>0.21438394899999999</v>
      </c>
      <c r="M69" s="35">
        <v>21.6</v>
      </c>
      <c r="N69" s="35">
        <v>5.6936200000000001E-4</v>
      </c>
      <c r="O69" s="35">
        <v>1.5</v>
      </c>
      <c r="P69" s="35">
        <v>1.1820699999999999E-3</v>
      </c>
      <c r="Q69" s="35">
        <v>8</v>
      </c>
      <c r="R69" s="35">
        <v>2.6603505999999999E-2</v>
      </c>
      <c r="S69" s="35">
        <v>2.5</v>
      </c>
      <c r="T69" s="35">
        <v>0.178571429</v>
      </c>
      <c r="U69" s="35">
        <v>21.5</v>
      </c>
      <c r="V69" s="35">
        <v>5.306E-4</v>
      </c>
      <c r="W69" s="35">
        <v>1.5</v>
      </c>
      <c r="X69" s="35">
        <v>9.3572000000000002E-4</v>
      </c>
    </row>
    <row r="70" spans="1:24" s="70" customFormat="1" x14ac:dyDescent="0.2">
      <c r="F70" s="4">
        <f>AVERAGE(F59:F69)</f>
        <v>10.454545454545455</v>
      </c>
      <c r="G70" s="4">
        <f t="shared" ref="G70:X70" si="6">AVERAGE(G59:G69)</f>
        <v>58.454545454545453</v>
      </c>
      <c r="H70" s="4">
        <f t="shared" si="6"/>
        <v>865.18181818181813</v>
      </c>
      <c r="I70" s="4">
        <f t="shared" si="6"/>
        <v>12.271392495545454</v>
      </c>
      <c r="J70" s="4">
        <f t="shared" si="6"/>
        <v>4.1681225272727274E-2</v>
      </c>
      <c r="K70" s="4">
        <f t="shared" si="6"/>
        <v>4.5834970585454551</v>
      </c>
      <c r="L70" s="4">
        <f t="shared" si="6"/>
        <v>0.33385045281818182</v>
      </c>
      <c r="M70" s="4">
        <f t="shared" si="6"/>
        <v>79.022244424545462</v>
      </c>
      <c r="N70" s="4">
        <f t="shared" si="6"/>
        <v>2.8659250909090907E-3</v>
      </c>
      <c r="O70" s="4">
        <f t="shared" si="6"/>
        <v>6.1488400485454546</v>
      </c>
      <c r="P70" s="4">
        <f t="shared" si="6"/>
        <v>5.7855443636363633E-3</v>
      </c>
      <c r="Q70" s="4">
        <f t="shared" si="6"/>
        <v>9.5</v>
      </c>
      <c r="R70" s="4">
        <f t="shared" si="6"/>
        <v>3.6134535454545452E-2</v>
      </c>
      <c r="S70" s="4">
        <f t="shared" si="6"/>
        <v>4.5454545454545459</v>
      </c>
      <c r="T70" s="4">
        <f t="shared" si="6"/>
        <v>0.32656926399999997</v>
      </c>
      <c r="U70" s="4">
        <f t="shared" si="6"/>
        <v>63.81818181818182</v>
      </c>
      <c r="V70" s="4">
        <f t="shared" si="6"/>
        <v>1.9967875454545455E-3</v>
      </c>
      <c r="W70" s="4">
        <f t="shared" si="6"/>
        <v>4.8636363636363633</v>
      </c>
      <c r="X70" s="4">
        <f t="shared" si="6"/>
        <v>3.7511145454545455E-3</v>
      </c>
    </row>
    <row r="71" spans="1:24" s="65" customFormat="1" x14ac:dyDescent="0.2">
      <c r="A71" s="65" t="s">
        <v>568</v>
      </c>
      <c r="D71" s="65" t="s">
        <v>71</v>
      </c>
      <c r="F71" s="66">
        <v>1</v>
      </c>
      <c r="G71" s="66">
        <v>5</v>
      </c>
      <c r="H71" s="66">
        <v>300</v>
      </c>
      <c r="I71" s="46">
        <v>1.375</v>
      </c>
      <c r="J71" s="46">
        <v>4.9364420000000001E-3</v>
      </c>
      <c r="K71" s="46">
        <v>1</v>
      </c>
      <c r="L71" s="46">
        <v>7.0924907999999995E-2</v>
      </c>
      <c r="M71" s="46">
        <v>37.5</v>
      </c>
      <c r="N71" s="46">
        <v>9.8802700000000005E-4</v>
      </c>
      <c r="O71" s="46">
        <v>2.75</v>
      </c>
      <c r="P71" s="46">
        <v>1.612654E-3</v>
      </c>
      <c r="Q71" s="46">
        <v>1</v>
      </c>
      <c r="R71" s="46">
        <v>2.8692769999999999E-3</v>
      </c>
      <c r="S71" s="46">
        <v>1</v>
      </c>
      <c r="T71" s="46">
        <v>7.1428570999999996E-2</v>
      </c>
      <c r="U71" s="46">
        <v>10.5</v>
      </c>
      <c r="V71" s="46">
        <v>2.6663099999999998E-4</v>
      </c>
      <c r="W71" s="46">
        <v>3</v>
      </c>
      <c r="X71" s="46">
        <v>1.419853E-3</v>
      </c>
    </row>
    <row r="72" spans="1:24" s="18" customFormat="1" x14ac:dyDescent="0.2">
      <c r="D72" s="18" t="s">
        <v>562</v>
      </c>
      <c r="F72" s="67">
        <v>2</v>
      </c>
      <c r="G72" s="67">
        <v>15</v>
      </c>
      <c r="H72" s="67">
        <v>789</v>
      </c>
      <c r="I72" s="9">
        <v>4.5714285710000002</v>
      </c>
      <c r="J72" s="9">
        <v>3.3144624999999997E-2</v>
      </c>
      <c r="K72" s="9">
        <v>1.1428571430000001</v>
      </c>
      <c r="L72" s="9">
        <v>9.2570128000000002E-2</v>
      </c>
      <c r="M72" s="9">
        <v>112.7142857</v>
      </c>
      <c r="N72" s="9">
        <v>7.6194039999999998E-3</v>
      </c>
      <c r="O72" s="9">
        <v>1.1428571430000001</v>
      </c>
      <c r="P72" s="9">
        <v>1.8048859999999999E-3</v>
      </c>
      <c r="Q72" s="9">
        <v>6</v>
      </c>
      <c r="R72" s="9">
        <v>3.4482759000000002E-2</v>
      </c>
      <c r="S72" s="9">
        <v>1</v>
      </c>
      <c r="T72" s="9">
        <v>8.3333332999999996E-2</v>
      </c>
      <c r="U72" s="9">
        <v>88</v>
      </c>
      <c r="V72" s="9">
        <v>8.5711499999999996E-3</v>
      </c>
      <c r="W72" s="9">
        <v>1</v>
      </c>
      <c r="X72" s="9">
        <v>1.945525E-3</v>
      </c>
    </row>
    <row r="73" spans="1:24" s="18" customFormat="1" x14ac:dyDescent="0.2">
      <c r="D73" s="18" t="s">
        <v>39</v>
      </c>
      <c r="F73" s="67">
        <v>9</v>
      </c>
      <c r="G73" s="67">
        <v>49</v>
      </c>
      <c r="H73" s="67">
        <v>769</v>
      </c>
      <c r="I73" s="9">
        <v>8.1666666669999994</v>
      </c>
      <c r="J73" s="9">
        <v>4.7385682999999998E-2</v>
      </c>
      <c r="K73" s="9">
        <v>3.1666666669999999</v>
      </c>
      <c r="L73" s="9">
        <v>0.25394882899999999</v>
      </c>
      <c r="M73" s="9">
        <v>64</v>
      </c>
      <c r="N73" s="9">
        <v>2.1322279999999999E-3</v>
      </c>
      <c r="O73" s="9">
        <v>3.1666666669999999</v>
      </c>
      <c r="P73" s="9">
        <v>4.8741310000000003E-3</v>
      </c>
      <c r="Q73" s="9">
        <v>4</v>
      </c>
      <c r="R73" s="9">
        <v>4.3560606000000002E-2</v>
      </c>
      <c r="S73" s="9">
        <v>2.5</v>
      </c>
      <c r="T73" s="9">
        <v>0.22500000000000001</v>
      </c>
      <c r="U73" s="9">
        <v>60</v>
      </c>
      <c r="V73" s="9">
        <v>1.8550839999999999E-3</v>
      </c>
      <c r="W73" s="9">
        <v>2</v>
      </c>
      <c r="X73" s="9">
        <v>4.6227129999999996E-3</v>
      </c>
    </row>
    <row r="74" spans="1:24" s="18" customFormat="1" x14ac:dyDescent="0.2">
      <c r="D74" s="18" t="s">
        <v>564</v>
      </c>
      <c r="F74" s="67">
        <v>13</v>
      </c>
      <c r="G74" s="67">
        <v>72</v>
      </c>
      <c r="H74" s="67">
        <v>711</v>
      </c>
      <c r="I74" s="9">
        <v>22.5</v>
      </c>
      <c r="J74" s="9">
        <v>5.6966560999999999E-2</v>
      </c>
      <c r="K74" s="9">
        <v>6.5</v>
      </c>
      <c r="L74" s="9">
        <v>0.45158730200000002</v>
      </c>
      <c r="M74" s="9">
        <v>116</v>
      </c>
      <c r="N74" s="9">
        <v>2.8852999999999999E-3</v>
      </c>
      <c r="O74" s="9">
        <v>3.8333333330000001</v>
      </c>
      <c r="P74" s="9">
        <v>1.740765E-3</v>
      </c>
      <c r="Q74" s="9">
        <v>22</v>
      </c>
      <c r="R74" s="9">
        <v>5.8828324000000001E-2</v>
      </c>
      <c r="S74" s="9">
        <v>6</v>
      </c>
      <c r="T74" s="9">
        <v>0.41190476199999998</v>
      </c>
      <c r="U74" s="9">
        <v>137.5</v>
      </c>
      <c r="V74" s="9">
        <v>3.3432750000000002E-3</v>
      </c>
      <c r="W74" s="9">
        <v>3.5</v>
      </c>
      <c r="X74" s="9">
        <v>1.492026E-3</v>
      </c>
    </row>
    <row r="75" spans="1:24" x14ac:dyDescent="0.2">
      <c r="D75" s="2" t="s">
        <v>45</v>
      </c>
      <c r="F75" s="60">
        <v>12</v>
      </c>
      <c r="G75" s="60">
        <v>49</v>
      </c>
      <c r="H75" s="60">
        <v>605</v>
      </c>
      <c r="I75" s="5">
        <v>13.25</v>
      </c>
      <c r="J75" s="5">
        <v>4.4929586000000001E-2</v>
      </c>
      <c r="K75" s="5">
        <v>6</v>
      </c>
      <c r="L75" s="5">
        <v>0.423901099</v>
      </c>
      <c r="M75" s="5">
        <v>74.75</v>
      </c>
      <c r="N75" s="5">
        <v>1.94374E-3</v>
      </c>
      <c r="O75" s="5">
        <v>7.875</v>
      </c>
      <c r="P75" s="5">
        <v>4.1383449999999999E-3</v>
      </c>
      <c r="Q75" s="5">
        <v>9</v>
      </c>
      <c r="R75" s="5">
        <v>2.2239409000000002E-2</v>
      </c>
      <c r="S75" s="5">
        <v>5</v>
      </c>
      <c r="T75" s="5">
        <v>0.35714285699999998</v>
      </c>
      <c r="U75" s="5">
        <v>51.5</v>
      </c>
      <c r="V75" s="5">
        <v>1.22375E-3</v>
      </c>
      <c r="W75" s="5">
        <v>8</v>
      </c>
      <c r="X75" s="5">
        <v>3.4369499999999998E-3</v>
      </c>
    </row>
    <row r="76" spans="1:24" x14ac:dyDescent="0.2">
      <c r="D76" s="2" t="s">
        <v>46</v>
      </c>
      <c r="F76" s="60">
        <v>6</v>
      </c>
      <c r="G76" s="60">
        <v>28</v>
      </c>
      <c r="H76" s="60">
        <v>595</v>
      </c>
      <c r="I76" s="5">
        <v>6.3333333329999997</v>
      </c>
      <c r="J76" s="5">
        <v>2.8812840999999999E-2</v>
      </c>
      <c r="K76" s="5">
        <v>2.4166666669999999</v>
      </c>
      <c r="L76" s="5">
        <v>0.183759065</v>
      </c>
      <c r="M76" s="5">
        <v>48</v>
      </c>
      <c r="N76" s="5">
        <v>1.704681E-3</v>
      </c>
      <c r="O76" s="5">
        <v>4.4166666670000003</v>
      </c>
      <c r="P76" s="5">
        <v>3.8800890000000002E-3</v>
      </c>
      <c r="Q76" s="5">
        <v>7</v>
      </c>
      <c r="R76" s="5">
        <v>2.8481297999999999E-2</v>
      </c>
      <c r="S76" s="5">
        <v>2</v>
      </c>
      <c r="T76" s="5">
        <v>0.16025640999999999</v>
      </c>
      <c r="U76" s="5">
        <v>40</v>
      </c>
      <c r="V76" s="5">
        <v>1.107142E-3</v>
      </c>
      <c r="W76" s="5">
        <v>5</v>
      </c>
      <c r="X76" s="5">
        <v>2.8596339999999998E-3</v>
      </c>
    </row>
    <row r="77" spans="1:24" x14ac:dyDescent="0.2">
      <c r="D77" s="2" t="s">
        <v>47</v>
      </c>
      <c r="F77" s="60">
        <v>9</v>
      </c>
      <c r="G77" s="60">
        <v>47</v>
      </c>
      <c r="H77" s="60">
        <v>584</v>
      </c>
      <c r="I77" s="5">
        <v>14.875</v>
      </c>
      <c r="J77" s="5">
        <v>4.9136140000000002E-2</v>
      </c>
      <c r="K77" s="5">
        <v>4.375</v>
      </c>
      <c r="L77" s="5">
        <v>0.30911172199999998</v>
      </c>
      <c r="M77" s="5">
        <v>72.375</v>
      </c>
      <c r="N77" s="5">
        <v>1.9044470000000001E-3</v>
      </c>
      <c r="O77" s="5">
        <v>2.5</v>
      </c>
      <c r="P77" s="5">
        <v>1.569883E-3</v>
      </c>
      <c r="Q77" s="5">
        <v>15.5</v>
      </c>
      <c r="R77" s="5">
        <v>3.7438066999999998E-2</v>
      </c>
      <c r="S77" s="5">
        <v>4.5</v>
      </c>
      <c r="T77" s="5">
        <v>0.311904762</v>
      </c>
      <c r="U77" s="5">
        <v>35.5</v>
      </c>
      <c r="V77" s="5">
        <v>9.0399700000000003E-4</v>
      </c>
      <c r="W77" s="5">
        <v>2.5</v>
      </c>
      <c r="X77" s="5">
        <v>1.0922320000000001E-3</v>
      </c>
    </row>
    <row r="78" spans="1:24" x14ac:dyDescent="0.2">
      <c r="D78" s="2" t="s">
        <v>50</v>
      </c>
      <c r="F78" s="60">
        <v>13</v>
      </c>
      <c r="G78" s="60">
        <v>48</v>
      </c>
      <c r="H78" s="60">
        <v>553</v>
      </c>
      <c r="I78" s="5">
        <v>16.5</v>
      </c>
      <c r="J78" s="5">
        <v>5.9415192999999998E-2</v>
      </c>
      <c r="K78" s="5">
        <v>5.5</v>
      </c>
      <c r="L78" s="5">
        <v>0.39285714300000002</v>
      </c>
      <c r="M78" s="5">
        <v>137.25</v>
      </c>
      <c r="N78" s="5">
        <v>3.7830070000000001E-3</v>
      </c>
      <c r="O78" s="5">
        <v>3.5</v>
      </c>
      <c r="P78" s="5">
        <v>1.95934E-3</v>
      </c>
      <c r="Q78" s="5">
        <v>10.5</v>
      </c>
      <c r="R78" s="5">
        <v>3.2552433999999998E-2</v>
      </c>
      <c r="S78" s="5">
        <v>4</v>
      </c>
      <c r="T78" s="5">
        <v>0.28571428599999998</v>
      </c>
      <c r="U78" s="5">
        <v>36</v>
      </c>
      <c r="V78" s="5">
        <v>9.1242799999999996E-4</v>
      </c>
      <c r="W78" s="5">
        <v>2.5</v>
      </c>
      <c r="X78" s="5">
        <v>1.2469689999999999E-3</v>
      </c>
    </row>
    <row r="79" spans="1:24" x14ac:dyDescent="0.2">
      <c r="D79" s="2" t="s">
        <v>567</v>
      </c>
      <c r="F79" s="60">
        <v>1</v>
      </c>
      <c r="G79" s="60">
        <v>1</v>
      </c>
      <c r="H79" s="60">
        <v>508</v>
      </c>
      <c r="I79" s="5">
        <v>1</v>
      </c>
      <c r="J79" s="5">
        <v>2.197802E-3</v>
      </c>
      <c r="K79" s="5">
        <v>1</v>
      </c>
      <c r="L79" s="5">
        <v>6.6666666999999999E-2</v>
      </c>
      <c r="M79" s="5">
        <v>370</v>
      </c>
      <c r="N79" s="5">
        <v>7.8606330000000006E-3</v>
      </c>
      <c r="O79" s="5">
        <v>1</v>
      </c>
      <c r="P79" s="5">
        <v>3.71195E-4</v>
      </c>
      <c r="Q79" s="5">
        <v>1</v>
      </c>
      <c r="R79" s="5">
        <v>2.197802E-3</v>
      </c>
      <c r="S79" s="5">
        <v>1</v>
      </c>
      <c r="T79" s="5">
        <v>6.6666666999999999E-2</v>
      </c>
      <c r="U79" s="5">
        <v>370</v>
      </c>
      <c r="V79" s="5">
        <v>7.8606330000000006E-3</v>
      </c>
      <c r="W79" s="5">
        <v>1</v>
      </c>
      <c r="X79" s="5">
        <v>3.71195E-4</v>
      </c>
    </row>
    <row r="80" spans="1:24" x14ac:dyDescent="0.2">
      <c r="D80" s="2" t="s">
        <v>55</v>
      </c>
      <c r="F80" s="60">
        <v>8</v>
      </c>
      <c r="G80" s="60">
        <v>17</v>
      </c>
      <c r="H80" s="60">
        <v>471</v>
      </c>
      <c r="I80" s="5">
        <v>4</v>
      </c>
      <c r="J80" s="5">
        <v>5.3227136000000001E-2</v>
      </c>
      <c r="K80" s="5">
        <v>2.9</v>
      </c>
      <c r="L80" s="5">
        <v>0.27888500399999999</v>
      </c>
      <c r="M80" s="5">
        <v>47.1</v>
      </c>
      <c r="N80" s="5">
        <v>9.0947890000000007E-3</v>
      </c>
      <c r="O80" s="5">
        <v>1.5</v>
      </c>
      <c r="P80" s="5">
        <v>4.7268520000000001E-3</v>
      </c>
      <c r="Q80" s="5">
        <v>4</v>
      </c>
      <c r="R80" s="5">
        <v>3.1818182E-2</v>
      </c>
      <c r="S80" s="5">
        <v>3</v>
      </c>
      <c r="T80" s="5">
        <v>0.240384615</v>
      </c>
      <c r="U80" s="5">
        <v>23</v>
      </c>
      <c r="V80" s="5">
        <v>7.93194E-4</v>
      </c>
      <c r="W80" s="5">
        <v>1.5</v>
      </c>
      <c r="X80" s="5">
        <v>2.2243269999999999E-3</v>
      </c>
    </row>
    <row r="81" spans="1:24" x14ac:dyDescent="0.2">
      <c r="A81" s="2" t="s">
        <v>565</v>
      </c>
      <c r="D81" s="2" t="s">
        <v>64</v>
      </c>
      <c r="F81" s="60">
        <v>9</v>
      </c>
      <c r="G81" s="60">
        <v>45</v>
      </c>
      <c r="H81" s="60">
        <v>460</v>
      </c>
      <c r="I81" s="5">
        <v>7.5</v>
      </c>
      <c r="J81" s="5">
        <v>3.2730147000000001E-2</v>
      </c>
      <c r="K81" s="5">
        <v>3</v>
      </c>
      <c r="L81" s="5">
        <v>0.21626984099999999</v>
      </c>
      <c r="M81" s="5">
        <v>57.5</v>
      </c>
      <c r="N81" s="5">
        <v>2.5276589999999998E-3</v>
      </c>
      <c r="O81" s="5">
        <v>6.125</v>
      </c>
      <c r="P81" s="5">
        <v>4.4606139999999999E-3</v>
      </c>
      <c r="Q81" s="5">
        <v>6</v>
      </c>
      <c r="R81" s="5">
        <v>2.0806634000000001E-2</v>
      </c>
      <c r="S81" s="5">
        <v>3.5</v>
      </c>
      <c r="T81" s="5">
        <v>0.24047619000000001</v>
      </c>
      <c r="U81" s="5">
        <v>49</v>
      </c>
      <c r="V81" s="5">
        <v>1.3277009999999999E-3</v>
      </c>
      <c r="W81" s="5">
        <v>3.5</v>
      </c>
      <c r="X81" s="5">
        <v>2.079521E-3</v>
      </c>
    </row>
    <row r="82" spans="1:24" x14ac:dyDescent="0.2">
      <c r="D82" s="2" t="s">
        <v>57</v>
      </c>
      <c r="F82" s="60">
        <v>11</v>
      </c>
      <c r="G82" s="60">
        <v>27</v>
      </c>
      <c r="H82" s="60">
        <v>453</v>
      </c>
      <c r="I82" s="5">
        <v>6.7142857139999998</v>
      </c>
      <c r="J82" s="5">
        <v>2.8197612E-2</v>
      </c>
      <c r="K82" s="5">
        <v>3</v>
      </c>
      <c r="L82" s="5">
        <v>0.22647035500000001</v>
      </c>
      <c r="M82" s="5">
        <v>62.571428570000002</v>
      </c>
      <c r="N82" s="5">
        <v>1.811308E-3</v>
      </c>
      <c r="O82" s="5">
        <v>3</v>
      </c>
      <c r="P82" s="5">
        <v>3.66345E-3</v>
      </c>
      <c r="Q82" s="5">
        <v>5</v>
      </c>
      <c r="R82" s="5">
        <v>2.3965141999999998E-2</v>
      </c>
      <c r="S82" s="5">
        <v>2</v>
      </c>
      <c r="T82" s="5">
        <v>0.2</v>
      </c>
      <c r="U82" s="5">
        <v>26</v>
      </c>
      <c r="V82" s="5">
        <v>5.7361399999999996E-4</v>
      </c>
      <c r="W82" s="5">
        <v>4</v>
      </c>
      <c r="X82" s="5">
        <v>1.8115939999999999E-3</v>
      </c>
    </row>
    <row r="83" spans="1:24" x14ac:dyDescent="0.2">
      <c r="D83" s="2" t="s">
        <v>58</v>
      </c>
      <c r="F83" s="60">
        <v>7</v>
      </c>
      <c r="G83" s="60">
        <v>28</v>
      </c>
      <c r="H83" s="60">
        <v>446</v>
      </c>
      <c r="I83" s="5">
        <v>10</v>
      </c>
      <c r="J83" s="5">
        <v>3.1955741000000003E-2</v>
      </c>
      <c r="K83" s="5">
        <v>3.75</v>
      </c>
      <c r="L83" s="5">
        <v>0.26327838799999997</v>
      </c>
      <c r="M83" s="5">
        <v>55</v>
      </c>
      <c r="N83" s="5">
        <v>1.3830310000000001E-3</v>
      </c>
      <c r="O83" s="5">
        <v>4.75</v>
      </c>
      <c r="P83" s="5">
        <v>2.1728239999999998E-3</v>
      </c>
      <c r="Q83" s="5">
        <v>10.5</v>
      </c>
      <c r="R83" s="5">
        <v>2.9120143000000001E-2</v>
      </c>
      <c r="S83" s="5">
        <v>4.5</v>
      </c>
      <c r="T83" s="5">
        <v>0.30952381000000001</v>
      </c>
      <c r="U83" s="5">
        <v>59</v>
      </c>
      <c r="V83" s="5">
        <v>1.4778149999999999E-3</v>
      </c>
      <c r="W83" s="5">
        <v>4.5</v>
      </c>
      <c r="X83" s="5">
        <v>1.9076570000000001E-3</v>
      </c>
    </row>
    <row r="84" spans="1:24" x14ac:dyDescent="0.2">
      <c r="D84" s="2" t="s">
        <v>59</v>
      </c>
      <c r="F84" s="60">
        <v>10</v>
      </c>
      <c r="G84" s="60">
        <v>48</v>
      </c>
      <c r="H84" s="60">
        <v>442</v>
      </c>
      <c r="I84" s="5">
        <v>12</v>
      </c>
      <c r="J84" s="5">
        <v>4.4474334999999997E-2</v>
      </c>
      <c r="K84" s="5">
        <v>5.6666666670000003</v>
      </c>
      <c r="L84" s="5">
        <v>0.409401709</v>
      </c>
      <c r="M84" s="5">
        <v>48.888888889999997</v>
      </c>
      <c r="N84" s="5">
        <v>1.3755550000000001E-3</v>
      </c>
      <c r="O84" s="5">
        <v>3.7777777779999999</v>
      </c>
      <c r="P84" s="5">
        <v>2.3290450000000001E-3</v>
      </c>
      <c r="Q84" s="5">
        <v>8</v>
      </c>
      <c r="R84" s="5">
        <v>3.0303030000000002E-2</v>
      </c>
      <c r="S84" s="5">
        <v>5</v>
      </c>
      <c r="T84" s="5">
        <v>0.35714285699999998</v>
      </c>
      <c r="U84" s="5">
        <v>47</v>
      </c>
      <c r="V84" s="5">
        <v>1.52045E-3</v>
      </c>
      <c r="W84" s="5">
        <v>4</v>
      </c>
      <c r="X84" s="5">
        <v>2.2644929999999998E-3</v>
      </c>
    </row>
    <row r="85" spans="1:24" x14ac:dyDescent="0.2">
      <c r="D85" s="2" t="s">
        <v>61</v>
      </c>
      <c r="F85" s="60">
        <v>8</v>
      </c>
      <c r="G85" s="60">
        <v>25</v>
      </c>
      <c r="H85" s="60">
        <v>438</v>
      </c>
      <c r="I85" s="5">
        <v>5.25</v>
      </c>
      <c r="J85" s="5">
        <v>5.0885433000000001E-2</v>
      </c>
      <c r="K85" s="5">
        <v>3.125</v>
      </c>
      <c r="L85" s="5">
        <v>0.28178765700000002</v>
      </c>
      <c r="M85" s="5">
        <v>54.75</v>
      </c>
      <c r="N85" s="5">
        <v>3.4977110000000001E-3</v>
      </c>
      <c r="O85" s="5">
        <v>1.125</v>
      </c>
      <c r="P85" s="5">
        <v>2.9727209999999998E-3</v>
      </c>
      <c r="Q85" s="5">
        <v>4.5</v>
      </c>
      <c r="R85" s="5">
        <v>5.1361634000000003E-2</v>
      </c>
      <c r="S85" s="5">
        <v>3.5</v>
      </c>
      <c r="T85" s="5">
        <v>0.29670329699999998</v>
      </c>
      <c r="U85" s="5">
        <v>55</v>
      </c>
      <c r="V85" s="5">
        <v>2.3227090000000001E-3</v>
      </c>
      <c r="W85" s="5">
        <v>1</v>
      </c>
      <c r="X85" s="5">
        <v>1.598545E-3</v>
      </c>
    </row>
    <row r="86" spans="1:24" x14ac:dyDescent="0.2">
      <c r="D86" s="2" t="s">
        <v>60</v>
      </c>
      <c r="F86" s="60">
        <v>5</v>
      </c>
      <c r="G86" s="60">
        <v>23</v>
      </c>
      <c r="H86" s="60">
        <v>436</v>
      </c>
      <c r="I86" s="5">
        <v>8.625</v>
      </c>
      <c r="J86" s="5">
        <v>2.9912887999999999E-2</v>
      </c>
      <c r="K86" s="5">
        <v>3</v>
      </c>
      <c r="L86" s="5">
        <v>0.213369963</v>
      </c>
      <c r="M86" s="5">
        <v>52.875</v>
      </c>
      <c r="N86" s="5">
        <v>1.34891E-3</v>
      </c>
      <c r="O86" s="5">
        <v>4.375</v>
      </c>
      <c r="P86" s="5">
        <v>1.9661470000000001E-3</v>
      </c>
      <c r="Q86" s="5">
        <v>8.5</v>
      </c>
      <c r="R86" s="5">
        <v>2.3369896000000001E-2</v>
      </c>
      <c r="S86" s="5">
        <v>3</v>
      </c>
      <c r="T86" s="5">
        <v>0.21428571399999999</v>
      </c>
      <c r="U86" s="5">
        <v>49</v>
      </c>
      <c r="V86" s="5">
        <v>1.2322629999999999E-3</v>
      </c>
      <c r="W86" s="5">
        <v>3.5</v>
      </c>
      <c r="X86" s="5">
        <v>1.663096E-3</v>
      </c>
    </row>
    <row r="87" spans="1:24" x14ac:dyDescent="0.2">
      <c r="D87" s="2" t="s">
        <v>66</v>
      </c>
      <c r="F87" s="60">
        <v>10</v>
      </c>
      <c r="G87" s="60">
        <v>49</v>
      </c>
      <c r="H87" s="60">
        <v>371</v>
      </c>
      <c r="I87" s="5">
        <v>19.166666670000001</v>
      </c>
      <c r="J87" s="5">
        <v>5.0078760999999999E-2</v>
      </c>
      <c r="K87" s="5">
        <v>6.5</v>
      </c>
      <c r="L87" s="5">
        <v>0.45476190500000002</v>
      </c>
      <c r="M87" s="5">
        <v>60</v>
      </c>
      <c r="N87" s="5">
        <v>1.4686720000000001E-3</v>
      </c>
      <c r="O87" s="5">
        <v>7.1666666670000003</v>
      </c>
      <c r="P87" s="5">
        <v>3.0131759999999998E-3</v>
      </c>
      <c r="Q87" s="5">
        <v>21.5</v>
      </c>
      <c r="R87" s="5">
        <v>5.0283823999999998E-2</v>
      </c>
      <c r="S87" s="5">
        <v>6</v>
      </c>
      <c r="T87" s="5">
        <v>0.41428571400000003</v>
      </c>
      <c r="U87" s="5">
        <v>63.5</v>
      </c>
      <c r="V87" s="5">
        <v>1.614503E-3</v>
      </c>
      <c r="W87" s="5">
        <v>9</v>
      </c>
      <c r="X87" s="5">
        <v>3.3609540000000002E-3</v>
      </c>
    </row>
    <row r="88" spans="1:24" x14ac:dyDescent="0.2">
      <c r="D88" s="2" t="s">
        <v>67</v>
      </c>
      <c r="F88" s="60">
        <v>12</v>
      </c>
      <c r="G88" s="60">
        <v>43</v>
      </c>
      <c r="H88" s="60">
        <v>357</v>
      </c>
      <c r="I88" s="5">
        <v>11.66666667</v>
      </c>
      <c r="J88" s="5">
        <v>3.0032447E-2</v>
      </c>
      <c r="K88" s="5">
        <v>5.1666666670000003</v>
      </c>
      <c r="L88" s="5">
        <v>0.35555555599999999</v>
      </c>
      <c r="M88" s="5">
        <v>48.666666669999998</v>
      </c>
      <c r="N88" s="5">
        <v>1.136792E-3</v>
      </c>
      <c r="O88" s="5">
        <v>5.8333333329999997</v>
      </c>
      <c r="P88" s="5">
        <v>2.4327289999999998E-3</v>
      </c>
      <c r="Q88" s="5">
        <v>11</v>
      </c>
      <c r="R88" s="5">
        <v>3.0695403E-2</v>
      </c>
      <c r="S88" s="5">
        <v>5.5</v>
      </c>
      <c r="T88" s="5">
        <v>0.39285714300000002</v>
      </c>
      <c r="U88" s="5">
        <v>41</v>
      </c>
      <c r="V88" s="5">
        <v>1.04083E-3</v>
      </c>
      <c r="W88" s="5">
        <v>4.5</v>
      </c>
      <c r="X88" s="5">
        <v>2.1527669999999999E-3</v>
      </c>
    </row>
    <row r="89" spans="1:24" x14ac:dyDescent="0.2">
      <c r="D89" s="2" t="s">
        <v>68</v>
      </c>
      <c r="F89" s="60">
        <v>2</v>
      </c>
      <c r="G89" s="60">
        <v>12</v>
      </c>
      <c r="H89" s="60">
        <v>354</v>
      </c>
      <c r="I89" s="5">
        <v>5.5</v>
      </c>
      <c r="J89" s="5">
        <v>1.2294602E-2</v>
      </c>
      <c r="K89" s="5">
        <v>1.25</v>
      </c>
      <c r="L89" s="5">
        <v>8.5714286000000001E-2</v>
      </c>
      <c r="M89" s="5">
        <v>84.25</v>
      </c>
      <c r="N89" s="5">
        <v>1.8968660000000001E-3</v>
      </c>
      <c r="O89" s="5">
        <v>4.75</v>
      </c>
      <c r="P89" s="5">
        <v>1.8325819999999999E-3</v>
      </c>
      <c r="Q89" s="5">
        <v>6.5</v>
      </c>
      <c r="R89" s="5">
        <v>1.4506006E-2</v>
      </c>
      <c r="S89" s="5">
        <v>1</v>
      </c>
      <c r="T89" s="5">
        <v>7.1428570999999996E-2</v>
      </c>
      <c r="U89" s="5">
        <v>88</v>
      </c>
      <c r="V89" s="5">
        <v>1.9354859999999999E-3</v>
      </c>
      <c r="W89" s="5">
        <v>5</v>
      </c>
      <c r="X89" s="5">
        <v>1.9539340000000001E-3</v>
      </c>
    </row>
    <row r="90" spans="1:24" x14ac:dyDescent="0.2">
      <c r="D90" s="2" t="s">
        <v>69</v>
      </c>
      <c r="F90" s="60">
        <v>11</v>
      </c>
      <c r="G90" s="60">
        <v>49</v>
      </c>
      <c r="H90" s="60">
        <v>337</v>
      </c>
      <c r="I90" s="5">
        <v>14.83333333</v>
      </c>
      <c r="J90" s="5">
        <v>3.5696823000000003E-2</v>
      </c>
      <c r="K90" s="5">
        <v>4.6666666670000003</v>
      </c>
      <c r="L90" s="5">
        <v>0.32619047600000001</v>
      </c>
      <c r="M90" s="5">
        <v>51.333333330000002</v>
      </c>
      <c r="N90" s="5">
        <v>1.180382E-3</v>
      </c>
      <c r="O90" s="5">
        <v>3.8333333330000001</v>
      </c>
      <c r="P90" s="5">
        <v>1.682682E-3</v>
      </c>
      <c r="Q90" s="5">
        <v>13</v>
      </c>
      <c r="R90" s="5">
        <v>3.1827916999999997E-2</v>
      </c>
      <c r="S90" s="5">
        <v>5.5</v>
      </c>
      <c r="T90" s="5">
        <v>0.37857142900000001</v>
      </c>
      <c r="U90" s="5">
        <v>33</v>
      </c>
      <c r="V90" s="5">
        <v>8.0136599999999997E-4</v>
      </c>
      <c r="W90" s="5">
        <v>4</v>
      </c>
      <c r="X90" s="5">
        <v>1.7184749999999999E-3</v>
      </c>
    </row>
    <row r="91" spans="1:24" x14ac:dyDescent="0.2">
      <c r="D91" s="2" t="s">
        <v>72</v>
      </c>
      <c r="F91" s="60">
        <v>12</v>
      </c>
      <c r="G91" s="60">
        <v>52</v>
      </c>
      <c r="H91" s="60">
        <v>304</v>
      </c>
      <c r="I91" s="5">
        <v>8</v>
      </c>
      <c r="J91" s="5">
        <v>2.9445447E-2</v>
      </c>
      <c r="K91" s="5">
        <v>4.2857142860000002</v>
      </c>
      <c r="L91" s="5">
        <v>0.31156462600000001</v>
      </c>
      <c r="M91" s="5">
        <v>30.85714286</v>
      </c>
      <c r="N91" s="5">
        <v>9.3069500000000005E-4</v>
      </c>
      <c r="O91" s="5">
        <v>5.4285714289999998</v>
      </c>
      <c r="P91" s="5">
        <v>3.444857E-3</v>
      </c>
      <c r="Q91" s="5">
        <v>3</v>
      </c>
      <c r="R91" s="5">
        <v>1.3761468000000001E-2</v>
      </c>
      <c r="S91" s="5">
        <v>2</v>
      </c>
      <c r="T91" s="5">
        <v>0.2</v>
      </c>
      <c r="U91" s="5">
        <v>4</v>
      </c>
      <c r="V91" s="5">
        <v>2.03988E-4</v>
      </c>
      <c r="W91" s="5">
        <v>1</v>
      </c>
      <c r="X91" s="5">
        <v>2.0316940000000001E-3</v>
      </c>
    </row>
    <row r="92" spans="1:24" x14ac:dyDescent="0.2">
      <c r="D92" s="2" t="s">
        <v>70</v>
      </c>
      <c r="F92" s="60">
        <v>6</v>
      </c>
      <c r="G92" s="60">
        <v>7</v>
      </c>
      <c r="H92" s="60">
        <v>302</v>
      </c>
      <c r="I92" s="5">
        <v>3</v>
      </c>
      <c r="J92" s="5">
        <v>0.116140756</v>
      </c>
      <c r="K92" s="5">
        <v>3</v>
      </c>
      <c r="L92" s="5">
        <v>0.40596681099999998</v>
      </c>
      <c r="M92" s="5">
        <v>60.4</v>
      </c>
      <c r="N92" s="5">
        <v>2.4132480000000001E-2</v>
      </c>
      <c r="O92" s="5">
        <v>1.6</v>
      </c>
      <c r="P92" s="5">
        <v>1.1568594E-2</v>
      </c>
      <c r="Q92" s="5">
        <v>3</v>
      </c>
      <c r="R92" s="5">
        <v>0.115384615</v>
      </c>
      <c r="S92" s="5">
        <v>3</v>
      </c>
      <c r="T92" s="5">
        <v>0.428571429</v>
      </c>
      <c r="U92" s="5">
        <v>49</v>
      </c>
      <c r="V92" s="5">
        <v>1.564482E-2</v>
      </c>
      <c r="W92" s="5">
        <v>1</v>
      </c>
      <c r="X92" s="5">
        <v>9.5238100000000006E-3</v>
      </c>
    </row>
    <row r="93" spans="1:24" x14ac:dyDescent="0.2">
      <c r="D93" s="2" t="s">
        <v>74</v>
      </c>
      <c r="F93" s="60">
        <v>9</v>
      </c>
      <c r="G93" s="60">
        <v>22</v>
      </c>
      <c r="H93" s="60">
        <v>300</v>
      </c>
      <c r="I93" s="5">
        <v>7.75</v>
      </c>
      <c r="J93" s="5">
        <v>5.2827003999999997E-2</v>
      </c>
      <c r="K93" s="5">
        <v>4.75</v>
      </c>
      <c r="L93" s="5">
        <v>0.38136863100000001</v>
      </c>
      <c r="M93" s="5">
        <v>75</v>
      </c>
      <c r="N93" s="5">
        <v>3.6316120000000002E-3</v>
      </c>
      <c r="O93" s="5">
        <v>3</v>
      </c>
      <c r="P93" s="5">
        <v>4.1200480000000003E-3</v>
      </c>
      <c r="Q93" s="5">
        <v>7.5</v>
      </c>
      <c r="R93" s="5">
        <v>4.7601009999999999E-2</v>
      </c>
      <c r="S93" s="5">
        <v>4.5</v>
      </c>
      <c r="T93" s="5">
        <v>0.38636363600000001</v>
      </c>
      <c r="U93" s="5">
        <v>73.5</v>
      </c>
      <c r="V93" s="5">
        <v>3.0453429999999998E-3</v>
      </c>
      <c r="W93" s="5">
        <v>3.5</v>
      </c>
      <c r="X93" s="5">
        <v>3.9813260000000003E-3</v>
      </c>
    </row>
    <row r="94" spans="1:24" x14ac:dyDescent="0.2">
      <c r="D94" s="2" t="s">
        <v>73</v>
      </c>
      <c r="F94" s="60">
        <v>12</v>
      </c>
      <c r="G94" s="60">
        <v>51</v>
      </c>
      <c r="H94" s="60">
        <v>299</v>
      </c>
      <c r="I94" s="5">
        <v>13.16666667</v>
      </c>
      <c r="J94" s="5">
        <v>3.1931569E-2</v>
      </c>
      <c r="K94" s="5">
        <v>6.3333333329999997</v>
      </c>
      <c r="L94" s="5">
        <v>0.438888889</v>
      </c>
      <c r="M94" s="5">
        <v>37.833333330000002</v>
      </c>
      <c r="N94" s="5">
        <v>9.0047599999999999E-4</v>
      </c>
      <c r="O94" s="5">
        <v>3.1666666669999999</v>
      </c>
      <c r="P94" s="5">
        <v>1.4001160000000001E-3</v>
      </c>
      <c r="Q94" s="5">
        <v>14</v>
      </c>
      <c r="R94" s="5">
        <v>3.3562097999999999E-2</v>
      </c>
      <c r="S94" s="5">
        <v>6.5</v>
      </c>
      <c r="T94" s="5">
        <v>0.445238095</v>
      </c>
      <c r="U94" s="5">
        <v>43</v>
      </c>
      <c r="V94" s="5">
        <v>1.05597E-3</v>
      </c>
      <c r="W94" s="5">
        <v>3.5</v>
      </c>
      <c r="X94" s="5">
        <v>1.3896399999999999E-3</v>
      </c>
    </row>
    <row r="95" spans="1:24" x14ac:dyDescent="0.2">
      <c r="D95" s="2" t="s">
        <v>75</v>
      </c>
      <c r="F95" s="60">
        <v>8</v>
      </c>
      <c r="G95" s="60">
        <v>27</v>
      </c>
      <c r="H95" s="60">
        <v>290</v>
      </c>
      <c r="I95" s="5">
        <v>9.1666666669999994</v>
      </c>
      <c r="J95" s="5">
        <v>2.2927374E-2</v>
      </c>
      <c r="K95" s="5">
        <v>5.3333333329999997</v>
      </c>
      <c r="L95" s="5">
        <v>0.373809524</v>
      </c>
      <c r="M95" s="5">
        <v>45.166666669999998</v>
      </c>
      <c r="N95" s="5">
        <v>1.0835230000000001E-3</v>
      </c>
      <c r="O95" s="5">
        <v>7.1666666670000003</v>
      </c>
      <c r="P95" s="5">
        <v>3.0624110000000001E-3</v>
      </c>
      <c r="Q95" s="5">
        <v>11</v>
      </c>
      <c r="R95" s="5">
        <v>2.4070483E-2</v>
      </c>
      <c r="S95" s="5">
        <v>5.5</v>
      </c>
      <c r="T95" s="5">
        <v>0.38095238100000001</v>
      </c>
      <c r="U95" s="5">
        <v>57</v>
      </c>
      <c r="V95" s="5">
        <v>1.3275979999999999E-3</v>
      </c>
      <c r="W95" s="5">
        <v>8</v>
      </c>
      <c r="X95" s="5">
        <v>3.416667E-3</v>
      </c>
    </row>
    <row r="96" spans="1:24" x14ac:dyDescent="0.2">
      <c r="D96" s="2" t="s">
        <v>109</v>
      </c>
      <c r="F96" s="60">
        <v>11</v>
      </c>
      <c r="G96" s="60">
        <v>34</v>
      </c>
      <c r="H96" s="60">
        <v>280</v>
      </c>
      <c r="I96" s="5">
        <v>8.4285714289999998</v>
      </c>
      <c r="J96" s="5">
        <v>2.4191019000000001E-2</v>
      </c>
      <c r="K96" s="5">
        <v>5.2857142860000002</v>
      </c>
      <c r="L96" s="5">
        <v>0.37210884399999999</v>
      </c>
      <c r="M96" s="5">
        <v>40</v>
      </c>
      <c r="N96" s="5">
        <v>1.0364479999999999E-3</v>
      </c>
      <c r="O96" s="5">
        <v>8</v>
      </c>
      <c r="P96" s="5">
        <v>3.9054860000000001E-3</v>
      </c>
      <c r="Q96" s="5">
        <v>9</v>
      </c>
      <c r="R96" s="5">
        <v>2.3255814E-2</v>
      </c>
      <c r="S96" s="5">
        <v>6</v>
      </c>
      <c r="T96" s="5">
        <v>0.428571429</v>
      </c>
      <c r="U96" s="5">
        <v>31</v>
      </c>
      <c r="V96" s="5">
        <v>7.9045299999999999E-4</v>
      </c>
      <c r="W96" s="5">
        <v>7</v>
      </c>
      <c r="X96" s="5">
        <v>3.6570499999999998E-3</v>
      </c>
    </row>
    <row r="97" spans="4:24" x14ac:dyDescent="0.2">
      <c r="D97" s="2" t="s">
        <v>78</v>
      </c>
      <c r="F97" s="60">
        <v>10</v>
      </c>
      <c r="G97" s="60">
        <v>36</v>
      </c>
      <c r="H97" s="60">
        <v>273</v>
      </c>
      <c r="I97" s="5">
        <v>16</v>
      </c>
      <c r="J97" s="5">
        <v>4.3705012000000001E-2</v>
      </c>
      <c r="K97" s="5">
        <v>4.5</v>
      </c>
      <c r="L97" s="5">
        <v>0.311904762</v>
      </c>
      <c r="M97" s="5">
        <v>41</v>
      </c>
      <c r="N97" s="5">
        <v>1.0142160000000001E-3</v>
      </c>
      <c r="O97" s="5">
        <v>2.6666666669999999</v>
      </c>
      <c r="P97" s="5">
        <v>1.2019330000000001E-3</v>
      </c>
      <c r="Q97" s="5">
        <v>16</v>
      </c>
      <c r="R97" s="5">
        <v>4.6912003000000001E-2</v>
      </c>
      <c r="S97" s="5">
        <v>4</v>
      </c>
      <c r="T97" s="5">
        <v>0.27619047600000002</v>
      </c>
      <c r="U97" s="5">
        <v>40.5</v>
      </c>
      <c r="V97" s="5">
        <v>9.3698399999999997E-4</v>
      </c>
      <c r="W97" s="5">
        <v>2.5</v>
      </c>
      <c r="X97" s="5">
        <v>1.2101010000000001E-3</v>
      </c>
    </row>
    <row r="98" spans="4:24" x14ac:dyDescent="0.2">
      <c r="D98" s="2" t="s">
        <v>77</v>
      </c>
      <c r="F98" s="60">
        <v>2</v>
      </c>
      <c r="G98" s="60">
        <v>8</v>
      </c>
      <c r="H98" s="60">
        <v>272</v>
      </c>
      <c r="I98" s="5">
        <v>3.3333333330000001</v>
      </c>
      <c r="J98" s="5">
        <v>7.9468260000000006E-3</v>
      </c>
      <c r="K98" s="5">
        <v>1.5</v>
      </c>
      <c r="L98" s="5">
        <v>0.103968254</v>
      </c>
      <c r="M98" s="5">
        <v>36.666666669999998</v>
      </c>
      <c r="N98" s="5">
        <v>8.6257800000000002E-4</v>
      </c>
      <c r="O98" s="5">
        <v>1.3333333329999999</v>
      </c>
      <c r="P98" s="5">
        <v>6.0106500000000002E-4</v>
      </c>
      <c r="Q98" s="5">
        <v>3</v>
      </c>
      <c r="R98" s="5">
        <v>7.1711350000000004E-3</v>
      </c>
      <c r="S98" s="5">
        <v>1.5</v>
      </c>
      <c r="T98" s="5">
        <v>0.102380952</v>
      </c>
      <c r="U98" s="5">
        <v>29</v>
      </c>
      <c r="V98" s="5">
        <v>6.8065900000000002E-4</v>
      </c>
      <c r="W98" s="5">
        <v>1</v>
      </c>
      <c r="X98" s="5">
        <v>5.8831499999999995E-4</v>
      </c>
    </row>
    <row r="99" spans="4:24" x14ac:dyDescent="0.2">
      <c r="D99" s="2" t="s">
        <v>79</v>
      </c>
      <c r="F99" s="60">
        <v>10</v>
      </c>
      <c r="G99" s="60">
        <v>47</v>
      </c>
      <c r="H99" s="60">
        <v>270</v>
      </c>
      <c r="I99" s="5">
        <v>18.25</v>
      </c>
      <c r="J99" s="5">
        <v>8.9242827999999996E-2</v>
      </c>
      <c r="K99" s="5">
        <v>5</v>
      </c>
      <c r="L99" s="5">
        <v>0.36694139199999998</v>
      </c>
      <c r="M99" s="5">
        <v>67.5</v>
      </c>
      <c r="N99" s="5">
        <v>2.2805080000000001E-3</v>
      </c>
      <c r="O99" s="5">
        <v>1.5</v>
      </c>
      <c r="P99" s="5">
        <v>1.2509520000000001E-3</v>
      </c>
      <c r="Q99" s="5">
        <v>18.5</v>
      </c>
      <c r="R99" s="5">
        <v>8.2951886000000002E-2</v>
      </c>
      <c r="S99" s="5">
        <v>5</v>
      </c>
      <c r="T99" s="5">
        <v>0.37912087900000002</v>
      </c>
      <c r="U99" s="5">
        <v>44.5</v>
      </c>
      <c r="V99" s="5">
        <v>1.170976E-3</v>
      </c>
      <c r="W99" s="5">
        <v>1.5</v>
      </c>
      <c r="X99" s="5">
        <v>1.062723E-3</v>
      </c>
    </row>
    <row r="100" spans="4:24" x14ac:dyDescent="0.2">
      <c r="D100" s="2" t="s">
        <v>80</v>
      </c>
      <c r="F100" s="60">
        <v>4</v>
      </c>
      <c r="G100" s="60">
        <v>86</v>
      </c>
      <c r="H100" s="60">
        <v>268</v>
      </c>
      <c r="I100" s="5">
        <v>24.5</v>
      </c>
      <c r="J100" s="5">
        <v>5.6255016999999997E-2</v>
      </c>
      <c r="K100" s="5">
        <v>1.75</v>
      </c>
      <c r="L100" s="5">
        <v>0.120421245</v>
      </c>
      <c r="M100" s="5">
        <v>67</v>
      </c>
      <c r="N100" s="5">
        <v>1.4739180000000001E-3</v>
      </c>
      <c r="O100" s="5">
        <v>1.25</v>
      </c>
      <c r="P100" s="5">
        <v>7.7808200000000004E-4</v>
      </c>
      <c r="Q100" s="5">
        <v>10.5</v>
      </c>
      <c r="R100" s="5">
        <v>2.6215773000000001E-2</v>
      </c>
      <c r="S100" s="5">
        <v>1.5</v>
      </c>
      <c r="T100" s="5">
        <v>0.105128205</v>
      </c>
      <c r="U100" s="5">
        <v>47.5</v>
      </c>
      <c r="V100" s="5">
        <v>1.102001E-3</v>
      </c>
      <c r="W100" s="5">
        <v>1</v>
      </c>
      <c r="X100" s="5">
        <v>7.4478399999999996E-4</v>
      </c>
    </row>
    <row r="101" spans="4:24" x14ac:dyDescent="0.2">
      <c r="D101" s="2" t="s">
        <v>82</v>
      </c>
      <c r="F101" s="60">
        <v>11</v>
      </c>
      <c r="G101" s="60">
        <v>39</v>
      </c>
      <c r="H101" s="60">
        <v>236</v>
      </c>
      <c r="I101" s="5">
        <v>6.4</v>
      </c>
      <c r="J101" s="5">
        <v>2.3131500999999999E-2</v>
      </c>
      <c r="K101" s="5">
        <v>4.5999999999999996</v>
      </c>
      <c r="L101" s="5">
        <v>0.32947552400000002</v>
      </c>
      <c r="M101" s="5">
        <v>19.7</v>
      </c>
      <c r="N101" s="5">
        <v>5.2782199999999995E-4</v>
      </c>
      <c r="O101" s="5">
        <v>5</v>
      </c>
      <c r="P101" s="5">
        <v>3.4855279999999999E-3</v>
      </c>
      <c r="Q101" s="5">
        <v>6</v>
      </c>
      <c r="R101" s="5">
        <v>2.0032939E-2</v>
      </c>
      <c r="S101" s="5">
        <v>5</v>
      </c>
      <c r="T101" s="5">
        <v>0.34523809500000002</v>
      </c>
      <c r="U101" s="5">
        <v>12.5</v>
      </c>
      <c r="V101" s="5">
        <v>4.7469400000000001E-4</v>
      </c>
      <c r="W101" s="5">
        <v>5.5</v>
      </c>
      <c r="X101" s="5">
        <v>2.8368920000000001E-3</v>
      </c>
    </row>
    <row r="102" spans="4:24" x14ac:dyDescent="0.2">
      <c r="D102" s="2" t="s">
        <v>84</v>
      </c>
      <c r="F102" s="60">
        <v>7</v>
      </c>
      <c r="G102" s="60">
        <v>31</v>
      </c>
      <c r="H102" s="60">
        <v>234</v>
      </c>
      <c r="I102" s="5">
        <v>9.1428571430000005</v>
      </c>
      <c r="J102" s="5">
        <v>2.2967004999999999E-2</v>
      </c>
      <c r="K102" s="5">
        <v>4.1428571429999996</v>
      </c>
      <c r="L102" s="5">
        <v>0.289115646</v>
      </c>
      <c r="M102" s="5">
        <v>30.14285714</v>
      </c>
      <c r="N102" s="5">
        <v>7.39443E-4</v>
      </c>
      <c r="O102" s="5">
        <v>3.4285714289999998</v>
      </c>
      <c r="P102" s="5">
        <v>1.4903010000000001E-3</v>
      </c>
      <c r="Q102" s="5">
        <v>9</v>
      </c>
      <c r="R102" s="5">
        <v>1.9607843E-2</v>
      </c>
      <c r="S102" s="5">
        <v>5</v>
      </c>
      <c r="T102" s="5">
        <v>0.33333333300000001</v>
      </c>
      <c r="U102" s="5">
        <v>33</v>
      </c>
      <c r="V102" s="5">
        <v>8.3931000000000001E-4</v>
      </c>
      <c r="W102" s="5">
        <v>4</v>
      </c>
      <c r="X102" s="5">
        <v>1.4847809999999999E-3</v>
      </c>
    </row>
    <row r="103" spans="4:24" x14ac:dyDescent="0.2">
      <c r="D103" s="2" t="s">
        <v>88</v>
      </c>
      <c r="F103" s="60">
        <v>5</v>
      </c>
      <c r="G103" s="60">
        <v>34</v>
      </c>
      <c r="H103" s="60">
        <v>234</v>
      </c>
      <c r="I103" s="5">
        <v>13.8</v>
      </c>
      <c r="J103" s="5">
        <v>3.4323877000000003E-2</v>
      </c>
      <c r="K103" s="5">
        <v>3.2</v>
      </c>
      <c r="L103" s="5">
        <v>0.220952381</v>
      </c>
      <c r="M103" s="5">
        <v>46.4</v>
      </c>
      <c r="N103" s="5">
        <v>1.1304419999999999E-3</v>
      </c>
      <c r="O103" s="5">
        <v>1.4</v>
      </c>
      <c r="P103" s="5">
        <v>5.8251600000000005E-4</v>
      </c>
      <c r="Q103" s="5">
        <v>12</v>
      </c>
      <c r="R103" s="5">
        <v>3.7362636999999997E-2</v>
      </c>
      <c r="S103" s="5">
        <v>3</v>
      </c>
      <c r="T103" s="5">
        <v>0.21428571399999999</v>
      </c>
      <c r="U103" s="5">
        <v>34</v>
      </c>
      <c r="V103" s="5">
        <v>8.66949E-4</v>
      </c>
      <c r="W103" s="5">
        <v>1</v>
      </c>
      <c r="X103" s="5">
        <v>5.2938099999999999E-4</v>
      </c>
    </row>
    <row r="104" spans="4:24" x14ac:dyDescent="0.2">
      <c r="D104" s="2" t="s">
        <v>86</v>
      </c>
      <c r="F104" s="60">
        <v>2</v>
      </c>
      <c r="G104" s="60">
        <v>29</v>
      </c>
      <c r="H104" s="60">
        <v>230</v>
      </c>
      <c r="I104" s="5">
        <v>9</v>
      </c>
      <c r="J104" s="5">
        <v>1.9684455E-2</v>
      </c>
      <c r="K104" s="5">
        <v>2</v>
      </c>
      <c r="L104" s="5">
        <v>0.133333333</v>
      </c>
      <c r="M104" s="5">
        <v>35.5</v>
      </c>
      <c r="N104" s="5">
        <v>7.8246999999999995E-4</v>
      </c>
      <c r="O104" s="5">
        <v>1</v>
      </c>
      <c r="P104" s="5">
        <v>3.7321499999999998E-4</v>
      </c>
      <c r="Q104" s="5">
        <v>9</v>
      </c>
      <c r="R104" s="5">
        <v>1.9684455E-2</v>
      </c>
      <c r="S104" s="5">
        <v>2</v>
      </c>
      <c r="T104" s="5">
        <v>0.133333333</v>
      </c>
      <c r="U104" s="5">
        <v>35.5</v>
      </c>
      <c r="V104" s="5">
        <v>7.8246999999999995E-4</v>
      </c>
      <c r="W104" s="5">
        <v>1</v>
      </c>
      <c r="X104" s="5">
        <v>3.7321499999999998E-4</v>
      </c>
    </row>
    <row r="105" spans="4:24" x14ac:dyDescent="0.2">
      <c r="D105" s="2" t="s">
        <v>87</v>
      </c>
      <c r="F105" s="60">
        <v>8</v>
      </c>
      <c r="G105" s="60">
        <v>36</v>
      </c>
      <c r="H105" s="60">
        <v>229</v>
      </c>
      <c r="I105" s="5">
        <v>7.8333333329999997</v>
      </c>
      <c r="J105" s="5">
        <v>3.089186E-2</v>
      </c>
      <c r="K105" s="5">
        <v>2.8333333330000001</v>
      </c>
      <c r="L105" s="5">
        <v>0.20695970699999999</v>
      </c>
      <c r="M105" s="5">
        <v>38.166666669999998</v>
      </c>
      <c r="N105" s="5">
        <v>1.28505E-3</v>
      </c>
      <c r="O105" s="5">
        <v>1.5</v>
      </c>
      <c r="P105" s="5">
        <v>8.9753800000000003E-4</v>
      </c>
      <c r="Q105" s="5">
        <v>4.5</v>
      </c>
      <c r="R105" s="5">
        <v>1.8326680000000001E-2</v>
      </c>
      <c r="S105" s="5">
        <v>2</v>
      </c>
      <c r="T105" s="5">
        <v>0.14285714299999999</v>
      </c>
      <c r="U105" s="5">
        <v>14.5</v>
      </c>
      <c r="V105" s="5">
        <v>3.7744800000000001E-4</v>
      </c>
      <c r="W105" s="5">
        <v>1</v>
      </c>
      <c r="X105" s="5">
        <v>6.9317399999999996E-4</v>
      </c>
    </row>
    <row r="106" spans="4:24" x14ac:dyDescent="0.2">
      <c r="D106" s="2" t="s">
        <v>89</v>
      </c>
      <c r="F106" s="60">
        <v>8</v>
      </c>
      <c r="G106" s="60">
        <v>40</v>
      </c>
      <c r="H106" s="60">
        <v>215</v>
      </c>
      <c r="I106" s="5">
        <v>18</v>
      </c>
      <c r="J106" s="5">
        <v>4.0032951999999997E-2</v>
      </c>
      <c r="K106" s="5">
        <v>6</v>
      </c>
      <c r="L106" s="5">
        <v>0.40793650799999998</v>
      </c>
      <c r="M106" s="5">
        <v>70.333333330000002</v>
      </c>
      <c r="N106" s="5">
        <v>1.676156E-3</v>
      </c>
      <c r="O106" s="5">
        <v>13</v>
      </c>
      <c r="P106" s="5">
        <v>5.1760310000000002E-3</v>
      </c>
      <c r="Q106" s="5">
        <v>20</v>
      </c>
      <c r="R106" s="5">
        <v>4.5871559999999999E-2</v>
      </c>
      <c r="S106" s="5">
        <v>6</v>
      </c>
      <c r="T106" s="5">
        <v>0.4</v>
      </c>
      <c r="U106" s="5">
        <v>88</v>
      </c>
      <c r="V106" s="5">
        <v>2.1684970000000001E-3</v>
      </c>
      <c r="W106" s="5">
        <v>8</v>
      </c>
      <c r="X106" s="5">
        <v>3.0018760000000001E-3</v>
      </c>
    </row>
    <row r="107" spans="4:24" ht="30" x14ac:dyDescent="0.2">
      <c r="D107" s="2" t="s">
        <v>90</v>
      </c>
      <c r="F107" s="60">
        <v>11</v>
      </c>
      <c r="G107" s="60">
        <v>47</v>
      </c>
      <c r="H107" s="60">
        <v>210</v>
      </c>
      <c r="I107" s="5">
        <v>13</v>
      </c>
      <c r="J107" s="5">
        <v>3.2216351999999997E-2</v>
      </c>
      <c r="K107" s="5">
        <v>6.1666666670000003</v>
      </c>
      <c r="L107" s="5">
        <v>0.42936507899999998</v>
      </c>
      <c r="M107" s="5">
        <v>31.666666670000001</v>
      </c>
      <c r="N107" s="5">
        <v>7.3826800000000004E-4</v>
      </c>
      <c r="O107" s="5">
        <v>9.1666666669999994</v>
      </c>
      <c r="P107" s="5">
        <v>3.8633830000000002E-3</v>
      </c>
      <c r="Q107" s="5">
        <v>10.5</v>
      </c>
      <c r="R107" s="5">
        <v>2.7267479000000001E-2</v>
      </c>
      <c r="S107" s="5">
        <v>6</v>
      </c>
      <c r="T107" s="5">
        <v>0.41428571400000003</v>
      </c>
      <c r="U107" s="5">
        <v>28</v>
      </c>
      <c r="V107" s="5">
        <v>7.1321199999999996E-4</v>
      </c>
      <c r="W107" s="5">
        <v>8</v>
      </c>
      <c r="X107" s="5">
        <v>3.4369499999999998E-3</v>
      </c>
    </row>
    <row r="108" spans="4:24" x14ac:dyDescent="0.2">
      <c r="D108" s="2" t="s">
        <v>92</v>
      </c>
      <c r="F108" s="60">
        <v>8</v>
      </c>
      <c r="G108" s="60">
        <v>28</v>
      </c>
      <c r="H108" s="60">
        <v>194</v>
      </c>
      <c r="I108" s="5">
        <v>5.5555555559999998</v>
      </c>
      <c r="J108" s="5">
        <v>2.2220995E-2</v>
      </c>
      <c r="K108" s="5">
        <v>3.3333333330000001</v>
      </c>
      <c r="L108" s="5">
        <v>0.243080993</v>
      </c>
      <c r="M108" s="5">
        <v>21.555555559999998</v>
      </c>
      <c r="N108" s="5">
        <v>6.0424299999999997E-4</v>
      </c>
      <c r="O108" s="5">
        <v>1.7777777779999999</v>
      </c>
      <c r="P108" s="5">
        <v>1.49193E-3</v>
      </c>
      <c r="Q108" s="5">
        <v>3</v>
      </c>
      <c r="R108" s="5">
        <v>1.5503876E-2</v>
      </c>
      <c r="S108" s="5">
        <v>3</v>
      </c>
      <c r="T108" s="5">
        <v>0.25</v>
      </c>
      <c r="U108" s="5">
        <v>11</v>
      </c>
      <c r="V108" s="5">
        <v>4.37582E-4</v>
      </c>
      <c r="W108" s="5">
        <v>1</v>
      </c>
      <c r="X108" s="5">
        <v>5.2938099999999999E-4</v>
      </c>
    </row>
    <row r="109" spans="4:24" x14ac:dyDescent="0.2">
      <c r="D109" s="2" t="s">
        <v>91</v>
      </c>
      <c r="F109" s="60">
        <v>5</v>
      </c>
      <c r="G109" s="60">
        <v>11</v>
      </c>
      <c r="H109" s="60">
        <v>192</v>
      </c>
      <c r="I109" s="5">
        <v>3.888888889</v>
      </c>
      <c r="J109" s="5">
        <v>1.5883799000000001E-2</v>
      </c>
      <c r="K109" s="5">
        <v>1.5555555560000001</v>
      </c>
      <c r="L109" s="5">
        <v>0.112298812</v>
      </c>
      <c r="M109" s="5">
        <v>21.222222219999999</v>
      </c>
      <c r="N109" s="5">
        <v>5.9487899999999998E-4</v>
      </c>
      <c r="O109" s="5">
        <v>1.5555555560000001</v>
      </c>
      <c r="P109" s="5">
        <v>1.171809E-3</v>
      </c>
      <c r="Q109" s="5">
        <v>2</v>
      </c>
      <c r="R109" s="5">
        <v>1.1363636E-2</v>
      </c>
      <c r="S109" s="5">
        <v>1</v>
      </c>
      <c r="T109" s="5">
        <v>7.6923077000000006E-2</v>
      </c>
      <c r="U109" s="5">
        <v>9</v>
      </c>
      <c r="V109" s="5">
        <v>1.9120500000000001E-4</v>
      </c>
      <c r="W109" s="5">
        <v>1</v>
      </c>
      <c r="X109" s="5">
        <v>1.2515639999999999E-3</v>
      </c>
    </row>
    <row r="110" spans="4:24" x14ac:dyDescent="0.2">
      <c r="D110" s="2" t="s">
        <v>93</v>
      </c>
      <c r="F110" s="60">
        <v>9</v>
      </c>
      <c r="G110" s="60">
        <v>42</v>
      </c>
      <c r="H110" s="60">
        <v>191</v>
      </c>
      <c r="I110" s="5">
        <v>9.8333333330000006</v>
      </c>
      <c r="J110" s="5">
        <v>2.4395574E-2</v>
      </c>
      <c r="K110" s="5">
        <v>5.3333333329999997</v>
      </c>
      <c r="L110" s="5">
        <v>0.37063492100000001</v>
      </c>
      <c r="M110" s="5">
        <v>29.833333329999999</v>
      </c>
      <c r="N110" s="5">
        <v>7.1851399999999996E-4</v>
      </c>
      <c r="O110" s="5">
        <v>7.5</v>
      </c>
      <c r="P110" s="5">
        <v>3.0297470000000002E-3</v>
      </c>
      <c r="Q110" s="5">
        <v>9.5</v>
      </c>
      <c r="R110" s="5">
        <v>2.5662981000000001E-2</v>
      </c>
      <c r="S110" s="5">
        <v>5.5</v>
      </c>
      <c r="T110" s="5">
        <v>0.38095238100000001</v>
      </c>
      <c r="U110" s="5">
        <v>18</v>
      </c>
      <c r="V110" s="5">
        <v>4.2131999999999998E-4</v>
      </c>
      <c r="W110" s="5">
        <v>5.5</v>
      </c>
      <c r="X110" s="5">
        <v>2.278852E-3</v>
      </c>
    </row>
    <row r="111" spans="4:24" x14ac:dyDescent="0.2">
      <c r="D111" s="2" t="s">
        <v>97</v>
      </c>
      <c r="F111" s="60">
        <v>13</v>
      </c>
      <c r="G111" s="60">
        <v>105</v>
      </c>
      <c r="H111" s="60">
        <v>186</v>
      </c>
      <c r="I111" s="5">
        <v>37.333333330000002</v>
      </c>
      <c r="J111" s="5">
        <v>8.1495857000000005E-2</v>
      </c>
      <c r="K111" s="5">
        <v>7</v>
      </c>
      <c r="L111" s="5">
        <v>0.46984126999999998</v>
      </c>
      <c r="M111" s="5">
        <v>55.333333330000002</v>
      </c>
      <c r="N111" s="5">
        <v>1.271416E-3</v>
      </c>
      <c r="O111" s="5">
        <v>3.6666666669999999</v>
      </c>
      <c r="P111" s="5">
        <v>1.3912099999999999E-3</v>
      </c>
      <c r="Q111" s="5">
        <v>7</v>
      </c>
      <c r="R111" s="5">
        <v>1.5384615000000001E-2</v>
      </c>
      <c r="S111" s="5">
        <v>6</v>
      </c>
      <c r="T111" s="5">
        <v>0.4</v>
      </c>
      <c r="U111" s="5">
        <v>19</v>
      </c>
      <c r="V111" s="5">
        <v>4.0365399999999998E-4</v>
      </c>
      <c r="W111" s="5">
        <v>4</v>
      </c>
      <c r="X111" s="5">
        <v>1.4847809999999999E-3</v>
      </c>
    </row>
    <row r="112" spans="4:24" x14ac:dyDescent="0.2">
      <c r="D112" s="2" t="s">
        <v>94</v>
      </c>
      <c r="F112" s="60">
        <v>9</v>
      </c>
      <c r="G112" s="60">
        <v>23</v>
      </c>
      <c r="H112" s="60">
        <v>185</v>
      </c>
      <c r="I112" s="5">
        <v>5.2857142860000002</v>
      </c>
      <c r="J112" s="5">
        <v>1.3593277000000001E-2</v>
      </c>
      <c r="K112" s="5">
        <v>3.1428571430000001</v>
      </c>
      <c r="L112" s="5">
        <v>0.21925693399999999</v>
      </c>
      <c r="M112" s="5">
        <v>18.85714286</v>
      </c>
      <c r="N112" s="5">
        <v>4.4736100000000002E-4</v>
      </c>
      <c r="O112" s="5">
        <v>1.571428571</v>
      </c>
      <c r="P112" s="5">
        <v>8.3044E-4</v>
      </c>
      <c r="Q112" s="5">
        <v>7</v>
      </c>
      <c r="R112" s="5">
        <v>1.5384615000000001E-2</v>
      </c>
      <c r="S112" s="5">
        <v>4</v>
      </c>
      <c r="T112" s="5">
        <v>0.26666666700000002</v>
      </c>
      <c r="U112" s="5">
        <v>24</v>
      </c>
      <c r="V112" s="5">
        <v>6.11964E-4</v>
      </c>
      <c r="W112" s="5">
        <v>1</v>
      </c>
      <c r="X112" s="5">
        <v>7.5046900000000003E-4</v>
      </c>
    </row>
    <row r="113" spans="4:24" x14ac:dyDescent="0.2">
      <c r="D113" s="2" t="s">
        <v>95</v>
      </c>
      <c r="F113" s="60">
        <v>7</v>
      </c>
      <c r="G113" s="60">
        <v>31</v>
      </c>
      <c r="H113" s="60">
        <v>183</v>
      </c>
      <c r="I113" s="5">
        <v>9.5</v>
      </c>
      <c r="J113" s="5">
        <v>3.0049561999999998E-2</v>
      </c>
      <c r="K113" s="5">
        <v>2.6666666669999999</v>
      </c>
      <c r="L113" s="5">
        <v>0.19004884</v>
      </c>
      <c r="M113" s="5">
        <v>27</v>
      </c>
      <c r="N113" s="5">
        <v>6.3652299999999995E-4</v>
      </c>
      <c r="O113" s="5">
        <v>1.6666666670000001</v>
      </c>
      <c r="P113" s="5">
        <v>1.1339709999999999E-3</v>
      </c>
      <c r="Q113" s="5">
        <v>8.5</v>
      </c>
      <c r="R113" s="5">
        <v>3.7190261000000002E-2</v>
      </c>
      <c r="S113" s="5">
        <v>2.5</v>
      </c>
      <c r="T113" s="5">
        <v>0.18205128200000001</v>
      </c>
      <c r="U113" s="5">
        <v>9.5</v>
      </c>
      <c r="V113" s="5">
        <v>3.0846500000000001E-4</v>
      </c>
      <c r="W113" s="5">
        <v>2</v>
      </c>
      <c r="X113" s="5">
        <v>1.0224839999999999E-3</v>
      </c>
    </row>
    <row r="114" spans="4:24" x14ac:dyDescent="0.2">
      <c r="D114" s="2" t="s">
        <v>96</v>
      </c>
      <c r="F114" s="60">
        <v>4</v>
      </c>
      <c r="G114" s="60">
        <v>18</v>
      </c>
      <c r="H114" s="60">
        <v>181</v>
      </c>
      <c r="I114" s="5">
        <v>5.2857142860000002</v>
      </c>
      <c r="J114" s="5">
        <v>1.8015106999999999E-2</v>
      </c>
      <c r="K114" s="5">
        <v>1.8571428569999999</v>
      </c>
      <c r="L114" s="5">
        <v>0.13061224499999999</v>
      </c>
      <c r="M114" s="5">
        <v>24.571428569999998</v>
      </c>
      <c r="N114" s="5">
        <v>6.2516000000000004E-4</v>
      </c>
      <c r="O114" s="5">
        <v>2.4285714289999998</v>
      </c>
      <c r="P114" s="5">
        <v>1.189659E-3</v>
      </c>
      <c r="Q114" s="5">
        <v>4</v>
      </c>
      <c r="R114" s="5">
        <v>1.0335917E-2</v>
      </c>
      <c r="S114" s="5">
        <v>2</v>
      </c>
      <c r="T114" s="5">
        <v>0.14285714299999999</v>
      </c>
      <c r="U114" s="5">
        <v>20</v>
      </c>
      <c r="V114" s="5">
        <v>5.0997E-4</v>
      </c>
      <c r="W114" s="5">
        <v>3</v>
      </c>
      <c r="X114" s="5">
        <v>1.219017E-3</v>
      </c>
    </row>
    <row r="115" spans="4:24" x14ac:dyDescent="0.2">
      <c r="D115" s="2" t="s">
        <v>98</v>
      </c>
      <c r="F115" s="60">
        <v>9</v>
      </c>
      <c r="G115" s="60">
        <v>29</v>
      </c>
      <c r="H115" s="60">
        <v>167</v>
      </c>
      <c r="I115" s="5">
        <v>11.25</v>
      </c>
      <c r="J115" s="5">
        <v>2.5742630999999998E-2</v>
      </c>
      <c r="K115" s="5">
        <v>5</v>
      </c>
      <c r="L115" s="5">
        <v>0.34404761900000003</v>
      </c>
      <c r="M115" s="5">
        <v>35.75</v>
      </c>
      <c r="N115" s="5">
        <v>8.3739299999999997E-4</v>
      </c>
      <c r="O115" s="5">
        <v>5</v>
      </c>
      <c r="P115" s="5">
        <v>1.9574459999999998E-3</v>
      </c>
      <c r="Q115" s="5">
        <v>9</v>
      </c>
      <c r="R115" s="5">
        <v>2.1431828999999999E-2</v>
      </c>
      <c r="S115" s="5">
        <v>4.5</v>
      </c>
      <c r="T115" s="5">
        <v>0.321428571</v>
      </c>
      <c r="U115" s="5">
        <v>33.5</v>
      </c>
      <c r="V115" s="5">
        <v>8.2140299999999996E-4</v>
      </c>
      <c r="W115" s="5">
        <v>4.5</v>
      </c>
      <c r="X115" s="5">
        <v>1.7507639999999999E-3</v>
      </c>
    </row>
    <row r="116" spans="4:24" x14ac:dyDescent="0.2">
      <c r="D116" s="2" t="s">
        <v>99</v>
      </c>
      <c r="F116" s="60">
        <v>11</v>
      </c>
      <c r="G116" s="60">
        <v>29</v>
      </c>
      <c r="H116" s="60">
        <v>159</v>
      </c>
      <c r="I116" s="5">
        <v>5.5</v>
      </c>
      <c r="J116" s="5">
        <v>2.0321467999999999E-2</v>
      </c>
      <c r="K116" s="5">
        <v>4.125</v>
      </c>
      <c r="L116" s="5">
        <v>0.29450549500000001</v>
      </c>
      <c r="M116" s="5">
        <v>19.125</v>
      </c>
      <c r="N116" s="5">
        <v>5.7112000000000005E-4</v>
      </c>
      <c r="O116" s="5">
        <v>1.875</v>
      </c>
      <c r="P116" s="5">
        <v>1.0766160000000001E-3</v>
      </c>
      <c r="Q116" s="5">
        <v>4</v>
      </c>
      <c r="R116" s="5">
        <v>9.1274660000000007E-3</v>
      </c>
      <c r="S116" s="5">
        <v>3</v>
      </c>
      <c r="T116" s="5">
        <v>0.21428571399999999</v>
      </c>
      <c r="U116" s="5">
        <v>10.5</v>
      </c>
      <c r="V116" s="5">
        <v>2.4150300000000001E-4</v>
      </c>
      <c r="W116" s="5">
        <v>2</v>
      </c>
      <c r="X116" s="5">
        <v>1.1551630000000001E-3</v>
      </c>
    </row>
    <row r="117" spans="4:24" x14ac:dyDescent="0.2">
      <c r="D117" s="2" t="s">
        <v>104</v>
      </c>
      <c r="F117" s="60">
        <v>10</v>
      </c>
      <c r="G117" s="60">
        <v>34</v>
      </c>
      <c r="H117" s="60">
        <v>157</v>
      </c>
      <c r="I117" s="5">
        <v>7.2857142860000002</v>
      </c>
      <c r="J117" s="5">
        <v>4.1338254999999997E-2</v>
      </c>
      <c r="K117" s="5">
        <v>3.5714285710000002</v>
      </c>
      <c r="L117" s="5">
        <v>0.27728224200000001</v>
      </c>
      <c r="M117" s="5">
        <v>19.714285709999999</v>
      </c>
      <c r="N117" s="5">
        <v>2.100846E-3</v>
      </c>
      <c r="O117" s="5">
        <v>1.2857142859999999</v>
      </c>
      <c r="P117" s="5">
        <v>2.519117E-3</v>
      </c>
      <c r="Q117" s="5">
        <v>7</v>
      </c>
      <c r="R117" s="5">
        <v>2.6373626000000001E-2</v>
      </c>
      <c r="S117" s="5">
        <v>2</v>
      </c>
      <c r="T117" s="5">
        <v>0.21428571399999999</v>
      </c>
      <c r="U117" s="5">
        <v>21</v>
      </c>
      <c r="V117" s="5">
        <v>5.4973800000000003E-4</v>
      </c>
      <c r="W117" s="5">
        <v>1</v>
      </c>
      <c r="X117" s="5">
        <v>1.2515639999999999E-3</v>
      </c>
    </row>
    <row r="118" spans="4:24" x14ac:dyDescent="0.2">
      <c r="D118" s="2" t="s">
        <v>103</v>
      </c>
      <c r="F118" s="60">
        <v>4</v>
      </c>
      <c r="G118" s="60">
        <v>6</v>
      </c>
      <c r="H118" s="60">
        <v>150</v>
      </c>
      <c r="I118" s="5">
        <v>3.3333333330000001</v>
      </c>
      <c r="J118" s="5">
        <v>7.3962460000000004E-3</v>
      </c>
      <c r="K118" s="5">
        <v>2.3333333330000001</v>
      </c>
      <c r="L118" s="5">
        <v>0.15873015900000001</v>
      </c>
      <c r="M118" s="5">
        <v>45.666666669999998</v>
      </c>
      <c r="N118" s="5">
        <v>1.044562E-3</v>
      </c>
      <c r="O118" s="5">
        <v>3.6666666669999999</v>
      </c>
      <c r="P118" s="5">
        <v>1.389864E-3</v>
      </c>
      <c r="Q118" s="5">
        <v>3</v>
      </c>
      <c r="R118" s="5">
        <v>6.8807340000000003E-3</v>
      </c>
      <c r="S118" s="5">
        <v>2</v>
      </c>
      <c r="T118" s="5">
        <v>0.14285714299999999</v>
      </c>
      <c r="U118" s="5">
        <v>28</v>
      </c>
      <c r="V118" s="5">
        <v>5.9485899999999999E-4</v>
      </c>
      <c r="W118" s="5">
        <v>4</v>
      </c>
      <c r="X118" s="5">
        <v>1.5009380000000001E-3</v>
      </c>
    </row>
    <row r="119" spans="4:24" x14ac:dyDescent="0.2">
      <c r="D119" s="2" t="s">
        <v>101</v>
      </c>
      <c r="F119" s="60">
        <v>4</v>
      </c>
      <c r="G119" s="60">
        <v>6</v>
      </c>
      <c r="H119" s="60">
        <v>150</v>
      </c>
      <c r="I119" s="5">
        <v>3.2</v>
      </c>
      <c r="J119" s="5">
        <v>7.7667609999999996E-3</v>
      </c>
      <c r="K119" s="5">
        <v>1.6</v>
      </c>
      <c r="L119" s="5">
        <v>0.111428571</v>
      </c>
      <c r="M119" s="5">
        <v>29.6</v>
      </c>
      <c r="N119" s="5">
        <v>7.0078399999999998E-4</v>
      </c>
      <c r="O119" s="5">
        <v>1.2</v>
      </c>
      <c r="P119" s="5">
        <v>5.0124900000000005E-4</v>
      </c>
      <c r="Q119" s="5">
        <v>3</v>
      </c>
      <c r="R119" s="5">
        <v>6.8807340000000003E-3</v>
      </c>
      <c r="S119" s="5">
        <v>2</v>
      </c>
      <c r="T119" s="5">
        <v>0.133333333</v>
      </c>
      <c r="U119" s="5">
        <v>39</v>
      </c>
      <c r="V119" s="5">
        <v>8.2855299999999999E-4</v>
      </c>
      <c r="W119" s="5">
        <v>1</v>
      </c>
      <c r="X119" s="5">
        <v>4.5289899999999999E-4</v>
      </c>
    </row>
    <row r="120" spans="4:24" x14ac:dyDescent="0.2">
      <c r="D120" s="2" t="s">
        <v>107</v>
      </c>
      <c r="F120" s="60">
        <v>13</v>
      </c>
      <c r="G120" s="60">
        <v>72</v>
      </c>
      <c r="H120" s="60">
        <v>148</v>
      </c>
      <c r="I120" s="5">
        <v>1</v>
      </c>
      <c r="J120" s="5">
        <v>2.2935780000000001E-3</v>
      </c>
      <c r="K120" s="5">
        <v>1</v>
      </c>
      <c r="L120" s="5">
        <v>7.1428570999999996E-2</v>
      </c>
      <c r="M120" s="5">
        <v>1</v>
      </c>
      <c r="N120" s="5">
        <v>2.55E-5</v>
      </c>
      <c r="O120" s="5">
        <v>1</v>
      </c>
      <c r="P120" s="5">
        <v>4.0633899999999997E-4</v>
      </c>
      <c r="Q120" s="5">
        <v>1</v>
      </c>
      <c r="R120" s="5">
        <v>2.2935780000000001E-3</v>
      </c>
      <c r="S120" s="5">
        <v>1</v>
      </c>
      <c r="T120" s="5">
        <v>7.1428570999999996E-2</v>
      </c>
      <c r="U120" s="5">
        <v>1</v>
      </c>
      <c r="V120" s="5">
        <v>2.55E-5</v>
      </c>
      <c r="W120" s="5">
        <v>1</v>
      </c>
      <c r="X120" s="5">
        <v>4.0633899999999997E-4</v>
      </c>
    </row>
    <row r="121" spans="4:24" x14ac:dyDescent="0.2">
      <c r="D121" s="2" t="s">
        <v>105</v>
      </c>
      <c r="F121" s="60">
        <v>2</v>
      </c>
      <c r="G121" s="60">
        <v>5</v>
      </c>
      <c r="H121" s="60">
        <v>142</v>
      </c>
      <c r="I121" s="5">
        <v>2.6666666669999999</v>
      </c>
      <c r="J121" s="5">
        <v>7.7918859999999996E-3</v>
      </c>
      <c r="K121" s="5">
        <v>2</v>
      </c>
      <c r="L121" s="5">
        <v>0.13968253999999999</v>
      </c>
      <c r="M121" s="5">
        <v>23.166666670000001</v>
      </c>
      <c r="N121" s="5">
        <v>5.8169500000000002E-4</v>
      </c>
      <c r="O121" s="5">
        <v>2.6666666669999999</v>
      </c>
      <c r="P121" s="5">
        <v>1.3275990000000001E-3</v>
      </c>
      <c r="Q121" s="5">
        <v>2</v>
      </c>
      <c r="R121" s="5">
        <v>4.8775570000000002E-3</v>
      </c>
      <c r="S121" s="5">
        <v>2</v>
      </c>
      <c r="T121" s="5">
        <v>0.14285714299999999</v>
      </c>
      <c r="U121" s="5">
        <v>20</v>
      </c>
      <c r="V121" s="5">
        <v>4.9099799999999998E-4</v>
      </c>
      <c r="W121" s="5">
        <v>2.5</v>
      </c>
      <c r="X121" s="5">
        <v>1.1652660000000001E-3</v>
      </c>
    </row>
    <row r="122" spans="4:24" x14ac:dyDescent="0.2">
      <c r="D122" s="2" t="s">
        <v>106</v>
      </c>
      <c r="F122" s="60">
        <v>8</v>
      </c>
      <c r="G122" s="60">
        <v>22</v>
      </c>
      <c r="H122" s="60">
        <v>142</v>
      </c>
      <c r="I122" s="5">
        <v>5.25</v>
      </c>
      <c r="J122" s="5">
        <v>2.2376561E-2</v>
      </c>
      <c r="K122" s="5">
        <v>3</v>
      </c>
      <c r="L122" s="5">
        <v>0.218910256</v>
      </c>
      <c r="M122" s="5">
        <v>17.75</v>
      </c>
      <c r="N122" s="5">
        <v>5.6307099999999995E-4</v>
      </c>
      <c r="O122" s="5">
        <v>1</v>
      </c>
      <c r="P122" s="5">
        <v>7.7363799999999999E-4</v>
      </c>
      <c r="Q122" s="5">
        <v>2</v>
      </c>
      <c r="R122" s="5">
        <v>9.8693359999999994E-3</v>
      </c>
      <c r="S122" s="5">
        <v>2</v>
      </c>
      <c r="T122" s="5">
        <v>0.15476190500000001</v>
      </c>
      <c r="U122" s="5">
        <v>4</v>
      </c>
      <c r="V122" s="5">
        <v>1.39906E-4</v>
      </c>
      <c r="W122" s="5">
        <v>1</v>
      </c>
      <c r="X122" s="5">
        <v>5.5007400000000001E-4</v>
      </c>
    </row>
    <row r="123" spans="4:24" x14ac:dyDescent="0.2">
      <c r="D123" s="2" t="s">
        <v>108</v>
      </c>
      <c r="F123" s="60">
        <v>6</v>
      </c>
      <c r="G123" s="60">
        <v>17</v>
      </c>
      <c r="H123" s="60">
        <v>137</v>
      </c>
      <c r="I123" s="5">
        <v>6.5</v>
      </c>
      <c r="J123" s="5">
        <v>2.6727741999999999E-2</v>
      </c>
      <c r="K123" s="5">
        <v>3.3333333330000001</v>
      </c>
      <c r="L123" s="5">
        <v>0.244810745</v>
      </c>
      <c r="M123" s="5">
        <v>22.833333329999999</v>
      </c>
      <c r="N123" s="5">
        <v>6.72505E-4</v>
      </c>
      <c r="O123" s="5">
        <v>3.6666666669999999</v>
      </c>
      <c r="P123" s="5">
        <v>3.1143730000000001E-3</v>
      </c>
      <c r="Q123" s="5">
        <v>7</v>
      </c>
      <c r="R123" s="5">
        <v>2.8084471999999999E-2</v>
      </c>
      <c r="S123" s="5">
        <v>3.5</v>
      </c>
      <c r="T123" s="5">
        <v>0.25824175799999999</v>
      </c>
      <c r="U123" s="5">
        <v>29.5</v>
      </c>
      <c r="V123" s="5">
        <v>8.5069799999999999E-4</v>
      </c>
      <c r="W123" s="5">
        <v>3.5</v>
      </c>
      <c r="X123" s="5">
        <v>2.267261E-3</v>
      </c>
    </row>
    <row r="124" spans="4:24" x14ac:dyDescent="0.2">
      <c r="D124" s="2" t="s">
        <v>112</v>
      </c>
      <c r="F124" s="60">
        <v>7</v>
      </c>
      <c r="G124" s="60">
        <v>14</v>
      </c>
      <c r="H124" s="60">
        <v>124</v>
      </c>
      <c r="I124" s="5">
        <v>4.25</v>
      </c>
      <c r="J124" s="5">
        <v>2.8493102999999999E-2</v>
      </c>
      <c r="K124" s="5">
        <v>2.75</v>
      </c>
      <c r="L124" s="5">
        <v>0.21762820499999999</v>
      </c>
      <c r="M124" s="5">
        <v>31</v>
      </c>
      <c r="N124" s="5">
        <v>1.898956E-3</v>
      </c>
      <c r="O124" s="5">
        <v>1.25</v>
      </c>
      <c r="P124" s="5">
        <v>1.4722610000000001E-3</v>
      </c>
      <c r="Q124" s="5">
        <v>1.5</v>
      </c>
      <c r="R124" s="5">
        <v>6.6544569999999999E-3</v>
      </c>
      <c r="S124" s="5">
        <v>1.5</v>
      </c>
      <c r="T124" s="5">
        <v>0.11025641</v>
      </c>
      <c r="U124" s="5">
        <v>2</v>
      </c>
      <c r="V124" s="5">
        <v>6.7799999999999995E-5</v>
      </c>
      <c r="W124" s="5">
        <v>1</v>
      </c>
      <c r="X124" s="5">
        <v>8.1339900000000002E-4</v>
      </c>
    </row>
    <row r="125" spans="4:24" x14ac:dyDescent="0.2">
      <c r="D125" s="2" t="s">
        <v>110</v>
      </c>
      <c r="F125" s="60">
        <v>3</v>
      </c>
      <c r="G125" s="60">
        <v>5</v>
      </c>
      <c r="H125" s="60">
        <v>124</v>
      </c>
      <c r="I125" s="5">
        <v>2.75</v>
      </c>
      <c r="J125" s="5">
        <v>2.0068804999999999E-2</v>
      </c>
      <c r="K125" s="5">
        <v>2.25</v>
      </c>
      <c r="L125" s="5">
        <v>0.18052780600000001</v>
      </c>
      <c r="M125" s="5">
        <v>31</v>
      </c>
      <c r="N125" s="5">
        <v>2.2416570000000002E-3</v>
      </c>
      <c r="O125" s="5">
        <v>1</v>
      </c>
      <c r="P125" s="5">
        <v>1.6542880000000001E-3</v>
      </c>
      <c r="Q125" s="5">
        <v>2.5</v>
      </c>
      <c r="R125" s="5">
        <v>1.8686868999999998E-2</v>
      </c>
      <c r="S125" s="5">
        <v>2</v>
      </c>
      <c r="T125" s="5">
        <v>0.17424242400000001</v>
      </c>
      <c r="U125" s="5">
        <v>31</v>
      </c>
      <c r="V125" s="5">
        <v>2.0444360000000002E-3</v>
      </c>
      <c r="W125" s="5">
        <v>1</v>
      </c>
      <c r="X125" s="5">
        <v>1.598545E-3</v>
      </c>
    </row>
    <row r="126" spans="4:24" x14ac:dyDescent="0.2">
      <c r="D126" s="2" t="s">
        <v>114</v>
      </c>
      <c r="F126" s="60">
        <v>4</v>
      </c>
      <c r="G126" s="60">
        <v>6</v>
      </c>
      <c r="H126" s="60">
        <v>118</v>
      </c>
      <c r="I126" s="5">
        <v>3</v>
      </c>
      <c r="J126" s="5">
        <v>7.4570460000000002E-3</v>
      </c>
      <c r="K126" s="5">
        <v>2.6</v>
      </c>
      <c r="L126" s="5">
        <v>0.17904761899999999</v>
      </c>
      <c r="M126" s="5">
        <v>22.8</v>
      </c>
      <c r="N126" s="5">
        <v>5.5589500000000004E-4</v>
      </c>
      <c r="O126" s="5">
        <v>1</v>
      </c>
      <c r="P126" s="5">
        <v>5.0782300000000002E-4</v>
      </c>
      <c r="Q126" s="5">
        <v>4</v>
      </c>
      <c r="R126" s="5">
        <v>8.7145969999999993E-3</v>
      </c>
      <c r="S126" s="5">
        <v>3</v>
      </c>
      <c r="T126" s="5">
        <v>0.2</v>
      </c>
      <c r="U126" s="5">
        <v>22</v>
      </c>
      <c r="V126" s="5">
        <v>5.7591599999999999E-4</v>
      </c>
      <c r="W126" s="5">
        <v>1</v>
      </c>
      <c r="X126" s="5">
        <v>4.0633899999999997E-4</v>
      </c>
    </row>
    <row r="127" spans="4:24" x14ac:dyDescent="0.2">
      <c r="D127" s="2" t="s">
        <v>116</v>
      </c>
      <c r="F127" s="60">
        <v>9</v>
      </c>
      <c r="G127" s="60">
        <v>27</v>
      </c>
      <c r="H127" s="60">
        <v>116</v>
      </c>
      <c r="I127" s="5">
        <v>9</v>
      </c>
      <c r="J127" s="5">
        <v>2.8252783E-2</v>
      </c>
      <c r="K127" s="5">
        <v>4.75</v>
      </c>
      <c r="L127" s="5">
        <v>0.33928571400000002</v>
      </c>
      <c r="M127" s="5">
        <v>29</v>
      </c>
      <c r="N127" s="5">
        <v>7.6323999999999999E-4</v>
      </c>
      <c r="O127" s="5">
        <v>4</v>
      </c>
      <c r="P127" s="5">
        <v>2.1281490000000002E-3</v>
      </c>
      <c r="Q127" s="5">
        <v>9</v>
      </c>
      <c r="R127" s="5">
        <v>2.8544897E-2</v>
      </c>
      <c r="S127" s="5">
        <v>5.5</v>
      </c>
      <c r="T127" s="5">
        <v>0.39285714300000002</v>
      </c>
      <c r="U127" s="5">
        <v>36</v>
      </c>
      <c r="V127" s="5">
        <v>9.1370899999999996E-4</v>
      </c>
      <c r="W127" s="5">
        <v>4</v>
      </c>
      <c r="X127" s="5">
        <v>2.2002950000000001E-3</v>
      </c>
    </row>
    <row r="128" spans="4:24" x14ac:dyDescent="0.2">
      <c r="D128" s="2" t="s">
        <v>113</v>
      </c>
      <c r="F128" s="60">
        <v>6</v>
      </c>
      <c r="G128" s="60">
        <v>18</v>
      </c>
      <c r="H128" s="60">
        <v>116</v>
      </c>
      <c r="I128" s="5">
        <v>8</v>
      </c>
      <c r="J128" s="5">
        <v>1.8107476000000001E-2</v>
      </c>
      <c r="K128" s="5">
        <v>3.5</v>
      </c>
      <c r="L128" s="5">
        <v>0.24047619000000001</v>
      </c>
      <c r="M128" s="5">
        <v>28.5</v>
      </c>
      <c r="N128" s="5">
        <v>6.3968900000000003E-4</v>
      </c>
      <c r="O128" s="5">
        <v>3.5</v>
      </c>
      <c r="P128" s="5">
        <v>1.40843E-3</v>
      </c>
      <c r="Q128" s="5">
        <v>8.5</v>
      </c>
      <c r="R128" s="5">
        <v>1.9064422000000001E-2</v>
      </c>
      <c r="S128" s="5">
        <v>4</v>
      </c>
      <c r="T128" s="5">
        <v>0.26666666700000002</v>
      </c>
      <c r="U128" s="5">
        <v>17</v>
      </c>
      <c r="V128" s="5">
        <v>4.1282500000000002E-4</v>
      </c>
      <c r="W128" s="5">
        <v>3.5</v>
      </c>
      <c r="X128" s="5">
        <v>1.4298169999999999E-3</v>
      </c>
    </row>
    <row r="129" spans="4:24" x14ac:dyDescent="0.2">
      <c r="D129" s="2" t="s">
        <v>115</v>
      </c>
      <c r="F129" s="60">
        <v>9</v>
      </c>
      <c r="G129" s="60">
        <v>28</v>
      </c>
      <c r="H129" s="60">
        <v>116</v>
      </c>
      <c r="I129" s="5">
        <v>6.5</v>
      </c>
      <c r="J129" s="5">
        <v>1.6505240000000001E-2</v>
      </c>
      <c r="K129" s="5">
        <v>3.8333333330000001</v>
      </c>
      <c r="L129" s="5">
        <v>0.26507936500000001</v>
      </c>
      <c r="M129" s="5">
        <v>18.333333329999999</v>
      </c>
      <c r="N129" s="5">
        <v>4.2828700000000001E-4</v>
      </c>
      <c r="O129" s="5">
        <v>2.8333333330000001</v>
      </c>
      <c r="P129" s="5">
        <v>1.2575830000000001E-3</v>
      </c>
      <c r="Q129" s="5">
        <v>6</v>
      </c>
      <c r="R129" s="5">
        <v>1.5444246E-2</v>
      </c>
      <c r="S129" s="5">
        <v>3.5</v>
      </c>
      <c r="T129" s="5">
        <v>0.24047619000000001</v>
      </c>
      <c r="U129" s="5">
        <v>9</v>
      </c>
      <c r="V129" s="5">
        <v>2.2922700000000001E-4</v>
      </c>
      <c r="W129" s="5">
        <v>3</v>
      </c>
      <c r="X129" s="5">
        <v>1.256758E-3</v>
      </c>
    </row>
    <row r="130" spans="4:24" x14ac:dyDescent="0.2">
      <c r="D130" s="2" t="s">
        <v>117</v>
      </c>
      <c r="F130" s="60">
        <v>11</v>
      </c>
      <c r="G130" s="60">
        <v>29</v>
      </c>
      <c r="H130" s="60">
        <v>112</v>
      </c>
      <c r="I130" s="5">
        <v>7.75</v>
      </c>
      <c r="J130" s="5">
        <v>1.7086423E-2</v>
      </c>
      <c r="K130" s="5">
        <v>3.75</v>
      </c>
      <c r="L130" s="5">
        <v>0.25357142900000001</v>
      </c>
      <c r="M130" s="5">
        <v>24.75</v>
      </c>
      <c r="N130" s="5">
        <v>5.5876400000000001E-4</v>
      </c>
      <c r="O130" s="5">
        <v>2.5</v>
      </c>
      <c r="P130" s="5">
        <v>9.5821000000000003E-4</v>
      </c>
      <c r="Q130" s="5">
        <v>5.5</v>
      </c>
      <c r="R130" s="5">
        <v>1.2183688E-2</v>
      </c>
      <c r="S130" s="5">
        <v>4</v>
      </c>
      <c r="T130" s="5">
        <v>0.27142857100000001</v>
      </c>
      <c r="U130" s="5">
        <v>17</v>
      </c>
      <c r="V130" s="5">
        <v>3.65418E-4</v>
      </c>
      <c r="W130" s="5">
        <v>1</v>
      </c>
      <c r="X130" s="5">
        <v>4.2961900000000001E-4</v>
      </c>
    </row>
    <row r="131" spans="4:24" ht="30" x14ac:dyDescent="0.2">
      <c r="D131" s="2" t="s">
        <v>120</v>
      </c>
      <c r="F131" s="60">
        <v>7</v>
      </c>
      <c r="G131" s="60">
        <v>17</v>
      </c>
      <c r="H131" s="60">
        <v>112</v>
      </c>
      <c r="I131" s="5">
        <v>6</v>
      </c>
      <c r="J131" s="5">
        <v>1.6835411000000002E-2</v>
      </c>
      <c r="K131" s="5">
        <v>4.5714285710000002</v>
      </c>
      <c r="L131" s="5">
        <v>0.32108843500000001</v>
      </c>
      <c r="M131" s="5">
        <v>14.71428571</v>
      </c>
      <c r="N131" s="5">
        <v>3.6633E-4</v>
      </c>
      <c r="O131" s="5">
        <v>3.4285714289999998</v>
      </c>
      <c r="P131" s="5">
        <v>1.712564E-3</v>
      </c>
      <c r="Q131" s="5">
        <v>6</v>
      </c>
      <c r="R131" s="5">
        <v>1.5625E-2</v>
      </c>
      <c r="S131" s="5">
        <v>5</v>
      </c>
      <c r="T131" s="5">
        <v>0.33333333300000001</v>
      </c>
      <c r="U131" s="5">
        <v>14</v>
      </c>
      <c r="V131" s="5">
        <v>3.4031399999999998E-4</v>
      </c>
      <c r="W131" s="5">
        <v>3</v>
      </c>
      <c r="X131" s="5">
        <v>1.9417480000000001E-3</v>
      </c>
    </row>
    <row r="132" spans="4:24" ht="30" x14ac:dyDescent="0.2">
      <c r="D132" s="2" t="s">
        <v>118</v>
      </c>
      <c r="F132" s="60">
        <v>8</v>
      </c>
      <c r="G132" s="60">
        <v>17</v>
      </c>
      <c r="H132" s="60">
        <v>110</v>
      </c>
      <c r="I132" s="5">
        <v>3.3</v>
      </c>
      <c r="J132" s="5">
        <v>1.6378456E-2</v>
      </c>
      <c r="K132" s="5">
        <v>2.9</v>
      </c>
      <c r="L132" s="5">
        <v>0.217414252</v>
      </c>
      <c r="M132" s="5">
        <v>10.9</v>
      </c>
      <c r="N132" s="5">
        <v>4.04998E-4</v>
      </c>
      <c r="O132" s="5">
        <v>1</v>
      </c>
      <c r="P132" s="5">
        <v>9.3994499999999997E-4</v>
      </c>
      <c r="Q132" s="5">
        <v>3</v>
      </c>
      <c r="R132" s="5">
        <v>9.2823839999999994E-3</v>
      </c>
      <c r="S132" s="5">
        <v>3</v>
      </c>
      <c r="T132" s="5">
        <v>0.21428571399999999</v>
      </c>
      <c r="U132" s="5">
        <v>8.5</v>
      </c>
      <c r="V132" s="5">
        <v>3.3952500000000003E-4</v>
      </c>
      <c r="W132" s="5">
        <v>1</v>
      </c>
      <c r="X132" s="5">
        <v>5.8831499999999995E-4</v>
      </c>
    </row>
    <row r="133" spans="4:24" x14ac:dyDescent="0.2">
      <c r="D133" s="2" t="s">
        <v>119</v>
      </c>
      <c r="F133" s="60">
        <v>5</v>
      </c>
      <c r="G133" s="60">
        <v>6</v>
      </c>
      <c r="H133" s="60">
        <v>108</v>
      </c>
      <c r="I133" s="5">
        <v>2</v>
      </c>
      <c r="J133" s="5">
        <v>5.5285580000000003E-3</v>
      </c>
      <c r="K133" s="5">
        <v>1.4</v>
      </c>
      <c r="L133" s="5">
        <v>9.8095238000000001E-2</v>
      </c>
      <c r="M133" s="5">
        <v>21.6</v>
      </c>
      <c r="N133" s="5">
        <v>5.10397E-4</v>
      </c>
      <c r="O133" s="5">
        <v>1.2</v>
      </c>
      <c r="P133" s="5">
        <v>5.8003299999999998E-4</v>
      </c>
      <c r="Q133" s="5">
        <v>2</v>
      </c>
      <c r="R133" s="5">
        <v>4.395604E-3</v>
      </c>
      <c r="S133" s="5">
        <v>1</v>
      </c>
      <c r="T133" s="5">
        <v>7.1428570999999996E-2</v>
      </c>
      <c r="U133" s="5">
        <v>24</v>
      </c>
      <c r="V133" s="5">
        <v>5.0987899999999997E-4</v>
      </c>
      <c r="W133" s="5">
        <v>1</v>
      </c>
      <c r="X133" s="5">
        <v>4.0633899999999997E-4</v>
      </c>
    </row>
    <row r="134" spans="4:24" x14ac:dyDescent="0.2">
      <c r="D134" s="2" t="s">
        <v>122</v>
      </c>
      <c r="F134" s="60">
        <v>7</v>
      </c>
      <c r="G134" s="60">
        <v>16</v>
      </c>
      <c r="H134" s="60">
        <v>102</v>
      </c>
      <c r="I134" s="5">
        <v>3.2857142860000002</v>
      </c>
      <c r="J134" s="5">
        <v>1.6594389000000001E-2</v>
      </c>
      <c r="K134" s="5">
        <v>2.7142857139999998</v>
      </c>
      <c r="L134" s="5">
        <v>0.20392464699999999</v>
      </c>
      <c r="M134" s="5">
        <v>12.14285714</v>
      </c>
      <c r="N134" s="5">
        <v>6.8835200000000004E-4</v>
      </c>
      <c r="O134" s="5">
        <v>2.1428571430000001</v>
      </c>
      <c r="P134" s="5">
        <v>2.4465860000000002E-3</v>
      </c>
      <c r="Q134" s="5">
        <v>3</v>
      </c>
      <c r="R134" s="5">
        <v>1.146789E-2</v>
      </c>
      <c r="S134" s="5">
        <v>3</v>
      </c>
      <c r="T134" s="5">
        <v>0.2</v>
      </c>
      <c r="U134" s="5">
        <v>6</v>
      </c>
      <c r="V134" s="5">
        <v>1.7848899999999999E-4</v>
      </c>
      <c r="W134" s="5">
        <v>2</v>
      </c>
      <c r="X134" s="5">
        <v>1.219017E-3</v>
      </c>
    </row>
    <row r="135" spans="4:24" x14ac:dyDescent="0.2">
      <c r="D135" s="2" t="s">
        <v>124</v>
      </c>
      <c r="F135" s="60">
        <v>11</v>
      </c>
      <c r="G135" s="60">
        <v>28</v>
      </c>
      <c r="H135" s="60">
        <v>101</v>
      </c>
      <c r="I135" s="5">
        <v>6</v>
      </c>
      <c r="J135" s="5">
        <v>1.7951848999999999E-2</v>
      </c>
      <c r="K135" s="5">
        <v>3.8571428569999999</v>
      </c>
      <c r="L135" s="5">
        <v>0.27106227100000002</v>
      </c>
      <c r="M135" s="5">
        <v>14.42857143</v>
      </c>
      <c r="N135" s="5">
        <v>3.7663600000000002E-4</v>
      </c>
      <c r="O135" s="5">
        <v>2.2857142860000002</v>
      </c>
      <c r="P135" s="5">
        <v>1.298521E-3</v>
      </c>
      <c r="Q135" s="5">
        <v>4</v>
      </c>
      <c r="R135" s="5">
        <v>1.2618297000000001E-2</v>
      </c>
      <c r="S135" s="5">
        <v>3</v>
      </c>
      <c r="T135" s="5">
        <v>0.21428571399999999</v>
      </c>
      <c r="U135" s="5">
        <v>18</v>
      </c>
      <c r="V135" s="5">
        <v>4.84451E-4</v>
      </c>
      <c r="W135" s="5">
        <v>2</v>
      </c>
      <c r="X135" s="5">
        <v>1.2515639999999999E-3</v>
      </c>
    </row>
    <row r="136" spans="4:24" x14ac:dyDescent="0.2">
      <c r="D136" s="2" t="s">
        <v>130</v>
      </c>
      <c r="F136" s="60">
        <v>12</v>
      </c>
      <c r="G136" s="60">
        <v>32</v>
      </c>
      <c r="H136" s="60">
        <v>100</v>
      </c>
      <c r="I136" s="5">
        <v>7</v>
      </c>
      <c r="J136" s="5">
        <v>1.8582116999999999E-2</v>
      </c>
      <c r="K136" s="5">
        <v>4.8571428570000004</v>
      </c>
      <c r="L136" s="5">
        <v>0.34160125600000002</v>
      </c>
      <c r="M136" s="5">
        <v>14.28571429</v>
      </c>
      <c r="N136" s="5">
        <v>3.6571100000000001E-4</v>
      </c>
      <c r="O136" s="5">
        <v>4.2857142860000002</v>
      </c>
      <c r="P136" s="5">
        <v>2.0339580000000002E-3</v>
      </c>
      <c r="Q136" s="5">
        <v>8</v>
      </c>
      <c r="R136" s="5">
        <v>1.7429193999999999E-2</v>
      </c>
      <c r="S136" s="5">
        <v>6</v>
      </c>
      <c r="T136" s="5">
        <v>0.4</v>
      </c>
      <c r="U136" s="5">
        <v>9</v>
      </c>
      <c r="V136" s="5">
        <v>3.0031200000000001E-4</v>
      </c>
      <c r="W136" s="5">
        <v>5</v>
      </c>
      <c r="X136" s="5">
        <v>1.8761730000000001E-3</v>
      </c>
    </row>
    <row r="137" spans="4:24" x14ac:dyDescent="0.2">
      <c r="D137" s="2" t="s">
        <v>123</v>
      </c>
      <c r="F137" s="60">
        <v>5</v>
      </c>
      <c r="G137" s="60">
        <v>31</v>
      </c>
      <c r="H137" s="60">
        <v>99</v>
      </c>
      <c r="I137" s="5">
        <v>10</v>
      </c>
      <c r="J137" s="5">
        <v>2.6588178000000001E-2</v>
      </c>
      <c r="K137" s="5">
        <v>2.2000000000000002</v>
      </c>
      <c r="L137" s="5">
        <v>0.15523809499999999</v>
      </c>
      <c r="M137" s="5">
        <v>19.8</v>
      </c>
      <c r="N137" s="5">
        <v>4.9900699999999999E-4</v>
      </c>
      <c r="O137" s="5">
        <v>1.2</v>
      </c>
      <c r="P137" s="5">
        <v>5.0205599999999996E-4</v>
      </c>
      <c r="Q137" s="5">
        <v>14</v>
      </c>
      <c r="R137" s="5">
        <v>3.4403669999999997E-2</v>
      </c>
      <c r="S137" s="5">
        <v>3</v>
      </c>
      <c r="T137" s="5">
        <v>0.21428571399999999</v>
      </c>
      <c r="U137" s="5">
        <v>24</v>
      </c>
      <c r="V137" s="5">
        <v>6.11964E-4</v>
      </c>
      <c r="W137" s="5">
        <v>1</v>
      </c>
      <c r="X137" s="5">
        <v>4.5289899999999999E-4</v>
      </c>
    </row>
    <row r="138" spans="4:24" x14ac:dyDescent="0.2">
      <c r="D138" s="2" t="s">
        <v>126</v>
      </c>
      <c r="F138" s="60">
        <v>2</v>
      </c>
      <c r="G138" s="60">
        <v>26</v>
      </c>
      <c r="H138" s="60">
        <v>95</v>
      </c>
      <c r="I138" s="5">
        <v>10.33333333</v>
      </c>
      <c r="J138" s="5">
        <v>2.2672331E-2</v>
      </c>
      <c r="K138" s="5">
        <v>1.3333333329999999</v>
      </c>
      <c r="L138" s="5">
        <v>9.0476189999999998E-2</v>
      </c>
      <c r="M138" s="5">
        <v>31.666666670000001</v>
      </c>
      <c r="N138" s="5">
        <v>7.5521900000000001E-4</v>
      </c>
      <c r="O138" s="5">
        <v>1.6666666670000001</v>
      </c>
      <c r="P138" s="5">
        <v>6.4343400000000002E-4</v>
      </c>
      <c r="Q138" s="5">
        <v>4</v>
      </c>
      <c r="R138" s="5">
        <v>9.1743120000000004E-3</v>
      </c>
      <c r="S138" s="5">
        <v>1</v>
      </c>
      <c r="T138" s="5">
        <v>7.1428570999999996E-2</v>
      </c>
      <c r="U138" s="5">
        <v>32</v>
      </c>
      <c r="V138" s="5">
        <v>8.15952E-4</v>
      </c>
      <c r="W138" s="5">
        <v>2</v>
      </c>
      <c r="X138" s="5">
        <v>7.4239E-4</v>
      </c>
    </row>
    <row r="139" spans="4:24" ht="30" x14ac:dyDescent="0.2">
      <c r="D139" s="2" t="s">
        <v>127</v>
      </c>
      <c r="F139" s="60">
        <v>1</v>
      </c>
      <c r="G139" s="60">
        <v>1</v>
      </c>
      <c r="H139" s="60">
        <v>93</v>
      </c>
      <c r="I139" s="5">
        <v>1</v>
      </c>
      <c r="J139" s="5">
        <v>2.197802E-3</v>
      </c>
      <c r="K139" s="5">
        <v>1</v>
      </c>
      <c r="L139" s="5">
        <v>6.6666666999999999E-2</v>
      </c>
      <c r="M139" s="5">
        <v>6</v>
      </c>
      <c r="N139" s="5">
        <v>1.2747E-4</v>
      </c>
      <c r="O139" s="5">
        <v>1</v>
      </c>
      <c r="P139" s="5">
        <v>3.71195E-4</v>
      </c>
      <c r="Q139" s="5">
        <v>1</v>
      </c>
      <c r="R139" s="5">
        <v>2.197802E-3</v>
      </c>
      <c r="S139" s="5">
        <v>1</v>
      </c>
      <c r="T139" s="5">
        <v>6.6666666999999999E-2</v>
      </c>
      <c r="U139" s="5">
        <v>6</v>
      </c>
      <c r="V139" s="5">
        <v>1.2747E-4</v>
      </c>
      <c r="W139" s="5">
        <v>1</v>
      </c>
      <c r="X139" s="5">
        <v>3.71195E-4</v>
      </c>
    </row>
    <row r="140" spans="4:24" x14ac:dyDescent="0.2">
      <c r="D140" s="2" t="s">
        <v>128</v>
      </c>
      <c r="F140" s="60">
        <v>7</v>
      </c>
      <c r="G140" s="60">
        <v>17</v>
      </c>
      <c r="H140" s="60">
        <v>91</v>
      </c>
      <c r="I140" s="5">
        <v>3</v>
      </c>
      <c r="J140" s="5">
        <v>1.4906165000000001E-2</v>
      </c>
      <c r="K140" s="5">
        <v>1.8571428569999999</v>
      </c>
      <c r="L140" s="5">
        <v>0.14119214099999999</v>
      </c>
      <c r="M140" s="5">
        <v>13</v>
      </c>
      <c r="N140" s="5">
        <v>6.4314400000000001E-4</v>
      </c>
      <c r="O140" s="5">
        <v>3.1428571430000001</v>
      </c>
      <c r="P140" s="5">
        <v>4.4786339999999996E-3</v>
      </c>
      <c r="Q140" s="5">
        <v>3</v>
      </c>
      <c r="R140" s="5">
        <v>1.1363636E-2</v>
      </c>
      <c r="S140" s="5">
        <v>2</v>
      </c>
      <c r="T140" s="5">
        <v>0.14285714299999999</v>
      </c>
      <c r="U140" s="5">
        <v>9</v>
      </c>
      <c r="V140" s="5">
        <v>3.9071199999999998E-4</v>
      </c>
      <c r="W140" s="5">
        <v>2</v>
      </c>
      <c r="X140" s="5">
        <v>1.5881420000000001E-3</v>
      </c>
    </row>
    <row r="141" spans="4:24" x14ac:dyDescent="0.2">
      <c r="D141" s="2" t="s">
        <v>131</v>
      </c>
      <c r="F141" s="60">
        <v>7</v>
      </c>
      <c r="G141" s="60">
        <v>11</v>
      </c>
      <c r="H141" s="60">
        <v>90</v>
      </c>
      <c r="I141" s="5">
        <v>2.7142857139999998</v>
      </c>
      <c r="J141" s="5">
        <v>7.357957E-3</v>
      </c>
      <c r="K141" s="5">
        <v>2.5714285710000002</v>
      </c>
      <c r="L141" s="5">
        <v>0.180952381</v>
      </c>
      <c r="M141" s="5">
        <v>12.85714286</v>
      </c>
      <c r="N141" s="5">
        <v>3.2370000000000001E-4</v>
      </c>
      <c r="O141" s="5">
        <v>1</v>
      </c>
      <c r="P141" s="5">
        <v>5.0305599999999999E-4</v>
      </c>
      <c r="Q141" s="5">
        <v>3</v>
      </c>
      <c r="R141" s="5">
        <v>6.5934069999999999E-3</v>
      </c>
      <c r="S141" s="5">
        <v>3</v>
      </c>
      <c r="T141" s="5">
        <v>0.2</v>
      </c>
      <c r="U141" s="5">
        <v>7</v>
      </c>
      <c r="V141" s="5">
        <v>1.48715E-4</v>
      </c>
      <c r="W141" s="5">
        <v>1</v>
      </c>
      <c r="X141" s="5">
        <v>4.5289899999999999E-4</v>
      </c>
    </row>
    <row r="142" spans="4:24" x14ac:dyDescent="0.2">
      <c r="D142" s="2" t="s">
        <v>129</v>
      </c>
      <c r="F142" s="60">
        <v>3</v>
      </c>
      <c r="G142" s="60">
        <v>13</v>
      </c>
      <c r="H142" s="60">
        <v>89</v>
      </c>
      <c r="I142" s="5">
        <v>4.5999999999999996</v>
      </c>
      <c r="J142" s="5">
        <v>2.6458381E-2</v>
      </c>
      <c r="K142" s="5">
        <v>1.6</v>
      </c>
      <c r="L142" s="5">
        <v>0.119010989</v>
      </c>
      <c r="M142" s="5">
        <v>17.8</v>
      </c>
      <c r="N142" s="5">
        <v>6.6909000000000001E-4</v>
      </c>
      <c r="O142" s="5">
        <v>1.2</v>
      </c>
      <c r="P142" s="5">
        <v>1.1395540000000001E-3</v>
      </c>
      <c r="Q142" s="5">
        <v>4</v>
      </c>
      <c r="R142" s="5">
        <v>1.7621145000000001E-2</v>
      </c>
      <c r="S142" s="5">
        <v>1</v>
      </c>
      <c r="T142" s="5">
        <v>8.3333332999999996E-2</v>
      </c>
      <c r="U142" s="5">
        <v>16</v>
      </c>
      <c r="V142" s="5">
        <v>5.5816000000000004E-4</v>
      </c>
      <c r="W142" s="5">
        <v>1</v>
      </c>
      <c r="X142" s="5">
        <v>1.2515639999999999E-3</v>
      </c>
    </row>
    <row r="143" spans="4:24" x14ac:dyDescent="0.2">
      <c r="D143" s="2" t="s">
        <v>132</v>
      </c>
      <c r="F143" s="60">
        <v>5</v>
      </c>
      <c r="G143" s="60">
        <v>7</v>
      </c>
      <c r="H143" s="60">
        <v>85</v>
      </c>
      <c r="I143" s="5">
        <v>3.5</v>
      </c>
      <c r="J143" s="5">
        <v>8.9408400000000002E-3</v>
      </c>
      <c r="K143" s="5">
        <v>2.8333333330000001</v>
      </c>
      <c r="L143" s="5">
        <v>0.19761904799999999</v>
      </c>
      <c r="M143" s="5">
        <v>13.16666667</v>
      </c>
      <c r="N143" s="5">
        <v>3.2339499999999998E-4</v>
      </c>
      <c r="O143" s="5">
        <v>2.3333333330000001</v>
      </c>
      <c r="P143" s="5">
        <v>1.0518369999999999E-3</v>
      </c>
      <c r="Q143" s="5">
        <v>3</v>
      </c>
      <c r="R143" s="5">
        <v>7.3466169999999997E-3</v>
      </c>
      <c r="S143" s="5">
        <v>2.5</v>
      </c>
      <c r="T143" s="5">
        <v>0.178571429</v>
      </c>
      <c r="U143" s="5">
        <v>12</v>
      </c>
      <c r="V143" s="5">
        <v>2.7620699999999999E-4</v>
      </c>
      <c r="W143" s="5">
        <v>2</v>
      </c>
      <c r="X143" s="5">
        <v>1.086173E-3</v>
      </c>
    </row>
    <row r="144" spans="4:24" x14ac:dyDescent="0.2">
      <c r="D144" s="2" t="s">
        <v>133</v>
      </c>
      <c r="F144" s="60">
        <v>6</v>
      </c>
      <c r="G144" s="60">
        <v>10</v>
      </c>
      <c r="H144" s="60">
        <v>84</v>
      </c>
      <c r="I144" s="5">
        <v>2.6</v>
      </c>
      <c r="J144" s="5">
        <v>6.1092999999999998E-3</v>
      </c>
      <c r="K144" s="5">
        <v>2</v>
      </c>
      <c r="L144" s="5">
        <v>0.14000000000000001</v>
      </c>
      <c r="M144" s="5">
        <v>15.8</v>
      </c>
      <c r="N144" s="5">
        <v>3.9602799999999998E-4</v>
      </c>
      <c r="O144" s="5">
        <v>1</v>
      </c>
      <c r="P144" s="5">
        <v>4.2701000000000002E-4</v>
      </c>
      <c r="Q144" s="5">
        <v>2</v>
      </c>
      <c r="R144" s="5">
        <v>4.3572979999999999E-3</v>
      </c>
      <c r="S144" s="5">
        <v>1</v>
      </c>
      <c r="T144" s="5">
        <v>7.1428570999999996E-2</v>
      </c>
      <c r="U144" s="5">
        <v>4</v>
      </c>
      <c r="V144" s="5">
        <v>8.5000000000000006E-5</v>
      </c>
      <c r="W144" s="5">
        <v>1</v>
      </c>
      <c r="X144" s="5">
        <v>4.0633899999999997E-4</v>
      </c>
    </row>
    <row r="145" spans="4:24" x14ac:dyDescent="0.2">
      <c r="D145" s="2" t="s">
        <v>134</v>
      </c>
      <c r="F145" s="60">
        <v>8</v>
      </c>
      <c r="G145" s="60">
        <v>19</v>
      </c>
      <c r="H145" s="60">
        <v>84</v>
      </c>
      <c r="I145" s="5">
        <v>5.6666666670000003</v>
      </c>
      <c r="J145" s="5">
        <v>1.6134261E-2</v>
      </c>
      <c r="K145" s="5">
        <v>3.5</v>
      </c>
      <c r="L145" s="5">
        <v>0.24444444400000001</v>
      </c>
      <c r="M145" s="5">
        <v>13.83333333</v>
      </c>
      <c r="N145" s="5">
        <v>3.5006399999999997E-4</v>
      </c>
      <c r="O145" s="5">
        <v>6</v>
      </c>
      <c r="P145" s="5">
        <v>2.7138729999999999E-3</v>
      </c>
      <c r="Q145" s="5">
        <v>6</v>
      </c>
      <c r="R145" s="5">
        <v>1.5511708000000001E-2</v>
      </c>
      <c r="S145" s="5">
        <v>3.5</v>
      </c>
      <c r="T145" s="5">
        <v>0.25</v>
      </c>
      <c r="U145" s="5">
        <v>11</v>
      </c>
      <c r="V145" s="5">
        <v>2.81086E-4</v>
      </c>
      <c r="W145" s="5">
        <v>5</v>
      </c>
      <c r="X145" s="5">
        <v>2.61795E-3</v>
      </c>
    </row>
    <row r="146" spans="4:24" x14ac:dyDescent="0.2">
      <c r="D146" s="2" t="s">
        <v>260</v>
      </c>
      <c r="F146" s="60">
        <v>5</v>
      </c>
      <c r="G146" s="60">
        <v>6</v>
      </c>
      <c r="H146" s="60">
        <v>81</v>
      </c>
      <c r="I146" s="5">
        <v>3</v>
      </c>
      <c r="J146" s="5">
        <v>9.9284000000000004E-3</v>
      </c>
      <c r="K146" s="5">
        <v>2.6666666669999999</v>
      </c>
      <c r="L146" s="5">
        <v>0.19047618999999999</v>
      </c>
      <c r="M146" s="5">
        <v>27</v>
      </c>
      <c r="N146" s="5">
        <v>6.8932200000000002E-4</v>
      </c>
      <c r="O146" s="5">
        <v>1</v>
      </c>
      <c r="P146" s="5">
        <v>5.2765600000000005E-4</v>
      </c>
      <c r="Q146" s="5">
        <v>3</v>
      </c>
      <c r="R146" s="5">
        <v>1.171875E-2</v>
      </c>
      <c r="S146" s="5">
        <v>3</v>
      </c>
      <c r="T146" s="5">
        <v>0.21428571399999999</v>
      </c>
      <c r="U146" s="5">
        <v>16</v>
      </c>
      <c r="V146" s="5">
        <v>4.07976E-4</v>
      </c>
      <c r="W146" s="5">
        <v>1</v>
      </c>
      <c r="X146" s="5">
        <v>5.2938099999999999E-4</v>
      </c>
    </row>
    <row r="147" spans="4:24" x14ac:dyDescent="0.2">
      <c r="D147" s="2" t="s">
        <v>164</v>
      </c>
      <c r="F147" s="60">
        <v>5</v>
      </c>
      <c r="G147" s="60">
        <v>13</v>
      </c>
      <c r="H147" s="60">
        <v>79</v>
      </c>
      <c r="I147" s="5">
        <v>5.5</v>
      </c>
      <c r="J147" s="5">
        <v>1.2257062000000001E-2</v>
      </c>
      <c r="K147" s="5">
        <v>2.75</v>
      </c>
      <c r="L147" s="5">
        <v>0.18571428600000001</v>
      </c>
      <c r="M147" s="5">
        <v>12.75</v>
      </c>
      <c r="N147" s="5">
        <v>2.8634400000000001E-4</v>
      </c>
      <c r="O147" s="5">
        <v>1</v>
      </c>
      <c r="P147" s="5">
        <v>4.01417E-4</v>
      </c>
      <c r="Q147" s="5">
        <v>5.5</v>
      </c>
      <c r="R147" s="5">
        <v>1.2474089000000001E-2</v>
      </c>
      <c r="S147" s="5">
        <v>2.5</v>
      </c>
      <c r="T147" s="5">
        <v>0.16904761900000001</v>
      </c>
      <c r="U147" s="5">
        <v>11.5</v>
      </c>
      <c r="V147" s="5">
        <v>2.4850600000000001E-4</v>
      </c>
      <c r="W147" s="5">
        <v>1</v>
      </c>
      <c r="X147" s="5">
        <v>3.9078700000000002E-4</v>
      </c>
    </row>
    <row r="148" spans="4:24" x14ac:dyDescent="0.2">
      <c r="D148" s="2" t="s">
        <v>135</v>
      </c>
      <c r="F148" s="60">
        <v>6</v>
      </c>
      <c r="G148" s="60">
        <v>14</v>
      </c>
      <c r="H148" s="60">
        <v>79</v>
      </c>
      <c r="I148" s="5">
        <v>4.5999999999999996</v>
      </c>
      <c r="J148" s="5">
        <v>1.0666937E-2</v>
      </c>
      <c r="K148" s="5">
        <v>3</v>
      </c>
      <c r="L148" s="5">
        <v>0.20476190499999999</v>
      </c>
      <c r="M148" s="5">
        <v>14</v>
      </c>
      <c r="N148" s="5">
        <v>3.1750300000000001E-4</v>
      </c>
      <c r="O148" s="5">
        <v>2.6</v>
      </c>
      <c r="P148" s="5">
        <v>1.0723180000000001E-3</v>
      </c>
      <c r="Q148" s="5">
        <v>4</v>
      </c>
      <c r="R148" s="5">
        <v>9.1743120000000004E-3</v>
      </c>
      <c r="S148" s="5">
        <v>3</v>
      </c>
      <c r="T148" s="5">
        <v>0.21428571399999999</v>
      </c>
      <c r="U148" s="5">
        <v>10</v>
      </c>
      <c r="V148" s="5">
        <v>2.54985E-4</v>
      </c>
      <c r="W148" s="5">
        <v>2</v>
      </c>
      <c r="X148" s="5">
        <v>8.1267799999999995E-4</v>
      </c>
    </row>
    <row r="149" spans="4:24" x14ac:dyDescent="0.2">
      <c r="D149" s="2" t="s">
        <v>136</v>
      </c>
      <c r="F149" s="60">
        <v>4</v>
      </c>
      <c r="G149" s="60">
        <v>20</v>
      </c>
      <c r="H149" s="60">
        <v>77</v>
      </c>
      <c r="I149" s="5">
        <v>3.3333333330000001</v>
      </c>
      <c r="J149" s="5">
        <v>9.9667090000000007E-3</v>
      </c>
      <c r="K149" s="5">
        <v>1.888888889</v>
      </c>
      <c r="L149" s="5">
        <v>0.13526658499999999</v>
      </c>
      <c r="M149" s="5">
        <v>8.3333333330000006</v>
      </c>
      <c r="N149" s="5">
        <v>2.5044200000000003E-4</v>
      </c>
      <c r="O149" s="5">
        <v>2</v>
      </c>
      <c r="P149" s="5">
        <v>1.3855650000000001E-3</v>
      </c>
      <c r="Q149" s="5">
        <v>1</v>
      </c>
      <c r="R149" s="5">
        <v>5.5555559999999997E-3</v>
      </c>
      <c r="S149" s="5">
        <v>1</v>
      </c>
      <c r="T149" s="5">
        <v>8.3333332999999996E-2</v>
      </c>
      <c r="U149" s="5">
        <v>4</v>
      </c>
      <c r="V149" s="5">
        <v>1.11632E-4</v>
      </c>
      <c r="W149" s="5">
        <v>1</v>
      </c>
      <c r="X149" s="5">
        <v>8.1267799999999995E-4</v>
      </c>
    </row>
    <row r="150" spans="4:24" x14ac:dyDescent="0.2">
      <c r="D150" s="2" t="s">
        <v>143</v>
      </c>
      <c r="F150" s="60">
        <v>6</v>
      </c>
      <c r="G150" s="60">
        <v>13</v>
      </c>
      <c r="H150" s="60">
        <v>74</v>
      </c>
      <c r="I150" s="5">
        <v>2.8333333330000001</v>
      </c>
      <c r="J150" s="5">
        <v>1.5877369999999998E-2</v>
      </c>
      <c r="K150" s="5">
        <v>2.3333333330000001</v>
      </c>
      <c r="L150" s="5">
        <v>0.174007937</v>
      </c>
      <c r="M150" s="5">
        <v>12.33333333</v>
      </c>
      <c r="N150" s="5">
        <v>5.9272000000000003E-4</v>
      </c>
      <c r="O150" s="5">
        <v>1</v>
      </c>
      <c r="P150" s="5">
        <v>2.0309949999999998E-3</v>
      </c>
      <c r="Q150" s="5">
        <v>2</v>
      </c>
      <c r="R150" s="5">
        <v>1.4494365E-2</v>
      </c>
      <c r="S150" s="5">
        <v>2</v>
      </c>
      <c r="T150" s="5">
        <v>0.16964285700000001</v>
      </c>
      <c r="U150" s="5">
        <v>3.5</v>
      </c>
      <c r="V150" s="5">
        <v>3.94039E-4</v>
      </c>
      <c r="W150" s="5">
        <v>1</v>
      </c>
      <c r="X150" s="5">
        <v>5.8831499999999995E-4</v>
      </c>
    </row>
    <row r="151" spans="4:24" x14ac:dyDescent="0.2">
      <c r="D151" s="2" t="s">
        <v>137</v>
      </c>
      <c r="F151" s="60">
        <v>1</v>
      </c>
      <c r="G151" s="60">
        <v>3</v>
      </c>
      <c r="H151" s="60">
        <v>74</v>
      </c>
      <c r="I151" s="5">
        <v>2</v>
      </c>
      <c r="J151" s="5">
        <v>7.6440739999999998E-3</v>
      </c>
      <c r="K151" s="5">
        <v>1</v>
      </c>
      <c r="L151" s="5">
        <v>7.1428570999999996E-2</v>
      </c>
      <c r="M151" s="5">
        <v>24.666666670000001</v>
      </c>
      <c r="N151" s="5">
        <v>6.5768499999999998E-4</v>
      </c>
      <c r="O151" s="5">
        <v>3.6666666669999999</v>
      </c>
      <c r="P151" s="5">
        <v>2.3472279999999998E-3</v>
      </c>
      <c r="Q151" s="5">
        <v>2</v>
      </c>
      <c r="R151" s="5">
        <v>7.8125E-3</v>
      </c>
      <c r="S151" s="5">
        <v>1</v>
      </c>
      <c r="T151" s="5">
        <v>7.1428570999999996E-2</v>
      </c>
      <c r="U151" s="5">
        <v>28</v>
      </c>
      <c r="V151" s="5">
        <v>7.8142399999999996E-4</v>
      </c>
      <c r="W151" s="5">
        <v>3</v>
      </c>
      <c r="X151" s="5">
        <v>2.2172950000000002E-3</v>
      </c>
    </row>
    <row r="152" spans="4:24" x14ac:dyDescent="0.2">
      <c r="D152" s="2" t="s">
        <v>140</v>
      </c>
      <c r="F152" s="60">
        <v>4</v>
      </c>
      <c r="G152" s="60">
        <v>11</v>
      </c>
      <c r="H152" s="60">
        <v>72</v>
      </c>
      <c r="I152" s="5">
        <v>5</v>
      </c>
      <c r="J152" s="5">
        <v>2.2012283000000001E-2</v>
      </c>
      <c r="K152" s="5">
        <v>2.3333333330000001</v>
      </c>
      <c r="L152" s="5">
        <v>0.17032966999999999</v>
      </c>
      <c r="M152" s="5">
        <v>24</v>
      </c>
      <c r="N152" s="5">
        <v>7.9334200000000005E-4</v>
      </c>
      <c r="O152" s="5">
        <v>1.3333333329999999</v>
      </c>
      <c r="P152" s="5">
        <v>1.296492E-3</v>
      </c>
      <c r="Q152" s="5">
        <v>5</v>
      </c>
      <c r="R152" s="5">
        <v>2.2026431999999999E-2</v>
      </c>
      <c r="S152" s="5">
        <v>2</v>
      </c>
      <c r="T152" s="5">
        <v>0.15384615400000001</v>
      </c>
      <c r="U152" s="5">
        <v>17</v>
      </c>
      <c r="V152" s="5">
        <v>4.7443600000000001E-4</v>
      </c>
      <c r="W152" s="5">
        <v>1</v>
      </c>
      <c r="X152" s="5">
        <v>7.3909799999999999E-4</v>
      </c>
    </row>
    <row r="153" spans="4:24" x14ac:dyDescent="0.2">
      <c r="D153" s="2" t="s">
        <v>138</v>
      </c>
      <c r="F153" s="60">
        <v>2</v>
      </c>
      <c r="G153" s="60">
        <v>8</v>
      </c>
      <c r="H153" s="60">
        <v>72</v>
      </c>
      <c r="I153" s="5">
        <v>4</v>
      </c>
      <c r="J153" s="5">
        <v>3.2196969999999998E-2</v>
      </c>
      <c r="K153" s="5">
        <v>1</v>
      </c>
      <c r="L153" s="5">
        <v>8.7121212000000003E-2</v>
      </c>
      <c r="M153" s="5">
        <v>36</v>
      </c>
      <c r="N153" s="5">
        <v>2.2734489999999999E-3</v>
      </c>
      <c r="O153" s="5">
        <v>1.5</v>
      </c>
      <c r="P153" s="5">
        <v>3.286008E-3</v>
      </c>
      <c r="Q153" s="5">
        <v>4</v>
      </c>
      <c r="R153" s="5">
        <v>3.2196969999999998E-2</v>
      </c>
      <c r="S153" s="5">
        <v>1</v>
      </c>
      <c r="T153" s="5">
        <v>8.7121212000000003E-2</v>
      </c>
      <c r="U153" s="5">
        <v>36</v>
      </c>
      <c r="V153" s="5">
        <v>2.2734489999999999E-3</v>
      </c>
      <c r="W153" s="5">
        <v>1.5</v>
      </c>
      <c r="X153" s="5">
        <v>3.286008E-3</v>
      </c>
    </row>
    <row r="154" spans="4:24" x14ac:dyDescent="0.2">
      <c r="D154" s="2" t="s">
        <v>139</v>
      </c>
      <c r="F154" s="60">
        <v>3</v>
      </c>
      <c r="G154" s="60">
        <v>7</v>
      </c>
      <c r="H154" s="60">
        <v>72</v>
      </c>
      <c r="I154" s="5">
        <v>2</v>
      </c>
      <c r="J154" s="5">
        <v>7.6401910000000002E-3</v>
      </c>
      <c r="K154" s="5">
        <v>1.5</v>
      </c>
      <c r="L154" s="5">
        <v>0.10634157499999999</v>
      </c>
      <c r="M154" s="5">
        <v>8.625</v>
      </c>
      <c r="N154" s="5">
        <v>2.5583700000000002E-4</v>
      </c>
      <c r="O154" s="5">
        <v>2</v>
      </c>
      <c r="P154" s="5">
        <v>1.484497E-3</v>
      </c>
      <c r="Q154" s="5">
        <v>1.5</v>
      </c>
      <c r="R154" s="5">
        <v>4.9564270000000002E-3</v>
      </c>
      <c r="S154" s="5">
        <v>1</v>
      </c>
      <c r="T154" s="5">
        <v>8.0128204999999994E-2</v>
      </c>
      <c r="U154" s="5">
        <v>7</v>
      </c>
      <c r="V154" s="5">
        <v>2.0390299999999999E-4</v>
      </c>
      <c r="W154" s="5">
        <v>2</v>
      </c>
      <c r="X154" s="5">
        <v>1.188634E-3</v>
      </c>
    </row>
    <row r="155" spans="4:24" x14ac:dyDescent="0.2">
      <c r="D155" s="2" t="s">
        <v>142</v>
      </c>
      <c r="F155" s="60">
        <v>5</v>
      </c>
      <c r="G155" s="60">
        <v>8</v>
      </c>
      <c r="H155" s="60">
        <v>71</v>
      </c>
      <c r="I155" s="5">
        <v>3.6666666669999999</v>
      </c>
      <c r="J155" s="5">
        <v>8.2693160000000005E-3</v>
      </c>
      <c r="K155" s="5">
        <v>2.3333333330000001</v>
      </c>
      <c r="L155" s="5">
        <v>0.16349206299999999</v>
      </c>
      <c r="M155" s="5">
        <v>23.666666670000001</v>
      </c>
      <c r="N155" s="5">
        <v>5.68032E-4</v>
      </c>
      <c r="O155" s="5">
        <v>2</v>
      </c>
      <c r="P155" s="5">
        <v>7.6851199999999995E-4</v>
      </c>
      <c r="Q155" s="5">
        <v>2</v>
      </c>
      <c r="R155" s="5">
        <v>4.395604E-3</v>
      </c>
      <c r="S155" s="5">
        <v>1</v>
      </c>
      <c r="T155" s="5">
        <v>6.6666666999999999E-2</v>
      </c>
      <c r="U155" s="5">
        <v>31</v>
      </c>
      <c r="V155" s="5">
        <v>7.9045299999999999E-4</v>
      </c>
      <c r="W155" s="5">
        <v>2</v>
      </c>
      <c r="X155" s="5">
        <v>7.5046900000000003E-4</v>
      </c>
    </row>
    <row r="156" spans="4:24" x14ac:dyDescent="0.2">
      <c r="D156" s="2" t="s">
        <v>141</v>
      </c>
      <c r="F156" s="60">
        <v>6</v>
      </c>
      <c r="G156" s="60">
        <v>7</v>
      </c>
      <c r="H156" s="60">
        <v>71</v>
      </c>
      <c r="I156" s="5">
        <v>2.8333333330000001</v>
      </c>
      <c r="J156" s="5">
        <v>8.2576660000000003E-3</v>
      </c>
      <c r="K156" s="5">
        <v>2.8333333330000001</v>
      </c>
      <c r="L156" s="5">
        <v>0.20079365099999999</v>
      </c>
      <c r="M156" s="5">
        <v>11.83333333</v>
      </c>
      <c r="N156" s="5">
        <v>2.99971E-4</v>
      </c>
      <c r="O156" s="5">
        <v>1</v>
      </c>
      <c r="P156" s="5">
        <v>4.6371599999999998E-4</v>
      </c>
      <c r="Q156" s="5">
        <v>3.5</v>
      </c>
      <c r="R156" s="5">
        <v>8.4631250000000002E-3</v>
      </c>
      <c r="S156" s="5">
        <v>3.5</v>
      </c>
      <c r="T156" s="5">
        <v>0.25</v>
      </c>
      <c r="U156" s="5">
        <v>7.5</v>
      </c>
      <c r="V156" s="5">
        <v>1.99672E-4</v>
      </c>
      <c r="W156" s="5">
        <v>1</v>
      </c>
      <c r="X156" s="5">
        <v>4.2961900000000001E-4</v>
      </c>
    </row>
    <row r="157" spans="4:24" x14ac:dyDescent="0.2">
      <c r="D157" s="2" t="s">
        <v>144</v>
      </c>
      <c r="F157" s="60">
        <v>4</v>
      </c>
      <c r="G157" s="60">
        <v>7</v>
      </c>
      <c r="H157" s="60">
        <v>70</v>
      </c>
      <c r="I157" s="5">
        <v>3.6666666669999999</v>
      </c>
      <c r="J157" s="5">
        <v>8.1288469999999998E-3</v>
      </c>
      <c r="K157" s="5">
        <v>2.3333333330000001</v>
      </c>
      <c r="L157" s="5">
        <v>0.157142857</v>
      </c>
      <c r="M157" s="5">
        <v>15.66666667</v>
      </c>
      <c r="N157" s="5">
        <v>3.5147999999999999E-4</v>
      </c>
      <c r="O157" s="5">
        <v>1.6666666670000001</v>
      </c>
      <c r="P157" s="5">
        <v>6.3306600000000005E-4</v>
      </c>
      <c r="Q157" s="5">
        <v>4</v>
      </c>
      <c r="R157" s="5">
        <v>8.7145969999999993E-3</v>
      </c>
      <c r="S157" s="5">
        <v>3</v>
      </c>
      <c r="T157" s="5">
        <v>0.2</v>
      </c>
      <c r="U157" s="5">
        <v>19</v>
      </c>
      <c r="V157" s="5">
        <v>4.3831300000000002E-4</v>
      </c>
      <c r="W157" s="5">
        <v>2</v>
      </c>
      <c r="X157" s="5">
        <v>7.4239E-4</v>
      </c>
    </row>
    <row r="158" spans="4:24" x14ac:dyDescent="0.2">
      <c r="D158" s="2" t="s">
        <v>145</v>
      </c>
      <c r="F158" s="60">
        <v>3</v>
      </c>
      <c r="G158" s="60">
        <v>15</v>
      </c>
      <c r="H158" s="60">
        <v>65</v>
      </c>
      <c r="I158" s="5">
        <v>4.5</v>
      </c>
      <c r="J158" s="5">
        <v>1.4693322E-2</v>
      </c>
      <c r="K158" s="5">
        <v>1.3333333329999999</v>
      </c>
      <c r="L158" s="5">
        <v>9.4444444000000002E-2</v>
      </c>
      <c r="M158" s="5">
        <v>10.5</v>
      </c>
      <c r="N158" s="5">
        <v>2.7664399999999999E-4</v>
      </c>
      <c r="O158" s="5">
        <v>1.3333333329999999</v>
      </c>
      <c r="P158" s="5">
        <v>6.8031299999999999E-4</v>
      </c>
      <c r="Q158" s="5">
        <v>2</v>
      </c>
      <c r="R158" s="5">
        <v>6.9892660000000001E-3</v>
      </c>
      <c r="S158" s="5">
        <v>1</v>
      </c>
      <c r="T158" s="5">
        <v>7.1428570999999996E-2</v>
      </c>
      <c r="U158" s="5">
        <v>2.5</v>
      </c>
      <c r="V158" s="5">
        <v>6.4300000000000004E-5</v>
      </c>
      <c r="W158" s="5">
        <v>1</v>
      </c>
      <c r="X158" s="5">
        <v>6.9317399999999996E-4</v>
      </c>
    </row>
    <row r="159" spans="4:24" x14ac:dyDescent="0.2">
      <c r="D159" s="2" t="s">
        <v>149</v>
      </c>
      <c r="F159" s="60">
        <v>7</v>
      </c>
      <c r="G159" s="60">
        <v>22</v>
      </c>
      <c r="H159" s="60">
        <v>64</v>
      </c>
      <c r="I159" s="5">
        <v>4.5</v>
      </c>
      <c r="J159" s="5">
        <v>1.3846954E-2</v>
      </c>
      <c r="K159" s="5">
        <v>2.5</v>
      </c>
      <c r="L159" s="5">
        <v>0.177732684</v>
      </c>
      <c r="M159" s="5">
        <v>7.75</v>
      </c>
      <c r="N159" s="5">
        <v>2.0625999999999999E-4</v>
      </c>
      <c r="O159" s="5">
        <v>2.5</v>
      </c>
      <c r="P159" s="5">
        <v>1.701953E-3</v>
      </c>
      <c r="Q159" s="5">
        <v>3.5</v>
      </c>
      <c r="R159" s="5">
        <v>1.2917078E-2</v>
      </c>
      <c r="S159" s="5">
        <v>2.5</v>
      </c>
      <c r="T159" s="5">
        <v>0.171428571</v>
      </c>
      <c r="U159" s="5">
        <v>7</v>
      </c>
      <c r="V159" s="5">
        <v>1.80528E-4</v>
      </c>
      <c r="W159" s="5">
        <v>2.5</v>
      </c>
      <c r="X159" s="5">
        <v>1.9436360000000001E-3</v>
      </c>
    </row>
    <row r="160" spans="4:24" x14ac:dyDescent="0.2">
      <c r="D160" s="2" t="s">
        <v>148</v>
      </c>
      <c r="F160" s="60">
        <v>6</v>
      </c>
      <c r="G160" s="60">
        <v>20</v>
      </c>
      <c r="H160" s="60">
        <v>63</v>
      </c>
      <c r="I160" s="5">
        <v>4.2</v>
      </c>
      <c r="J160" s="5">
        <v>9.7649299999999998E-3</v>
      </c>
      <c r="K160" s="5">
        <v>2.4</v>
      </c>
      <c r="L160" s="5">
        <v>0.16857142899999999</v>
      </c>
      <c r="M160" s="5">
        <v>9.6</v>
      </c>
      <c r="N160" s="5">
        <v>2.18548E-4</v>
      </c>
      <c r="O160" s="5">
        <v>1.6</v>
      </c>
      <c r="P160" s="5">
        <v>6.8012499999999996E-4</v>
      </c>
      <c r="Q160" s="5">
        <v>3</v>
      </c>
      <c r="R160" s="5">
        <v>7.7519379999999999E-3</v>
      </c>
      <c r="S160" s="5">
        <v>2</v>
      </c>
      <c r="T160" s="5">
        <v>0.133333333</v>
      </c>
      <c r="U160" s="5">
        <v>6</v>
      </c>
      <c r="V160" s="5">
        <v>1.52602E-4</v>
      </c>
      <c r="W160" s="5">
        <v>1</v>
      </c>
      <c r="X160" s="5">
        <v>5.2938099999999999E-4</v>
      </c>
    </row>
    <row r="161" spans="4:24" x14ac:dyDescent="0.2">
      <c r="D161" s="2" t="s">
        <v>146</v>
      </c>
      <c r="F161" s="60">
        <v>4</v>
      </c>
      <c r="G161" s="60">
        <v>6</v>
      </c>
      <c r="H161" s="60">
        <v>63</v>
      </c>
      <c r="I161" s="5">
        <v>2.5</v>
      </c>
      <c r="J161" s="5">
        <v>6.173301E-3</v>
      </c>
      <c r="K161" s="5">
        <v>1.8333333329999999</v>
      </c>
      <c r="L161" s="5">
        <v>0.12777777800000001</v>
      </c>
      <c r="M161" s="5">
        <v>8.3333333330000006</v>
      </c>
      <c r="N161" s="5">
        <v>2.0067199999999999E-4</v>
      </c>
      <c r="O161" s="5">
        <v>2.5</v>
      </c>
      <c r="P161" s="5">
        <v>1.074422E-3</v>
      </c>
      <c r="Q161" s="5">
        <v>2.5</v>
      </c>
      <c r="R161" s="5">
        <v>5.6190160000000001E-3</v>
      </c>
      <c r="S161" s="5">
        <v>1.5</v>
      </c>
      <c r="T161" s="5">
        <v>0.10714285699999999</v>
      </c>
      <c r="U161" s="5">
        <v>10</v>
      </c>
      <c r="V161" s="5">
        <v>2.18834E-4</v>
      </c>
      <c r="W161" s="5">
        <v>3</v>
      </c>
      <c r="X161" s="5">
        <v>1.1196450000000001E-3</v>
      </c>
    </row>
    <row r="162" spans="4:24" x14ac:dyDescent="0.2">
      <c r="D162" s="2" t="s">
        <v>147</v>
      </c>
      <c r="F162" s="60">
        <v>6</v>
      </c>
      <c r="G162" s="60">
        <v>11</v>
      </c>
      <c r="H162" s="60">
        <v>63</v>
      </c>
      <c r="I162" s="5">
        <v>4.2</v>
      </c>
      <c r="J162" s="5">
        <v>1.8447997000000001E-2</v>
      </c>
      <c r="K162" s="5">
        <v>2.2000000000000002</v>
      </c>
      <c r="L162" s="5">
        <v>0.16172161199999999</v>
      </c>
      <c r="M162" s="5">
        <v>12.6</v>
      </c>
      <c r="N162" s="5">
        <v>3.4825699999999998E-4</v>
      </c>
      <c r="O162" s="5">
        <v>1.4</v>
      </c>
      <c r="P162" s="5">
        <v>1.318203E-3</v>
      </c>
      <c r="Q162" s="5">
        <v>2</v>
      </c>
      <c r="R162" s="5">
        <v>1.1111111E-2</v>
      </c>
      <c r="S162" s="5">
        <v>2</v>
      </c>
      <c r="T162" s="5">
        <v>0.15384615400000001</v>
      </c>
      <c r="U162" s="5">
        <v>3</v>
      </c>
      <c r="V162" s="5">
        <v>1.12617E-4</v>
      </c>
      <c r="W162" s="5">
        <v>1</v>
      </c>
      <c r="X162" s="5">
        <v>1.2515639999999999E-3</v>
      </c>
    </row>
    <row r="163" spans="4:24" x14ac:dyDescent="0.2">
      <c r="D163" s="2" t="s">
        <v>156</v>
      </c>
      <c r="F163" s="60">
        <v>6</v>
      </c>
      <c r="G163" s="60">
        <v>12</v>
      </c>
      <c r="H163" s="60">
        <v>62</v>
      </c>
      <c r="I163" s="5">
        <v>4.25</v>
      </c>
      <c r="J163" s="5">
        <v>1.377077E-2</v>
      </c>
      <c r="K163" s="5">
        <v>2.75</v>
      </c>
      <c r="L163" s="5">
        <v>0.195238095</v>
      </c>
      <c r="M163" s="5">
        <v>14.25</v>
      </c>
      <c r="N163" s="5">
        <v>3.6488900000000002E-4</v>
      </c>
      <c r="O163" s="5">
        <v>1.25</v>
      </c>
      <c r="P163" s="5">
        <v>5.9298E-4</v>
      </c>
      <c r="Q163" s="5">
        <v>4</v>
      </c>
      <c r="R163" s="5">
        <v>1.3624989000000001E-2</v>
      </c>
      <c r="S163" s="5">
        <v>2.5</v>
      </c>
      <c r="T163" s="5">
        <v>0.178571429</v>
      </c>
      <c r="U163" s="5">
        <v>14.5</v>
      </c>
      <c r="V163" s="5">
        <v>3.6168099999999998E-4</v>
      </c>
      <c r="W163" s="5">
        <v>1</v>
      </c>
      <c r="X163" s="5">
        <v>5.8831499999999995E-4</v>
      </c>
    </row>
    <row r="164" spans="4:24" x14ac:dyDescent="0.2">
      <c r="D164" s="2" t="s">
        <v>159</v>
      </c>
      <c r="F164" s="60">
        <v>6</v>
      </c>
      <c r="G164" s="60">
        <v>16</v>
      </c>
      <c r="H164" s="60">
        <v>62</v>
      </c>
      <c r="I164" s="5">
        <v>3.4</v>
      </c>
      <c r="J164" s="5">
        <v>9.7331020000000004E-3</v>
      </c>
      <c r="K164" s="5">
        <v>2</v>
      </c>
      <c r="L164" s="5">
        <v>0.14029304000000001</v>
      </c>
      <c r="M164" s="5">
        <v>12</v>
      </c>
      <c r="N164" s="5">
        <v>2.7676799999999999E-4</v>
      </c>
      <c r="O164" s="5">
        <v>1</v>
      </c>
      <c r="P164" s="5">
        <v>6.2868600000000005E-4</v>
      </c>
      <c r="Q164" s="5">
        <v>2</v>
      </c>
      <c r="R164" s="5">
        <v>8.8105730000000004E-3</v>
      </c>
      <c r="S164" s="5">
        <v>2</v>
      </c>
      <c r="T164" s="5">
        <v>0.14285714299999999</v>
      </c>
      <c r="U164" s="5">
        <v>4</v>
      </c>
      <c r="V164" s="5">
        <v>1.50156E-4</v>
      </c>
      <c r="W164" s="5">
        <v>1</v>
      </c>
      <c r="X164" s="5">
        <v>4.0633899999999997E-4</v>
      </c>
    </row>
    <row r="165" spans="4:24" x14ac:dyDescent="0.2">
      <c r="D165" s="2" t="s">
        <v>151</v>
      </c>
      <c r="F165" s="60">
        <v>4</v>
      </c>
      <c r="G165" s="60">
        <v>6</v>
      </c>
      <c r="H165" s="60">
        <v>61</v>
      </c>
      <c r="I165" s="5">
        <v>2.75</v>
      </c>
      <c r="J165" s="5">
        <v>9.9094620000000008E-3</v>
      </c>
      <c r="K165" s="5">
        <v>2</v>
      </c>
      <c r="L165" s="5">
        <v>0.14285714299999999</v>
      </c>
      <c r="M165" s="5">
        <v>15.25</v>
      </c>
      <c r="N165" s="5">
        <v>3.9459100000000002E-4</v>
      </c>
      <c r="O165" s="5">
        <v>1.5</v>
      </c>
      <c r="P165" s="5">
        <v>8.8631400000000003E-4</v>
      </c>
      <c r="Q165" s="5">
        <v>3</v>
      </c>
      <c r="R165" s="5">
        <v>1.0714435E-2</v>
      </c>
      <c r="S165" s="5">
        <v>2</v>
      </c>
      <c r="T165" s="5">
        <v>0.14285714299999999</v>
      </c>
      <c r="U165" s="5">
        <v>7</v>
      </c>
      <c r="V165" s="5">
        <v>1.9362599999999999E-4</v>
      </c>
      <c r="W165" s="5">
        <v>1.5</v>
      </c>
      <c r="X165" s="5">
        <v>8.9893000000000004E-4</v>
      </c>
    </row>
    <row r="166" spans="4:24" x14ac:dyDescent="0.2">
      <c r="D166" s="2" t="s">
        <v>150</v>
      </c>
      <c r="F166" s="60">
        <v>8</v>
      </c>
      <c r="G166" s="60">
        <v>15</v>
      </c>
      <c r="H166" s="60">
        <v>60</v>
      </c>
      <c r="I166" s="5">
        <v>3.2</v>
      </c>
      <c r="J166" s="5">
        <v>7.5197299999999996E-3</v>
      </c>
      <c r="K166" s="5">
        <v>2.6</v>
      </c>
      <c r="L166" s="5">
        <v>0.17714285699999999</v>
      </c>
      <c r="M166" s="5">
        <v>8.6</v>
      </c>
      <c r="N166" s="5">
        <v>1.9272000000000001E-4</v>
      </c>
      <c r="O166" s="5">
        <v>2.6</v>
      </c>
      <c r="P166" s="5">
        <v>1.0303739999999999E-3</v>
      </c>
      <c r="Q166" s="5">
        <v>2</v>
      </c>
      <c r="R166" s="5">
        <v>6.3091479999999997E-3</v>
      </c>
      <c r="S166" s="5">
        <v>2</v>
      </c>
      <c r="T166" s="5">
        <v>0.14285714299999999</v>
      </c>
      <c r="U166" s="5">
        <v>5</v>
      </c>
      <c r="V166" s="5">
        <v>1.2749199999999999E-4</v>
      </c>
      <c r="W166" s="5">
        <v>2</v>
      </c>
      <c r="X166" s="5">
        <v>8.1267799999999995E-4</v>
      </c>
    </row>
    <row r="167" spans="4:24" x14ac:dyDescent="0.2">
      <c r="D167" s="2" t="s">
        <v>152</v>
      </c>
      <c r="F167" s="60">
        <v>4</v>
      </c>
      <c r="G167" s="60">
        <v>13</v>
      </c>
      <c r="H167" s="60">
        <v>59</v>
      </c>
      <c r="I167" s="5">
        <v>3.6</v>
      </c>
      <c r="J167" s="5">
        <v>8.5061200000000007E-3</v>
      </c>
      <c r="K167" s="5">
        <v>1.8</v>
      </c>
      <c r="L167" s="5">
        <v>0.12476190500000001</v>
      </c>
      <c r="M167" s="5">
        <v>9.1999999999999993</v>
      </c>
      <c r="N167" s="5">
        <v>2.1373200000000001E-4</v>
      </c>
      <c r="O167" s="5">
        <v>1.6</v>
      </c>
      <c r="P167" s="5">
        <v>6.5837100000000004E-4</v>
      </c>
      <c r="Q167" s="5">
        <v>2</v>
      </c>
      <c r="R167" s="5">
        <v>6.3091479999999997E-3</v>
      </c>
      <c r="S167" s="5">
        <v>2</v>
      </c>
      <c r="T167" s="5">
        <v>0.133333333</v>
      </c>
      <c r="U167" s="5">
        <v>13</v>
      </c>
      <c r="V167" s="5">
        <v>2.9989799999999999E-4</v>
      </c>
      <c r="W167" s="5">
        <v>1</v>
      </c>
      <c r="X167" s="5">
        <v>5.2938099999999999E-4</v>
      </c>
    </row>
    <row r="168" spans="4:24" x14ac:dyDescent="0.2">
      <c r="D168" s="2" t="s">
        <v>154</v>
      </c>
      <c r="F168" s="60">
        <v>4</v>
      </c>
      <c r="G168" s="60">
        <v>4</v>
      </c>
      <c r="H168" s="60">
        <v>59</v>
      </c>
      <c r="I168" s="5">
        <v>1.5</v>
      </c>
      <c r="J168" s="5">
        <v>1.2714852E-2</v>
      </c>
      <c r="K168" s="5">
        <v>1.5</v>
      </c>
      <c r="L168" s="5">
        <v>0.127579365</v>
      </c>
      <c r="M168" s="5">
        <v>14.75</v>
      </c>
      <c r="N168" s="5">
        <v>1.372037E-3</v>
      </c>
      <c r="O168" s="5">
        <v>1</v>
      </c>
      <c r="P168" s="5">
        <v>1.740517E-3</v>
      </c>
      <c r="Q168" s="5">
        <v>1.5</v>
      </c>
      <c r="R168" s="5">
        <v>5.9905219999999999E-3</v>
      </c>
      <c r="S168" s="5">
        <v>1.5</v>
      </c>
      <c r="T168" s="5">
        <v>0.108333333</v>
      </c>
      <c r="U168" s="5">
        <v>1.5</v>
      </c>
      <c r="V168" s="5">
        <v>5.2500000000000002E-5</v>
      </c>
      <c r="W168" s="5">
        <v>1</v>
      </c>
      <c r="X168" s="5">
        <v>1.342312E-3</v>
      </c>
    </row>
    <row r="169" spans="4:24" x14ac:dyDescent="0.2">
      <c r="D169" s="2" t="s">
        <v>153</v>
      </c>
      <c r="F169" s="60">
        <v>11</v>
      </c>
      <c r="G169" s="60">
        <v>37</v>
      </c>
      <c r="H169" s="60">
        <v>59</v>
      </c>
      <c r="I169" s="5">
        <v>23</v>
      </c>
      <c r="J169" s="5">
        <v>5.0549451000000002E-2</v>
      </c>
      <c r="K169" s="5">
        <v>9</v>
      </c>
      <c r="L169" s="5">
        <v>0.6</v>
      </c>
      <c r="M169" s="5">
        <v>33</v>
      </c>
      <c r="N169" s="5">
        <v>7.0108300000000002E-4</v>
      </c>
      <c r="O169" s="5">
        <v>4</v>
      </c>
      <c r="P169" s="5">
        <v>1.4847809999999999E-3</v>
      </c>
      <c r="Q169" s="5">
        <v>23</v>
      </c>
      <c r="R169" s="5">
        <v>5.0549451000000002E-2</v>
      </c>
      <c r="S169" s="5">
        <v>9</v>
      </c>
      <c r="T169" s="5">
        <v>0.6</v>
      </c>
      <c r="U169" s="5">
        <v>33</v>
      </c>
      <c r="V169" s="5">
        <v>7.0108300000000002E-4</v>
      </c>
      <c r="W169" s="5">
        <v>4</v>
      </c>
      <c r="X169" s="5">
        <v>1.4847809999999999E-3</v>
      </c>
    </row>
    <row r="170" spans="4:24" x14ac:dyDescent="0.2">
      <c r="D170" s="2" t="s">
        <v>157</v>
      </c>
      <c r="F170" s="60">
        <v>8</v>
      </c>
      <c r="G170" s="60">
        <v>18</v>
      </c>
      <c r="H170" s="60">
        <v>59</v>
      </c>
      <c r="I170" s="5">
        <v>6.25</v>
      </c>
      <c r="J170" s="5">
        <v>2.5486673000000001E-2</v>
      </c>
      <c r="K170" s="5">
        <v>3.5</v>
      </c>
      <c r="L170" s="5">
        <v>0.25274725300000001</v>
      </c>
      <c r="M170" s="5">
        <v>14.75</v>
      </c>
      <c r="N170" s="5">
        <v>4.0847799999999999E-4</v>
      </c>
      <c r="O170" s="5">
        <v>2</v>
      </c>
      <c r="P170" s="5">
        <v>1.432567E-3</v>
      </c>
      <c r="Q170" s="5">
        <v>3.5</v>
      </c>
      <c r="R170" s="5">
        <v>1.6568770999999999E-2</v>
      </c>
      <c r="S170" s="5">
        <v>2.5</v>
      </c>
      <c r="T170" s="5">
        <v>0.18406593399999999</v>
      </c>
      <c r="U170" s="5">
        <v>8.5</v>
      </c>
      <c r="V170" s="5">
        <v>2.2125700000000001E-4</v>
      </c>
      <c r="W170" s="5">
        <v>2</v>
      </c>
      <c r="X170" s="5">
        <v>1.3648810000000001E-3</v>
      </c>
    </row>
    <row r="171" spans="4:24" x14ac:dyDescent="0.2">
      <c r="D171" s="2" t="s">
        <v>155</v>
      </c>
      <c r="F171" s="60">
        <v>2</v>
      </c>
      <c r="G171" s="60">
        <v>8</v>
      </c>
      <c r="H171" s="60">
        <v>58</v>
      </c>
      <c r="I171" s="5">
        <v>3.5</v>
      </c>
      <c r="J171" s="5">
        <v>1.1227968E-2</v>
      </c>
      <c r="K171" s="5">
        <v>1.3333333329999999</v>
      </c>
      <c r="L171" s="5">
        <v>9.2857143000000003E-2</v>
      </c>
      <c r="M171" s="5">
        <v>9.1666666669999994</v>
      </c>
      <c r="N171" s="5">
        <v>2.3836199999999999E-4</v>
      </c>
      <c r="O171" s="5">
        <v>1</v>
      </c>
      <c r="P171" s="5">
        <v>4.6371599999999998E-4</v>
      </c>
      <c r="Q171" s="5">
        <v>2</v>
      </c>
      <c r="R171" s="5">
        <v>4.781782E-3</v>
      </c>
      <c r="S171" s="5">
        <v>1</v>
      </c>
      <c r="T171" s="5">
        <v>7.1428570999999996E-2</v>
      </c>
      <c r="U171" s="5">
        <v>6</v>
      </c>
      <c r="V171" s="5">
        <v>1.3794100000000001E-4</v>
      </c>
      <c r="W171" s="5">
        <v>1</v>
      </c>
      <c r="X171" s="5">
        <v>4.2961900000000001E-4</v>
      </c>
    </row>
    <row r="172" spans="4:24" x14ac:dyDescent="0.2">
      <c r="D172" s="2" t="s">
        <v>158</v>
      </c>
      <c r="F172" s="60">
        <v>2</v>
      </c>
      <c r="G172" s="60">
        <v>6</v>
      </c>
      <c r="H172" s="60">
        <v>57</v>
      </c>
      <c r="I172" s="5">
        <v>5</v>
      </c>
      <c r="J172" s="5">
        <v>1.0989011E-2</v>
      </c>
      <c r="K172" s="5">
        <v>2</v>
      </c>
      <c r="L172" s="5">
        <v>0.133333333</v>
      </c>
      <c r="M172" s="5">
        <v>34</v>
      </c>
      <c r="N172" s="5">
        <v>7.2232799999999995E-4</v>
      </c>
      <c r="O172" s="5">
        <v>1</v>
      </c>
      <c r="P172" s="5">
        <v>3.71195E-4</v>
      </c>
      <c r="Q172" s="5">
        <v>5</v>
      </c>
      <c r="R172" s="5">
        <v>1.0989011E-2</v>
      </c>
      <c r="S172" s="5">
        <v>2</v>
      </c>
      <c r="T172" s="5">
        <v>0.133333333</v>
      </c>
      <c r="U172" s="5">
        <v>34</v>
      </c>
      <c r="V172" s="5">
        <v>7.2232799999999995E-4</v>
      </c>
      <c r="W172" s="5">
        <v>1</v>
      </c>
      <c r="X172" s="5">
        <v>3.71195E-4</v>
      </c>
    </row>
    <row r="173" spans="4:24" x14ac:dyDescent="0.2">
      <c r="D173" s="2" t="s">
        <v>160</v>
      </c>
      <c r="F173" s="60">
        <v>5</v>
      </c>
      <c r="G173" s="60">
        <v>5</v>
      </c>
      <c r="H173" s="60">
        <v>57</v>
      </c>
      <c r="I173" s="5">
        <v>1.8</v>
      </c>
      <c r="J173" s="5">
        <v>3.7235823000000001E-2</v>
      </c>
      <c r="K173" s="5">
        <v>1.8</v>
      </c>
      <c r="L173" s="5">
        <v>0.18728937700000001</v>
      </c>
      <c r="M173" s="5">
        <v>11.4</v>
      </c>
      <c r="N173" s="5">
        <v>3.1756760000000001E-3</v>
      </c>
      <c r="O173" s="5">
        <v>1.2</v>
      </c>
      <c r="P173" s="5">
        <v>5.6973839999999998E-3</v>
      </c>
      <c r="Q173" s="5">
        <v>2</v>
      </c>
      <c r="R173" s="5">
        <v>4.7619047999999997E-2</v>
      </c>
      <c r="S173" s="5">
        <v>2</v>
      </c>
      <c r="T173" s="5">
        <v>0.14285714299999999</v>
      </c>
      <c r="U173" s="5">
        <v>7</v>
      </c>
      <c r="V173" s="5">
        <v>2.1427880000000001E-3</v>
      </c>
      <c r="W173" s="5">
        <v>1</v>
      </c>
      <c r="X173" s="5">
        <v>7.8125E-3</v>
      </c>
    </row>
    <row r="174" spans="4:24" x14ac:dyDescent="0.2">
      <c r="D174" s="2" t="s">
        <v>161</v>
      </c>
      <c r="F174" s="60">
        <v>2</v>
      </c>
      <c r="G174" s="60">
        <v>9</v>
      </c>
      <c r="H174" s="60">
        <v>56</v>
      </c>
      <c r="I174" s="5">
        <v>7</v>
      </c>
      <c r="J174" s="5">
        <v>2.6337354E-2</v>
      </c>
      <c r="K174" s="5">
        <v>1.3333333329999999</v>
      </c>
      <c r="L174" s="5">
        <v>9.5238094999999995E-2</v>
      </c>
      <c r="M174" s="5">
        <v>18.666666670000001</v>
      </c>
      <c r="N174" s="5">
        <v>5.0232800000000002E-4</v>
      </c>
      <c r="O174" s="5">
        <v>1</v>
      </c>
      <c r="P174" s="5">
        <v>6.3857599999999997E-4</v>
      </c>
      <c r="Q174" s="5">
        <v>7</v>
      </c>
      <c r="R174" s="5">
        <v>2.6431718E-2</v>
      </c>
      <c r="S174" s="5">
        <v>1</v>
      </c>
      <c r="T174" s="5">
        <v>7.1428570999999996E-2</v>
      </c>
      <c r="U174" s="5">
        <v>13</v>
      </c>
      <c r="V174" s="5">
        <v>3.4031399999999998E-4</v>
      </c>
      <c r="W174" s="5">
        <v>1</v>
      </c>
      <c r="X174" s="5">
        <v>6.4724900000000002E-4</v>
      </c>
    </row>
    <row r="175" spans="4:24" x14ac:dyDescent="0.2">
      <c r="D175" s="2" t="s">
        <v>163</v>
      </c>
      <c r="F175" s="60">
        <v>7</v>
      </c>
      <c r="G175" s="60">
        <v>10</v>
      </c>
      <c r="H175" s="60">
        <v>56</v>
      </c>
      <c r="I175" s="5">
        <v>3.4285714289999998</v>
      </c>
      <c r="J175" s="5">
        <v>9.4158650000000007E-3</v>
      </c>
      <c r="K175" s="5">
        <v>3.2857142860000002</v>
      </c>
      <c r="L175" s="5">
        <v>0.23061224499999999</v>
      </c>
      <c r="M175" s="5">
        <v>8</v>
      </c>
      <c r="N175" s="5">
        <v>1.9782799999999999E-4</v>
      </c>
      <c r="O175" s="5">
        <v>1.571428571</v>
      </c>
      <c r="P175" s="5">
        <v>7.5445799999999995E-4</v>
      </c>
      <c r="Q175" s="5">
        <v>4</v>
      </c>
      <c r="R175" s="5">
        <v>8.8105730000000004E-3</v>
      </c>
      <c r="S175" s="5">
        <v>4</v>
      </c>
      <c r="T175" s="5">
        <v>0.26666666700000002</v>
      </c>
      <c r="U175" s="5">
        <v>6</v>
      </c>
      <c r="V175" s="5">
        <v>1.2747E-4</v>
      </c>
      <c r="W175" s="5">
        <v>2</v>
      </c>
      <c r="X175" s="5">
        <v>7.4239E-4</v>
      </c>
    </row>
    <row r="176" spans="4:24" x14ac:dyDescent="0.2">
      <c r="D176" s="2" t="s">
        <v>162</v>
      </c>
      <c r="F176" s="60">
        <v>8</v>
      </c>
      <c r="G176" s="60">
        <v>21</v>
      </c>
      <c r="H176" s="60">
        <v>55</v>
      </c>
      <c r="I176" s="5">
        <v>5.4</v>
      </c>
      <c r="J176" s="5">
        <v>1.9433385000000001E-2</v>
      </c>
      <c r="K176" s="5">
        <v>2.8</v>
      </c>
      <c r="L176" s="5">
        <v>0.2</v>
      </c>
      <c r="M176" s="5">
        <v>11</v>
      </c>
      <c r="N176" s="5">
        <v>2.9862200000000002E-4</v>
      </c>
      <c r="O176" s="5">
        <v>1</v>
      </c>
      <c r="P176" s="5">
        <v>5.5499300000000004E-4</v>
      </c>
      <c r="Q176" s="5">
        <v>4</v>
      </c>
      <c r="R176" s="5">
        <v>1.5503876E-2</v>
      </c>
      <c r="S176" s="5">
        <v>3</v>
      </c>
      <c r="T176" s="5">
        <v>0.21428571399999999</v>
      </c>
      <c r="U176" s="5">
        <v>7</v>
      </c>
      <c r="V176" s="5">
        <v>1.83246E-4</v>
      </c>
      <c r="W176" s="5">
        <v>1</v>
      </c>
      <c r="X176" s="5">
        <v>5.2938099999999999E-4</v>
      </c>
    </row>
    <row r="177" spans="4:24" ht="45" x14ac:dyDescent="0.2">
      <c r="D177" s="2" t="s">
        <v>294</v>
      </c>
      <c r="F177" s="60">
        <v>3</v>
      </c>
      <c r="G177" s="60">
        <v>4</v>
      </c>
      <c r="H177" s="60">
        <v>53</v>
      </c>
      <c r="I177" s="5">
        <v>2</v>
      </c>
      <c r="J177" s="5">
        <v>4.7101679999999998E-3</v>
      </c>
      <c r="K177" s="5">
        <v>2</v>
      </c>
      <c r="L177" s="5">
        <v>0.13809523800000001</v>
      </c>
      <c r="M177" s="5">
        <v>9.8000000000000007</v>
      </c>
      <c r="N177" s="5">
        <v>2.4305900000000001E-4</v>
      </c>
      <c r="O177" s="5">
        <v>1</v>
      </c>
      <c r="P177" s="5">
        <v>4.2701000000000002E-4</v>
      </c>
      <c r="Q177" s="5">
        <v>2</v>
      </c>
      <c r="R177" s="5">
        <v>4.395604E-3</v>
      </c>
      <c r="S177" s="5">
        <v>2</v>
      </c>
      <c r="T177" s="5">
        <v>0.133333333</v>
      </c>
      <c r="U177" s="5">
        <v>8</v>
      </c>
      <c r="V177" s="5">
        <v>1.8455300000000001E-4</v>
      </c>
      <c r="W177" s="5">
        <v>1</v>
      </c>
      <c r="X177" s="5">
        <v>4.0633899999999997E-4</v>
      </c>
    </row>
    <row r="178" spans="4:24" x14ac:dyDescent="0.2">
      <c r="D178" s="2" t="s">
        <v>168</v>
      </c>
      <c r="F178" s="60">
        <v>10</v>
      </c>
      <c r="G178" s="60">
        <v>18</v>
      </c>
      <c r="H178" s="60">
        <v>53</v>
      </c>
      <c r="I178" s="5">
        <v>3.25</v>
      </c>
      <c r="J178" s="5">
        <v>1.5386148000000001E-2</v>
      </c>
      <c r="K178" s="5">
        <v>2.375</v>
      </c>
      <c r="L178" s="5">
        <v>0.17706044000000001</v>
      </c>
      <c r="M178" s="5">
        <v>6.625</v>
      </c>
      <c r="N178" s="5">
        <v>2.4925300000000001E-4</v>
      </c>
      <c r="O178" s="5">
        <v>1.625</v>
      </c>
      <c r="P178" s="5">
        <v>1.579418E-3</v>
      </c>
      <c r="Q178" s="5">
        <v>2.5</v>
      </c>
      <c r="R178" s="5">
        <v>1.038786E-2</v>
      </c>
      <c r="S178" s="5">
        <v>2</v>
      </c>
      <c r="T178" s="5">
        <v>0.14285714299999999</v>
      </c>
      <c r="U178" s="5">
        <v>5</v>
      </c>
      <c r="V178" s="5">
        <v>1.2885199999999999E-4</v>
      </c>
      <c r="W178" s="5">
        <v>1.5</v>
      </c>
      <c r="X178" s="5">
        <v>7.2996300000000003E-4</v>
      </c>
    </row>
    <row r="179" spans="4:24" x14ac:dyDescent="0.2">
      <c r="D179" s="2" t="s">
        <v>165</v>
      </c>
      <c r="F179" s="60">
        <v>5</v>
      </c>
      <c r="G179" s="60">
        <v>11</v>
      </c>
      <c r="H179" s="60">
        <v>49</v>
      </c>
      <c r="I179" s="5">
        <v>8.3333333330000006</v>
      </c>
      <c r="J179" s="5">
        <v>3.8063917000000003E-2</v>
      </c>
      <c r="K179" s="5">
        <v>3</v>
      </c>
      <c r="L179" s="5">
        <v>0.21794871800000001</v>
      </c>
      <c r="M179" s="5">
        <v>16.333333329999999</v>
      </c>
      <c r="N179" s="5">
        <v>4.9533599999999998E-4</v>
      </c>
      <c r="O179" s="5">
        <v>1</v>
      </c>
      <c r="P179" s="5">
        <v>8.7930400000000002E-4</v>
      </c>
      <c r="Q179" s="5">
        <v>8</v>
      </c>
      <c r="R179" s="5">
        <v>3.8888889000000003E-2</v>
      </c>
      <c r="S179" s="5">
        <v>3</v>
      </c>
      <c r="T179" s="5">
        <v>0.21428571399999999</v>
      </c>
      <c r="U179" s="5">
        <v>15</v>
      </c>
      <c r="V179" s="5">
        <v>5.3025200000000005E-4</v>
      </c>
      <c r="W179" s="5">
        <v>1</v>
      </c>
      <c r="X179" s="5">
        <v>7.3909799999999999E-4</v>
      </c>
    </row>
    <row r="180" spans="4:24" x14ac:dyDescent="0.2">
      <c r="D180" s="2" t="s">
        <v>166</v>
      </c>
      <c r="F180" s="60">
        <v>6</v>
      </c>
      <c r="G180" s="60">
        <v>11</v>
      </c>
      <c r="H180" s="60">
        <v>49</v>
      </c>
      <c r="I180" s="5">
        <v>3.8</v>
      </c>
      <c r="J180" s="5">
        <v>1.5982987000000001E-2</v>
      </c>
      <c r="K180" s="5">
        <v>2.6</v>
      </c>
      <c r="L180" s="5">
        <v>0.18901098899999999</v>
      </c>
      <c r="M180" s="5">
        <v>9.8000000000000007</v>
      </c>
      <c r="N180" s="5">
        <v>2.8152299999999999E-4</v>
      </c>
      <c r="O180" s="5">
        <v>1</v>
      </c>
      <c r="P180" s="5">
        <v>7.2403799999999998E-4</v>
      </c>
      <c r="Q180" s="5">
        <v>4</v>
      </c>
      <c r="R180" s="5">
        <v>2.2026431999999999E-2</v>
      </c>
      <c r="S180" s="5">
        <v>3</v>
      </c>
      <c r="T180" s="5">
        <v>0.21428571399999999</v>
      </c>
      <c r="U180" s="5">
        <v>8</v>
      </c>
      <c r="V180" s="5">
        <v>3.0031200000000001E-4</v>
      </c>
      <c r="W180" s="5">
        <v>1</v>
      </c>
      <c r="X180" s="5">
        <v>6.4724900000000002E-4</v>
      </c>
    </row>
    <row r="181" spans="4:24" x14ac:dyDescent="0.2">
      <c r="D181" s="2" t="s">
        <v>167</v>
      </c>
      <c r="F181" s="60">
        <v>8</v>
      </c>
      <c r="G181" s="60">
        <v>16</v>
      </c>
      <c r="H181" s="60">
        <v>46</v>
      </c>
      <c r="I181" s="5">
        <v>4.4000000000000004</v>
      </c>
      <c r="J181" s="5">
        <v>1.0774361E-2</v>
      </c>
      <c r="K181" s="5">
        <v>3.2</v>
      </c>
      <c r="L181" s="5">
        <v>0.22476190500000001</v>
      </c>
      <c r="M181" s="5">
        <v>9.1999999999999993</v>
      </c>
      <c r="N181" s="5">
        <v>2.1747800000000001E-4</v>
      </c>
      <c r="O181" s="5">
        <v>2.8</v>
      </c>
      <c r="P181" s="5">
        <v>1.18161E-3</v>
      </c>
      <c r="Q181" s="5">
        <v>3</v>
      </c>
      <c r="R181" s="5">
        <v>6.5934069999999999E-3</v>
      </c>
      <c r="S181" s="5">
        <v>2</v>
      </c>
      <c r="T181" s="5">
        <v>0.133333333</v>
      </c>
      <c r="U181" s="5">
        <v>12</v>
      </c>
      <c r="V181" s="5">
        <v>2.7618400000000001E-4</v>
      </c>
      <c r="W181" s="5">
        <v>3</v>
      </c>
      <c r="X181" s="5">
        <v>1.113586E-3</v>
      </c>
    </row>
    <row r="182" spans="4:24" x14ac:dyDescent="0.2">
      <c r="D182" s="2" t="s">
        <v>169</v>
      </c>
      <c r="F182" s="60">
        <v>2</v>
      </c>
      <c r="G182" s="60">
        <v>8</v>
      </c>
      <c r="H182" s="60">
        <v>46</v>
      </c>
      <c r="I182" s="5">
        <v>4.3333333329999997</v>
      </c>
      <c r="J182" s="5">
        <v>9.5493539999999995E-3</v>
      </c>
      <c r="K182" s="5">
        <v>1.6666666670000001</v>
      </c>
      <c r="L182" s="5">
        <v>0.112698413</v>
      </c>
      <c r="M182" s="5">
        <v>14.66666667</v>
      </c>
      <c r="N182" s="5">
        <v>3.2881700000000002E-4</v>
      </c>
      <c r="O182" s="5">
        <v>3</v>
      </c>
      <c r="P182" s="5">
        <v>1.1527690000000001E-3</v>
      </c>
      <c r="Q182" s="5">
        <v>5</v>
      </c>
      <c r="R182" s="5">
        <v>1.0989011E-2</v>
      </c>
      <c r="S182" s="5">
        <v>2</v>
      </c>
      <c r="T182" s="5">
        <v>0.133333333</v>
      </c>
      <c r="U182" s="5">
        <v>19</v>
      </c>
      <c r="V182" s="5">
        <v>4.3831300000000002E-4</v>
      </c>
      <c r="W182" s="5">
        <v>3</v>
      </c>
      <c r="X182" s="5">
        <v>1.1257039999999999E-3</v>
      </c>
    </row>
    <row r="183" spans="4:24" x14ac:dyDescent="0.2">
      <c r="D183" s="2" t="s">
        <v>170</v>
      </c>
      <c r="F183" s="60">
        <v>8</v>
      </c>
      <c r="G183" s="60">
        <v>14</v>
      </c>
      <c r="H183" s="60">
        <v>44</v>
      </c>
      <c r="I183" s="5">
        <v>2.8333333330000001</v>
      </c>
      <c r="J183" s="5">
        <v>8.8297470000000006E-3</v>
      </c>
      <c r="K183" s="5">
        <v>2.3333333330000001</v>
      </c>
      <c r="L183" s="5">
        <v>0.16785714299999999</v>
      </c>
      <c r="M183" s="5">
        <v>7</v>
      </c>
      <c r="N183" s="5">
        <v>1.83196E-4</v>
      </c>
      <c r="O183" s="5">
        <v>1.3333333329999999</v>
      </c>
      <c r="P183" s="5">
        <v>8.7639700000000001E-4</v>
      </c>
      <c r="Q183" s="5">
        <v>2</v>
      </c>
      <c r="R183" s="5">
        <v>7.2282459999999998E-3</v>
      </c>
      <c r="S183" s="5">
        <v>2</v>
      </c>
      <c r="T183" s="5">
        <v>0.148809524</v>
      </c>
      <c r="U183" s="5">
        <v>6</v>
      </c>
      <c r="V183" s="5">
        <v>1.5796000000000001E-4</v>
      </c>
      <c r="W183" s="5">
        <v>1</v>
      </c>
      <c r="X183" s="5">
        <v>5.8831499999999995E-4</v>
      </c>
    </row>
    <row r="184" spans="4:24" x14ac:dyDescent="0.2">
      <c r="D184" s="2" t="s">
        <v>172</v>
      </c>
      <c r="F184" s="60">
        <v>5</v>
      </c>
      <c r="G184" s="60">
        <v>15</v>
      </c>
      <c r="H184" s="60">
        <v>43</v>
      </c>
      <c r="I184" s="5">
        <v>5</v>
      </c>
      <c r="J184" s="5">
        <v>1.9134400999999999E-2</v>
      </c>
      <c r="K184" s="5">
        <v>2.25</v>
      </c>
      <c r="L184" s="5">
        <v>0.16071428600000001</v>
      </c>
      <c r="M184" s="5">
        <v>10.75</v>
      </c>
      <c r="N184" s="5">
        <v>2.8302699999999999E-4</v>
      </c>
      <c r="O184" s="5">
        <v>1</v>
      </c>
      <c r="P184" s="5">
        <v>5.9215699999999995E-4</v>
      </c>
      <c r="Q184" s="5">
        <v>6</v>
      </c>
      <c r="R184" s="5">
        <v>2.1558310000000001E-2</v>
      </c>
      <c r="S184" s="5">
        <v>2.5</v>
      </c>
      <c r="T184" s="5">
        <v>0.178571429</v>
      </c>
      <c r="U184" s="5">
        <v>9.5</v>
      </c>
      <c r="V184" s="5">
        <v>2.5229000000000001E-4</v>
      </c>
      <c r="W184" s="5">
        <v>1</v>
      </c>
      <c r="X184" s="5">
        <v>5.8831499999999995E-4</v>
      </c>
    </row>
    <row r="185" spans="4:24" x14ac:dyDescent="0.2">
      <c r="D185" s="2" t="s">
        <v>171</v>
      </c>
      <c r="F185" s="60">
        <v>5</v>
      </c>
      <c r="G185" s="60">
        <v>10</v>
      </c>
      <c r="H185" s="60">
        <v>43</v>
      </c>
      <c r="I185" s="5">
        <v>4</v>
      </c>
      <c r="J185" s="5">
        <v>1.444202E-2</v>
      </c>
      <c r="K185" s="5">
        <v>1.8</v>
      </c>
      <c r="L185" s="5">
        <v>0.12666666700000001</v>
      </c>
      <c r="M185" s="5">
        <v>8.6</v>
      </c>
      <c r="N185" s="5">
        <v>2.1419399999999999E-4</v>
      </c>
      <c r="O185" s="5">
        <v>1.2</v>
      </c>
      <c r="P185" s="5">
        <v>6.3830799999999997E-4</v>
      </c>
      <c r="Q185" s="5">
        <v>2</v>
      </c>
      <c r="R185" s="5">
        <v>4.395604E-3</v>
      </c>
      <c r="S185" s="5">
        <v>1</v>
      </c>
      <c r="T185" s="5">
        <v>7.1428570999999996E-2</v>
      </c>
      <c r="U185" s="5">
        <v>7</v>
      </c>
      <c r="V185" s="5">
        <v>1.48715E-4</v>
      </c>
      <c r="W185" s="5">
        <v>1</v>
      </c>
      <c r="X185" s="5">
        <v>6.4724900000000002E-4</v>
      </c>
    </row>
    <row r="186" spans="4:24" x14ac:dyDescent="0.2">
      <c r="D186" s="2" t="s">
        <v>173</v>
      </c>
      <c r="F186" s="60">
        <v>7</v>
      </c>
      <c r="G186" s="60">
        <v>19</v>
      </c>
      <c r="H186" s="60">
        <v>42</v>
      </c>
      <c r="I186" s="5">
        <v>3.2857142860000002</v>
      </c>
      <c r="J186" s="5">
        <v>9.1378060000000001E-3</v>
      </c>
      <c r="K186" s="5">
        <v>2</v>
      </c>
      <c r="L186" s="5">
        <v>0.14024071199999999</v>
      </c>
      <c r="M186" s="5">
        <v>4.1428571429999996</v>
      </c>
      <c r="N186" s="5">
        <v>1.03739E-4</v>
      </c>
      <c r="O186" s="5">
        <v>2.1428571430000001</v>
      </c>
      <c r="P186" s="5">
        <v>1.0696060000000001E-3</v>
      </c>
      <c r="Q186" s="5">
        <v>3</v>
      </c>
      <c r="R186" s="5">
        <v>7.8125E-3</v>
      </c>
      <c r="S186" s="5">
        <v>2</v>
      </c>
      <c r="T186" s="5">
        <v>0.14285714299999999</v>
      </c>
      <c r="U186" s="5">
        <v>4</v>
      </c>
      <c r="V186" s="5">
        <v>1.01363E-4</v>
      </c>
      <c r="W186" s="5">
        <v>2</v>
      </c>
      <c r="X186" s="5">
        <v>1.2515639999999999E-3</v>
      </c>
    </row>
    <row r="187" spans="4:24" x14ac:dyDescent="0.2">
      <c r="D187" s="2" t="s">
        <v>174</v>
      </c>
      <c r="F187" s="60">
        <v>2</v>
      </c>
      <c r="G187" s="60">
        <v>9</v>
      </c>
      <c r="H187" s="60">
        <v>41</v>
      </c>
      <c r="I187" s="5">
        <v>5</v>
      </c>
      <c r="J187" s="5">
        <v>1.6956186000000002E-2</v>
      </c>
      <c r="K187" s="5">
        <v>2</v>
      </c>
      <c r="L187" s="5">
        <v>0.14285714299999999</v>
      </c>
      <c r="M187" s="5">
        <v>13.66666667</v>
      </c>
      <c r="N187" s="5">
        <v>3.7294500000000001E-4</v>
      </c>
      <c r="O187" s="5">
        <v>1.6666666670000001</v>
      </c>
      <c r="P187" s="5">
        <v>9.3538599999999996E-4</v>
      </c>
      <c r="Q187" s="5">
        <v>5</v>
      </c>
      <c r="R187" s="5">
        <v>1.5772871000000001E-2</v>
      </c>
      <c r="S187" s="5">
        <v>2</v>
      </c>
      <c r="T187" s="5">
        <v>0.14285714299999999</v>
      </c>
      <c r="U187" s="5">
        <v>7</v>
      </c>
      <c r="V187" s="5">
        <v>1.77386E-4</v>
      </c>
      <c r="W187" s="5">
        <v>2</v>
      </c>
      <c r="X187" s="5">
        <v>1.0587610000000001E-3</v>
      </c>
    </row>
    <row r="188" spans="4:24" x14ac:dyDescent="0.2">
      <c r="D188" s="2" t="s">
        <v>175</v>
      </c>
      <c r="F188" s="60">
        <v>2</v>
      </c>
      <c r="G188" s="60">
        <v>4</v>
      </c>
      <c r="H188" s="60">
        <v>38</v>
      </c>
      <c r="I188" s="5">
        <v>3.25</v>
      </c>
      <c r="J188" s="5">
        <v>7.5817130000000003E-3</v>
      </c>
      <c r="K188" s="5">
        <v>1.75</v>
      </c>
      <c r="L188" s="5">
        <v>0.120238095</v>
      </c>
      <c r="M188" s="5">
        <v>9.5</v>
      </c>
      <c r="N188" s="5">
        <v>2.3101E-4</v>
      </c>
      <c r="O188" s="5">
        <v>1.25</v>
      </c>
      <c r="P188" s="5">
        <v>4.9522499999999996E-4</v>
      </c>
      <c r="Q188" s="5">
        <v>3.5</v>
      </c>
      <c r="R188" s="5">
        <v>7.7976649999999996E-3</v>
      </c>
      <c r="S188" s="5">
        <v>2</v>
      </c>
      <c r="T188" s="5">
        <v>0.133333333</v>
      </c>
      <c r="U188" s="5">
        <v>8</v>
      </c>
      <c r="V188" s="5">
        <v>1.90626E-4</v>
      </c>
      <c r="W188" s="5">
        <v>1</v>
      </c>
      <c r="X188" s="5">
        <v>4.2961900000000001E-4</v>
      </c>
    </row>
    <row r="189" spans="4:24" x14ac:dyDescent="0.2">
      <c r="D189" s="2" t="s">
        <v>176</v>
      </c>
      <c r="F189" s="60">
        <v>5</v>
      </c>
      <c r="G189" s="60">
        <v>7</v>
      </c>
      <c r="H189" s="60">
        <v>36</v>
      </c>
      <c r="I189" s="5">
        <v>3</v>
      </c>
      <c r="J189" s="5">
        <v>6.5646769999999997E-3</v>
      </c>
      <c r="K189" s="5">
        <v>2.5</v>
      </c>
      <c r="L189" s="5">
        <v>0.16666666699999999</v>
      </c>
      <c r="M189" s="5">
        <v>17.5</v>
      </c>
      <c r="N189" s="5">
        <v>3.9914900000000001E-4</v>
      </c>
      <c r="O189" s="5">
        <v>3</v>
      </c>
      <c r="P189" s="5">
        <v>1.1216640000000001E-3</v>
      </c>
      <c r="Q189" s="5">
        <v>3</v>
      </c>
      <c r="R189" s="5">
        <v>6.5646769999999997E-3</v>
      </c>
      <c r="S189" s="5">
        <v>2.5</v>
      </c>
      <c r="T189" s="5">
        <v>0.16666666699999999</v>
      </c>
      <c r="U189" s="5">
        <v>17.5</v>
      </c>
      <c r="V189" s="5">
        <v>3.9914900000000001E-4</v>
      </c>
      <c r="W189" s="5">
        <v>3</v>
      </c>
      <c r="X189" s="5">
        <v>1.1216640000000001E-3</v>
      </c>
    </row>
    <row r="190" spans="4:24" x14ac:dyDescent="0.2">
      <c r="D190" s="2" t="s">
        <v>181</v>
      </c>
      <c r="F190" s="60">
        <v>1</v>
      </c>
      <c r="G190" s="60">
        <v>13</v>
      </c>
      <c r="H190" s="60">
        <v>35</v>
      </c>
      <c r="I190" s="5">
        <v>3</v>
      </c>
      <c r="J190" s="5">
        <v>6.5934069999999999E-3</v>
      </c>
      <c r="K190" s="5">
        <v>1</v>
      </c>
      <c r="L190" s="5">
        <v>6.6666666999999999E-2</v>
      </c>
      <c r="M190" s="5">
        <v>7</v>
      </c>
      <c r="N190" s="5">
        <v>1.48715E-4</v>
      </c>
      <c r="O190" s="5">
        <v>1</v>
      </c>
      <c r="P190" s="5">
        <v>3.71195E-4</v>
      </c>
      <c r="Q190" s="5">
        <v>3</v>
      </c>
      <c r="R190" s="5">
        <v>6.5934069999999999E-3</v>
      </c>
      <c r="S190" s="5">
        <v>1</v>
      </c>
      <c r="T190" s="5">
        <v>6.6666666999999999E-2</v>
      </c>
      <c r="U190" s="5">
        <v>7</v>
      </c>
      <c r="V190" s="5">
        <v>1.48715E-4</v>
      </c>
      <c r="W190" s="5">
        <v>1</v>
      </c>
      <c r="X190" s="5">
        <v>3.71195E-4</v>
      </c>
    </row>
    <row r="191" spans="4:24" x14ac:dyDescent="0.2">
      <c r="D191" s="2" t="s">
        <v>177</v>
      </c>
      <c r="F191" s="60">
        <v>1</v>
      </c>
      <c r="G191" s="60">
        <v>8</v>
      </c>
      <c r="H191" s="60">
        <v>35</v>
      </c>
      <c r="I191" s="5">
        <v>3.25</v>
      </c>
      <c r="J191" s="5">
        <v>9.2638570000000003E-3</v>
      </c>
      <c r="K191" s="5">
        <v>1</v>
      </c>
      <c r="L191" s="5">
        <v>7.0238095E-2</v>
      </c>
      <c r="M191" s="5">
        <v>8.75</v>
      </c>
      <c r="N191" s="5">
        <v>2.2077500000000001E-4</v>
      </c>
      <c r="O191" s="5">
        <v>1</v>
      </c>
      <c r="P191" s="5">
        <v>4.40963E-4</v>
      </c>
      <c r="Q191" s="5">
        <v>2</v>
      </c>
      <c r="R191" s="5">
        <v>4.762629E-3</v>
      </c>
      <c r="S191" s="5">
        <v>1</v>
      </c>
      <c r="T191" s="5">
        <v>7.1428570999999996E-2</v>
      </c>
      <c r="U191" s="5">
        <v>4</v>
      </c>
      <c r="V191" s="5">
        <v>9.9400000000000004E-5</v>
      </c>
      <c r="W191" s="5">
        <v>1</v>
      </c>
      <c r="X191" s="5">
        <v>4.2961900000000001E-4</v>
      </c>
    </row>
    <row r="192" spans="4:24" x14ac:dyDescent="0.2">
      <c r="D192" s="2" t="s">
        <v>178</v>
      </c>
      <c r="F192" s="60">
        <v>3</v>
      </c>
      <c r="G192" s="60">
        <v>4</v>
      </c>
      <c r="H192" s="60">
        <v>35</v>
      </c>
      <c r="I192" s="5">
        <v>3.5</v>
      </c>
      <c r="J192" s="5">
        <v>9.8998200000000001E-3</v>
      </c>
      <c r="K192" s="5">
        <v>2.5</v>
      </c>
      <c r="L192" s="5">
        <v>0.178571429</v>
      </c>
      <c r="M192" s="5">
        <v>17.5</v>
      </c>
      <c r="N192" s="5">
        <v>4.44857E-4</v>
      </c>
      <c r="O192" s="5">
        <v>2.5</v>
      </c>
      <c r="P192" s="5">
        <v>1.2087280000000001E-3</v>
      </c>
      <c r="Q192" s="5">
        <v>3.5</v>
      </c>
      <c r="R192" s="5">
        <v>9.8998200000000001E-3</v>
      </c>
      <c r="S192" s="5">
        <v>2.5</v>
      </c>
      <c r="T192" s="5">
        <v>0.178571429</v>
      </c>
      <c r="U192" s="5">
        <v>17.5</v>
      </c>
      <c r="V192" s="5">
        <v>4.44857E-4</v>
      </c>
      <c r="W192" s="5">
        <v>2.5</v>
      </c>
      <c r="X192" s="5">
        <v>1.2087280000000001E-3</v>
      </c>
    </row>
    <row r="193" spans="4:24" x14ac:dyDescent="0.2">
      <c r="D193" s="2" t="s">
        <v>180</v>
      </c>
      <c r="F193" s="60">
        <v>2</v>
      </c>
      <c r="G193" s="60">
        <v>10</v>
      </c>
      <c r="H193" s="60">
        <v>35</v>
      </c>
      <c r="I193" s="5">
        <v>5</v>
      </c>
      <c r="J193" s="5">
        <v>1.8667449999999999E-2</v>
      </c>
      <c r="K193" s="5">
        <v>1.5</v>
      </c>
      <c r="L193" s="5">
        <v>0.104761905</v>
      </c>
      <c r="M193" s="5">
        <v>17.5</v>
      </c>
      <c r="N193" s="5">
        <v>4.8597100000000003E-4</v>
      </c>
      <c r="O193" s="5">
        <v>1</v>
      </c>
      <c r="P193" s="5">
        <v>5.1124199999999997E-4</v>
      </c>
      <c r="Q193" s="5">
        <v>5</v>
      </c>
      <c r="R193" s="5">
        <v>1.8667449999999999E-2</v>
      </c>
      <c r="S193" s="5">
        <v>1.5</v>
      </c>
      <c r="T193" s="5">
        <v>0.104761905</v>
      </c>
      <c r="U193" s="5">
        <v>17.5</v>
      </c>
      <c r="V193" s="5">
        <v>4.8597100000000003E-4</v>
      </c>
      <c r="W193" s="5">
        <v>1</v>
      </c>
      <c r="X193" s="5">
        <v>5.1124199999999997E-4</v>
      </c>
    </row>
    <row r="194" spans="4:24" x14ac:dyDescent="0.2">
      <c r="D194" s="2" t="s">
        <v>189</v>
      </c>
      <c r="F194" s="60">
        <v>6</v>
      </c>
      <c r="G194" s="60">
        <v>15</v>
      </c>
      <c r="H194" s="60">
        <v>34</v>
      </c>
      <c r="I194" s="5">
        <v>3</v>
      </c>
      <c r="J194" s="5">
        <v>9.848463E-3</v>
      </c>
      <c r="K194" s="5">
        <v>2</v>
      </c>
      <c r="L194" s="5">
        <v>0.147089947</v>
      </c>
      <c r="M194" s="5">
        <v>5.6666666670000003</v>
      </c>
      <c r="N194" s="5">
        <v>2.2627500000000001E-4</v>
      </c>
      <c r="O194" s="5">
        <v>2</v>
      </c>
      <c r="P194" s="5">
        <v>1.431318E-3</v>
      </c>
      <c r="Q194" s="5">
        <v>1.5</v>
      </c>
      <c r="R194" s="5">
        <v>7.9125940000000002E-3</v>
      </c>
      <c r="S194" s="5">
        <v>1.5</v>
      </c>
      <c r="T194" s="5">
        <v>0.12222222200000001</v>
      </c>
      <c r="U194" s="5">
        <v>5</v>
      </c>
      <c r="V194" s="5">
        <v>1.3659800000000001E-4</v>
      </c>
      <c r="W194" s="5">
        <v>1.5</v>
      </c>
      <c r="X194" s="5">
        <v>9.8474299999999995E-4</v>
      </c>
    </row>
    <row r="195" spans="4:24" x14ac:dyDescent="0.2">
      <c r="D195" s="2" t="s">
        <v>182</v>
      </c>
      <c r="F195" s="60">
        <v>5</v>
      </c>
      <c r="G195" s="60">
        <v>10</v>
      </c>
      <c r="H195" s="60">
        <v>34</v>
      </c>
      <c r="I195" s="5">
        <v>3.2</v>
      </c>
      <c r="J195" s="5">
        <v>1.3094342E-2</v>
      </c>
      <c r="K195" s="5">
        <v>1.2</v>
      </c>
      <c r="L195" s="5">
        <v>8.6959706999999997E-2</v>
      </c>
      <c r="M195" s="5">
        <v>6.8</v>
      </c>
      <c r="N195" s="5">
        <v>1.8874500000000001E-4</v>
      </c>
      <c r="O195" s="5">
        <v>1</v>
      </c>
      <c r="P195" s="5">
        <v>6.8308900000000001E-4</v>
      </c>
      <c r="Q195" s="5">
        <v>2</v>
      </c>
      <c r="R195" s="5">
        <v>1.1111111E-2</v>
      </c>
      <c r="S195" s="5">
        <v>1</v>
      </c>
      <c r="T195" s="5">
        <v>7.1428570999999996E-2</v>
      </c>
      <c r="U195" s="5">
        <v>4</v>
      </c>
      <c r="V195" s="5">
        <v>1.50156E-4</v>
      </c>
      <c r="W195" s="5">
        <v>1</v>
      </c>
      <c r="X195" s="5">
        <v>6.4724900000000002E-4</v>
      </c>
    </row>
    <row r="196" spans="4:24" x14ac:dyDescent="0.2">
      <c r="D196" s="2" t="s">
        <v>183</v>
      </c>
      <c r="F196" s="60">
        <v>3</v>
      </c>
      <c r="G196" s="60">
        <v>3</v>
      </c>
      <c r="H196" s="60">
        <v>33</v>
      </c>
      <c r="I196" s="5">
        <v>2</v>
      </c>
      <c r="J196" s="5">
        <v>4.3860280000000001E-3</v>
      </c>
      <c r="K196" s="5">
        <v>2</v>
      </c>
      <c r="L196" s="5">
        <v>0.133333333</v>
      </c>
      <c r="M196" s="5">
        <v>11</v>
      </c>
      <c r="N196" s="5">
        <v>2.3551900000000001E-4</v>
      </c>
      <c r="O196" s="5">
        <v>1</v>
      </c>
      <c r="P196" s="5">
        <v>3.7321499999999998E-4</v>
      </c>
      <c r="Q196" s="5">
        <v>2</v>
      </c>
      <c r="R196" s="5">
        <v>4.3860280000000001E-3</v>
      </c>
      <c r="S196" s="5">
        <v>2</v>
      </c>
      <c r="T196" s="5">
        <v>0.133333333</v>
      </c>
      <c r="U196" s="5">
        <v>11</v>
      </c>
      <c r="V196" s="5">
        <v>2.3551900000000001E-4</v>
      </c>
      <c r="W196" s="5">
        <v>1</v>
      </c>
      <c r="X196" s="5">
        <v>3.7321499999999998E-4</v>
      </c>
    </row>
    <row r="197" spans="4:24" x14ac:dyDescent="0.2">
      <c r="D197" s="2" t="s">
        <v>185</v>
      </c>
      <c r="F197" s="60">
        <v>8</v>
      </c>
      <c r="G197" s="60">
        <v>15</v>
      </c>
      <c r="H197" s="60">
        <v>32</v>
      </c>
      <c r="I197" s="5">
        <v>3</v>
      </c>
      <c r="J197" s="5">
        <v>7.7508330000000004E-3</v>
      </c>
      <c r="K197" s="5">
        <v>2.1666666669999999</v>
      </c>
      <c r="L197" s="5">
        <v>0.15</v>
      </c>
      <c r="M197" s="5">
        <v>4.6666666670000003</v>
      </c>
      <c r="N197" s="5">
        <v>1.0964900000000001E-4</v>
      </c>
      <c r="O197" s="5">
        <v>2.1666666669999999</v>
      </c>
      <c r="P197" s="5">
        <v>9.7720199999999993E-4</v>
      </c>
      <c r="Q197" s="5">
        <v>2.5</v>
      </c>
      <c r="R197" s="5">
        <v>6.7083409999999996E-3</v>
      </c>
      <c r="S197" s="5">
        <v>2</v>
      </c>
      <c r="T197" s="5">
        <v>0.13809523800000001</v>
      </c>
      <c r="U197" s="5">
        <v>4</v>
      </c>
      <c r="V197" s="5">
        <v>9.7100000000000002E-5</v>
      </c>
      <c r="W197" s="5">
        <v>2.5</v>
      </c>
      <c r="X197" s="5">
        <v>9.3202699999999999E-4</v>
      </c>
    </row>
    <row r="198" spans="4:24" x14ac:dyDescent="0.2">
      <c r="D198" s="2" t="s">
        <v>186</v>
      </c>
      <c r="F198" s="60">
        <v>5</v>
      </c>
      <c r="G198" s="60">
        <v>7</v>
      </c>
      <c r="H198" s="60">
        <v>31</v>
      </c>
      <c r="I198" s="5">
        <v>2.6666666669999999</v>
      </c>
      <c r="J198" s="5">
        <v>1.5304313E-2</v>
      </c>
      <c r="K198" s="5">
        <v>2.3333333330000001</v>
      </c>
      <c r="L198" s="5">
        <v>0.17861305399999999</v>
      </c>
      <c r="M198" s="5">
        <v>5.1666666670000003</v>
      </c>
      <c r="N198" s="5">
        <v>2.3345000000000001E-4</v>
      </c>
      <c r="O198" s="5">
        <v>1.1666666670000001</v>
      </c>
      <c r="P198" s="5">
        <v>1.6232180000000001E-3</v>
      </c>
      <c r="Q198" s="5">
        <v>2</v>
      </c>
      <c r="R198" s="5">
        <v>1.4015151999999999E-2</v>
      </c>
      <c r="S198" s="5">
        <v>2</v>
      </c>
      <c r="T198" s="5">
        <v>0.16083916100000001</v>
      </c>
      <c r="U198" s="5">
        <v>4</v>
      </c>
      <c r="V198" s="5">
        <v>1.6689999999999999E-4</v>
      </c>
      <c r="W198" s="5">
        <v>1</v>
      </c>
      <c r="X198" s="5">
        <v>9.9533099999999991E-4</v>
      </c>
    </row>
    <row r="199" spans="4:24" x14ac:dyDescent="0.2">
      <c r="D199" s="2" t="s">
        <v>187</v>
      </c>
      <c r="F199" s="60">
        <v>6</v>
      </c>
      <c r="G199" s="60">
        <v>6</v>
      </c>
      <c r="H199" s="60">
        <v>31</v>
      </c>
      <c r="I199" s="5">
        <v>1.5</v>
      </c>
      <c r="J199" s="5">
        <v>3.8340029999999999E-3</v>
      </c>
      <c r="K199" s="5">
        <v>1.5</v>
      </c>
      <c r="L199" s="5">
        <v>0.103968254</v>
      </c>
      <c r="M199" s="5">
        <v>4.3333333329999997</v>
      </c>
      <c r="N199" s="5">
        <v>1.0623E-4</v>
      </c>
      <c r="O199" s="5">
        <v>1.5</v>
      </c>
      <c r="P199" s="5">
        <v>6.4931400000000001E-4</v>
      </c>
      <c r="Q199" s="5">
        <v>1</v>
      </c>
      <c r="R199" s="5">
        <v>3.5304120000000001E-3</v>
      </c>
      <c r="S199" s="5">
        <v>1</v>
      </c>
      <c r="T199" s="5">
        <v>7.1428570999999996E-2</v>
      </c>
      <c r="U199" s="5">
        <v>3</v>
      </c>
      <c r="V199" s="5">
        <v>7.9900000000000004E-5</v>
      </c>
      <c r="W199" s="5">
        <v>1</v>
      </c>
      <c r="X199" s="5">
        <v>4.9114000000000004E-4</v>
      </c>
    </row>
    <row r="200" spans="4:24" ht="30" x14ac:dyDescent="0.2">
      <c r="D200" s="2" t="s">
        <v>184</v>
      </c>
      <c r="F200" s="60">
        <v>5</v>
      </c>
      <c r="G200" s="60">
        <v>15</v>
      </c>
      <c r="H200" s="60">
        <v>31</v>
      </c>
      <c r="I200" s="5">
        <v>13</v>
      </c>
      <c r="J200" s="5">
        <v>2.8571428999999999E-2</v>
      </c>
      <c r="K200" s="5">
        <v>3</v>
      </c>
      <c r="L200" s="5">
        <v>0.2</v>
      </c>
      <c r="M200" s="5">
        <v>26</v>
      </c>
      <c r="N200" s="5">
        <v>5.5236900000000004E-4</v>
      </c>
      <c r="O200" s="5">
        <v>1</v>
      </c>
      <c r="P200" s="5">
        <v>3.71195E-4</v>
      </c>
      <c r="Q200" s="5">
        <v>13</v>
      </c>
      <c r="R200" s="5">
        <v>2.8571428999999999E-2</v>
      </c>
      <c r="S200" s="5">
        <v>3</v>
      </c>
      <c r="T200" s="5">
        <v>0.2</v>
      </c>
      <c r="U200" s="5">
        <v>26</v>
      </c>
      <c r="V200" s="5">
        <v>5.5236900000000004E-4</v>
      </c>
      <c r="W200" s="5">
        <v>1</v>
      </c>
      <c r="X200" s="5">
        <v>3.71195E-4</v>
      </c>
    </row>
    <row r="201" spans="4:24" x14ac:dyDescent="0.2">
      <c r="D201" s="2" t="s">
        <v>191</v>
      </c>
      <c r="F201" s="60">
        <v>8</v>
      </c>
      <c r="G201" s="60">
        <v>18</v>
      </c>
      <c r="H201" s="60">
        <v>30</v>
      </c>
      <c r="I201" s="5">
        <v>4</v>
      </c>
      <c r="J201" s="5">
        <v>9.6132530000000004E-3</v>
      </c>
      <c r="K201" s="5">
        <v>2.8333333330000001</v>
      </c>
      <c r="L201" s="5">
        <v>0.19365079399999999</v>
      </c>
      <c r="M201" s="5">
        <v>4.8333333329999997</v>
      </c>
      <c r="N201" s="5">
        <v>1.14364E-4</v>
      </c>
      <c r="O201" s="5">
        <v>2</v>
      </c>
      <c r="P201" s="5">
        <v>8.4864599999999999E-4</v>
      </c>
      <c r="Q201" s="5">
        <v>3</v>
      </c>
      <c r="R201" s="5">
        <v>8.4934060000000002E-3</v>
      </c>
      <c r="S201" s="5">
        <v>2</v>
      </c>
      <c r="T201" s="5">
        <v>0.14285714299999999</v>
      </c>
      <c r="U201" s="5">
        <v>3</v>
      </c>
      <c r="V201" s="5">
        <v>7.8899999999999993E-5</v>
      </c>
      <c r="W201" s="5">
        <v>1.5</v>
      </c>
      <c r="X201" s="5">
        <v>6.9481999999999996E-4</v>
      </c>
    </row>
    <row r="202" spans="4:24" x14ac:dyDescent="0.2">
      <c r="D202" s="2" t="s">
        <v>190</v>
      </c>
      <c r="F202" s="60">
        <v>1</v>
      </c>
      <c r="G202" s="60">
        <v>1</v>
      </c>
      <c r="H202" s="60">
        <v>30</v>
      </c>
      <c r="I202" s="5">
        <v>1</v>
      </c>
      <c r="J202" s="5">
        <v>3.6498709999999998E-3</v>
      </c>
      <c r="K202" s="5">
        <v>1</v>
      </c>
      <c r="L202" s="5">
        <v>7.2344322000000003E-2</v>
      </c>
      <c r="M202" s="5">
        <v>5</v>
      </c>
      <c r="N202" s="5">
        <v>1.5280799999999999E-4</v>
      </c>
      <c r="O202" s="5">
        <v>1</v>
      </c>
      <c r="P202" s="5">
        <v>6.7108800000000002E-4</v>
      </c>
      <c r="Q202" s="5">
        <v>1</v>
      </c>
      <c r="R202" s="5">
        <v>3.5304120000000001E-3</v>
      </c>
      <c r="S202" s="5">
        <v>1</v>
      </c>
      <c r="T202" s="5">
        <v>7.1428570999999996E-2</v>
      </c>
      <c r="U202" s="5">
        <v>4</v>
      </c>
      <c r="V202" s="5">
        <v>1.09158E-4</v>
      </c>
      <c r="W202" s="5">
        <v>1</v>
      </c>
      <c r="X202" s="5">
        <v>5.8831499999999995E-4</v>
      </c>
    </row>
    <row r="203" spans="4:24" x14ac:dyDescent="0.2">
      <c r="D203" s="2" t="s">
        <v>188</v>
      </c>
      <c r="F203" s="60">
        <v>6</v>
      </c>
      <c r="G203" s="60">
        <v>12</v>
      </c>
      <c r="H203" s="60">
        <v>30</v>
      </c>
      <c r="I203" s="5">
        <v>3</v>
      </c>
      <c r="J203" s="5">
        <v>7.2634980000000002E-3</v>
      </c>
      <c r="K203" s="5">
        <v>1.8</v>
      </c>
      <c r="L203" s="5">
        <v>0.12476190500000001</v>
      </c>
      <c r="M203" s="5">
        <v>5.4</v>
      </c>
      <c r="N203" s="5">
        <v>1.2619199999999999E-4</v>
      </c>
      <c r="O203" s="5">
        <v>2.2000000000000002</v>
      </c>
      <c r="P203" s="5">
        <v>9.2308199999999998E-4</v>
      </c>
      <c r="Q203" s="5">
        <v>1</v>
      </c>
      <c r="R203" s="5">
        <v>3.1545739999999998E-3</v>
      </c>
      <c r="S203" s="5">
        <v>1</v>
      </c>
      <c r="T203" s="5">
        <v>7.1428570999999996E-2</v>
      </c>
      <c r="U203" s="5">
        <v>4</v>
      </c>
      <c r="V203" s="5">
        <v>9.2299999999999994E-5</v>
      </c>
      <c r="W203" s="5">
        <v>2</v>
      </c>
      <c r="X203" s="5">
        <v>7.4239E-4</v>
      </c>
    </row>
    <row r="204" spans="4:24" x14ac:dyDescent="0.2">
      <c r="D204" s="2" t="s">
        <v>193</v>
      </c>
      <c r="F204" s="60">
        <v>2</v>
      </c>
      <c r="G204" s="60">
        <v>5</v>
      </c>
      <c r="H204" s="60">
        <v>29</v>
      </c>
      <c r="I204" s="5">
        <v>5</v>
      </c>
      <c r="J204" s="5">
        <v>1.0893246000000001E-2</v>
      </c>
      <c r="K204" s="5">
        <v>2</v>
      </c>
      <c r="L204" s="5">
        <v>0.133333333</v>
      </c>
      <c r="M204" s="5">
        <v>29</v>
      </c>
      <c r="N204" s="5">
        <v>6.6900399999999995E-4</v>
      </c>
      <c r="O204" s="5">
        <v>1</v>
      </c>
      <c r="P204" s="5">
        <v>3.7523500000000002E-4</v>
      </c>
      <c r="Q204" s="5">
        <v>5</v>
      </c>
      <c r="R204" s="5">
        <v>1.0893246000000001E-2</v>
      </c>
      <c r="S204" s="5">
        <v>2</v>
      </c>
      <c r="T204" s="5">
        <v>0.133333333</v>
      </c>
      <c r="U204" s="5">
        <v>29</v>
      </c>
      <c r="V204" s="5">
        <v>6.6900399999999995E-4</v>
      </c>
      <c r="W204" s="5">
        <v>1</v>
      </c>
      <c r="X204" s="5">
        <v>3.7523500000000002E-4</v>
      </c>
    </row>
    <row r="205" spans="4:24" x14ac:dyDescent="0.2">
      <c r="D205" s="2" t="s">
        <v>192</v>
      </c>
      <c r="F205" s="60">
        <v>1</v>
      </c>
      <c r="G205" s="60">
        <v>3</v>
      </c>
      <c r="H205" s="60">
        <v>29</v>
      </c>
      <c r="I205" s="5">
        <v>3</v>
      </c>
      <c r="J205" s="5">
        <v>2.4494948999999999E-2</v>
      </c>
      <c r="K205" s="5">
        <v>1</v>
      </c>
      <c r="L205" s="5">
        <v>8.3721833999999995E-2</v>
      </c>
      <c r="M205" s="5">
        <v>9.6666666669999994</v>
      </c>
      <c r="N205" s="5">
        <v>4.5887599999999999E-4</v>
      </c>
      <c r="O205" s="5">
        <v>1</v>
      </c>
      <c r="P205" s="5">
        <v>1.9593520000000001E-3</v>
      </c>
      <c r="Q205" s="5">
        <v>3</v>
      </c>
      <c r="R205" s="5">
        <v>2.2727272999999999E-2</v>
      </c>
      <c r="S205" s="5">
        <v>1</v>
      </c>
      <c r="T205" s="5">
        <v>8.3333332999999996E-2</v>
      </c>
      <c r="U205" s="5">
        <v>3</v>
      </c>
      <c r="V205" s="5">
        <v>3.2569800000000002E-4</v>
      </c>
      <c r="W205" s="5">
        <v>1</v>
      </c>
      <c r="X205" s="5">
        <v>1.945525E-3</v>
      </c>
    </row>
    <row r="206" spans="4:24" x14ac:dyDescent="0.2">
      <c r="D206" s="2" t="s">
        <v>195</v>
      </c>
      <c r="F206" s="60">
        <v>4</v>
      </c>
      <c r="G206" s="60">
        <v>5</v>
      </c>
      <c r="H206" s="60">
        <v>27</v>
      </c>
      <c r="I206" s="5">
        <v>2.6</v>
      </c>
      <c r="J206" s="5">
        <v>6.2375699999999996E-3</v>
      </c>
      <c r="K206" s="5">
        <v>2</v>
      </c>
      <c r="L206" s="5">
        <v>0.13809523800000001</v>
      </c>
      <c r="M206" s="5">
        <v>5.4</v>
      </c>
      <c r="N206" s="5">
        <v>1.3026699999999999E-4</v>
      </c>
      <c r="O206" s="5">
        <v>1</v>
      </c>
      <c r="P206" s="5">
        <v>4.2701000000000002E-4</v>
      </c>
      <c r="Q206" s="5">
        <v>2</v>
      </c>
      <c r="R206" s="5">
        <v>4.5871560000000002E-3</v>
      </c>
      <c r="S206" s="5">
        <v>2</v>
      </c>
      <c r="T206" s="5">
        <v>0.133333333</v>
      </c>
      <c r="U206" s="5">
        <v>6</v>
      </c>
      <c r="V206" s="5">
        <v>1.52991E-4</v>
      </c>
      <c r="W206" s="5">
        <v>1</v>
      </c>
      <c r="X206" s="5">
        <v>4.0633899999999997E-4</v>
      </c>
    </row>
    <row r="207" spans="4:24" x14ac:dyDescent="0.2">
      <c r="D207" s="2" t="s">
        <v>196</v>
      </c>
      <c r="F207" s="60">
        <v>2</v>
      </c>
      <c r="G207" s="60">
        <v>2</v>
      </c>
      <c r="H207" s="60">
        <v>27</v>
      </c>
      <c r="I207" s="5">
        <v>1.5</v>
      </c>
      <c r="J207" s="5">
        <v>3.325438E-3</v>
      </c>
      <c r="K207" s="5">
        <v>1.5</v>
      </c>
      <c r="L207" s="5">
        <v>0.102380952</v>
      </c>
      <c r="M207" s="5">
        <v>13.5</v>
      </c>
      <c r="N207" s="5">
        <v>3.4058599999999998E-4</v>
      </c>
      <c r="O207" s="5">
        <v>3</v>
      </c>
      <c r="P207" s="5">
        <v>1.1723599999999999E-3</v>
      </c>
      <c r="Q207" s="5">
        <v>1.5</v>
      </c>
      <c r="R207" s="5">
        <v>3.325438E-3</v>
      </c>
      <c r="S207" s="5">
        <v>1.5</v>
      </c>
      <c r="T207" s="5">
        <v>0.102380952</v>
      </c>
      <c r="U207" s="5">
        <v>13.5</v>
      </c>
      <c r="V207" s="5">
        <v>3.4058599999999998E-4</v>
      </c>
      <c r="W207" s="5">
        <v>3</v>
      </c>
      <c r="X207" s="5">
        <v>1.1723599999999999E-3</v>
      </c>
    </row>
    <row r="208" spans="4:24" x14ac:dyDescent="0.2">
      <c r="D208" s="2" t="s">
        <v>194</v>
      </c>
      <c r="F208" s="60">
        <v>7</v>
      </c>
      <c r="G208" s="60">
        <v>14</v>
      </c>
      <c r="H208" s="60">
        <v>27</v>
      </c>
      <c r="I208" s="5">
        <v>3.75</v>
      </c>
      <c r="J208" s="5">
        <v>1.6489480000000001E-2</v>
      </c>
      <c r="K208" s="5">
        <v>2</v>
      </c>
      <c r="L208" s="5">
        <v>0.14697802200000001</v>
      </c>
      <c r="M208" s="5">
        <v>6.75</v>
      </c>
      <c r="N208" s="5">
        <v>1.9626100000000001E-4</v>
      </c>
      <c r="O208" s="5">
        <v>1.25</v>
      </c>
      <c r="P208" s="5">
        <v>8.6264700000000002E-4</v>
      </c>
      <c r="Q208" s="5">
        <v>3</v>
      </c>
      <c r="R208" s="5">
        <v>1.3404688999999999E-2</v>
      </c>
      <c r="S208" s="5">
        <v>2</v>
      </c>
      <c r="T208" s="5">
        <v>0.14285714299999999</v>
      </c>
      <c r="U208" s="5">
        <v>6.5</v>
      </c>
      <c r="V208" s="5">
        <v>2.1029499999999999E-4</v>
      </c>
      <c r="W208" s="5">
        <v>1</v>
      </c>
      <c r="X208" s="5">
        <v>7.7588799999999997E-4</v>
      </c>
    </row>
    <row r="209" spans="4:24" x14ac:dyDescent="0.2">
      <c r="D209" s="2" t="s">
        <v>541</v>
      </c>
      <c r="F209" s="60">
        <v>4</v>
      </c>
      <c r="G209" s="60">
        <v>8</v>
      </c>
      <c r="H209" s="60">
        <v>26</v>
      </c>
      <c r="I209" s="5">
        <v>6</v>
      </c>
      <c r="J209" s="5">
        <v>2.9882526E-2</v>
      </c>
      <c r="K209" s="5">
        <v>3</v>
      </c>
      <c r="L209" s="5">
        <v>0.222527473</v>
      </c>
      <c r="M209" s="5">
        <v>11</v>
      </c>
      <c r="N209" s="5">
        <v>3.6748500000000002E-4</v>
      </c>
      <c r="O209" s="5">
        <v>1</v>
      </c>
      <c r="P209" s="5">
        <v>9.9533099999999991E-4</v>
      </c>
      <c r="Q209" s="5">
        <v>6</v>
      </c>
      <c r="R209" s="5">
        <v>2.9882526E-2</v>
      </c>
      <c r="S209" s="5">
        <v>3</v>
      </c>
      <c r="T209" s="5">
        <v>0.222527473</v>
      </c>
      <c r="U209" s="5">
        <v>11</v>
      </c>
      <c r="V209" s="5">
        <v>3.6748500000000002E-4</v>
      </c>
      <c r="W209" s="5">
        <v>1</v>
      </c>
      <c r="X209" s="5">
        <v>9.9533099999999991E-4</v>
      </c>
    </row>
    <row r="210" spans="4:24" x14ac:dyDescent="0.2">
      <c r="D210" s="2" t="s">
        <v>198</v>
      </c>
      <c r="F210" s="60">
        <v>4</v>
      </c>
      <c r="G210" s="60">
        <v>9</v>
      </c>
      <c r="H210" s="60">
        <v>25</v>
      </c>
      <c r="I210" s="5">
        <v>4.5</v>
      </c>
      <c r="J210" s="5">
        <v>1.3910285999999999E-2</v>
      </c>
      <c r="K210" s="5">
        <v>2</v>
      </c>
      <c r="L210" s="5">
        <v>0.14285714299999999</v>
      </c>
      <c r="M210" s="5">
        <v>12.5</v>
      </c>
      <c r="N210" s="5">
        <v>3.16807E-4</v>
      </c>
      <c r="O210" s="5">
        <v>1.5</v>
      </c>
      <c r="P210" s="5">
        <v>7.5582999999999998E-4</v>
      </c>
      <c r="Q210" s="5">
        <v>4.5</v>
      </c>
      <c r="R210" s="5">
        <v>1.3910285999999999E-2</v>
      </c>
      <c r="S210" s="5">
        <v>2</v>
      </c>
      <c r="T210" s="5">
        <v>0.14285714299999999</v>
      </c>
      <c r="U210" s="5">
        <v>12.5</v>
      </c>
      <c r="V210" s="5">
        <v>3.16807E-4</v>
      </c>
      <c r="W210" s="5">
        <v>1.5</v>
      </c>
      <c r="X210" s="5">
        <v>7.5582999999999998E-4</v>
      </c>
    </row>
    <row r="211" spans="4:24" x14ac:dyDescent="0.2">
      <c r="D211" s="2" t="s">
        <v>199</v>
      </c>
      <c r="F211" s="60">
        <v>7</v>
      </c>
      <c r="G211" s="60">
        <v>12</v>
      </c>
      <c r="H211" s="60">
        <v>25</v>
      </c>
      <c r="I211" s="5">
        <v>2.1428571430000001</v>
      </c>
      <c r="J211" s="5">
        <v>9.2215830000000002E-3</v>
      </c>
      <c r="K211" s="5">
        <v>1.8571428569999999</v>
      </c>
      <c r="L211" s="5">
        <v>0.13968253999999999</v>
      </c>
      <c r="M211" s="5">
        <v>3.4285714289999998</v>
      </c>
      <c r="N211" s="5">
        <v>1.4202099999999999E-4</v>
      </c>
      <c r="O211" s="5">
        <v>1</v>
      </c>
      <c r="P211" s="5">
        <v>1.168739E-3</v>
      </c>
      <c r="Q211" s="5">
        <v>2</v>
      </c>
      <c r="R211" s="5">
        <v>6.8807340000000003E-3</v>
      </c>
      <c r="S211" s="5">
        <v>2</v>
      </c>
      <c r="T211" s="5">
        <v>0.133333333</v>
      </c>
      <c r="U211" s="5">
        <v>3</v>
      </c>
      <c r="V211" s="5">
        <v>7.6500000000000003E-5</v>
      </c>
      <c r="W211" s="5">
        <v>1</v>
      </c>
      <c r="X211" s="5">
        <v>5.2938099999999999E-4</v>
      </c>
    </row>
    <row r="212" spans="4:24" ht="30" x14ac:dyDescent="0.2">
      <c r="D212" s="2" t="s">
        <v>201</v>
      </c>
      <c r="F212" s="60">
        <v>8</v>
      </c>
      <c r="G212" s="60">
        <v>18</v>
      </c>
      <c r="H212" s="60">
        <v>24</v>
      </c>
      <c r="I212" s="5">
        <v>6.3333333329999997</v>
      </c>
      <c r="J212" s="5">
        <v>4.4842144E-2</v>
      </c>
      <c r="K212" s="5">
        <v>3.3333333330000001</v>
      </c>
      <c r="L212" s="5">
        <v>0.26984127000000002</v>
      </c>
      <c r="M212" s="5">
        <v>8</v>
      </c>
      <c r="N212" s="5">
        <v>4.7534399999999999E-4</v>
      </c>
      <c r="O212" s="5">
        <v>1</v>
      </c>
      <c r="P212" s="5">
        <v>9.7593500000000004E-4</v>
      </c>
      <c r="Q212" s="5">
        <v>1</v>
      </c>
      <c r="R212" s="5">
        <v>3.1545739999999998E-3</v>
      </c>
      <c r="S212" s="5">
        <v>1</v>
      </c>
      <c r="T212" s="5">
        <v>7.1428570999999996E-2</v>
      </c>
      <c r="U212" s="5">
        <v>1</v>
      </c>
      <c r="V212" s="5">
        <v>2.5400000000000001E-5</v>
      </c>
      <c r="W212" s="5">
        <v>1</v>
      </c>
      <c r="X212" s="5">
        <v>5.2938099999999999E-4</v>
      </c>
    </row>
    <row r="213" spans="4:24" ht="30" x14ac:dyDescent="0.2">
      <c r="D213" s="2" t="s">
        <v>200</v>
      </c>
      <c r="F213" s="60">
        <v>1</v>
      </c>
      <c r="G213" s="60">
        <v>1</v>
      </c>
      <c r="H213" s="60">
        <v>24</v>
      </c>
      <c r="I213" s="5">
        <v>1</v>
      </c>
      <c r="J213" s="5">
        <v>7.2250589999999998E-3</v>
      </c>
      <c r="K213" s="5">
        <v>1</v>
      </c>
      <c r="L213" s="5">
        <v>8.0648518000000002E-2</v>
      </c>
      <c r="M213" s="5">
        <v>6</v>
      </c>
      <c r="N213" s="5">
        <v>2.6131E-4</v>
      </c>
      <c r="O213" s="5">
        <v>1.25</v>
      </c>
      <c r="P213" s="5">
        <v>1.9671789999999999E-3</v>
      </c>
      <c r="Q213" s="5">
        <v>1</v>
      </c>
      <c r="R213" s="5">
        <v>6.5656569999999999E-3</v>
      </c>
      <c r="S213" s="5">
        <v>1</v>
      </c>
      <c r="T213" s="5">
        <v>8.0128204999999994E-2</v>
      </c>
      <c r="U213" s="5">
        <v>2</v>
      </c>
      <c r="V213" s="5">
        <v>1.39822E-4</v>
      </c>
      <c r="W213" s="5">
        <v>1</v>
      </c>
      <c r="X213" s="5">
        <v>2.2243269999999999E-3</v>
      </c>
    </row>
    <row r="214" spans="4:24" x14ac:dyDescent="0.2">
      <c r="D214" s="2" t="s">
        <v>290</v>
      </c>
      <c r="F214" s="60">
        <v>4</v>
      </c>
      <c r="G214" s="60">
        <v>6</v>
      </c>
      <c r="H214" s="60">
        <v>23</v>
      </c>
      <c r="I214" s="5">
        <v>3</v>
      </c>
      <c r="J214" s="5">
        <v>1.1968268000000001E-2</v>
      </c>
      <c r="K214" s="5">
        <v>2.5</v>
      </c>
      <c r="L214" s="5">
        <v>0.178571429</v>
      </c>
      <c r="M214" s="5">
        <v>11.5</v>
      </c>
      <c r="N214" s="5">
        <v>3.1834700000000002E-4</v>
      </c>
      <c r="O214" s="5">
        <v>1</v>
      </c>
      <c r="P214" s="5">
        <v>6.9317399999999996E-4</v>
      </c>
      <c r="Q214" s="5">
        <v>3</v>
      </c>
      <c r="R214" s="5">
        <v>1.1968268000000001E-2</v>
      </c>
      <c r="S214" s="5">
        <v>2.5</v>
      </c>
      <c r="T214" s="5">
        <v>0.178571429</v>
      </c>
      <c r="U214" s="5">
        <v>11.5</v>
      </c>
      <c r="V214" s="5">
        <v>3.1834700000000002E-4</v>
      </c>
      <c r="W214" s="5">
        <v>1</v>
      </c>
      <c r="X214" s="5">
        <v>6.9317399999999996E-4</v>
      </c>
    </row>
    <row r="215" spans="4:24" x14ac:dyDescent="0.2">
      <c r="D215" s="2" t="s">
        <v>205</v>
      </c>
      <c r="F215" s="60">
        <v>3</v>
      </c>
      <c r="G215" s="60">
        <v>3</v>
      </c>
      <c r="H215" s="60">
        <v>23</v>
      </c>
      <c r="I215" s="5">
        <v>1.75</v>
      </c>
      <c r="J215" s="5">
        <v>6.5038090000000002E-3</v>
      </c>
      <c r="K215" s="5">
        <v>1.75</v>
      </c>
      <c r="L215" s="5">
        <v>0.125</v>
      </c>
      <c r="M215" s="5">
        <v>5.75</v>
      </c>
      <c r="N215" s="5">
        <v>1.4993299999999999E-4</v>
      </c>
      <c r="O215" s="5">
        <v>1</v>
      </c>
      <c r="P215" s="5">
        <v>5.9215699999999995E-4</v>
      </c>
      <c r="Q215" s="5">
        <v>1.5</v>
      </c>
      <c r="R215" s="5">
        <v>5.1076990000000003E-3</v>
      </c>
      <c r="S215" s="5">
        <v>1.5</v>
      </c>
      <c r="T215" s="5">
        <v>0.10714285699999999</v>
      </c>
      <c r="U215" s="5">
        <v>2.5</v>
      </c>
      <c r="V215" s="5">
        <v>6.4599999999999998E-5</v>
      </c>
      <c r="W215" s="5">
        <v>1</v>
      </c>
      <c r="X215" s="5">
        <v>5.8831499999999995E-4</v>
      </c>
    </row>
    <row r="216" spans="4:24" x14ac:dyDescent="0.2">
      <c r="D216" s="2" t="s">
        <v>206</v>
      </c>
      <c r="F216" s="60">
        <v>2</v>
      </c>
      <c r="G216" s="60">
        <v>4</v>
      </c>
      <c r="H216" s="60">
        <v>23</v>
      </c>
      <c r="I216" s="5">
        <v>2</v>
      </c>
      <c r="J216" s="5">
        <v>4.6222160000000002E-3</v>
      </c>
      <c r="K216" s="5">
        <v>1.75</v>
      </c>
      <c r="L216" s="5">
        <v>0.121428571</v>
      </c>
      <c r="M216" s="5">
        <v>5.75</v>
      </c>
      <c r="N216" s="5">
        <v>1.3803E-4</v>
      </c>
      <c r="O216" s="5">
        <v>1</v>
      </c>
      <c r="P216" s="5">
        <v>4.01417E-4</v>
      </c>
      <c r="Q216" s="5">
        <v>2</v>
      </c>
      <c r="R216" s="5">
        <v>4.8775570000000002E-3</v>
      </c>
      <c r="S216" s="5">
        <v>2</v>
      </c>
      <c r="T216" s="5">
        <v>0.13809523800000001</v>
      </c>
      <c r="U216" s="5">
        <v>6</v>
      </c>
      <c r="V216" s="5">
        <v>1.4432599999999999E-4</v>
      </c>
      <c r="W216" s="5">
        <v>1</v>
      </c>
      <c r="X216" s="5">
        <v>3.9078700000000002E-4</v>
      </c>
    </row>
    <row r="217" spans="4:24" x14ac:dyDescent="0.2">
      <c r="D217" s="2" t="s">
        <v>204</v>
      </c>
      <c r="F217" s="60">
        <v>6</v>
      </c>
      <c r="G217" s="60">
        <v>13</v>
      </c>
      <c r="H217" s="60">
        <v>23</v>
      </c>
      <c r="I217" s="5">
        <v>2.6666666669999999</v>
      </c>
      <c r="J217" s="5">
        <v>9.2128969999999994E-3</v>
      </c>
      <c r="K217" s="5">
        <v>1.6666666670000001</v>
      </c>
      <c r="L217" s="5">
        <v>0.118253968</v>
      </c>
      <c r="M217" s="5">
        <v>3.8333333330000001</v>
      </c>
      <c r="N217" s="5">
        <v>9.8200000000000002E-5</v>
      </c>
      <c r="O217" s="5">
        <v>1</v>
      </c>
      <c r="P217" s="5">
        <v>5.2435999999999997E-4</v>
      </c>
      <c r="Q217" s="5">
        <v>2</v>
      </c>
      <c r="R217" s="5">
        <v>6.9892660000000001E-3</v>
      </c>
      <c r="S217" s="5">
        <v>2</v>
      </c>
      <c r="T217" s="5">
        <v>0.14285714299999999</v>
      </c>
      <c r="U217" s="5">
        <v>3</v>
      </c>
      <c r="V217" s="5">
        <v>6.8700000000000003E-5</v>
      </c>
      <c r="W217" s="5">
        <v>1</v>
      </c>
      <c r="X217" s="5">
        <v>4.9114000000000004E-4</v>
      </c>
    </row>
    <row r="218" spans="4:24" x14ac:dyDescent="0.2">
      <c r="D218" s="2" t="s">
        <v>202</v>
      </c>
      <c r="F218" s="60">
        <v>1</v>
      </c>
      <c r="G218" s="60">
        <v>6</v>
      </c>
      <c r="H218" s="60">
        <v>23</v>
      </c>
      <c r="I218" s="5">
        <v>6</v>
      </c>
      <c r="J218" s="5">
        <v>2.34375E-2</v>
      </c>
      <c r="K218" s="5">
        <v>1</v>
      </c>
      <c r="L218" s="5">
        <v>7.1428570999999996E-2</v>
      </c>
      <c r="M218" s="5">
        <v>23</v>
      </c>
      <c r="N218" s="5">
        <v>6.4188400000000001E-4</v>
      </c>
      <c r="O218" s="5">
        <v>1</v>
      </c>
      <c r="P218" s="5">
        <v>6.4724900000000002E-4</v>
      </c>
      <c r="Q218" s="5">
        <v>6</v>
      </c>
      <c r="R218" s="5">
        <v>2.34375E-2</v>
      </c>
      <c r="S218" s="5">
        <v>1</v>
      </c>
      <c r="T218" s="5">
        <v>7.1428570999999996E-2</v>
      </c>
      <c r="U218" s="5">
        <v>23</v>
      </c>
      <c r="V218" s="5">
        <v>6.4188400000000001E-4</v>
      </c>
      <c r="W218" s="5">
        <v>1</v>
      </c>
      <c r="X218" s="5">
        <v>6.4724900000000002E-4</v>
      </c>
    </row>
    <row r="219" spans="4:24" x14ac:dyDescent="0.2">
      <c r="D219" s="2" t="s">
        <v>203</v>
      </c>
      <c r="F219" s="60">
        <v>2</v>
      </c>
      <c r="G219" s="60">
        <v>5</v>
      </c>
      <c r="H219" s="60">
        <v>23</v>
      </c>
      <c r="I219" s="5">
        <v>2</v>
      </c>
      <c r="J219" s="5">
        <v>1.0058020000000001E-2</v>
      </c>
      <c r="K219" s="5">
        <v>1.5</v>
      </c>
      <c r="L219" s="5">
        <v>0.111492674</v>
      </c>
      <c r="M219" s="5">
        <v>5.75</v>
      </c>
      <c r="N219" s="5">
        <v>2.00077E-4</v>
      </c>
      <c r="O219" s="5">
        <v>1.25</v>
      </c>
      <c r="P219" s="5">
        <v>1.301167E-3</v>
      </c>
      <c r="Q219" s="5">
        <v>2</v>
      </c>
      <c r="R219" s="5">
        <v>9.762504E-3</v>
      </c>
      <c r="S219" s="5">
        <v>1.5</v>
      </c>
      <c r="T219" s="5">
        <v>0.113095238</v>
      </c>
      <c r="U219" s="5">
        <v>5.5</v>
      </c>
      <c r="V219" s="5">
        <v>2.24658E-4</v>
      </c>
      <c r="W219" s="5">
        <v>1</v>
      </c>
      <c r="X219" s="5">
        <v>1.3648810000000001E-3</v>
      </c>
    </row>
    <row r="220" spans="4:24" x14ac:dyDescent="0.2">
      <c r="D220" s="2" t="s">
        <v>207</v>
      </c>
      <c r="F220" s="60">
        <v>5</v>
      </c>
      <c r="G220" s="60">
        <v>12</v>
      </c>
      <c r="H220" s="60">
        <v>23</v>
      </c>
      <c r="I220" s="5">
        <v>4</v>
      </c>
      <c r="J220" s="5">
        <v>1.0619513000000001E-2</v>
      </c>
      <c r="K220" s="5">
        <v>2</v>
      </c>
      <c r="L220" s="5">
        <v>0.14285714299999999</v>
      </c>
      <c r="M220" s="5">
        <v>7.6666666670000003</v>
      </c>
      <c r="N220" s="5">
        <v>1.9496300000000001E-4</v>
      </c>
      <c r="O220" s="5">
        <v>2</v>
      </c>
      <c r="P220" s="5">
        <v>9.1577100000000001E-4</v>
      </c>
      <c r="Q220" s="5">
        <v>2</v>
      </c>
      <c r="R220" s="5">
        <v>6.3091479999999997E-3</v>
      </c>
      <c r="S220" s="5">
        <v>1</v>
      </c>
      <c r="T220" s="5">
        <v>7.1428570999999996E-2</v>
      </c>
      <c r="U220" s="5">
        <v>3</v>
      </c>
      <c r="V220" s="5">
        <v>7.6500000000000003E-5</v>
      </c>
      <c r="W220" s="5">
        <v>1</v>
      </c>
      <c r="X220" s="5">
        <v>5.2938099999999999E-4</v>
      </c>
    </row>
    <row r="221" spans="4:24" x14ac:dyDescent="0.2">
      <c r="D221" s="2" t="s">
        <v>210</v>
      </c>
      <c r="F221" s="60">
        <v>7</v>
      </c>
      <c r="G221" s="60">
        <v>12</v>
      </c>
      <c r="H221" s="60">
        <v>22</v>
      </c>
      <c r="I221" s="5">
        <v>4</v>
      </c>
      <c r="J221" s="5">
        <v>8.7529029999999994E-3</v>
      </c>
      <c r="K221" s="5">
        <v>2.5</v>
      </c>
      <c r="L221" s="5">
        <v>0.16666666699999999</v>
      </c>
      <c r="M221" s="5">
        <v>5.5</v>
      </c>
      <c r="N221" s="5">
        <v>1.21408E-4</v>
      </c>
      <c r="O221" s="5">
        <v>1.5</v>
      </c>
      <c r="P221" s="5">
        <v>5.5881300000000002E-4</v>
      </c>
      <c r="Q221" s="5">
        <v>4</v>
      </c>
      <c r="R221" s="5">
        <v>8.7529029999999994E-3</v>
      </c>
      <c r="S221" s="5">
        <v>2.5</v>
      </c>
      <c r="T221" s="5">
        <v>0.16666666699999999</v>
      </c>
      <c r="U221" s="5">
        <v>5.5</v>
      </c>
      <c r="V221" s="5">
        <v>1.21408E-4</v>
      </c>
      <c r="W221" s="5">
        <v>1.5</v>
      </c>
      <c r="X221" s="5">
        <v>5.5881300000000002E-4</v>
      </c>
    </row>
    <row r="222" spans="4:24" x14ac:dyDescent="0.2">
      <c r="D222" s="2" t="s">
        <v>209</v>
      </c>
      <c r="F222" s="60">
        <v>1</v>
      </c>
      <c r="G222" s="60">
        <v>1</v>
      </c>
      <c r="H222" s="60">
        <v>22</v>
      </c>
      <c r="I222" s="5">
        <v>1</v>
      </c>
      <c r="J222" s="5">
        <v>5.5555559999999997E-3</v>
      </c>
      <c r="K222" s="5">
        <v>1</v>
      </c>
      <c r="L222" s="5">
        <v>7.6923077000000006E-2</v>
      </c>
      <c r="M222" s="5">
        <v>22</v>
      </c>
      <c r="N222" s="5">
        <v>8.2585700000000005E-4</v>
      </c>
      <c r="O222" s="5">
        <v>1</v>
      </c>
      <c r="P222" s="5">
        <v>1.2515639999999999E-3</v>
      </c>
      <c r="Q222" s="5">
        <v>1</v>
      </c>
      <c r="R222" s="5">
        <v>5.5555559999999997E-3</v>
      </c>
      <c r="S222" s="5">
        <v>1</v>
      </c>
      <c r="T222" s="5">
        <v>7.6923077000000006E-2</v>
      </c>
      <c r="U222" s="5">
        <v>22</v>
      </c>
      <c r="V222" s="5">
        <v>8.2585700000000005E-4</v>
      </c>
      <c r="W222" s="5">
        <v>1</v>
      </c>
      <c r="X222" s="5">
        <v>1.2515639999999999E-3</v>
      </c>
    </row>
    <row r="223" spans="4:24" x14ac:dyDescent="0.2">
      <c r="D223" s="2" t="s">
        <v>208</v>
      </c>
      <c r="F223" s="60">
        <v>4</v>
      </c>
      <c r="G223" s="60">
        <v>6</v>
      </c>
      <c r="H223" s="60">
        <v>22</v>
      </c>
      <c r="I223" s="5">
        <v>2.5</v>
      </c>
      <c r="J223" s="5">
        <v>9.2361370000000002E-3</v>
      </c>
      <c r="K223" s="5">
        <v>1.75</v>
      </c>
      <c r="L223" s="5">
        <v>0.125</v>
      </c>
      <c r="M223" s="5">
        <v>5.5</v>
      </c>
      <c r="N223" s="5">
        <v>1.4725900000000001E-4</v>
      </c>
      <c r="O223" s="5">
        <v>2.75</v>
      </c>
      <c r="P223" s="5">
        <v>1.706698E-3</v>
      </c>
      <c r="Q223" s="5">
        <v>2</v>
      </c>
      <c r="R223" s="5">
        <v>7.5598599999999998E-3</v>
      </c>
      <c r="S223" s="5">
        <v>1</v>
      </c>
      <c r="T223" s="5">
        <v>7.1428570999999996E-2</v>
      </c>
      <c r="U223" s="5">
        <v>4</v>
      </c>
      <c r="V223" s="5">
        <v>1.03013E-4</v>
      </c>
      <c r="W223" s="5">
        <v>2</v>
      </c>
      <c r="X223" s="5">
        <v>1.2684790000000001E-3</v>
      </c>
    </row>
    <row r="224" spans="4:24" x14ac:dyDescent="0.2">
      <c r="D224" s="2" t="s">
        <v>211</v>
      </c>
      <c r="F224" s="60">
        <v>2</v>
      </c>
      <c r="G224" s="60">
        <v>9</v>
      </c>
      <c r="H224" s="60">
        <v>21</v>
      </c>
      <c r="I224" s="5">
        <v>4.5</v>
      </c>
      <c r="J224" s="5">
        <v>1.9574270000000001E-2</v>
      </c>
      <c r="K224" s="5">
        <v>1</v>
      </c>
      <c r="L224" s="5">
        <v>7.1428570999999996E-2</v>
      </c>
      <c r="M224" s="5">
        <v>10.5</v>
      </c>
      <c r="N224" s="5">
        <v>2.7573400000000003E-4</v>
      </c>
      <c r="O224" s="5">
        <v>1</v>
      </c>
      <c r="P224" s="5">
        <v>6.9317399999999996E-4</v>
      </c>
      <c r="Q224" s="5">
        <v>4.5</v>
      </c>
      <c r="R224" s="5">
        <v>1.9574270000000001E-2</v>
      </c>
      <c r="S224" s="5">
        <v>1</v>
      </c>
      <c r="T224" s="5">
        <v>7.1428570999999996E-2</v>
      </c>
      <c r="U224" s="5">
        <v>10.5</v>
      </c>
      <c r="V224" s="5">
        <v>2.7573400000000003E-4</v>
      </c>
      <c r="W224" s="5">
        <v>1</v>
      </c>
      <c r="X224" s="5">
        <v>6.9317399999999996E-4</v>
      </c>
    </row>
    <row r="225" spans="1:24" x14ac:dyDescent="0.2">
      <c r="D225" s="2" t="s">
        <v>215</v>
      </c>
      <c r="F225" s="60">
        <v>2</v>
      </c>
      <c r="G225" s="60">
        <v>6</v>
      </c>
      <c r="H225" s="60">
        <v>20</v>
      </c>
      <c r="I225" s="5">
        <v>6</v>
      </c>
      <c r="J225" s="5">
        <v>2.6431718E-2</v>
      </c>
      <c r="K225" s="5">
        <v>2</v>
      </c>
      <c r="L225" s="5">
        <v>0.14285714299999999</v>
      </c>
      <c r="M225" s="5">
        <v>20</v>
      </c>
      <c r="N225" s="5">
        <v>5.2355999999999995E-4</v>
      </c>
      <c r="O225" s="5">
        <v>1</v>
      </c>
      <c r="P225" s="5">
        <v>7.3909799999999999E-4</v>
      </c>
      <c r="Q225" s="5">
        <v>6</v>
      </c>
      <c r="R225" s="5">
        <v>2.6431718E-2</v>
      </c>
      <c r="S225" s="5">
        <v>2</v>
      </c>
      <c r="T225" s="5">
        <v>0.14285714299999999</v>
      </c>
      <c r="U225" s="5">
        <v>20</v>
      </c>
      <c r="V225" s="5">
        <v>5.2355999999999995E-4</v>
      </c>
      <c r="W225" s="5">
        <v>1</v>
      </c>
      <c r="X225" s="5">
        <v>7.3909799999999999E-4</v>
      </c>
    </row>
    <row r="226" spans="1:24" x14ac:dyDescent="0.2">
      <c r="D226" s="2" t="s">
        <v>212</v>
      </c>
      <c r="F226" s="60">
        <v>5</v>
      </c>
      <c r="G226" s="60">
        <v>6</v>
      </c>
      <c r="H226" s="60">
        <v>20</v>
      </c>
      <c r="I226" s="5" t="s">
        <v>213</v>
      </c>
      <c r="J226" s="5" t="s">
        <v>213</v>
      </c>
      <c r="K226" s="5" t="s">
        <v>213</v>
      </c>
      <c r="L226" s="5" t="s">
        <v>213</v>
      </c>
      <c r="M226" s="5" t="s">
        <v>213</v>
      </c>
      <c r="N226" s="5" t="s">
        <v>213</v>
      </c>
      <c r="O226" s="5" t="s">
        <v>213</v>
      </c>
      <c r="P226" s="5" t="s">
        <v>213</v>
      </c>
      <c r="Q226" s="5" t="s">
        <v>213</v>
      </c>
      <c r="R226" s="5" t="s">
        <v>213</v>
      </c>
      <c r="S226" s="5" t="s">
        <v>213</v>
      </c>
      <c r="T226" s="5" t="s">
        <v>213</v>
      </c>
      <c r="U226" s="5" t="s">
        <v>213</v>
      </c>
      <c r="V226" s="5" t="s">
        <v>213</v>
      </c>
      <c r="W226" s="5" t="s">
        <v>213</v>
      </c>
      <c r="X226" s="5" t="s">
        <v>213</v>
      </c>
    </row>
    <row r="227" spans="1:24" x14ac:dyDescent="0.2">
      <c r="D227" s="2" t="s">
        <v>214</v>
      </c>
      <c r="F227" s="60">
        <v>3</v>
      </c>
      <c r="G227" s="60">
        <v>3</v>
      </c>
      <c r="H227" s="60">
        <v>20</v>
      </c>
      <c r="I227" s="5">
        <v>1.4</v>
      </c>
      <c r="J227" s="5">
        <v>5.3189819999999999E-3</v>
      </c>
      <c r="K227" s="5">
        <v>1.4</v>
      </c>
      <c r="L227" s="5">
        <v>0.101098901</v>
      </c>
      <c r="M227" s="5">
        <v>4</v>
      </c>
      <c r="N227" s="5">
        <v>1.064E-4</v>
      </c>
      <c r="O227" s="5">
        <v>1</v>
      </c>
      <c r="P227" s="5">
        <v>7.2403799999999998E-4</v>
      </c>
      <c r="Q227" s="5">
        <v>1</v>
      </c>
      <c r="R227" s="5">
        <v>5.1679589999999997E-3</v>
      </c>
      <c r="S227" s="5">
        <v>1</v>
      </c>
      <c r="T227" s="5">
        <v>7.6923077000000006E-2</v>
      </c>
      <c r="U227" s="5">
        <v>2</v>
      </c>
      <c r="V227" s="5">
        <v>5.0699999999999999E-5</v>
      </c>
      <c r="W227" s="5">
        <v>1</v>
      </c>
      <c r="X227" s="5">
        <v>6.4724900000000002E-4</v>
      </c>
    </row>
    <row r="228" spans="1:24" x14ac:dyDescent="0.2">
      <c r="D228" s="2" t="s">
        <v>216</v>
      </c>
      <c r="F228" s="60">
        <v>4</v>
      </c>
      <c r="G228" s="60">
        <v>4</v>
      </c>
      <c r="H228" s="60">
        <v>20</v>
      </c>
      <c r="I228" s="5">
        <v>2</v>
      </c>
      <c r="J228" s="5">
        <v>4.376451E-3</v>
      </c>
      <c r="K228" s="5">
        <v>2</v>
      </c>
      <c r="L228" s="5">
        <v>0.133333333</v>
      </c>
      <c r="M228" s="5">
        <v>9.5</v>
      </c>
      <c r="N228" s="5">
        <v>2.15508E-4</v>
      </c>
      <c r="O228" s="5">
        <v>1</v>
      </c>
      <c r="P228" s="5">
        <v>3.7321499999999998E-4</v>
      </c>
      <c r="Q228" s="5">
        <v>2</v>
      </c>
      <c r="R228" s="5">
        <v>4.376451E-3</v>
      </c>
      <c r="S228" s="5">
        <v>2</v>
      </c>
      <c r="T228" s="5">
        <v>0.133333333</v>
      </c>
      <c r="U228" s="5">
        <v>9.5</v>
      </c>
      <c r="V228" s="5">
        <v>2.15508E-4</v>
      </c>
      <c r="W228" s="5">
        <v>1</v>
      </c>
      <c r="X228" s="5">
        <v>3.7321499999999998E-4</v>
      </c>
    </row>
    <row r="229" spans="1:24" x14ac:dyDescent="0.2">
      <c r="D229" s="2" t="s">
        <v>217</v>
      </c>
      <c r="F229" s="60">
        <v>1</v>
      </c>
      <c r="G229" s="60">
        <v>4</v>
      </c>
      <c r="H229" s="60">
        <v>20</v>
      </c>
      <c r="I229" s="5">
        <v>4</v>
      </c>
      <c r="J229" s="5">
        <v>8.7912089999999995E-3</v>
      </c>
      <c r="K229" s="5">
        <v>1</v>
      </c>
      <c r="L229" s="5">
        <v>6.6666666999999999E-2</v>
      </c>
      <c r="M229" s="5">
        <v>20</v>
      </c>
      <c r="N229" s="5">
        <v>4.2489900000000001E-4</v>
      </c>
      <c r="O229" s="5">
        <v>1</v>
      </c>
      <c r="P229" s="5">
        <v>3.71195E-4</v>
      </c>
      <c r="Q229" s="5">
        <v>4</v>
      </c>
      <c r="R229" s="5">
        <v>8.7912089999999995E-3</v>
      </c>
      <c r="S229" s="5">
        <v>1</v>
      </c>
      <c r="T229" s="5">
        <v>6.6666666999999999E-2</v>
      </c>
      <c r="U229" s="5">
        <v>20</v>
      </c>
      <c r="V229" s="5">
        <v>4.2489900000000001E-4</v>
      </c>
      <c r="W229" s="5">
        <v>1</v>
      </c>
      <c r="X229" s="5">
        <v>3.71195E-4</v>
      </c>
    </row>
    <row r="230" spans="1:24" x14ac:dyDescent="0.2">
      <c r="D230" s="2" t="s">
        <v>218</v>
      </c>
      <c r="F230" s="60">
        <v>1</v>
      </c>
      <c r="G230" s="60">
        <v>2</v>
      </c>
      <c r="H230" s="60">
        <v>19</v>
      </c>
      <c r="I230" s="5">
        <v>1.5</v>
      </c>
      <c r="J230" s="5">
        <v>3.4076150000000001E-3</v>
      </c>
      <c r="K230" s="5">
        <v>1</v>
      </c>
      <c r="L230" s="5">
        <v>6.9047619000000005E-2</v>
      </c>
      <c r="M230" s="5">
        <v>4.75</v>
      </c>
      <c r="N230" s="5">
        <v>1.0758400000000001E-4</v>
      </c>
      <c r="O230" s="5">
        <v>1</v>
      </c>
      <c r="P230" s="5">
        <v>4.01417E-4</v>
      </c>
      <c r="Q230" s="5">
        <v>1.5</v>
      </c>
      <c r="R230" s="5">
        <v>3.4706390000000002E-3</v>
      </c>
      <c r="S230" s="5">
        <v>1</v>
      </c>
      <c r="T230" s="5">
        <v>6.9047619000000005E-2</v>
      </c>
      <c r="U230" s="5">
        <v>4</v>
      </c>
      <c r="V230" s="5">
        <v>8.7100000000000003E-5</v>
      </c>
      <c r="W230" s="5">
        <v>1</v>
      </c>
      <c r="X230" s="5">
        <v>3.9078700000000002E-4</v>
      </c>
    </row>
    <row r="231" spans="1:24" x14ac:dyDescent="0.2">
      <c r="D231" s="2" t="s">
        <v>221</v>
      </c>
      <c r="F231" s="60">
        <v>2</v>
      </c>
      <c r="G231" s="60">
        <v>4</v>
      </c>
      <c r="H231" s="60">
        <v>18</v>
      </c>
      <c r="I231" s="5">
        <v>3</v>
      </c>
      <c r="J231" s="5">
        <v>1.2467305E-2</v>
      </c>
      <c r="K231" s="5">
        <v>2</v>
      </c>
      <c r="L231" s="5">
        <v>0.14285714299999999</v>
      </c>
      <c r="M231" s="5">
        <v>9</v>
      </c>
      <c r="N231" s="5">
        <v>2.4684700000000002E-4</v>
      </c>
      <c r="O231" s="5">
        <v>1</v>
      </c>
      <c r="P231" s="5">
        <v>6.9317399999999996E-4</v>
      </c>
      <c r="Q231" s="5">
        <v>3</v>
      </c>
      <c r="R231" s="5">
        <v>1.2467305E-2</v>
      </c>
      <c r="S231" s="5">
        <v>2</v>
      </c>
      <c r="T231" s="5">
        <v>0.14285714299999999</v>
      </c>
      <c r="U231" s="5">
        <v>9</v>
      </c>
      <c r="V231" s="5">
        <v>2.4684700000000002E-4</v>
      </c>
      <c r="W231" s="5">
        <v>1</v>
      </c>
      <c r="X231" s="5">
        <v>6.9317399999999996E-4</v>
      </c>
    </row>
    <row r="232" spans="1:24" x14ac:dyDescent="0.2">
      <c r="D232" s="2" t="s">
        <v>220</v>
      </c>
      <c r="F232" s="60">
        <v>1</v>
      </c>
      <c r="G232" s="60">
        <v>1</v>
      </c>
      <c r="H232" s="60">
        <v>18</v>
      </c>
      <c r="I232" s="5">
        <v>1</v>
      </c>
      <c r="J232" s="5">
        <v>2.1882260000000001E-3</v>
      </c>
      <c r="K232" s="5">
        <v>1</v>
      </c>
      <c r="L232" s="5">
        <v>6.6666666999999999E-2</v>
      </c>
      <c r="M232" s="5">
        <v>9</v>
      </c>
      <c r="N232" s="5">
        <v>1.92117E-4</v>
      </c>
      <c r="O232" s="5">
        <v>1</v>
      </c>
      <c r="P232" s="5">
        <v>3.7321499999999998E-4</v>
      </c>
      <c r="Q232" s="5">
        <v>1</v>
      </c>
      <c r="R232" s="5">
        <v>2.1882260000000001E-3</v>
      </c>
      <c r="S232" s="5">
        <v>1</v>
      </c>
      <c r="T232" s="5">
        <v>6.6666666999999999E-2</v>
      </c>
      <c r="U232" s="5">
        <v>9</v>
      </c>
      <c r="V232" s="5">
        <v>1.92117E-4</v>
      </c>
      <c r="W232" s="5">
        <v>1</v>
      </c>
      <c r="X232" s="5">
        <v>3.7321499999999998E-4</v>
      </c>
    </row>
    <row r="233" spans="1:24" x14ac:dyDescent="0.2">
      <c r="D233" s="2" t="s">
        <v>228</v>
      </c>
      <c r="F233" s="60">
        <v>5</v>
      </c>
      <c r="G233" s="60">
        <v>12</v>
      </c>
      <c r="H233" s="60">
        <v>18</v>
      </c>
      <c r="I233" s="5">
        <v>2.8</v>
      </c>
      <c r="J233" s="5">
        <v>1.1178028E-2</v>
      </c>
      <c r="K233" s="5">
        <v>1.6</v>
      </c>
      <c r="L233" s="5">
        <v>0.117765568</v>
      </c>
      <c r="M233" s="5">
        <v>3.6</v>
      </c>
      <c r="N233" s="5">
        <v>1.0797400000000001E-4</v>
      </c>
      <c r="O233" s="5">
        <v>1.2</v>
      </c>
      <c r="P233" s="5">
        <v>1.155087E-3</v>
      </c>
      <c r="Q233" s="5">
        <v>2</v>
      </c>
      <c r="R233" s="5">
        <v>7.8125E-3</v>
      </c>
      <c r="S233" s="5">
        <v>2</v>
      </c>
      <c r="T233" s="5">
        <v>0.14285714299999999</v>
      </c>
      <c r="U233" s="5">
        <v>3</v>
      </c>
      <c r="V233" s="5">
        <v>1.12617E-4</v>
      </c>
      <c r="W233" s="5">
        <v>1</v>
      </c>
      <c r="X233" s="5">
        <v>1.2515639999999999E-3</v>
      </c>
    </row>
    <row r="234" spans="1:24" ht="30" x14ac:dyDescent="0.2">
      <c r="D234" s="2" t="s">
        <v>231</v>
      </c>
      <c r="F234" s="60">
        <v>5</v>
      </c>
      <c r="G234" s="60">
        <v>6</v>
      </c>
      <c r="H234" s="60">
        <v>18</v>
      </c>
      <c r="I234" s="5">
        <v>4</v>
      </c>
      <c r="J234" s="5">
        <v>1.119181E-2</v>
      </c>
      <c r="K234" s="5">
        <v>4</v>
      </c>
      <c r="L234" s="5">
        <v>0.28571428599999998</v>
      </c>
      <c r="M234" s="5">
        <v>9</v>
      </c>
      <c r="N234" s="5">
        <v>2.2857800000000001E-4</v>
      </c>
      <c r="O234" s="5">
        <v>1</v>
      </c>
      <c r="P234" s="5">
        <v>4.9114000000000004E-4</v>
      </c>
      <c r="Q234" s="5">
        <v>4</v>
      </c>
      <c r="R234" s="5">
        <v>1.119181E-2</v>
      </c>
      <c r="S234" s="5">
        <v>4</v>
      </c>
      <c r="T234" s="5">
        <v>0.28571428599999998</v>
      </c>
      <c r="U234" s="5">
        <v>9</v>
      </c>
      <c r="V234" s="5">
        <v>2.2857800000000001E-4</v>
      </c>
      <c r="W234" s="5">
        <v>1</v>
      </c>
      <c r="X234" s="5">
        <v>4.9114000000000004E-4</v>
      </c>
    </row>
    <row r="235" spans="1:24" ht="30" x14ac:dyDescent="0.2">
      <c r="D235" s="2" t="s">
        <v>219</v>
      </c>
      <c r="F235" s="60">
        <v>3</v>
      </c>
      <c r="G235" s="60">
        <v>4</v>
      </c>
      <c r="H235" s="60">
        <v>18</v>
      </c>
      <c r="I235" s="5">
        <v>1.5</v>
      </c>
      <c r="J235" s="5">
        <v>3.4363470000000002E-3</v>
      </c>
      <c r="K235" s="5">
        <v>1.25</v>
      </c>
      <c r="L235" s="5">
        <v>8.5714286000000001E-2</v>
      </c>
      <c r="M235" s="5">
        <v>4.5</v>
      </c>
      <c r="N235" s="5">
        <v>1.1093E-4</v>
      </c>
      <c r="O235" s="5">
        <v>1</v>
      </c>
      <c r="P235" s="5">
        <v>4.01417E-4</v>
      </c>
      <c r="Q235" s="5">
        <v>1.5</v>
      </c>
      <c r="R235" s="5">
        <v>3.4897919999999998E-3</v>
      </c>
      <c r="S235" s="5">
        <v>1</v>
      </c>
      <c r="T235" s="5">
        <v>7.1428570999999996E-2</v>
      </c>
      <c r="U235" s="5">
        <v>2</v>
      </c>
      <c r="V235" s="5">
        <v>4.46E-5</v>
      </c>
      <c r="W235" s="5">
        <v>1</v>
      </c>
      <c r="X235" s="5">
        <v>3.9078700000000002E-4</v>
      </c>
    </row>
    <row r="236" spans="1:24" x14ac:dyDescent="0.2">
      <c r="D236" s="2" t="s">
        <v>232</v>
      </c>
      <c r="F236" s="60">
        <v>3</v>
      </c>
      <c r="G236" s="60">
        <v>9</v>
      </c>
      <c r="H236" s="60">
        <v>18</v>
      </c>
      <c r="I236" s="5">
        <v>2.1666666669999999</v>
      </c>
      <c r="J236" s="5">
        <v>6.809496E-3</v>
      </c>
      <c r="K236" s="5">
        <v>1.3333333329999999</v>
      </c>
      <c r="L236" s="5">
        <v>9.4566545000000002E-2</v>
      </c>
      <c r="M236" s="5">
        <v>3</v>
      </c>
      <c r="N236" s="5">
        <v>7.9800000000000002E-5</v>
      </c>
      <c r="O236" s="5">
        <v>1.1666666670000001</v>
      </c>
      <c r="P236" s="5">
        <v>7.1312000000000003E-4</v>
      </c>
      <c r="Q236" s="5">
        <v>2</v>
      </c>
      <c r="R236" s="5">
        <v>6.2181449999999996E-3</v>
      </c>
      <c r="S236" s="5">
        <v>1</v>
      </c>
      <c r="T236" s="5">
        <v>7.4175824000000001E-2</v>
      </c>
      <c r="U236" s="5">
        <v>2.5</v>
      </c>
      <c r="V236" s="5">
        <v>7.5799999999999999E-5</v>
      </c>
      <c r="W236" s="5">
        <v>1</v>
      </c>
      <c r="X236" s="5">
        <v>6.9317399999999996E-4</v>
      </c>
    </row>
    <row r="237" spans="1:24" x14ac:dyDescent="0.2">
      <c r="D237" s="2" t="s">
        <v>225</v>
      </c>
      <c r="F237" s="60">
        <v>7</v>
      </c>
      <c r="G237" s="60">
        <v>9</v>
      </c>
      <c r="H237" s="60">
        <v>17</v>
      </c>
      <c r="I237" s="5">
        <v>2.75</v>
      </c>
      <c r="J237" s="5">
        <v>9.4160770000000001E-3</v>
      </c>
      <c r="K237" s="5">
        <v>2</v>
      </c>
      <c r="L237" s="5">
        <v>0.142216117</v>
      </c>
      <c r="M237" s="5">
        <v>4</v>
      </c>
      <c r="N237" s="5">
        <v>1.04617E-4</v>
      </c>
      <c r="O237" s="5">
        <v>1</v>
      </c>
      <c r="P237" s="5">
        <v>6.0108299999999998E-4</v>
      </c>
      <c r="Q237" s="5">
        <v>3</v>
      </c>
      <c r="R237" s="5">
        <v>6.5742539999999999E-3</v>
      </c>
      <c r="S237" s="5">
        <v>2</v>
      </c>
      <c r="T237" s="5">
        <v>0.13571428599999999</v>
      </c>
      <c r="U237" s="5">
        <v>4.5</v>
      </c>
      <c r="V237" s="5">
        <v>1.21408E-4</v>
      </c>
      <c r="W237" s="5">
        <v>1</v>
      </c>
      <c r="X237" s="5">
        <v>3.9078700000000002E-4</v>
      </c>
    </row>
    <row r="238" spans="1:24" x14ac:dyDescent="0.2">
      <c r="D238" s="2" t="s">
        <v>227</v>
      </c>
      <c r="F238" s="60">
        <v>1</v>
      </c>
      <c r="G238" s="60">
        <v>4</v>
      </c>
      <c r="H238" s="60">
        <v>16</v>
      </c>
      <c r="I238" s="5">
        <v>2</v>
      </c>
      <c r="J238" s="5">
        <v>7.2311309000000004E-2</v>
      </c>
      <c r="K238" s="5">
        <v>1</v>
      </c>
      <c r="L238" s="5">
        <v>0.13400673399999999</v>
      </c>
      <c r="M238" s="5">
        <v>5.3333333329999997</v>
      </c>
      <c r="N238" s="5">
        <v>1.267354E-3</v>
      </c>
      <c r="O238" s="5">
        <v>1.3333333329999999</v>
      </c>
      <c r="P238" s="5">
        <v>8.4850470000000008E-3</v>
      </c>
      <c r="Q238" s="5">
        <v>2</v>
      </c>
      <c r="R238" s="5">
        <v>5.1724138000000003E-2</v>
      </c>
      <c r="S238" s="5">
        <v>1</v>
      </c>
      <c r="T238" s="5">
        <v>0.111111111</v>
      </c>
      <c r="U238" s="5">
        <v>6</v>
      </c>
      <c r="V238" s="5">
        <v>8.7659499999999998E-4</v>
      </c>
      <c r="W238" s="5">
        <v>1</v>
      </c>
      <c r="X238" s="5">
        <v>3.90625E-3</v>
      </c>
    </row>
    <row r="239" spans="1:24" x14ac:dyDescent="0.2">
      <c r="D239" s="2" t="s">
        <v>222</v>
      </c>
      <c r="F239" s="60">
        <v>2</v>
      </c>
      <c r="G239" s="60">
        <v>2</v>
      </c>
      <c r="H239" s="60">
        <v>16</v>
      </c>
      <c r="I239" s="5">
        <v>1.25</v>
      </c>
      <c r="J239" s="5">
        <v>3.341339E-3</v>
      </c>
      <c r="K239" s="5">
        <v>1.25</v>
      </c>
      <c r="L239" s="5">
        <v>8.8095238000000006E-2</v>
      </c>
      <c r="M239" s="5">
        <v>4</v>
      </c>
      <c r="N239" s="5">
        <v>1.01006E-4</v>
      </c>
      <c r="O239" s="5">
        <v>1</v>
      </c>
      <c r="P239" s="5">
        <v>4.40963E-4</v>
      </c>
      <c r="Q239" s="5">
        <v>1</v>
      </c>
      <c r="R239" s="5">
        <v>2.4387789999999999E-3</v>
      </c>
      <c r="S239" s="5">
        <v>1</v>
      </c>
      <c r="T239" s="5">
        <v>7.1428570999999996E-2</v>
      </c>
      <c r="U239" s="5">
        <v>3.5</v>
      </c>
      <c r="V239" s="5">
        <v>8.9099999999999997E-5</v>
      </c>
      <c r="W239" s="5">
        <v>1</v>
      </c>
      <c r="X239" s="5">
        <v>4.2961900000000001E-4</v>
      </c>
    </row>
    <row r="240" spans="1:24" ht="30" x14ac:dyDescent="0.2">
      <c r="A240" s="53"/>
      <c r="D240" s="2" t="s">
        <v>223</v>
      </c>
      <c r="F240" s="60">
        <v>1</v>
      </c>
      <c r="G240" s="60">
        <v>2</v>
      </c>
      <c r="H240" s="60">
        <v>16</v>
      </c>
      <c r="I240" s="5">
        <v>1.2</v>
      </c>
      <c r="J240" s="5">
        <v>3.0982962999999999E-2</v>
      </c>
      <c r="K240" s="5">
        <v>1</v>
      </c>
      <c r="L240" s="5">
        <v>0.107844933</v>
      </c>
      <c r="M240" s="5">
        <v>3.2</v>
      </c>
      <c r="N240" s="5">
        <v>5.2808E-4</v>
      </c>
      <c r="O240" s="5">
        <v>1.4</v>
      </c>
      <c r="P240" s="5">
        <v>7.9162039999999996E-3</v>
      </c>
      <c r="Q240" s="5">
        <v>1</v>
      </c>
      <c r="R240" s="5">
        <v>1.7241379000000001E-2</v>
      </c>
      <c r="S240" s="5">
        <v>1</v>
      </c>
      <c r="T240" s="5">
        <v>0.111111111</v>
      </c>
      <c r="U240" s="5">
        <v>3</v>
      </c>
      <c r="V240" s="5">
        <v>4.8699700000000003E-4</v>
      </c>
      <c r="W240" s="5">
        <v>1</v>
      </c>
      <c r="X240" s="5">
        <v>7.8125E-3</v>
      </c>
    </row>
    <row r="241" spans="4:24" x14ac:dyDescent="0.2">
      <c r="D241" s="2" t="s">
        <v>226</v>
      </c>
      <c r="F241" s="60">
        <v>2</v>
      </c>
      <c r="G241" s="60">
        <v>2</v>
      </c>
      <c r="H241" s="60">
        <v>16</v>
      </c>
      <c r="I241" s="5">
        <v>1.3333333329999999</v>
      </c>
      <c r="J241" s="5">
        <v>2.9495599999999999E-3</v>
      </c>
      <c r="K241" s="5">
        <v>1.3333333329999999</v>
      </c>
      <c r="L241" s="5">
        <v>9.0476189999999998E-2</v>
      </c>
      <c r="M241" s="5">
        <v>4</v>
      </c>
      <c r="N241" s="5">
        <v>9.59E-5</v>
      </c>
      <c r="O241" s="5">
        <v>1.3333333329999999</v>
      </c>
      <c r="P241" s="5">
        <v>5.1970300000000005E-4</v>
      </c>
      <c r="Q241" s="5">
        <v>1</v>
      </c>
      <c r="R241" s="5">
        <v>2.2935780000000001E-3</v>
      </c>
      <c r="S241" s="5">
        <v>1</v>
      </c>
      <c r="T241" s="5">
        <v>7.1428570999999996E-2</v>
      </c>
      <c r="U241" s="5">
        <v>4</v>
      </c>
      <c r="V241" s="5">
        <v>9.2299999999999994E-5</v>
      </c>
      <c r="W241" s="5">
        <v>1</v>
      </c>
      <c r="X241" s="5">
        <v>3.7523500000000002E-4</v>
      </c>
    </row>
    <row r="242" spans="4:24" x14ac:dyDescent="0.2">
      <c r="D242" s="2" t="s">
        <v>224</v>
      </c>
      <c r="F242" s="60">
        <v>4</v>
      </c>
      <c r="G242" s="60">
        <v>4</v>
      </c>
      <c r="H242" s="60">
        <v>16</v>
      </c>
      <c r="I242" s="5">
        <v>2.5</v>
      </c>
      <c r="J242" s="5">
        <v>6.1695470000000001E-3</v>
      </c>
      <c r="K242" s="5">
        <v>2.5</v>
      </c>
      <c r="L242" s="5">
        <v>0.178571429</v>
      </c>
      <c r="M242" s="5">
        <v>8</v>
      </c>
      <c r="N242" s="5">
        <v>2.0353400000000001E-4</v>
      </c>
      <c r="O242" s="5">
        <v>1</v>
      </c>
      <c r="P242" s="5">
        <v>4.2961900000000001E-4</v>
      </c>
      <c r="Q242" s="5">
        <v>2.5</v>
      </c>
      <c r="R242" s="5">
        <v>6.1695470000000001E-3</v>
      </c>
      <c r="S242" s="5">
        <v>2.5</v>
      </c>
      <c r="T242" s="5">
        <v>0.178571429</v>
      </c>
      <c r="U242" s="5">
        <v>8</v>
      </c>
      <c r="V242" s="5">
        <v>2.0353400000000001E-4</v>
      </c>
      <c r="W242" s="5">
        <v>1</v>
      </c>
      <c r="X242" s="5">
        <v>4.2961900000000001E-4</v>
      </c>
    </row>
    <row r="243" spans="4:24" x14ac:dyDescent="0.2">
      <c r="D243" s="2" t="s">
        <v>234</v>
      </c>
      <c r="F243" s="60">
        <v>5</v>
      </c>
      <c r="G243" s="60">
        <v>9</v>
      </c>
      <c r="H243" s="60">
        <v>15</v>
      </c>
      <c r="I243" s="5">
        <v>3.5</v>
      </c>
      <c r="J243" s="5">
        <v>7.6635779999999999E-3</v>
      </c>
      <c r="K243" s="5">
        <v>2.5</v>
      </c>
      <c r="L243" s="5">
        <v>0.16666666699999999</v>
      </c>
      <c r="M243" s="5">
        <v>4</v>
      </c>
      <c r="N243" s="5">
        <v>8.7700000000000004E-5</v>
      </c>
      <c r="O243" s="5">
        <v>1.5</v>
      </c>
      <c r="P243" s="5">
        <v>5.5881300000000002E-4</v>
      </c>
      <c r="Q243" s="5">
        <v>3.5</v>
      </c>
      <c r="R243" s="5">
        <v>7.6635779999999999E-3</v>
      </c>
      <c r="S243" s="5">
        <v>2.5</v>
      </c>
      <c r="T243" s="5">
        <v>0.16666666699999999</v>
      </c>
      <c r="U243" s="5">
        <v>4</v>
      </c>
      <c r="V243" s="5">
        <v>8.7700000000000004E-5</v>
      </c>
      <c r="W243" s="5">
        <v>1.5</v>
      </c>
      <c r="X243" s="5">
        <v>5.5881300000000002E-4</v>
      </c>
    </row>
    <row r="244" spans="4:24" x14ac:dyDescent="0.2">
      <c r="D244" s="2" t="s">
        <v>229</v>
      </c>
      <c r="F244" s="60">
        <v>4</v>
      </c>
      <c r="G244" s="60">
        <v>4</v>
      </c>
      <c r="H244" s="60">
        <v>15</v>
      </c>
      <c r="I244" s="5">
        <v>2</v>
      </c>
      <c r="J244" s="5">
        <v>7.8491340000000007E-3</v>
      </c>
      <c r="K244" s="5">
        <v>2</v>
      </c>
      <c r="L244" s="5">
        <v>0.148351648</v>
      </c>
      <c r="M244" s="5">
        <v>7.5</v>
      </c>
      <c r="N244" s="5">
        <v>2.5144099999999998E-4</v>
      </c>
      <c r="O244" s="5">
        <v>1</v>
      </c>
      <c r="P244" s="5">
        <v>8.2895199999999999E-4</v>
      </c>
      <c r="Q244" s="5">
        <v>2</v>
      </c>
      <c r="R244" s="5">
        <v>7.8491340000000007E-3</v>
      </c>
      <c r="S244" s="5">
        <v>2</v>
      </c>
      <c r="T244" s="5">
        <v>0.148351648</v>
      </c>
      <c r="U244" s="5">
        <v>7.5</v>
      </c>
      <c r="V244" s="5">
        <v>2.5144099999999998E-4</v>
      </c>
      <c r="W244" s="5">
        <v>1</v>
      </c>
      <c r="X244" s="5">
        <v>8.2895199999999999E-4</v>
      </c>
    </row>
  </sheetData>
  <mergeCells count="1">
    <mergeCell ref="A49:A50"/>
  </mergeCells>
  <phoneticPr fontId="1" type="noConversion"/>
  <hyperlinks>
    <hyperlink ref="Y35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8"/>
  <sheetViews>
    <sheetView workbookViewId="0">
      <pane ySplit="1" topLeftCell="A59" activePane="bottomLeft" state="frozen"/>
      <selection pane="bottomLeft" activeCell="D29" sqref="D29"/>
    </sheetView>
  </sheetViews>
  <sheetFormatPr baseColWidth="10" defaultColWidth="8.83203125" defaultRowHeight="15" x14ac:dyDescent="0.2"/>
  <cols>
    <col min="1" max="1" width="17.6640625" style="75" customWidth="1"/>
    <col min="2" max="2" width="16.6640625" style="75" customWidth="1"/>
    <col min="3" max="3" width="15.6640625" style="75" customWidth="1"/>
    <col min="4" max="4" width="18.83203125" style="75" customWidth="1"/>
    <col min="5" max="5" width="23.5" style="143" customWidth="1"/>
    <col min="6" max="6" width="23.5" style="75" customWidth="1"/>
    <col min="7" max="7" width="13" style="96" customWidth="1"/>
    <col min="8" max="8" width="11.83203125" style="96" customWidth="1"/>
    <col min="9" max="9" width="11.5" style="96" customWidth="1"/>
    <col min="10" max="10" width="10.5" style="100" customWidth="1"/>
    <col min="11" max="11" width="7.1640625" style="76" customWidth="1"/>
    <col min="12" max="12" width="11.1640625" style="76" customWidth="1"/>
    <col min="13" max="13" width="6.6640625" style="76" customWidth="1"/>
    <col min="14" max="14" width="12.1640625" style="76" customWidth="1"/>
    <col min="15" max="15" width="6.1640625" style="76" customWidth="1"/>
    <col min="16" max="16" width="9.33203125" style="76" customWidth="1"/>
    <col min="17" max="17" width="5.6640625" style="76" customWidth="1"/>
    <col min="18" max="18" width="10.6640625" style="76" customWidth="1"/>
    <col min="19" max="19" width="6.6640625" style="76" customWidth="1"/>
    <col min="20" max="20" width="10.5" style="76" customWidth="1"/>
    <col min="21" max="21" width="7" style="76" customWidth="1"/>
    <col min="22" max="22" width="12.6640625" style="76" customWidth="1"/>
    <col min="23" max="25" width="8.83203125" style="76"/>
    <col min="26" max="26" width="55.6640625" style="75" customWidth="1"/>
    <col min="27" max="16384" width="8.83203125" style="75"/>
  </cols>
  <sheetData>
    <row r="1" spans="1:27" s="52" customFormat="1" ht="30.75" customHeight="1" x14ac:dyDescent="0.2">
      <c r="A1" s="147" t="s">
        <v>663</v>
      </c>
      <c r="B1" s="81" t="s">
        <v>471</v>
      </c>
      <c r="C1" s="81" t="s">
        <v>495</v>
      </c>
      <c r="D1" s="81" t="s">
        <v>548</v>
      </c>
      <c r="E1" s="135" t="s">
        <v>497</v>
      </c>
      <c r="F1" s="81" t="s">
        <v>577</v>
      </c>
      <c r="G1" s="93" t="s">
        <v>499</v>
      </c>
      <c r="H1" s="93" t="s">
        <v>501</v>
      </c>
      <c r="I1" s="93" t="s">
        <v>503</v>
      </c>
      <c r="J1" s="97" t="s">
        <v>505</v>
      </c>
      <c r="K1" s="82" t="s">
        <v>508</v>
      </c>
      <c r="L1" s="82" t="s">
        <v>509</v>
      </c>
      <c r="M1" s="82" t="s">
        <v>510</v>
      </c>
      <c r="N1" s="82" t="s">
        <v>512</v>
      </c>
      <c r="O1" s="82" t="s">
        <v>513</v>
      </c>
      <c r="P1" s="82" t="s">
        <v>515</v>
      </c>
      <c r="Q1" s="82" t="s">
        <v>510</v>
      </c>
      <c r="R1" s="82" t="s">
        <v>517</v>
      </c>
      <c r="S1" s="82" t="s">
        <v>508</v>
      </c>
      <c r="T1" s="82" t="s">
        <v>519</v>
      </c>
      <c r="U1" s="82" t="s">
        <v>510</v>
      </c>
      <c r="V1" s="82" t="s">
        <v>521</v>
      </c>
      <c r="W1" s="82" t="s">
        <v>513</v>
      </c>
      <c r="X1" s="82" t="s">
        <v>523</v>
      </c>
      <c r="Y1" s="82" t="s">
        <v>510</v>
      </c>
      <c r="Z1" s="81" t="s">
        <v>551</v>
      </c>
      <c r="AA1" s="77"/>
    </row>
    <row r="2" spans="1:27" s="72" customFormat="1" ht="50.25" customHeight="1" x14ac:dyDescent="0.2">
      <c r="A2" s="161" t="s">
        <v>592</v>
      </c>
      <c r="B2" s="83" t="s">
        <v>592</v>
      </c>
      <c r="C2" s="83"/>
      <c r="D2" s="83" t="s">
        <v>527</v>
      </c>
      <c r="E2" s="136" t="s">
        <v>0</v>
      </c>
      <c r="F2" s="83" t="s">
        <v>578</v>
      </c>
      <c r="G2" s="94">
        <v>15</v>
      </c>
      <c r="H2" s="94">
        <v>351</v>
      </c>
      <c r="I2" s="94">
        <v>54874</v>
      </c>
      <c r="J2" s="98">
        <v>108.45454549999999</v>
      </c>
      <c r="K2" s="84">
        <v>0.36283633999999998</v>
      </c>
      <c r="L2" s="84">
        <v>11.272727270000001</v>
      </c>
      <c r="M2" s="84">
        <v>0.83809321999999997</v>
      </c>
      <c r="N2" s="84">
        <v>4835.181818</v>
      </c>
      <c r="O2" s="84">
        <v>0.13611806800000001</v>
      </c>
      <c r="P2" s="84">
        <v>158</v>
      </c>
      <c r="Q2" s="84">
        <v>8.3532336999999998E-2</v>
      </c>
      <c r="R2" s="84">
        <v>130</v>
      </c>
      <c r="S2" s="84">
        <v>0.37209302300000002</v>
      </c>
      <c r="T2" s="84">
        <v>13</v>
      </c>
      <c r="U2" s="84">
        <v>0.86666666699999995</v>
      </c>
      <c r="V2" s="84">
        <v>5948</v>
      </c>
      <c r="W2" s="84">
        <v>0.14474187399999999</v>
      </c>
      <c r="X2" s="84">
        <v>166</v>
      </c>
      <c r="Y2" s="84">
        <v>0.105072464</v>
      </c>
      <c r="Z2" s="83"/>
      <c r="AA2" s="78"/>
    </row>
    <row r="3" spans="1:27" s="72" customFormat="1" x14ac:dyDescent="0.2">
      <c r="A3" s="161"/>
      <c r="B3" s="83"/>
      <c r="C3" s="83"/>
      <c r="D3" s="83"/>
      <c r="E3" s="136" t="s">
        <v>1</v>
      </c>
      <c r="F3" s="83" t="s">
        <v>579</v>
      </c>
      <c r="G3" s="94">
        <v>15</v>
      </c>
      <c r="H3" s="94">
        <v>422</v>
      </c>
      <c r="I3" s="94">
        <v>50667</v>
      </c>
      <c r="J3" s="98">
        <v>123.08333330000001</v>
      </c>
      <c r="K3" s="84">
        <v>0.42521028900000002</v>
      </c>
      <c r="L3" s="84">
        <v>10.75</v>
      </c>
      <c r="M3" s="84">
        <v>0.79798997299999996</v>
      </c>
      <c r="N3" s="84">
        <v>3939.25</v>
      </c>
      <c r="O3" s="84">
        <v>0.116993744</v>
      </c>
      <c r="P3" s="84">
        <v>120.66666669999999</v>
      </c>
      <c r="Q3" s="84">
        <v>7.2947503999999996E-2</v>
      </c>
      <c r="R3" s="84">
        <v>128</v>
      </c>
      <c r="S3" s="84">
        <v>0.48942500700000002</v>
      </c>
      <c r="T3" s="84">
        <v>13</v>
      </c>
      <c r="U3" s="84">
        <v>0.88787878799999997</v>
      </c>
      <c r="V3" s="84">
        <v>5221.5</v>
      </c>
      <c r="W3" s="84">
        <v>0.13845821899999999</v>
      </c>
      <c r="X3" s="84">
        <v>134.5</v>
      </c>
      <c r="Y3" s="84">
        <v>8.2018550999999995E-2</v>
      </c>
      <c r="Z3" s="83"/>
      <c r="AA3" s="78"/>
    </row>
    <row r="4" spans="1:27" s="72" customFormat="1" x14ac:dyDescent="0.2">
      <c r="A4" s="161"/>
      <c r="B4" s="83"/>
      <c r="C4" s="83" t="s">
        <v>528</v>
      </c>
      <c r="D4" s="83"/>
      <c r="E4" s="136" t="s">
        <v>2</v>
      </c>
      <c r="F4" s="83" t="s">
        <v>580</v>
      </c>
      <c r="G4" s="94">
        <v>15</v>
      </c>
      <c r="H4" s="94">
        <v>281</v>
      </c>
      <c r="I4" s="94">
        <v>29940</v>
      </c>
      <c r="J4" s="98">
        <v>74</v>
      </c>
      <c r="K4" s="84">
        <v>0.42154069700000002</v>
      </c>
      <c r="L4" s="84">
        <v>10.71428571</v>
      </c>
      <c r="M4" s="84">
        <v>0.91202428499999999</v>
      </c>
      <c r="N4" s="84">
        <v>2027.9285709999999</v>
      </c>
      <c r="O4" s="84">
        <v>0.15328207899999999</v>
      </c>
      <c r="P4" s="84">
        <v>92.214285709999999</v>
      </c>
      <c r="Q4" s="84">
        <v>0.140647509</v>
      </c>
      <c r="R4" s="84">
        <v>81.5</v>
      </c>
      <c r="S4" s="84">
        <v>0.38188243999999999</v>
      </c>
      <c r="T4" s="84">
        <v>11.5</v>
      </c>
      <c r="U4" s="84">
        <v>0.89204545499999999</v>
      </c>
      <c r="V4" s="84">
        <v>2135</v>
      </c>
      <c r="W4" s="84">
        <v>7.2863388000000001E-2</v>
      </c>
      <c r="X4" s="84">
        <v>102.5</v>
      </c>
      <c r="Y4" s="84">
        <v>9.7507785999999999E-2</v>
      </c>
      <c r="Z4" s="83"/>
      <c r="AA4" s="78"/>
    </row>
    <row r="5" spans="1:27" s="72" customFormat="1" ht="60" x14ac:dyDescent="0.2">
      <c r="A5" s="161"/>
      <c r="B5" s="83"/>
      <c r="C5" s="83"/>
      <c r="D5" s="83"/>
      <c r="E5" s="136" t="s">
        <v>5</v>
      </c>
      <c r="F5" s="83" t="s">
        <v>582</v>
      </c>
      <c r="G5" s="94">
        <v>14</v>
      </c>
      <c r="H5" s="94">
        <v>285</v>
      </c>
      <c r="I5" s="94">
        <v>18404</v>
      </c>
      <c r="J5" s="98">
        <v>99.75</v>
      </c>
      <c r="K5" s="84">
        <v>0.39205778800000002</v>
      </c>
      <c r="L5" s="84">
        <v>10.66666667</v>
      </c>
      <c r="M5" s="84">
        <v>0.79407467499999995</v>
      </c>
      <c r="N5" s="84">
        <v>1523.75</v>
      </c>
      <c r="O5" s="84">
        <v>5.2932285000000003E-2</v>
      </c>
      <c r="P5" s="84">
        <v>84.5</v>
      </c>
      <c r="Q5" s="84">
        <v>5.5077328000000002E-2</v>
      </c>
      <c r="R5" s="84">
        <v>108.5</v>
      </c>
      <c r="S5" s="84">
        <v>0.45820912800000002</v>
      </c>
      <c r="T5" s="84">
        <v>13</v>
      </c>
      <c r="U5" s="84">
        <v>0.928571429</v>
      </c>
      <c r="V5" s="84">
        <v>1689.5</v>
      </c>
      <c r="W5" s="84">
        <v>5.0031402000000003E-2</v>
      </c>
      <c r="X5" s="84">
        <v>77.5</v>
      </c>
      <c r="Y5" s="84">
        <v>5.7673347E-2</v>
      </c>
      <c r="Z5" s="83"/>
      <c r="AA5" s="78"/>
    </row>
    <row r="6" spans="1:27" s="72" customFormat="1" x14ac:dyDescent="0.2">
      <c r="A6" s="161"/>
      <c r="B6" s="83"/>
      <c r="C6" s="83"/>
      <c r="D6" s="83"/>
      <c r="E6" s="136" t="s">
        <v>6</v>
      </c>
      <c r="F6" s="83" t="s">
        <v>583</v>
      </c>
      <c r="G6" s="94">
        <v>14</v>
      </c>
      <c r="H6" s="94">
        <v>347</v>
      </c>
      <c r="I6" s="94">
        <v>18336</v>
      </c>
      <c r="J6" s="98">
        <v>91.92307692</v>
      </c>
      <c r="K6" s="84">
        <v>0.31385074699999999</v>
      </c>
      <c r="L6" s="84">
        <v>9.923076923</v>
      </c>
      <c r="M6" s="84">
        <v>0.75280659500000002</v>
      </c>
      <c r="N6" s="84">
        <v>1381.3846149999999</v>
      </c>
      <c r="O6" s="84">
        <v>3.7781358000000001E-2</v>
      </c>
      <c r="P6" s="84">
        <v>44.69230769</v>
      </c>
      <c r="Q6" s="84">
        <v>2.5759675999999999E-2</v>
      </c>
      <c r="R6" s="84">
        <v>80</v>
      </c>
      <c r="S6" s="84">
        <v>0.35242290700000001</v>
      </c>
      <c r="T6" s="84">
        <v>13</v>
      </c>
      <c r="U6" s="84">
        <v>0.86666666699999995</v>
      </c>
      <c r="V6" s="84">
        <v>1263</v>
      </c>
      <c r="W6" s="84">
        <v>3.5887232999999998E-2</v>
      </c>
      <c r="X6" s="84">
        <v>27</v>
      </c>
      <c r="Y6" s="84">
        <v>2.2653722000000001E-2</v>
      </c>
      <c r="Z6" s="83"/>
      <c r="AA6" s="78"/>
    </row>
    <row r="7" spans="1:27" s="73" customFormat="1" ht="30" x14ac:dyDescent="0.2">
      <c r="A7" s="161"/>
      <c r="B7" s="85"/>
      <c r="C7" s="85" t="s">
        <v>543</v>
      </c>
      <c r="D7" s="85" t="s">
        <v>530</v>
      </c>
      <c r="E7" s="134" t="s">
        <v>11</v>
      </c>
      <c r="F7" s="85" t="s">
        <v>584</v>
      </c>
      <c r="G7" s="95">
        <v>15</v>
      </c>
      <c r="H7" s="95">
        <v>311</v>
      </c>
      <c r="I7" s="95">
        <v>8221</v>
      </c>
      <c r="J7" s="99">
        <v>80</v>
      </c>
      <c r="K7" s="86">
        <v>0.262470337</v>
      </c>
      <c r="L7" s="86">
        <v>11.8</v>
      </c>
      <c r="M7" s="86">
        <v>0.85558941099999997</v>
      </c>
      <c r="N7" s="86">
        <v>766.6</v>
      </c>
      <c r="O7" s="86">
        <v>2.0331919E-2</v>
      </c>
      <c r="P7" s="86">
        <v>14.7</v>
      </c>
      <c r="Q7" s="86">
        <v>1.0581543000000001E-2</v>
      </c>
      <c r="R7" s="86">
        <v>76.5</v>
      </c>
      <c r="S7" s="86">
        <v>0.256263617</v>
      </c>
      <c r="T7" s="86">
        <v>13</v>
      </c>
      <c r="U7" s="86">
        <v>0.928571429</v>
      </c>
      <c r="V7" s="86">
        <v>677</v>
      </c>
      <c r="W7" s="86">
        <v>1.6413773999999999E-2</v>
      </c>
      <c r="X7" s="86">
        <v>16</v>
      </c>
      <c r="Y7" s="86">
        <v>1.0391045999999999E-2</v>
      </c>
      <c r="Z7" s="85"/>
      <c r="AA7" s="79"/>
    </row>
    <row r="8" spans="1:27" s="73" customFormat="1" ht="75" x14ac:dyDescent="0.2">
      <c r="A8" s="161"/>
      <c r="B8" s="85" t="s">
        <v>591</v>
      </c>
      <c r="C8" s="85"/>
      <c r="D8" s="85" t="s">
        <v>492</v>
      </c>
      <c r="E8" s="134" t="s">
        <v>10</v>
      </c>
      <c r="F8" s="85" t="s">
        <v>586</v>
      </c>
      <c r="G8" s="95">
        <v>14</v>
      </c>
      <c r="H8" s="95">
        <v>145</v>
      </c>
      <c r="I8" s="95">
        <v>7801</v>
      </c>
      <c r="J8" s="99">
        <v>34.857142860000003</v>
      </c>
      <c r="K8" s="86">
        <v>0.23106242399999999</v>
      </c>
      <c r="L8" s="86">
        <v>9</v>
      </c>
      <c r="M8" s="86">
        <v>0.74012178299999998</v>
      </c>
      <c r="N8" s="86">
        <v>548.2142857</v>
      </c>
      <c r="O8" s="86">
        <v>3.9710928999999999E-2</v>
      </c>
      <c r="P8" s="86">
        <v>38</v>
      </c>
      <c r="Q8" s="86">
        <v>2.7128155000000001E-2</v>
      </c>
      <c r="R8" s="86">
        <v>39.5</v>
      </c>
      <c r="S8" s="86">
        <v>0.19797585200000001</v>
      </c>
      <c r="T8" s="86">
        <v>9</v>
      </c>
      <c r="U8" s="86">
        <v>0.76363636400000001</v>
      </c>
      <c r="V8" s="86">
        <v>475.5</v>
      </c>
      <c r="W8" s="86">
        <v>2.1190705000000001E-2</v>
      </c>
      <c r="X8" s="86">
        <v>25.5</v>
      </c>
      <c r="Y8" s="86">
        <v>2.6541181E-2</v>
      </c>
      <c r="Z8" s="85"/>
      <c r="AA8" s="79"/>
    </row>
    <row r="9" spans="1:27" s="73" customFormat="1" ht="60" x14ac:dyDescent="0.2">
      <c r="A9" s="161"/>
      <c r="B9" s="85"/>
      <c r="C9" s="85"/>
      <c r="D9" s="85" t="s">
        <v>527</v>
      </c>
      <c r="E9" s="134" t="s">
        <v>14</v>
      </c>
      <c r="F9" s="85" t="s">
        <v>587</v>
      </c>
      <c r="G9" s="95">
        <v>14</v>
      </c>
      <c r="H9" s="95">
        <v>144</v>
      </c>
      <c r="I9" s="95">
        <v>5295</v>
      </c>
      <c r="J9" s="99">
        <v>47.888888889999997</v>
      </c>
      <c r="K9" s="86">
        <v>0.14080852399999999</v>
      </c>
      <c r="L9" s="86">
        <v>9.7777777780000008</v>
      </c>
      <c r="M9" s="86">
        <v>0.691378991</v>
      </c>
      <c r="N9" s="86">
        <v>547</v>
      </c>
      <c r="O9" s="86">
        <v>1.350954E-2</v>
      </c>
      <c r="P9" s="86">
        <v>33.444444439999998</v>
      </c>
      <c r="Q9" s="86">
        <v>1.5530153E-2</v>
      </c>
      <c r="R9" s="86">
        <v>61</v>
      </c>
      <c r="S9" s="86">
        <v>0.15164835199999999</v>
      </c>
      <c r="T9" s="86">
        <v>12</v>
      </c>
      <c r="U9" s="86">
        <v>0.8</v>
      </c>
      <c r="V9" s="86">
        <v>587</v>
      </c>
      <c r="W9" s="86">
        <v>1.6382005000000002E-2</v>
      </c>
      <c r="X9" s="86">
        <v>38</v>
      </c>
      <c r="Y9" s="86">
        <v>1.8770227E-2</v>
      </c>
      <c r="Z9" s="85"/>
      <c r="AA9" s="79"/>
    </row>
    <row r="10" spans="1:27" s="73" customFormat="1" x14ac:dyDescent="0.2">
      <c r="A10" s="161"/>
      <c r="B10" s="85"/>
      <c r="C10" s="85"/>
      <c r="D10" s="85" t="s">
        <v>533</v>
      </c>
      <c r="E10" s="134" t="s">
        <v>15</v>
      </c>
      <c r="F10" s="85" t="s">
        <v>588</v>
      </c>
      <c r="G10" s="95">
        <v>11</v>
      </c>
      <c r="H10" s="95">
        <v>59</v>
      </c>
      <c r="I10" s="95">
        <v>4721</v>
      </c>
      <c r="J10" s="99">
        <v>14.16666667</v>
      </c>
      <c r="K10" s="86">
        <v>0.148350749</v>
      </c>
      <c r="L10" s="86">
        <v>6.5</v>
      </c>
      <c r="M10" s="86">
        <v>0.591744135</v>
      </c>
      <c r="N10" s="86">
        <v>393.41666670000001</v>
      </c>
      <c r="O10" s="86">
        <v>6.6554910999999994E-2</v>
      </c>
      <c r="P10" s="86">
        <v>6</v>
      </c>
      <c r="Q10" s="86">
        <v>1.8452508999999999E-2</v>
      </c>
      <c r="R10" s="86">
        <v>13.5</v>
      </c>
      <c r="S10" s="86">
        <v>0.147318008</v>
      </c>
      <c r="T10" s="86">
        <v>7.5</v>
      </c>
      <c r="U10" s="86">
        <v>0.61250000000000004</v>
      </c>
      <c r="V10" s="86">
        <v>244.5</v>
      </c>
      <c r="W10" s="86">
        <v>2.721051E-2</v>
      </c>
      <c r="X10" s="86">
        <v>5</v>
      </c>
      <c r="Y10" s="86">
        <v>1.5706647000000001E-2</v>
      </c>
      <c r="Z10" s="85"/>
      <c r="AA10" s="79"/>
    </row>
    <row r="11" spans="1:27" s="73" customFormat="1" x14ac:dyDescent="0.2">
      <c r="A11" s="161"/>
      <c r="B11" s="85"/>
      <c r="C11" s="85"/>
      <c r="D11" s="85"/>
      <c r="E11" s="134" t="s">
        <v>17</v>
      </c>
      <c r="F11" s="85" t="s">
        <v>588</v>
      </c>
      <c r="G11" s="95">
        <v>12</v>
      </c>
      <c r="H11" s="95">
        <v>88</v>
      </c>
      <c r="I11" s="95">
        <v>1379</v>
      </c>
      <c r="J11" s="99">
        <v>19.777777780000001</v>
      </c>
      <c r="K11" s="86">
        <v>9.6993465000000001E-2</v>
      </c>
      <c r="L11" s="86">
        <v>6.1111111109999996</v>
      </c>
      <c r="M11" s="86">
        <v>0.47033213699999998</v>
      </c>
      <c r="N11" s="86">
        <v>153.2222222</v>
      </c>
      <c r="O11" s="86">
        <v>5.8705440000000001E-3</v>
      </c>
      <c r="P11" s="86">
        <v>6.5555555559999998</v>
      </c>
      <c r="Q11" s="86">
        <v>7.257515E-3</v>
      </c>
      <c r="R11" s="86">
        <v>11</v>
      </c>
      <c r="S11" s="86">
        <v>8.3333332999999996E-2</v>
      </c>
      <c r="T11" s="86">
        <v>6</v>
      </c>
      <c r="U11" s="86">
        <v>0.5</v>
      </c>
      <c r="V11" s="86">
        <v>64</v>
      </c>
      <c r="W11" s="86">
        <v>3.813215E-3</v>
      </c>
      <c r="X11" s="86">
        <v>4</v>
      </c>
      <c r="Y11" s="86">
        <v>7.8125E-3</v>
      </c>
      <c r="Z11" s="85"/>
      <c r="AA11" s="79"/>
    </row>
    <row r="12" spans="1:27" s="73" customFormat="1" ht="30" x14ac:dyDescent="0.2">
      <c r="A12" s="161"/>
      <c r="B12" s="85"/>
      <c r="C12" s="85"/>
      <c r="D12" s="85"/>
      <c r="E12" s="134" t="s">
        <v>13</v>
      </c>
      <c r="F12" s="85" t="s">
        <v>589</v>
      </c>
      <c r="G12" s="95">
        <v>15</v>
      </c>
      <c r="H12" s="95">
        <v>254</v>
      </c>
      <c r="I12" s="95">
        <v>6075</v>
      </c>
      <c r="J12" s="99">
        <v>55.6</v>
      </c>
      <c r="K12" s="86">
        <v>0.15897350499999999</v>
      </c>
      <c r="L12" s="86">
        <v>9.6999999999999993</v>
      </c>
      <c r="M12" s="86">
        <v>0.69189310699999995</v>
      </c>
      <c r="N12" s="86">
        <v>563.70000000000005</v>
      </c>
      <c r="O12" s="86">
        <v>1.470584E-2</v>
      </c>
      <c r="P12" s="86">
        <v>22.3</v>
      </c>
      <c r="Q12" s="86">
        <v>1.1512286E-2</v>
      </c>
      <c r="R12" s="86">
        <v>38.5</v>
      </c>
      <c r="S12" s="86">
        <v>0.132759818</v>
      </c>
      <c r="T12" s="86">
        <v>10.5</v>
      </c>
      <c r="U12" s="86">
        <v>0.75</v>
      </c>
      <c r="V12" s="86">
        <v>540</v>
      </c>
      <c r="W12" s="86">
        <v>1.3938124E-2</v>
      </c>
      <c r="X12" s="86">
        <v>19</v>
      </c>
      <c r="Y12" s="86">
        <v>1.240669E-2</v>
      </c>
      <c r="Z12" s="85"/>
      <c r="AA12" s="79"/>
    </row>
    <row r="13" spans="1:27" s="73" customFormat="1" x14ac:dyDescent="0.2">
      <c r="A13" s="161"/>
      <c r="B13" s="85"/>
      <c r="C13" s="85"/>
      <c r="D13" s="85"/>
      <c r="E13" s="134" t="s">
        <v>20</v>
      </c>
      <c r="F13" s="85" t="s">
        <v>588</v>
      </c>
      <c r="G13" s="95">
        <v>14</v>
      </c>
      <c r="H13" s="95">
        <v>141</v>
      </c>
      <c r="I13" s="95">
        <v>2091</v>
      </c>
      <c r="J13" s="99">
        <v>27.8</v>
      </c>
      <c r="K13" s="86">
        <v>8.3677632000000002E-2</v>
      </c>
      <c r="L13" s="86">
        <v>8</v>
      </c>
      <c r="M13" s="86">
        <v>0.57335331300000003</v>
      </c>
      <c r="N13" s="86">
        <v>163.6</v>
      </c>
      <c r="O13" s="86">
        <v>4.4099259999999998E-3</v>
      </c>
      <c r="P13" s="86">
        <v>9.6</v>
      </c>
      <c r="Q13" s="86">
        <v>4.6103139999999999E-3</v>
      </c>
      <c r="R13" s="86">
        <v>21</v>
      </c>
      <c r="S13" s="86">
        <v>8.9032527E-2</v>
      </c>
      <c r="T13" s="86">
        <v>8</v>
      </c>
      <c r="U13" s="86">
        <v>0.571428571</v>
      </c>
      <c r="V13" s="86">
        <v>76</v>
      </c>
      <c r="W13" s="86">
        <v>2.0247400000000001E-3</v>
      </c>
      <c r="X13" s="86">
        <v>6</v>
      </c>
      <c r="Y13" s="86">
        <v>3.6593400000000001E-3</v>
      </c>
      <c r="Z13" s="85"/>
      <c r="AA13" s="79"/>
    </row>
    <row r="14" spans="1:27" s="73" customFormat="1" x14ac:dyDescent="0.2">
      <c r="A14" s="161"/>
      <c r="B14" s="85"/>
      <c r="C14" s="85"/>
      <c r="D14" s="85"/>
      <c r="E14" s="134" t="s">
        <v>557</v>
      </c>
      <c r="F14" s="85" t="s">
        <v>579</v>
      </c>
      <c r="G14" s="95">
        <v>13</v>
      </c>
      <c r="H14" s="95">
        <v>88</v>
      </c>
      <c r="I14" s="95">
        <v>1355</v>
      </c>
      <c r="J14" s="99">
        <v>23</v>
      </c>
      <c r="K14" s="86">
        <v>0.11395440699999999</v>
      </c>
      <c r="L14" s="86">
        <v>7.8333333329999997</v>
      </c>
      <c r="M14" s="86">
        <v>0.59381937500000004</v>
      </c>
      <c r="N14" s="86">
        <v>110.16666669999999</v>
      </c>
      <c r="O14" s="86">
        <v>6.7192789999999999E-3</v>
      </c>
      <c r="P14" s="86">
        <v>9.0833333330000006</v>
      </c>
      <c r="Q14" s="86">
        <v>1.0097480000000001E-2</v>
      </c>
      <c r="R14" s="86">
        <v>19.5</v>
      </c>
      <c r="S14" s="86">
        <v>7.9489828999999998E-2</v>
      </c>
      <c r="T14" s="86">
        <v>8</v>
      </c>
      <c r="U14" s="86">
        <v>0.60389610400000004</v>
      </c>
      <c r="V14" s="86">
        <v>60.5</v>
      </c>
      <c r="W14" s="86">
        <v>4.0946769999999997E-3</v>
      </c>
      <c r="X14" s="86">
        <v>10</v>
      </c>
      <c r="Y14" s="86">
        <v>7.9944600000000001E-3</v>
      </c>
      <c r="Z14" s="85"/>
      <c r="AA14" s="79"/>
    </row>
    <row r="15" spans="1:27" s="73" customFormat="1" ht="45" x14ac:dyDescent="0.2">
      <c r="A15" s="161"/>
      <c r="B15" s="85"/>
      <c r="C15" s="85"/>
      <c r="D15" s="85"/>
      <c r="E15" s="134" t="s">
        <v>558</v>
      </c>
      <c r="F15" s="85" t="s">
        <v>590</v>
      </c>
      <c r="G15" s="95">
        <v>13</v>
      </c>
      <c r="H15" s="95">
        <v>92</v>
      </c>
      <c r="I15" s="95">
        <v>1349</v>
      </c>
      <c r="J15" s="99">
        <v>20.875</v>
      </c>
      <c r="K15" s="86">
        <v>5.3296994E-2</v>
      </c>
      <c r="L15" s="86">
        <v>8.125</v>
      </c>
      <c r="M15" s="86">
        <v>0.56753662999999999</v>
      </c>
      <c r="N15" s="86">
        <v>143.625</v>
      </c>
      <c r="O15" s="86">
        <v>3.4445840000000001E-3</v>
      </c>
      <c r="P15" s="86">
        <v>11.875</v>
      </c>
      <c r="Q15" s="86">
        <v>5.4166730000000003E-3</v>
      </c>
      <c r="R15" s="86">
        <v>18.5</v>
      </c>
      <c r="S15" s="86">
        <v>4.8339971000000002E-2</v>
      </c>
      <c r="T15" s="86">
        <v>8.5</v>
      </c>
      <c r="U15" s="86">
        <v>0.60714285700000004</v>
      </c>
      <c r="V15" s="86">
        <v>109.5</v>
      </c>
      <c r="W15" s="86">
        <v>2.9121659999999999E-3</v>
      </c>
      <c r="X15" s="86">
        <v>14</v>
      </c>
      <c r="Y15" s="86">
        <v>6.6278220000000002E-3</v>
      </c>
      <c r="Z15" s="85"/>
      <c r="AA15" s="79"/>
    </row>
    <row r="16" spans="1:27" s="73" customFormat="1" x14ac:dyDescent="0.2">
      <c r="A16" s="161"/>
      <c r="B16" s="85"/>
      <c r="C16" s="85"/>
      <c r="D16" s="85"/>
      <c r="E16" s="134" t="s">
        <v>559</v>
      </c>
      <c r="F16" s="85" t="s">
        <v>588</v>
      </c>
      <c r="G16" s="95">
        <v>13</v>
      </c>
      <c r="H16" s="95">
        <v>121</v>
      </c>
      <c r="I16" s="95">
        <v>1255</v>
      </c>
      <c r="J16" s="99">
        <v>27.333333329999999</v>
      </c>
      <c r="K16" s="86">
        <v>6.1161263E-2</v>
      </c>
      <c r="L16" s="86">
        <v>5.5</v>
      </c>
      <c r="M16" s="86">
        <v>0.37222222199999999</v>
      </c>
      <c r="N16" s="86">
        <v>174</v>
      </c>
      <c r="O16" s="86">
        <v>3.854091E-3</v>
      </c>
      <c r="P16" s="86">
        <v>11.5</v>
      </c>
      <c r="Q16" s="86">
        <v>4.4543070000000002E-3</v>
      </c>
      <c r="R16" s="86">
        <v>2.5</v>
      </c>
      <c r="S16" s="86">
        <v>9.0139490000000003E-3</v>
      </c>
      <c r="T16" s="86">
        <v>2</v>
      </c>
      <c r="U16" s="86">
        <v>0.14285714299999999</v>
      </c>
      <c r="V16" s="86">
        <v>4.5</v>
      </c>
      <c r="W16" s="86">
        <v>1.19562E-4</v>
      </c>
      <c r="X16" s="86">
        <v>2</v>
      </c>
      <c r="Y16" s="86">
        <v>1.1766299999999999E-3</v>
      </c>
      <c r="Z16" s="85"/>
      <c r="AA16" s="79"/>
    </row>
    <row r="17" spans="1:27" s="73" customFormat="1" x14ac:dyDescent="0.2">
      <c r="A17" s="161"/>
      <c r="B17" s="85"/>
      <c r="C17" s="85"/>
      <c r="D17" s="85"/>
      <c r="E17" s="134" t="s">
        <v>32</v>
      </c>
      <c r="F17" s="85" t="s">
        <v>602</v>
      </c>
      <c r="G17" s="95">
        <v>14</v>
      </c>
      <c r="H17" s="95">
        <v>149</v>
      </c>
      <c r="I17" s="95">
        <v>1246</v>
      </c>
      <c r="J17" s="99">
        <v>27.875</v>
      </c>
      <c r="K17" s="86">
        <v>8.4651767000000003E-2</v>
      </c>
      <c r="L17" s="86">
        <v>6.625</v>
      </c>
      <c r="M17" s="86">
        <v>0.46735347999999999</v>
      </c>
      <c r="N17" s="86">
        <v>155.5</v>
      </c>
      <c r="O17" s="86">
        <v>3.9496710000000001E-3</v>
      </c>
      <c r="P17" s="86">
        <v>2.5</v>
      </c>
      <c r="Q17" s="86">
        <v>1.2710079999999999E-3</v>
      </c>
      <c r="R17" s="86">
        <v>17</v>
      </c>
      <c r="S17" s="86">
        <v>4.4358311999999997E-2</v>
      </c>
      <c r="T17" s="86">
        <v>6.5</v>
      </c>
      <c r="U17" s="86">
        <v>0.46428571400000002</v>
      </c>
      <c r="V17" s="86">
        <v>70.5</v>
      </c>
      <c r="W17" s="86">
        <v>1.760055E-3</v>
      </c>
      <c r="X17" s="86">
        <v>2</v>
      </c>
      <c r="Y17" s="86">
        <v>1.0010170000000001E-3</v>
      </c>
      <c r="Z17" s="85"/>
      <c r="AA17" s="79"/>
    </row>
    <row r="18" spans="1:27" s="73" customFormat="1" ht="45" x14ac:dyDescent="0.2">
      <c r="A18" s="161"/>
      <c r="B18" s="85"/>
      <c r="C18" s="85"/>
      <c r="D18" s="85"/>
      <c r="E18" s="134" t="s">
        <v>31</v>
      </c>
      <c r="F18" s="85" t="s">
        <v>597</v>
      </c>
      <c r="G18" s="95">
        <v>14</v>
      </c>
      <c r="H18" s="95">
        <v>174</v>
      </c>
      <c r="I18" s="95">
        <v>1204</v>
      </c>
      <c r="J18" s="99">
        <v>22.4</v>
      </c>
      <c r="K18" s="86">
        <v>5.1400254999999999E-2</v>
      </c>
      <c r="L18" s="86">
        <v>4.2</v>
      </c>
      <c r="M18" s="86">
        <v>0.28633699600000001</v>
      </c>
      <c r="N18" s="86">
        <v>142</v>
      </c>
      <c r="O18" s="86">
        <v>3.056231E-3</v>
      </c>
      <c r="P18" s="86">
        <v>12.8</v>
      </c>
      <c r="Q18" s="86">
        <v>5.3206670000000003E-3</v>
      </c>
      <c r="R18" s="86">
        <v>1</v>
      </c>
      <c r="S18" s="86">
        <v>7.5757580000000001E-3</v>
      </c>
      <c r="T18" s="86">
        <v>1</v>
      </c>
      <c r="U18" s="86">
        <v>8.3333332999999996E-2</v>
      </c>
      <c r="V18" s="86">
        <v>4</v>
      </c>
      <c r="W18" s="86">
        <v>1.38415E-4</v>
      </c>
      <c r="X18" s="86">
        <v>1</v>
      </c>
      <c r="Y18" s="86">
        <v>1.945525E-3</v>
      </c>
      <c r="Z18" s="85"/>
      <c r="AA18" s="79"/>
    </row>
    <row r="19" spans="1:27" s="73" customFormat="1" x14ac:dyDescent="0.2">
      <c r="A19" s="161"/>
      <c r="B19" s="85"/>
      <c r="C19" s="85"/>
      <c r="D19" s="85"/>
      <c r="E19" s="134" t="s">
        <v>44</v>
      </c>
      <c r="F19" s="85" t="s">
        <v>588</v>
      </c>
      <c r="G19" s="95">
        <v>12</v>
      </c>
      <c r="H19" s="95">
        <v>61</v>
      </c>
      <c r="I19" s="95">
        <v>1080</v>
      </c>
      <c r="J19" s="99">
        <v>10.14285714</v>
      </c>
      <c r="K19" s="86">
        <v>5.8440491999999997E-2</v>
      </c>
      <c r="L19" s="86">
        <v>4.7857142860000002</v>
      </c>
      <c r="M19" s="86">
        <v>0.38036011600000003</v>
      </c>
      <c r="N19" s="86">
        <v>76</v>
      </c>
      <c r="O19" s="86">
        <v>3.2204040000000001E-3</v>
      </c>
      <c r="P19" s="86">
        <v>3.9285714289999998</v>
      </c>
      <c r="Q19" s="86">
        <v>5.3290239999999999E-3</v>
      </c>
      <c r="R19" s="86">
        <v>9.5</v>
      </c>
      <c r="S19" s="86">
        <v>4.9671593E-2</v>
      </c>
      <c r="T19" s="86">
        <v>5</v>
      </c>
      <c r="U19" s="86">
        <v>0.366666667</v>
      </c>
      <c r="V19" s="86">
        <v>57</v>
      </c>
      <c r="W19" s="86">
        <v>2.6696430000000002E-3</v>
      </c>
      <c r="X19" s="86">
        <v>3.5</v>
      </c>
      <c r="Y19" s="86">
        <v>3.7250920000000002E-3</v>
      </c>
      <c r="Z19" s="85"/>
      <c r="AA19" s="79"/>
    </row>
    <row r="20" spans="1:27" s="73" customFormat="1" ht="30" x14ac:dyDescent="0.2">
      <c r="A20" s="161"/>
      <c r="B20" s="85"/>
      <c r="C20" s="85"/>
      <c r="D20" s="85" t="s">
        <v>527</v>
      </c>
      <c r="E20" s="134" t="s">
        <v>34</v>
      </c>
      <c r="F20" s="85" t="s">
        <v>588</v>
      </c>
      <c r="G20" s="95">
        <v>13</v>
      </c>
      <c r="H20" s="95">
        <v>92</v>
      </c>
      <c r="I20" s="95">
        <v>961</v>
      </c>
      <c r="J20" s="99">
        <v>22.11111111</v>
      </c>
      <c r="K20" s="86">
        <v>7.9479121E-2</v>
      </c>
      <c r="L20" s="86">
        <v>6.8888888890000004</v>
      </c>
      <c r="M20" s="86">
        <v>0.48719983700000002</v>
      </c>
      <c r="N20" s="86">
        <v>102.7777778</v>
      </c>
      <c r="O20" s="86">
        <v>2.9436129999999999E-3</v>
      </c>
      <c r="P20" s="86">
        <v>8.7777777780000008</v>
      </c>
      <c r="Q20" s="86">
        <v>4.9144729999999999E-3</v>
      </c>
      <c r="R20" s="86">
        <v>18</v>
      </c>
      <c r="S20" s="86">
        <v>5.6644880000000002E-2</v>
      </c>
      <c r="T20" s="86">
        <v>9</v>
      </c>
      <c r="U20" s="86">
        <v>0.6</v>
      </c>
      <c r="V20" s="86">
        <v>65</v>
      </c>
      <c r="W20" s="86">
        <v>2.218369E-3</v>
      </c>
      <c r="X20" s="86">
        <v>10</v>
      </c>
      <c r="Y20" s="86">
        <v>3.891051E-3</v>
      </c>
      <c r="Z20" s="85"/>
      <c r="AA20" s="79"/>
    </row>
    <row r="21" spans="1:27" s="71" customFormat="1" x14ac:dyDescent="0.2">
      <c r="B21" s="135"/>
      <c r="C21" s="135"/>
      <c r="D21" s="135"/>
      <c r="E21" s="135"/>
      <c r="F21" s="135"/>
      <c r="G21" s="135">
        <f>AVERAGE(G2:G20)</f>
        <v>13.684210526315789</v>
      </c>
      <c r="H21" s="135">
        <f t="shared" ref="H21:Y21" si="0">AVERAGE(H2:H20)</f>
        <v>189.73684210526315</v>
      </c>
      <c r="I21" s="135">
        <f t="shared" si="0"/>
        <v>11381.78947368421</v>
      </c>
      <c r="J21" s="135">
        <f t="shared" si="0"/>
        <v>49.002038605263152</v>
      </c>
      <c r="K21" s="135">
        <f t="shared" si="0"/>
        <v>0.18632719978947368</v>
      </c>
      <c r="L21" s="135">
        <f t="shared" si="0"/>
        <v>8.3249253668421037</v>
      </c>
      <c r="M21" s="135">
        <f t="shared" si="0"/>
        <v>0.6244331726842105</v>
      </c>
      <c r="N21" s="135">
        <f t="shared" si="0"/>
        <v>934.0693485842105</v>
      </c>
      <c r="O21" s="135">
        <f t="shared" si="0"/>
        <v>3.6283632421052633E-2</v>
      </c>
      <c r="P21" s="135">
        <f t="shared" si="0"/>
        <v>36.375681191368415</v>
      </c>
      <c r="Q21" s="135">
        <f t="shared" si="0"/>
        <v>2.6833708473684211E-2</v>
      </c>
      <c r="R21" s="135">
        <f t="shared" si="0"/>
        <v>46.05263157894737</v>
      </c>
      <c r="S21" s="135">
        <f t="shared" si="0"/>
        <v>0.17933991073684211</v>
      </c>
      <c r="T21" s="135">
        <f t="shared" si="0"/>
        <v>8.9210526315789469</v>
      </c>
      <c r="U21" s="135">
        <f t="shared" si="0"/>
        <v>0.64400774673684213</v>
      </c>
      <c r="V21" s="135">
        <f t="shared" si="0"/>
        <v>1015.3684210526316</v>
      </c>
      <c r="W21" s="135">
        <f t="shared" si="0"/>
        <v>2.9308846105263159E-2</v>
      </c>
      <c r="X21" s="135">
        <f t="shared" si="0"/>
        <v>34.921052631578945</v>
      </c>
      <c r="Y21" s="135">
        <f t="shared" si="0"/>
        <v>2.560921568421053E-2</v>
      </c>
      <c r="Z21" s="135"/>
    </row>
    <row r="22" spans="1:27" s="74" customFormat="1" ht="15.75" customHeight="1" x14ac:dyDescent="0.2">
      <c r="A22" s="215" t="s">
        <v>665</v>
      </c>
      <c r="B22" s="219" t="s">
        <v>662</v>
      </c>
      <c r="C22" s="87"/>
      <c r="D22" s="87" t="s">
        <v>536</v>
      </c>
      <c r="E22" s="137" t="s">
        <v>37</v>
      </c>
      <c r="F22" s="88" t="s">
        <v>593</v>
      </c>
      <c r="G22" s="91">
        <v>10</v>
      </c>
      <c r="H22" s="91">
        <v>34</v>
      </c>
      <c r="I22" s="91">
        <v>798</v>
      </c>
      <c r="J22" s="92">
        <v>7.4</v>
      </c>
      <c r="K22" s="89">
        <v>2.7056582999999999E-2</v>
      </c>
      <c r="L22" s="89">
        <v>4.4000000000000004</v>
      </c>
      <c r="M22" s="89">
        <v>0.31673493200000002</v>
      </c>
      <c r="N22" s="89">
        <v>76.599999999999994</v>
      </c>
      <c r="O22" s="89">
        <v>2.2720829999999998E-3</v>
      </c>
      <c r="P22" s="89">
        <v>4.8</v>
      </c>
      <c r="Q22" s="89">
        <v>4.0859490000000002E-3</v>
      </c>
      <c r="R22" s="89">
        <v>7.5</v>
      </c>
      <c r="S22" s="89">
        <v>2.2474747E-2</v>
      </c>
      <c r="T22" s="89">
        <v>4</v>
      </c>
      <c r="U22" s="89">
        <v>0.28571428599999998</v>
      </c>
      <c r="V22" s="89">
        <v>82</v>
      </c>
      <c r="W22" s="89">
        <v>2.241771E-3</v>
      </c>
      <c r="X22" s="89">
        <v>4</v>
      </c>
      <c r="Y22" s="89">
        <v>2.6125039999999999E-3</v>
      </c>
      <c r="Z22" s="87"/>
      <c r="AA22" s="80"/>
    </row>
    <row r="23" spans="1:27" s="74" customFormat="1" x14ac:dyDescent="0.2">
      <c r="A23" s="215"/>
      <c r="B23" s="219"/>
      <c r="C23" s="87"/>
      <c r="D23" s="87" t="s">
        <v>571</v>
      </c>
      <c r="E23" s="137" t="s">
        <v>36</v>
      </c>
      <c r="F23" s="87" t="s">
        <v>595</v>
      </c>
      <c r="G23" s="91">
        <v>9</v>
      </c>
      <c r="H23" s="91">
        <v>26</v>
      </c>
      <c r="I23" s="91">
        <v>857</v>
      </c>
      <c r="J23" s="92">
        <v>10.83333333</v>
      </c>
      <c r="K23" s="89">
        <v>2.7989363E-2</v>
      </c>
      <c r="L23" s="89">
        <v>5.1666666670000003</v>
      </c>
      <c r="M23" s="89">
        <v>0.36111111099999998</v>
      </c>
      <c r="N23" s="89">
        <v>122.33333330000001</v>
      </c>
      <c r="O23" s="89">
        <v>2.8722449999999998E-3</v>
      </c>
      <c r="P23" s="89">
        <v>8.8333333330000006</v>
      </c>
      <c r="Q23" s="89">
        <v>3.8847920000000002E-3</v>
      </c>
      <c r="R23" s="89">
        <v>11.5</v>
      </c>
      <c r="S23" s="89">
        <v>2.5753603999999999E-2</v>
      </c>
      <c r="T23" s="89">
        <v>5</v>
      </c>
      <c r="U23" s="89">
        <v>0.33333333300000001</v>
      </c>
      <c r="V23" s="89">
        <v>104.5</v>
      </c>
      <c r="W23" s="89">
        <v>2.6563160000000001E-3</v>
      </c>
      <c r="X23" s="89">
        <v>9.5</v>
      </c>
      <c r="Y23" s="89">
        <v>3.6669290000000002E-3</v>
      </c>
      <c r="Z23" s="87"/>
      <c r="AA23" s="80"/>
    </row>
    <row r="24" spans="1:27" s="74" customFormat="1" x14ac:dyDescent="0.2">
      <c r="A24" s="215"/>
      <c r="B24" s="219"/>
      <c r="C24" s="87"/>
      <c r="D24" s="87" t="s">
        <v>594</v>
      </c>
      <c r="E24" s="137" t="s">
        <v>49</v>
      </c>
      <c r="F24" s="87" t="s">
        <v>596</v>
      </c>
      <c r="G24" s="91">
        <v>10</v>
      </c>
      <c r="H24" s="91">
        <v>21</v>
      </c>
      <c r="I24" s="91">
        <v>565</v>
      </c>
      <c r="J24" s="92">
        <v>5.9</v>
      </c>
      <c r="K24" s="89">
        <v>2.3407788999999998E-2</v>
      </c>
      <c r="L24" s="89">
        <v>4.4000000000000004</v>
      </c>
      <c r="M24" s="89">
        <v>0.32354811900000002</v>
      </c>
      <c r="N24" s="89">
        <v>56</v>
      </c>
      <c r="O24" s="89">
        <v>1.803263E-3</v>
      </c>
      <c r="P24" s="89">
        <v>1.8</v>
      </c>
      <c r="Q24" s="89">
        <v>1.2722409999999999E-3</v>
      </c>
      <c r="R24" s="89">
        <v>5.5</v>
      </c>
      <c r="S24" s="89">
        <v>2.3186640000000001E-2</v>
      </c>
      <c r="T24" s="89">
        <v>5</v>
      </c>
      <c r="U24" s="89">
        <v>0.35714285699999998</v>
      </c>
      <c r="V24" s="89">
        <v>60.5</v>
      </c>
      <c r="W24" s="89">
        <v>1.6525940000000001E-3</v>
      </c>
      <c r="X24" s="89">
        <v>1.5</v>
      </c>
      <c r="Y24" s="89">
        <v>1.0922320000000001E-3</v>
      </c>
      <c r="Z24" s="87"/>
      <c r="AA24" s="80"/>
    </row>
    <row r="25" spans="1:27" s="74" customFormat="1" x14ac:dyDescent="0.2">
      <c r="A25" s="215"/>
      <c r="B25" s="87"/>
      <c r="C25" s="87"/>
      <c r="D25" s="87"/>
      <c r="E25" s="137" t="s">
        <v>42</v>
      </c>
      <c r="F25" s="87" t="s">
        <v>603</v>
      </c>
      <c r="G25" s="91">
        <v>9</v>
      </c>
      <c r="H25" s="91">
        <v>36</v>
      </c>
      <c r="I25" s="91">
        <v>711</v>
      </c>
      <c r="J25" s="92">
        <v>7.9</v>
      </c>
      <c r="K25" s="92">
        <v>2.3859867999999999E-2</v>
      </c>
      <c r="L25" s="92">
        <v>4.0999999999999996</v>
      </c>
      <c r="M25" s="92">
        <v>0.29471362000000001</v>
      </c>
      <c r="N25" s="92">
        <v>66.2</v>
      </c>
      <c r="O25" s="92">
        <v>1.668926E-3</v>
      </c>
      <c r="P25" s="92">
        <v>7.7</v>
      </c>
      <c r="Q25" s="92">
        <v>3.879511E-3</v>
      </c>
      <c r="R25" s="92">
        <v>7</v>
      </c>
      <c r="S25" s="92">
        <v>2.3082386E-2</v>
      </c>
      <c r="T25" s="92">
        <v>5</v>
      </c>
      <c r="U25" s="92">
        <v>0.33333333300000001</v>
      </c>
      <c r="V25" s="92">
        <v>59</v>
      </c>
      <c r="W25" s="92">
        <v>1.5711639999999999E-3</v>
      </c>
      <c r="X25" s="92">
        <v>7.5</v>
      </c>
      <c r="Y25" s="92">
        <v>3.9797909999999999E-3</v>
      </c>
      <c r="Z25" s="87"/>
      <c r="AA25" s="80"/>
    </row>
    <row r="26" spans="1:27" s="74" customFormat="1" ht="60" x14ac:dyDescent="0.2">
      <c r="A26" s="215"/>
      <c r="B26" s="87"/>
      <c r="C26" s="87"/>
      <c r="D26" s="87" t="s">
        <v>611</v>
      </c>
      <c r="E26" s="137" t="s">
        <v>19</v>
      </c>
      <c r="F26" s="87" t="s">
        <v>598</v>
      </c>
      <c r="G26" s="91">
        <v>12</v>
      </c>
      <c r="H26" s="91">
        <v>81</v>
      </c>
      <c r="I26" s="91">
        <v>2138</v>
      </c>
      <c r="J26" s="92">
        <v>21.5</v>
      </c>
      <c r="K26" s="92">
        <v>0.101365995</v>
      </c>
      <c r="L26" s="92">
        <v>7</v>
      </c>
      <c r="M26" s="92">
        <v>0.51894105899999998</v>
      </c>
      <c r="N26" s="92">
        <v>213.7</v>
      </c>
      <c r="O26" s="92">
        <v>7.6273069999999998E-3</v>
      </c>
      <c r="P26" s="92">
        <v>8.3000000000000007</v>
      </c>
      <c r="Q26" s="92">
        <v>6.7045500000000001E-3</v>
      </c>
      <c r="R26" s="92">
        <v>18</v>
      </c>
      <c r="S26" s="92">
        <v>0.119604961</v>
      </c>
      <c r="T26" s="92">
        <v>6</v>
      </c>
      <c r="U26" s="92">
        <v>0.52272727299999999</v>
      </c>
      <c r="V26" s="92">
        <v>195</v>
      </c>
      <c r="W26" s="92">
        <v>6.034101E-3</v>
      </c>
      <c r="X26" s="92">
        <v>8.5</v>
      </c>
      <c r="Y26" s="92">
        <v>5.8679869999999999E-3</v>
      </c>
      <c r="Z26" s="87"/>
      <c r="AA26" s="80"/>
    </row>
    <row r="27" spans="1:27" s="120" customFormat="1" ht="45" x14ac:dyDescent="0.2">
      <c r="A27" s="215"/>
      <c r="B27" s="90"/>
      <c r="C27" s="90"/>
      <c r="D27" s="90" t="s">
        <v>623</v>
      </c>
      <c r="E27" s="138" t="s">
        <v>33</v>
      </c>
      <c r="F27" s="90" t="s">
        <v>588</v>
      </c>
      <c r="G27" s="117">
        <v>12</v>
      </c>
      <c r="H27" s="117">
        <v>63</v>
      </c>
      <c r="I27" s="117">
        <v>1002</v>
      </c>
      <c r="J27" s="118">
        <v>15.33333333</v>
      </c>
      <c r="K27" s="118">
        <v>5.2354649000000003E-2</v>
      </c>
      <c r="L27" s="118">
        <v>7.4444444440000002</v>
      </c>
      <c r="M27" s="118">
        <v>0.52914122900000005</v>
      </c>
      <c r="N27" s="118">
        <v>105.44444439999999</v>
      </c>
      <c r="O27" s="118">
        <v>2.71916E-3</v>
      </c>
      <c r="P27" s="118">
        <v>9.5555555559999998</v>
      </c>
      <c r="Q27" s="118">
        <v>4.7192349999999996E-3</v>
      </c>
      <c r="R27" s="118">
        <v>16</v>
      </c>
      <c r="S27" s="118">
        <v>5.0549451000000002E-2</v>
      </c>
      <c r="T27" s="118">
        <v>8</v>
      </c>
      <c r="U27" s="118">
        <v>0.571428571</v>
      </c>
      <c r="V27" s="118">
        <v>109</v>
      </c>
      <c r="W27" s="118">
        <v>3.0380279999999999E-3</v>
      </c>
      <c r="X27" s="118">
        <v>8</v>
      </c>
      <c r="Y27" s="118">
        <v>4.1275799999999996E-3</v>
      </c>
      <c r="Z27" s="90" t="s">
        <v>612</v>
      </c>
      <c r="AA27" s="119"/>
    </row>
    <row r="28" spans="1:27" s="74" customFormat="1" x14ac:dyDescent="0.2">
      <c r="A28" s="215"/>
      <c r="B28" s="87"/>
      <c r="C28" s="87"/>
      <c r="D28" s="87" t="s">
        <v>570</v>
      </c>
      <c r="E28" s="137" t="s">
        <v>618</v>
      </c>
      <c r="F28" s="87" t="s">
        <v>619</v>
      </c>
      <c r="G28" s="91">
        <v>8</v>
      </c>
      <c r="H28" s="91">
        <v>11</v>
      </c>
      <c r="I28" s="91">
        <v>237</v>
      </c>
      <c r="J28" s="92">
        <v>2.2857142860000002</v>
      </c>
      <c r="K28" s="92">
        <v>5.5684277999999997E-2</v>
      </c>
      <c r="L28" s="92">
        <v>2</v>
      </c>
      <c r="M28" s="92">
        <v>0.22609771200000001</v>
      </c>
      <c r="N28" s="92">
        <v>33.857142860000003</v>
      </c>
      <c r="O28" s="92">
        <v>1.2742887E-2</v>
      </c>
      <c r="P28" s="92">
        <v>1.1428571430000001</v>
      </c>
      <c r="Q28" s="92">
        <v>4.9756360000000003E-3</v>
      </c>
      <c r="R28" s="92">
        <v>2</v>
      </c>
      <c r="S28" s="92">
        <v>8.8105730000000004E-3</v>
      </c>
      <c r="T28" s="92">
        <v>2</v>
      </c>
      <c r="U28" s="92">
        <v>0.14285714299999999</v>
      </c>
      <c r="V28" s="92">
        <v>5</v>
      </c>
      <c r="W28" s="92">
        <v>1.3088999999999999E-4</v>
      </c>
      <c r="X28" s="92">
        <v>1</v>
      </c>
      <c r="Y28" s="92">
        <v>1.945525E-3</v>
      </c>
      <c r="Z28" s="87"/>
      <c r="AA28" s="80"/>
    </row>
    <row r="29" spans="1:27" s="74" customFormat="1" x14ac:dyDescent="0.2">
      <c r="A29" s="215"/>
      <c r="B29" s="87"/>
      <c r="C29" s="87"/>
      <c r="D29" s="87"/>
      <c r="E29" s="137" t="s">
        <v>111</v>
      </c>
      <c r="F29" s="87" t="s">
        <v>620</v>
      </c>
      <c r="G29" s="91">
        <v>7</v>
      </c>
      <c r="H29" s="91">
        <v>10</v>
      </c>
      <c r="I29" s="91">
        <v>123</v>
      </c>
      <c r="J29" s="92">
        <v>4.4000000000000004</v>
      </c>
      <c r="K29" s="92">
        <v>1.0380522999999999E-2</v>
      </c>
      <c r="L29" s="92">
        <v>3.8</v>
      </c>
      <c r="M29" s="92">
        <v>0.26285714300000002</v>
      </c>
      <c r="N29" s="92">
        <v>24.6</v>
      </c>
      <c r="O29" s="92">
        <v>5.8882100000000001E-4</v>
      </c>
      <c r="P29" s="92">
        <v>3.2</v>
      </c>
      <c r="Q29" s="92">
        <v>1.3568829999999999E-3</v>
      </c>
      <c r="R29" s="92">
        <v>5</v>
      </c>
      <c r="S29" s="92">
        <v>1.0893246000000001E-2</v>
      </c>
      <c r="T29" s="92">
        <v>4</v>
      </c>
      <c r="U29" s="92">
        <v>0.26666666700000002</v>
      </c>
      <c r="V29" s="92">
        <v>28</v>
      </c>
      <c r="W29" s="92">
        <v>6.1040699999999999E-4</v>
      </c>
      <c r="X29" s="92">
        <v>3</v>
      </c>
      <c r="Y29" s="92">
        <v>1.3586959999999999E-3</v>
      </c>
      <c r="Z29" s="87"/>
      <c r="AA29" s="80"/>
    </row>
    <row r="30" spans="1:27" s="74" customFormat="1" x14ac:dyDescent="0.2">
      <c r="A30" s="215"/>
      <c r="B30" s="87"/>
      <c r="C30" s="87"/>
      <c r="D30" s="87"/>
      <c r="E30" s="137" t="s">
        <v>121</v>
      </c>
      <c r="F30" s="87" t="s">
        <v>621</v>
      </c>
      <c r="G30" s="91">
        <v>9</v>
      </c>
      <c r="H30" s="91">
        <v>32</v>
      </c>
      <c r="I30" s="91">
        <v>102</v>
      </c>
      <c r="J30" s="92">
        <v>6</v>
      </c>
      <c r="K30" s="92">
        <v>1.5875791E-2</v>
      </c>
      <c r="L30" s="92">
        <v>2.5</v>
      </c>
      <c r="M30" s="92">
        <v>0.17499999999999999</v>
      </c>
      <c r="N30" s="92">
        <v>17</v>
      </c>
      <c r="O30" s="92">
        <v>3.8179799999999998E-4</v>
      </c>
      <c r="P30" s="92">
        <v>3</v>
      </c>
      <c r="Q30" s="92">
        <v>1.900751E-3</v>
      </c>
      <c r="R30" s="92">
        <v>6</v>
      </c>
      <c r="S30" s="92">
        <v>1.5875791E-2</v>
      </c>
      <c r="T30" s="92">
        <v>2.5</v>
      </c>
      <c r="U30" s="92">
        <v>0.17499999999999999</v>
      </c>
      <c r="V30" s="92">
        <v>17</v>
      </c>
      <c r="W30" s="92">
        <v>3.8179799999999998E-4</v>
      </c>
      <c r="X30" s="92">
        <v>3</v>
      </c>
      <c r="Y30" s="92">
        <v>1.900751E-3</v>
      </c>
      <c r="Z30" s="87"/>
      <c r="AA30" s="80"/>
    </row>
    <row r="31" spans="1:27" s="87" customFormat="1" x14ac:dyDescent="0.2">
      <c r="A31" s="215"/>
      <c r="E31" s="137" t="s">
        <v>46</v>
      </c>
      <c r="G31" s="137">
        <v>6</v>
      </c>
      <c r="H31" s="137">
        <v>28</v>
      </c>
      <c r="I31" s="137">
        <v>595</v>
      </c>
      <c r="J31" s="137">
        <v>6.3333333329999997</v>
      </c>
      <c r="K31" s="87">
        <v>2.8812840999999999E-2</v>
      </c>
      <c r="L31" s="87">
        <v>2.4166666669999999</v>
      </c>
      <c r="M31" s="87">
        <v>0.183759065</v>
      </c>
      <c r="N31" s="87">
        <v>48</v>
      </c>
      <c r="O31" s="87">
        <v>1.704681E-3</v>
      </c>
      <c r="P31" s="87">
        <v>4.4166666670000003</v>
      </c>
      <c r="Q31" s="87">
        <v>3.8800890000000002E-3</v>
      </c>
      <c r="R31" s="87">
        <v>7</v>
      </c>
      <c r="S31" s="87">
        <v>2.8481297999999999E-2</v>
      </c>
      <c r="T31" s="87">
        <v>2</v>
      </c>
      <c r="U31" s="87">
        <v>0.16025640999999999</v>
      </c>
      <c r="V31" s="87">
        <v>40</v>
      </c>
      <c r="W31" s="87">
        <v>1.107142E-3</v>
      </c>
      <c r="X31" s="87">
        <v>5</v>
      </c>
      <c r="Y31" s="87">
        <v>2.8596339999999998E-3</v>
      </c>
    </row>
    <row r="32" spans="1:27" s="87" customFormat="1" ht="30" x14ac:dyDescent="0.2">
      <c r="A32" s="215"/>
      <c r="E32" s="137" t="s">
        <v>57</v>
      </c>
      <c r="F32" s="87" t="s">
        <v>652</v>
      </c>
      <c r="G32" s="87">
        <v>11</v>
      </c>
      <c r="H32" s="87">
        <v>27</v>
      </c>
      <c r="I32" s="87">
        <v>453</v>
      </c>
      <c r="J32" s="87">
        <v>6.7142857139999998</v>
      </c>
      <c r="K32" s="87">
        <v>2.8197612E-2</v>
      </c>
      <c r="L32" s="87">
        <v>3</v>
      </c>
      <c r="M32" s="87">
        <v>0.22647035500000001</v>
      </c>
      <c r="N32" s="87">
        <v>62.571428570000002</v>
      </c>
      <c r="O32" s="87">
        <v>1.811308E-3</v>
      </c>
      <c r="P32" s="87">
        <v>3</v>
      </c>
      <c r="Q32" s="87">
        <v>3.66345E-3</v>
      </c>
      <c r="R32" s="87">
        <v>5</v>
      </c>
      <c r="S32" s="87">
        <v>2.3965141999999998E-2</v>
      </c>
      <c r="T32" s="87">
        <v>2</v>
      </c>
      <c r="U32" s="87">
        <v>0.2</v>
      </c>
      <c r="V32" s="87">
        <v>26</v>
      </c>
      <c r="W32" s="87">
        <v>5.7361399999999996E-4</v>
      </c>
      <c r="X32" s="87">
        <v>4</v>
      </c>
      <c r="Y32" s="87">
        <v>1.8115939999999999E-3</v>
      </c>
    </row>
    <row r="33" spans="1:28" s="115" customFormat="1" ht="30" x14ac:dyDescent="0.2">
      <c r="A33" s="215"/>
      <c r="B33" s="111" t="s">
        <v>607</v>
      </c>
      <c r="C33" s="111"/>
      <c r="D33" s="111" t="s">
        <v>535</v>
      </c>
      <c r="E33" s="139" t="s">
        <v>7</v>
      </c>
      <c r="F33" s="111" t="s">
        <v>579</v>
      </c>
      <c r="G33" s="112">
        <v>13</v>
      </c>
      <c r="H33" s="112">
        <v>109</v>
      </c>
      <c r="I33" s="112">
        <v>13049</v>
      </c>
      <c r="J33" s="113">
        <v>28.84615385</v>
      </c>
      <c r="K33" s="113">
        <v>0.12938452</v>
      </c>
      <c r="L33" s="113">
        <v>8</v>
      </c>
      <c r="M33" s="113">
        <v>0.60755206299999998</v>
      </c>
      <c r="N33" s="113">
        <v>974.92307689999996</v>
      </c>
      <c r="O33" s="113">
        <v>4.4779396999999999E-2</v>
      </c>
      <c r="P33" s="113">
        <v>18.61538462</v>
      </c>
      <c r="Q33" s="113">
        <v>1.5296838E-2</v>
      </c>
      <c r="R33" s="113">
        <v>32</v>
      </c>
      <c r="S33" s="113">
        <v>0.14096916300000001</v>
      </c>
      <c r="T33" s="113">
        <v>9</v>
      </c>
      <c r="U33" s="113">
        <v>0.64285714299999996</v>
      </c>
      <c r="V33" s="113">
        <v>920</v>
      </c>
      <c r="W33" s="113">
        <v>3.8289407999999997E-2</v>
      </c>
      <c r="X33" s="113">
        <v>23</v>
      </c>
      <c r="Y33" s="113">
        <v>1.3404826E-2</v>
      </c>
      <c r="Z33" s="111" t="s">
        <v>608</v>
      </c>
      <c r="AA33" s="114"/>
    </row>
    <row r="34" spans="1:28" s="29" customFormat="1" x14ac:dyDescent="0.2">
      <c r="A34" s="215"/>
      <c r="B34" s="111"/>
      <c r="C34" s="111"/>
      <c r="D34" s="111" t="s">
        <v>609</v>
      </c>
      <c r="E34" s="139" t="s">
        <v>12</v>
      </c>
      <c r="F34" s="111" t="s">
        <v>628</v>
      </c>
      <c r="G34" s="112">
        <v>14</v>
      </c>
      <c r="H34" s="112">
        <v>211</v>
      </c>
      <c r="I34" s="112">
        <v>7158</v>
      </c>
      <c r="J34" s="113">
        <v>48.92307692</v>
      </c>
      <c r="K34" s="113">
        <v>0.18954718700000001</v>
      </c>
      <c r="L34" s="113">
        <v>9.153846154</v>
      </c>
      <c r="M34" s="113">
        <v>0.68898622700000001</v>
      </c>
      <c r="N34" s="113">
        <v>503.38461539999997</v>
      </c>
      <c r="O34" s="113">
        <v>1.5584506E-2</v>
      </c>
      <c r="P34" s="113">
        <v>38.07692308</v>
      </c>
      <c r="Q34" s="113">
        <v>2.0662525000000001E-2</v>
      </c>
      <c r="R34" s="113">
        <v>51</v>
      </c>
      <c r="S34" s="113">
        <v>0.20479302799999999</v>
      </c>
      <c r="T34" s="113">
        <v>11</v>
      </c>
      <c r="U34" s="113">
        <v>0.78571428600000004</v>
      </c>
      <c r="V34" s="113">
        <v>460</v>
      </c>
      <c r="W34" s="113">
        <v>1.6608168999999999E-2</v>
      </c>
      <c r="X34" s="113">
        <v>18</v>
      </c>
      <c r="Y34" s="113">
        <v>1.6270337999999999E-2</v>
      </c>
      <c r="Z34" s="111"/>
      <c r="AA34" s="114"/>
      <c r="AB34" s="115"/>
    </row>
    <row r="35" spans="1:28" s="29" customFormat="1" ht="75" x14ac:dyDescent="0.2">
      <c r="A35" s="215"/>
      <c r="B35" s="111"/>
      <c r="C35" s="111"/>
      <c r="D35" s="111" t="s">
        <v>610</v>
      </c>
      <c r="E35" s="139" t="s">
        <v>16</v>
      </c>
      <c r="F35" s="111" t="s">
        <v>629</v>
      </c>
      <c r="G35" s="112">
        <v>15</v>
      </c>
      <c r="H35" s="112">
        <v>196</v>
      </c>
      <c r="I35" s="112">
        <v>3951</v>
      </c>
      <c r="J35" s="113">
        <v>46.142857139999997</v>
      </c>
      <c r="K35" s="113">
        <v>0.10622865200000001</v>
      </c>
      <c r="L35" s="113">
        <v>8.5714285710000002</v>
      </c>
      <c r="M35" s="113">
        <v>0.591836735</v>
      </c>
      <c r="N35" s="113">
        <v>491.42857140000001</v>
      </c>
      <c r="O35" s="113">
        <v>1.1264351000000001E-2</v>
      </c>
      <c r="P35" s="113">
        <v>27.14285714</v>
      </c>
      <c r="Q35" s="113">
        <v>1.0903987E-2</v>
      </c>
      <c r="R35" s="113">
        <v>20</v>
      </c>
      <c r="S35" s="113">
        <v>5.1679586999999999E-2</v>
      </c>
      <c r="T35" s="113">
        <v>8</v>
      </c>
      <c r="U35" s="113">
        <v>0.571428571</v>
      </c>
      <c r="V35" s="113">
        <v>106</v>
      </c>
      <c r="W35" s="113">
        <v>2.6959660000000002E-3</v>
      </c>
      <c r="X35" s="113">
        <v>12</v>
      </c>
      <c r="Y35" s="113">
        <v>5.4347830000000003E-3</v>
      </c>
      <c r="Z35" s="111"/>
      <c r="AA35" s="114"/>
      <c r="AB35" s="115"/>
    </row>
    <row r="36" spans="1:28" s="29" customFormat="1" ht="30" x14ac:dyDescent="0.2">
      <c r="A36" s="215"/>
      <c r="B36" s="111"/>
      <c r="C36" s="111"/>
      <c r="D36" s="111"/>
      <c r="E36" s="139" t="s">
        <v>43</v>
      </c>
      <c r="F36" s="111" t="s">
        <v>630</v>
      </c>
      <c r="G36" s="112">
        <v>11</v>
      </c>
      <c r="H36" s="112">
        <v>59</v>
      </c>
      <c r="I36" s="112">
        <v>676</v>
      </c>
      <c r="J36" s="113">
        <v>11</v>
      </c>
      <c r="K36" s="113">
        <v>3.5999505000000001E-2</v>
      </c>
      <c r="L36" s="113">
        <v>5.7</v>
      </c>
      <c r="M36" s="113">
        <v>0.41004884000000003</v>
      </c>
      <c r="N36" s="113">
        <v>60.6</v>
      </c>
      <c r="O36" s="113">
        <v>1.5041410000000001E-3</v>
      </c>
      <c r="P36" s="113">
        <v>7</v>
      </c>
      <c r="Q36" s="113">
        <v>4.1413550000000002E-3</v>
      </c>
      <c r="R36" s="113">
        <v>11.5</v>
      </c>
      <c r="S36" s="113">
        <v>3.7962963000000002E-2</v>
      </c>
      <c r="T36" s="113">
        <v>6.5</v>
      </c>
      <c r="U36" s="113">
        <v>0.43333333299999999</v>
      </c>
      <c r="V36" s="113">
        <v>42.5</v>
      </c>
      <c r="W36" s="113">
        <v>1.1244779999999999E-3</v>
      </c>
      <c r="X36" s="113">
        <v>8</v>
      </c>
      <c r="Y36" s="113">
        <v>3.9848189999999997E-3</v>
      </c>
      <c r="Z36" s="111"/>
      <c r="AA36" s="114"/>
      <c r="AB36" s="115"/>
    </row>
    <row r="37" spans="1:28" s="29" customFormat="1" x14ac:dyDescent="0.2">
      <c r="A37" s="215"/>
      <c r="B37" s="111"/>
      <c r="C37" s="111"/>
      <c r="D37" s="111"/>
      <c r="E37" s="139" t="s">
        <v>566</v>
      </c>
      <c r="F37" s="111" t="s">
        <v>631</v>
      </c>
      <c r="G37" s="112">
        <v>13</v>
      </c>
      <c r="H37" s="112">
        <v>59</v>
      </c>
      <c r="I37" s="112">
        <v>630</v>
      </c>
      <c r="J37" s="113">
        <v>13.42857143</v>
      </c>
      <c r="K37" s="113">
        <v>3.5877887999999997E-2</v>
      </c>
      <c r="L37" s="113">
        <v>6.4285714289999998</v>
      </c>
      <c r="M37" s="113">
        <v>0.44761904800000002</v>
      </c>
      <c r="N37" s="113">
        <v>79.857142859999996</v>
      </c>
      <c r="O37" s="113">
        <v>1.922537E-3</v>
      </c>
      <c r="P37" s="113">
        <v>9.5714285710000002</v>
      </c>
      <c r="Q37" s="113">
        <v>4.1055989999999997E-3</v>
      </c>
      <c r="R37" s="113">
        <v>11</v>
      </c>
      <c r="S37" s="113">
        <v>2.8391166999999998E-2</v>
      </c>
      <c r="T37" s="113">
        <v>7</v>
      </c>
      <c r="U37" s="113">
        <v>0.5</v>
      </c>
      <c r="V37" s="113">
        <v>92</v>
      </c>
      <c r="W37" s="113">
        <v>2.1457400000000001E-3</v>
      </c>
      <c r="X37" s="113">
        <v>11</v>
      </c>
      <c r="Y37" s="113">
        <v>4.083148E-3</v>
      </c>
      <c r="Z37" s="111"/>
      <c r="AA37" s="114"/>
      <c r="AB37" s="115"/>
    </row>
    <row r="38" spans="1:28" s="29" customFormat="1" x14ac:dyDescent="0.2">
      <c r="A38" s="215"/>
      <c r="B38" s="111"/>
      <c r="C38" s="111"/>
      <c r="D38" s="111"/>
      <c r="E38" s="139" t="s">
        <v>100</v>
      </c>
      <c r="F38" s="111"/>
      <c r="G38" s="112">
        <v>11</v>
      </c>
      <c r="H38" s="112">
        <v>34</v>
      </c>
      <c r="I38" s="112">
        <v>154</v>
      </c>
      <c r="J38" s="113">
        <v>7.1428571429999996</v>
      </c>
      <c r="K38" s="113">
        <v>1.8356838E-2</v>
      </c>
      <c r="L38" s="113">
        <v>4.4285714289999998</v>
      </c>
      <c r="M38" s="113">
        <v>0.30952381000000001</v>
      </c>
      <c r="N38" s="113">
        <v>21.14285714</v>
      </c>
      <c r="O38" s="113">
        <v>5.3337600000000001E-4</v>
      </c>
      <c r="P38" s="113">
        <v>5.1428571429999996</v>
      </c>
      <c r="Q38" s="113">
        <v>2.2230269999999998E-3</v>
      </c>
      <c r="R38" s="113">
        <v>7</v>
      </c>
      <c r="S38" s="113">
        <v>2.1786492000000001E-2</v>
      </c>
      <c r="T38" s="113">
        <v>5</v>
      </c>
      <c r="U38" s="113">
        <v>0.35714285699999998</v>
      </c>
      <c r="V38" s="113">
        <v>14</v>
      </c>
      <c r="W38" s="113">
        <v>3.30637E-4</v>
      </c>
      <c r="X38" s="113">
        <v>6</v>
      </c>
      <c r="Y38" s="113">
        <v>2.6266420000000002E-3</v>
      </c>
      <c r="Z38" s="111"/>
      <c r="AA38" s="114"/>
      <c r="AB38" s="115"/>
    </row>
    <row r="39" spans="1:28" s="115" customFormat="1" x14ac:dyDescent="0.2">
      <c r="A39" s="215"/>
      <c r="B39" s="111"/>
      <c r="C39" s="111"/>
      <c r="D39" s="111" t="s">
        <v>555</v>
      </c>
      <c r="E39" s="139" t="s">
        <v>554</v>
      </c>
      <c r="F39" s="111" t="s">
        <v>599</v>
      </c>
      <c r="G39" s="112">
        <v>9</v>
      </c>
      <c r="H39" s="112">
        <v>28</v>
      </c>
      <c r="I39" s="112">
        <v>1515</v>
      </c>
      <c r="J39" s="113">
        <v>9.375</v>
      </c>
      <c r="K39" s="113">
        <v>3.4601605000000001E-2</v>
      </c>
      <c r="L39" s="113">
        <v>3.875</v>
      </c>
      <c r="M39" s="113">
        <v>0.27724358999999998</v>
      </c>
      <c r="N39" s="113">
        <v>189.375</v>
      </c>
      <c r="O39" s="113">
        <v>5.017522E-3</v>
      </c>
      <c r="P39" s="113">
        <v>2.375</v>
      </c>
      <c r="Q39" s="113">
        <v>1.457652E-3</v>
      </c>
      <c r="R39" s="113">
        <v>12</v>
      </c>
      <c r="S39" s="113">
        <v>3.8877885000000001E-2</v>
      </c>
      <c r="T39" s="113">
        <v>4</v>
      </c>
      <c r="U39" s="113">
        <v>0.28571428599999998</v>
      </c>
      <c r="V39" s="113">
        <v>112</v>
      </c>
      <c r="W39" s="113">
        <v>3.102779E-3</v>
      </c>
      <c r="X39" s="113">
        <v>2</v>
      </c>
      <c r="Y39" s="113">
        <v>1.2087280000000001E-3</v>
      </c>
      <c r="Z39" s="111"/>
      <c r="AA39" s="114"/>
    </row>
    <row r="40" spans="1:28" s="115" customFormat="1" ht="55.5" customHeight="1" x14ac:dyDescent="0.2">
      <c r="A40" s="215"/>
      <c r="B40" s="111"/>
      <c r="C40" s="111"/>
      <c r="D40" s="111" t="s">
        <v>550</v>
      </c>
      <c r="E40" s="139" t="s">
        <v>21</v>
      </c>
      <c r="F40" s="111" t="s">
        <v>600</v>
      </c>
      <c r="G40" s="112">
        <v>9</v>
      </c>
      <c r="H40" s="112">
        <v>33</v>
      </c>
      <c r="I40" s="112">
        <v>2021</v>
      </c>
      <c r="J40" s="113">
        <v>3.6428571430000001</v>
      </c>
      <c r="K40" s="113">
        <v>2.1998041999999999E-2</v>
      </c>
      <c r="L40" s="113">
        <v>2.2857142860000002</v>
      </c>
      <c r="M40" s="113">
        <v>0.181744248</v>
      </c>
      <c r="N40" s="113">
        <v>141.92857140000001</v>
      </c>
      <c r="O40" s="113">
        <v>8.0994359999999998E-3</v>
      </c>
      <c r="P40" s="113">
        <v>6.0714285710000002</v>
      </c>
      <c r="Q40" s="113">
        <v>9.8777789999999997E-3</v>
      </c>
      <c r="R40" s="113">
        <v>1</v>
      </c>
      <c r="S40" s="113">
        <v>1.4302508E-2</v>
      </c>
      <c r="T40" s="113">
        <v>1</v>
      </c>
      <c r="U40" s="113">
        <v>0.11805555600000001</v>
      </c>
      <c r="V40" s="113">
        <v>121.5</v>
      </c>
      <c r="W40" s="113">
        <v>6.5853839999999997E-3</v>
      </c>
      <c r="X40" s="113">
        <v>5.5</v>
      </c>
      <c r="Y40" s="113">
        <v>5.3573120000000004E-3</v>
      </c>
      <c r="Z40" s="116" t="s">
        <v>552</v>
      </c>
      <c r="AA40" s="114"/>
    </row>
    <row r="41" spans="1:28" s="115" customFormat="1" ht="75" x14ac:dyDescent="0.2">
      <c r="A41" s="215"/>
      <c r="B41" s="111"/>
      <c r="C41" s="111"/>
      <c r="D41" s="111" t="s">
        <v>563</v>
      </c>
      <c r="E41" s="139" t="s">
        <v>40</v>
      </c>
      <c r="F41" s="111" t="s">
        <v>616</v>
      </c>
      <c r="G41" s="112">
        <v>11</v>
      </c>
      <c r="H41" s="112">
        <v>39</v>
      </c>
      <c r="I41" s="112">
        <v>727</v>
      </c>
      <c r="J41" s="113">
        <v>7.8571428570000004</v>
      </c>
      <c r="K41" s="113">
        <v>6.8121196999999994E-2</v>
      </c>
      <c r="L41" s="113">
        <v>4.0714285710000002</v>
      </c>
      <c r="M41" s="113">
        <v>0.35042140399999999</v>
      </c>
      <c r="N41" s="113">
        <v>50.357142860000003</v>
      </c>
      <c r="O41" s="113">
        <v>6.4881230000000002E-3</v>
      </c>
      <c r="P41" s="113">
        <v>4.2857142860000002</v>
      </c>
      <c r="Q41" s="113">
        <v>1.2709750000000001E-2</v>
      </c>
      <c r="R41" s="113">
        <v>6.5</v>
      </c>
      <c r="S41" s="113">
        <v>5.9599905000000002E-2</v>
      </c>
      <c r="T41" s="113">
        <v>4</v>
      </c>
      <c r="U41" s="113">
        <v>0.33333333300000001</v>
      </c>
      <c r="V41" s="113">
        <v>41.5</v>
      </c>
      <c r="W41" s="113">
        <v>2.8583660000000002E-3</v>
      </c>
      <c r="X41" s="113">
        <v>4</v>
      </c>
      <c r="Y41" s="113">
        <v>3.8618250000000002E-3</v>
      </c>
      <c r="Z41" s="111"/>
      <c r="AA41" s="114"/>
    </row>
    <row r="42" spans="1:28" s="127" customFormat="1" x14ac:dyDescent="0.2">
      <c r="A42" s="215"/>
      <c r="B42" s="123"/>
      <c r="C42" s="123"/>
      <c r="D42" s="123"/>
      <c r="E42" s="140" t="s">
        <v>48</v>
      </c>
      <c r="F42" s="123" t="s">
        <v>604</v>
      </c>
      <c r="G42" s="124">
        <v>8</v>
      </c>
      <c r="H42" s="124">
        <v>41</v>
      </c>
      <c r="I42" s="124">
        <v>566</v>
      </c>
      <c r="J42" s="125">
        <v>13.71428571</v>
      </c>
      <c r="K42" s="125">
        <v>3.9687140000000003E-2</v>
      </c>
      <c r="L42" s="125">
        <v>4.8571428570000004</v>
      </c>
      <c r="M42" s="125">
        <v>0.34013605400000002</v>
      </c>
      <c r="N42" s="125">
        <v>74.857142859999996</v>
      </c>
      <c r="O42" s="125">
        <v>1.859166E-3</v>
      </c>
      <c r="P42" s="125">
        <v>4.7142857139999998</v>
      </c>
      <c r="Q42" s="125">
        <v>2.2017849999999999E-3</v>
      </c>
      <c r="R42" s="125">
        <v>12</v>
      </c>
      <c r="S42" s="125">
        <v>4.1758242000000001E-2</v>
      </c>
      <c r="T42" s="125">
        <v>5</v>
      </c>
      <c r="U42" s="125">
        <v>0.33333333300000001</v>
      </c>
      <c r="V42" s="125">
        <v>83</v>
      </c>
      <c r="W42" s="125">
        <v>1.9583909999999999E-3</v>
      </c>
      <c r="X42" s="125">
        <v>5</v>
      </c>
      <c r="Y42" s="125">
        <v>1.8761730000000001E-3</v>
      </c>
      <c r="Z42" s="123" t="s">
        <v>617</v>
      </c>
      <c r="AA42" s="126"/>
    </row>
    <row r="43" spans="1:28" s="115" customFormat="1" ht="30" x14ac:dyDescent="0.2">
      <c r="A43" s="215"/>
      <c r="B43" s="111"/>
      <c r="C43" s="111"/>
      <c r="D43" s="111"/>
      <c r="E43" s="139" t="s">
        <v>569</v>
      </c>
      <c r="F43" s="111" t="s">
        <v>585</v>
      </c>
      <c r="G43" s="112">
        <v>6</v>
      </c>
      <c r="H43" s="112">
        <v>33</v>
      </c>
      <c r="I43" s="112">
        <v>487</v>
      </c>
      <c r="J43" s="113">
        <v>7.8</v>
      </c>
      <c r="K43" s="113">
        <v>5.6411833000000002E-2</v>
      </c>
      <c r="L43" s="113">
        <v>2.5</v>
      </c>
      <c r="M43" s="113">
        <v>0.22152680699999999</v>
      </c>
      <c r="N43" s="113">
        <v>48.3</v>
      </c>
      <c r="O43" s="113">
        <v>3.5224919999999999E-3</v>
      </c>
      <c r="P43" s="113">
        <v>1.3</v>
      </c>
      <c r="Q43" s="113">
        <v>3.2840220000000002E-3</v>
      </c>
      <c r="R43" s="113">
        <v>6.5</v>
      </c>
      <c r="S43" s="113">
        <v>4.5393319000000001E-2</v>
      </c>
      <c r="T43" s="113">
        <v>2.5</v>
      </c>
      <c r="U43" s="113">
        <v>0.178571429</v>
      </c>
      <c r="V43" s="113">
        <v>20</v>
      </c>
      <c r="W43" s="113">
        <v>1.148837E-3</v>
      </c>
      <c r="X43" s="113">
        <v>1</v>
      </c>
      <c r="Y43" s="113">
        <v>1.3648810000000001E-3</v>
      </c>
      <c r="Z43" s="111" t="s">
        <v>622</v>
      </c>
      <c r="AA43" s="114"/>
    </row>
    <row r="44" spans="1:28" s="111" customFormat="1" x14ac:dyDescent="0.2">
      <c r="A44" s="215"/>
      <c r="E44" s="139" t="s">
        <v>58</v>
      </c>
      <c r="F44" s="111" t="s">
        <v>627</v>
      </c>
      <c r="G44" s="111">
        <v>7</v>
      </c>
      <c r="H44" s="111">
        <v>28</v>
      </c>
      <c r="I44" s="111">
        <v>446</v>
      </c>
      <c r="J44" s="111">
        <v>10</v>
      </c>
      <c r="K44" s="111">
        <v>3.1955741000000003E-2</v>
      </c>
      <c r="L44" s="111">
        <v>3.75</v>
      </c>
      <c r="M44" s="111">
        <v>0.26327838799999997</v>
      </c>
      <c r="N44" s="111">
        <v>55</v>
      </c>
      <c r="O44" s="111">
        <v>1.3830310000000001E-3</v>
      </c>
      <c r="P44" s="111">
        <v>4.75</v>
      </c>
      <c r="Q44" s="111">
        <v>2.1728239999999998E-3</v>
      </c>
      <c r="R44" s="111">
        <v>10.5</v>
      </c>
      <c r="S44" s="111">
        <v>2.9120143000000001E-2</v>
      </c>
      <c r="T44" s="111">
        <v>4.5</v>
      </c>
      <c r="U44" s="111">
        <v>0.30952381000000001</v>
      </c>
      <c r="V44" s="111">
        <v>59</v>
      </c>
      <c r="W44" s="111">
        <v>1.4778149999999999E-3</v>
      </c>
      <c r="X44" s="111">
        <v>4.5</v>
      </c>
      <c r="Y44" s="111">
        <v>1.9076570000000001E-3</v>
      </c>
    </row>
    <row r="45" spans="1:28" s="110" customFormat="1" ht="30" x14ac:dyDescent="0.2">
      <c r="A45" s="215"/>
      <c r="B45" s="220" t="s">
        <v>614</v>
      </c>
      <c r="C45" s="106"/>
      <c r="D45" s="106" t="s">
        <v>615</v>
      </c>
      <c r="E45" s="131" t="s">
        <v>35</v>
      </c>
      <c r="F45" s="106" t="s">
        <v>601</v>
      </c>
      <c r="G45" s="107">
        <v>11</v>
      </c>
      <c r="H45" s="107">
        <v>41</v>
      </c>
      <c r="I45" s="107">
        <v>898</v>
      </c>
      <c r="J45" s="108">
        <v>9.875</v>
      </c>
      <c r="K45" s="108">
        <v>2.9127297999999999E-2</v>
      </c>
      <c r="L45" s="108">
        <v>5</v>
      </c>
      <c r="M45" s="108">
        <v>0.352083333</v>
      </c>
      <c r="N45" s="108">
        <v>110.375</v>
      </c>
      <c r="O45" s="108">
        <v>2.7715259999999999E-3</v>
      </c>
      <c r="P45" s="108">
        <v>3.875</v>
      </c>
      <c r="Q45" s="108">
        <v>2.0309260000000002E-3</v>
      </c>
      <c r="R45" s="108">
        <v>10.5</v>
      </c>
      <c r="S45" s="108">
        <v>2.4482321000000001E-2</v>
      </c>
      <c r="T45" s="108">
        <v>5.5</v>
      </c>
      <c r="U45" s="108">
        <v>0.366666667</v>
      </c>
      <c r="V45" s="108">
        <v>129.5</v>
      </c>
      <c r="W45" s="108">
        <v>3.2976780000000001E-3</v>
      </c>
      <c r="X45" s="108">
        <v>4</v>
      </c>
      <c r="Y45" s="108">
        <v>1.87856E-3</v>
      </c>
      <c r="Z45" s="106"/>
      <c r="AA45" s="109"/>
    </row>
    <row r="46" spans="1:28" s="110" customFormat="1" ht="75" x14ac:dyDescent="0.2">
      <c r="A46" s="215"/>
      <c r="B46" s="221"/>
      <c r="C46" s="106"/>
      <c r="D46" s="106" t="s">
        <v>624</v>
      </c>
      <c r="E46" s="131" t="s">
        <v>553</v>
      </c>
      <c r="F46" s="106" t="s">
        <v>632</v>
      </c>
      <c r="G46" s="107">
        <v>7</v>
      </c>
      <c r="H46" s="107">
        <v>47</v>
      </c>
      <c r="I46" s="107">
        <v>1824</v>
      </c>
      <c r="J46" s="108">
        <v>13.18181818</v>
      </c>
      <c r="K46" s="108">
        <v>5.4428043000000002E-2</v>
      </c>
      <c r="L46" s="108">
        <v>3.636363636</v>
      </c>
      <c r="M46" s="108">
        <v>0.27039727899999999</v>
      </c>
      <c r="N46" s="108">
        <v>154.45454549999999</v>
      </c>
      <c r="O46" s="108">
        <v>4.9170230000000004E-3</v>
      </c>
      <c r="P46" s="108">
        <v>2.5454545450000001</v>
      </c>
      <c r="Q46" s="108">
        <v>2.0263439999999998E-3</v>
      </c>
      <c r="R46" s="108">
        <v>14</v>
      </c>
      <c r="S46" s="108">
        <v>5.1724138000000003E-2</v>
      </c>
      <c r="T46" s="108">
        <v>4</v>
      </c>
      <c r="U46" s="108">
        <v>0.28571428599999998</v>
      </c>
      <c r="V46" s="108">
        <v>111</v>
      </c>
      <c r="W46" s="108">
        <v>4.3977060000000004E-3</v>
      </c>
      <c r="X46" s="108">
        <v>3</v>
      </c>
      <c r="Y46" s="108">
        <v>1.6253559999999999E-3</v>
      </c>
      <c r="Z46" s="106"/>
      <c r="AA46" s="109"/>
    </row>
    <row r="47" spans="1:28" s="147" customFormat="1" x14ac:dyDescent="0.2">
      <c r="B47" s="149"/>
      <c r="C47" s="81"/>
      <c r="D47" s="81"/>
      <c r="E47" s="135"/>
      <c r="F47" s="81"/>
      <c r="G47" s="93">
        <f>AVERAGE(G22:G46)</f>
        <v>9.92</v>
      </c>
      <c r="H47" s="93">
        <f t="shared" ref="H47:Y47" si="1">AVERAGE(H22:H46)</f>
        <v>53.08</v>
      </c>
      <c r="I47" s="93">
        <f t="shared" si="1"/>
        <v>1667.32</v>
      </c>
      <c r="J47" s="93">
        <f t="shared" si="1"/>
        <v>13.021184814640002</v>
      </c>
      <c r="K47" s="93">
        <f t="shared" si="1"/>
        <v>4.986843123999999E-2</v>
      </c>
      <c r="L47" s="93">
        <f t="shared" si="1"/>
        <v>4.7394337884399995</v>
      </c>
      <c r="M47" s="93">
        <f t="shared" si="1"/>
        <v>0.34923088684000009</v>
      </c>
      <c r="N47" s="93">
        <f t="shared" si="1"/>
        <v>151.29160061799996</v>
      </c>
      <c r="O47" s="93">
        <f t="shared" si="1"/>
        <v>5.8335642400000002E-3</v>
      </c>
      <c r="P47" s="93">
        <f t="shared" si="1"/>
        <v>7.6485898547600017</v>
      </c>
      <c r="Q47" s="93">
        <f t="shared" si="1"/>
        <v>5.3367000000000006E-3</v>
      </c>
      <c r="R47" s="93">
        <f t="shared" si="1"/>
        <v>11.84</v>
      </c>
      <c r="S47" s="93">
        <f t="shared" si="1"/>
        <v>4.5740748000000012E-2</v>
      </c>
      <c r="T47" s="93">
        <f t="shared" si="1"/>
        <v>4.9000000000000004</v>
      </c>
      <c r="U47" s="93">
        <f t="shared" si="1"/>
        <v>0.35399395052000004</v>
      </c>
      <c r="V47" s="93">
        <f t="shared" si="1"/>
        <v>121.52</v>
      </c>
      <c r="W47" s="93">
        <f t="shared" si="1"/>
        <v>4.2407671599999988E-3</v>
      </c>
      <c r="X47" s="93">
        <f t="shared" si="1"/>
        <v>6.48</v>
      </c>
      <c r="Y47" s="93">
        <f t="shared" si="1"/>
        <v>3.8443308399999996E-3</v>
      </c>
      <c r="Z47" s="81"/>
    </row>
    <row r="48" spans="1:28" s="121" customFormat="1" ht="30" x14ac:dyDescent="0.2">
      <c r="A48" s="216" t="s">
        <v>475</v>
      </c>
      <c r="D48" s="121" t="s">
        <v>547</v>
      </c>
      <c r="E48" s="141" t="s">
        <v>18</v>
      </c>
      <c r="F48" s="121" t="s">
        <v>633</v>
      </c>
      <c r="G48" s="141">
        <v>1</v>
      </c>
      <c r="H48" s="141">
        <v>6</v>
      </c>
      <c r="I48" s="141">
        <v>2172</v>
      </c>
      <c r="J48" s="141">
        <v>1.846153846</v>
      </c>
      <c r="K48" s="121">
        <v>1.6672685999999999E-2</v>
      </c>
      <c r="L48" s="121">
        <v>1</v>
      </c>
      <c r="M48" s="121">
        <v>9.1969995999999998E-2</v>
      </c>
      <c r="N48" s="121">
        <v>167</v>
      </c>
      <c r="O48" s="121">
        <v>5.8186430000000001E-3</v>
      </c>
      <c r="P48" s="121">
        <v>5.153846154</v>
      </c>
      <c r="Q48" s="121">
        <v>1.3886502E-2</v>
      </c>
      <c r="R48" s="121">
        <v>1</v>
      </c>
      <c r="S48" s="121">
        <v>8.7145969999999993E-3</v>
      </c>
      <c r="T48" s="121">
        <v>1</v>
      </c>
      <c r="U48" s="121">
        <v>7.1428570999999996E-2</v>
      </c>
      <c r="V48" s="121">
        <v>202</v>
      </c>
      <c r="W48" s="121">
        <v>6.1032860000000003E-3</v>
      </c>
      <c r="X48" s="121">
        <v>5</v>
      </c>
      <c r="Y48" s="121">
        <v>3.8834949999999998E-3</v>
      </c>
    </row>
    <row r="49" spans="1:25" s="121" customFormat="1" x14ac:dyDescent="0.2">
      <c r="A49" s="217"/>
      <c r="D49" s="121" t="s">
        <v>547</v>
      </c>
      <c r="E49" s="141" t="s">
        <v>23</v>
      </c>
      <c r="F49" s="121" t="s">
        <v>633</v>
      </c>
      <c r="G49" s="141">
        <v>13</v>
      </c>
      <c r="H49" s="141">
        <v>90</v>
      </c>
      <c r="I49" s="141">
        <v>1553</v>
      </c>
      <c r="J49" s="141">
        <v>21.15384615</v>
      </c>
      <c r="K49" s="121">
        <v>9.8202448999999997E-2</v>
      </c>
      <c r="L49" s="121">
        <v>8.230769231</v>
      </c>
      <c r="M49" s="121">
        <v>0.64178812600000001</v>
      </c>
      <c r="N49" s="121">
        <v>114.6923077</v>
      </c>
      <c r="O49" s="121">
        <v>9.2217199999999992E-3</v>
      </c>
      <c r="P49" s="121">
        <v>14.92307692</v>
      </c>
      <c r="Q49" s="121">
        <v>2.088197E-2</v>
      </c>
      <c r="R49" s="121">
        <v>21</v>
      </c>
      <c r="S49" s="121">
        <v>9.6916299999999997E-2</v>
      </c>
      <c r="T49" s="121">
        <v>9</v>
      </c>
      <c r="U49" s="121">
        <v>0.66666666699999999</v>
      </c>
      <c r="V49" s="121">
        <v>93</v>
      </c>
      <c r="W49" s="121">
        <v>3.9217499999999999E-3</v>
      </c>
      <c r="X49" s="121">
        <v>9</v>
      </c>
      <c r="Y49" s="121">
        <v>1.2175754E-2</v>
      </c>
    </row>
    <row r="50" spans="1:25" s="121" customFormat="1" x14ac:dyDescent="0.2">
      <c r="A50" s="217"/>
      <c r="D50" s="121" t="s">
        <v>547</v>
      </c>
      <c r="E50" s="141" t="s">
        <v>29</v>
      </c>
      <c r="F50" s="121" t="s">
        <v>633</v>
      </c>
      <c r="G50" s="141">
        <v>12</v>
      </c>
      <c r="H50" s="141">
        <v>125</v>
      </c>
      <c r="I50" s="141">
        <v>1259</v>
      </c>
      <c r="J50" s="141">
        <v>16.25</v>
      </c>
      <c r="K50" s="121">
        <v>6.4520738999999994E-2</v>
      </c>
      <c r="L50" s="121">
        <v>5.1666666670000003</v>
      </c>
      <c r="M50" s="121">
        <v>0.393266687</v>
      </c>
      <c r="N50" s="121">
        <v>90.5</v>
      </c>
      <c r="O50" s="121">
        <v>4.0997179999999996E-3</v>
      </c>
      <c r="P50" s="121">
        <v>8.6666666669999994</v>
      </c>
      <c r="Q50" s="121">
        <v>8.0700049999999999E-3</v>
      </c>
      <c r="R50" s="121">
        <v>8.5</v>
      </c>
      <c r="S50" s="121">
        <v>5.4292928999999997E-2</v>
      </c>
      <c r="T50" s="121">
        <v>5</v>
      </c>
      <c r="U50" s="121">
        <v>0.40178571400000002</v>
      </c>
      <c r="V50" s="121">
        <v>37.5</v>
      </c>
      <c r="W50" s="121">
        <v>2.8131409999999999E-3</v>
      </c>
      <c r="X50" s="121">
        <v>4</v>
      </c>
      <c r="Y50" s="121">
        <v>6.0853039999999997E-3</v>
      </c>
    </row>
    <row r="51" spans="1:25" s="121" customFormat="1" x14ac:dyDescent="0.2">
      <c r="A51" s="217"/>
      <c r="D51" s="121" t="s">
        <v>547</v>
      </c>
      <c r="E51" s="141" t="s">
        <v>65</v>
      </c>
      <c r="F51" s="121" t="s">
        <v>633</v>
      </c>
      <c r="G51" s="141">
        <v>8</v>
      </c>
      <c r="H51" s="141">
        <v>21</v>
      </c>
      <c r="I51" s="141">
        <v>391</v>
      </c>
      <c r="J51" s="141">
        <v>4.8333333329999997</v>
      </c>
      <c r="K51" s="121">
        <v>1.6076468E-2</v>
      </c>
      <c r="L51" s="121">
        <v>3</v>
      </c>
      <c r="M51" s="121">
        <v>0.21938616899999999</v>
      </c>
      <c r="N51" s="121">
        <v>51</v>
      </c>
      <c r="O51" s="121">
        <v>1.278256E-3</v>
      </c>
      <c r="P51" s="121">
        <v>4</v>
      </c>
      <c r="Q51" s="121">
        <v>2.0847909999999999E-3</v>
      </c>
      <c r="R51" s="121">
        <v>4</v>
      </c>
      <c r="S51" s="121">
        <v>1.4209101999999999E-2</v>
      </c>
      <c r="T51" s="121">
        <v>3</v>
      </c>
      <c r="U51" s="121">
        <v>0.233333333</v>
      </c>
      <c r="V51" s="121">
        <v>42</v>
      </c>
      <c r="W51" s="121">
        <v>9.2998600000000005E-4</v>
      </c>
      <c r="X51" s="121">
        <v>3.5</v>
      </c>
      <c r="Y51" s="121">
        <v>1.9383810000000001E-3</v>
      </c>
    </row>
    <row r="52" spans="1:25" s="121" customFormat="1" x14ac:dyDescent="0.2">
      <c r="A52" s="217"/>
      <c r="D52" s="121" t="s">
        <v>547</v>
      </c>
      <c r="E52" s="141" t="s">
        <v>125</v>
      </c>
      <c r="F52" s="121" t="s">
        <v>633</v>
      </c>
      <c r="G52" s="141">
        <v>13</v>
      </c>
      <c r="H52" s="141">
        <v>28</v>
      </c>
      <c r="I52" s="141">
        <v>96</v>
      </c>
      <c r="J52" s="141">
        <v>8.75</v>
      </c>
      <c r="K52" s="121">
        <v>1.9553932999999999E-2</v>
      </c>
      <c r="L52" s="121">
        <v>6</v>
      </c>
      <c r="M52" s="121">
        <v>0.40833333300000002</v>
      </c>
      <c r="N52" s="121">
        <v>18.75</v>
      </c>
      <c r="O52" s="121">
        <v>4.3293100000000001E-4</v>
      </c>
      <c r="P52" s="121">
        <v>6.75</v>
      </c>
      <c r="Q52" s="121">
        <v>2.586915E-3</v>
      </c>
      <c r="R52" s="121">
        <v>7</v>
      </c>
      <c r="S52" s="121">
        <v>1.5624055E-2</v>
      </c>
      <c r="T52" s="121">
        <v>5.5</v>
      </c>
      <c r="U52" s="121">
        <v>0.376190476</v>
      </c>
      <c r="V52" s="121">
        <v>8</v>
      </c>
      <c r="W52" s="121">
        <v>1.80593E-4</v>
      </c>
      <c r="X52" s="121">
        <v>5.5</v>
      </c>
      <c r="Y52" s="121">
        <v>2.094289E-3</v>
      </c>
    </row>
    <row r="53" spans="1:25" s="121" customFormat="1" x14ac:dyDescent="0.2">
      <c r="A53" s="217"/>
      <c r="D53" s="121" t="s">
        <v>547</v>
      </c>
      <c r="E53" s="141" t="s">
        <v>76</v>
      </c>
      <c r="F53" s="121" t="s">
        <v>633</v>
      </c>
      <c r="G53" s="141">
        <v>10</v>
      </c>
      <c r="H53" s="141">
        <v>41</v>
      </c>
      <c r="I53" s="141">
        <v>284</v>
      </c>
      <c r="J53" s="141">
        <v>10.125</v>
      </c>
      <c r="K53" s="121">
        <v>3.3511077E-2</v>
      </c>
      <c r="L53" s="121">
        <v>4.875</v>
      </c>
      <c r="M53" s="121">
        <v>0.341849817</v>
      </c>
      <c r="N53" s="121">
        <v>35.25</v>
      </c>
      <c r="O53" s="121">
        <v>9.2196200000000002E-4</v>
      </c>
      <c r="P53" s="121">
        <v>3.25</v>
      </c>
      <c r="Q53" s="121">
        <v>1.9149799999999999E-3</v>
      </c>
      <c r="R53" s="121">
        <v>11</v>
      </c>
      <c r="S53" s="121">
        <v>3.4779351999999999E-2</v>
      </c>
      <c r="T53" s="121">
        <v>5</v>
      </c>
      <c r="U53" s="121">
        <v>0.35714285699999998</v>
      </c>
      <c r="V53" s="121">
        <v>38</v>
      </c>
      <c r="W53" s="121">
        <v>9.7802099999999993E-4</v>
      </c>
      <c r="X53" s="121">
        <v>3.5</v>
      </c>
      <c r="Y53" s="121">
        <v>1.80923E-3</v>
      </c>
    </row>
    <row r="54" spans="1:25" s="121" customFormat="1" x14ac:dyDescent="0.2">
      <c r="A54" s="217"/>
      <c r="E54" s="141" t="s">
        <v>85</v>
      </c>
      <c r="F54" s="121" t="s">
        <v>634</v>
      </c>
      <c r="G54" s="141">
        <v>12</v>
      </c>
      <c r="H54" s="141">
        <v>40</v>
      </c>
      <c r="I54" s="141">
        <v>232</v>
      </c>
      <c r="J54" s="141">
        <v>7.2222222220000001</v>
      </c>
      <c r="K54" s="121">
        <v>2.4078111999999999E-2</v>
      </c>
      <c r="L54" s="121">
        <v>4.3333333329999997</v>
      </c>
      <c r="M54" s="121">
        <v>0.30973471000000002</v>
      </c>
      <c r="N54" s="121">
        <v>25.777777780000001</v>
      </c>
      <c r="O54" s="121">
        <v>6.8084199999999997E-4</v>
      </c>
      <c r="P54" s="121">
        <v>5.8888888890000004</v>
      </c>
      <c r="Q54" s="121">
        <v>3.4221500000000001E-3</v>
      </c>
      <c r="R54" s="121">
        <v>4</v>
      </c>
      <c r="S54" s="121">
        <v>1.6666667E-2</v>
      </c>
      <c r="T54" s="121">
        <v>3</v>
      </c>
      <c r="U54" s="121">
        <v>0.21428571399999999</v>
      </c>
      <c r="V54" s="121">
        <v>14</v>
      </c>
      <c r="W54" s="121">
        <v>3.56979E-4</v>
      </c>
      <c r="X54" s="121">
        <v>4</v>
      </c>
      <c r="Y54" s="121">
        <v>2.680965E-3</v>
      </c>
    </row>
    <row r="55" spans="1:25" s="121" customFormat="1" x14ac:dyDescent="0.2">
      <c r="A55" s="217"/>
      <c r="E55" s="141" t="s">
        <v>62</v>
      </c>
      <c r="F55" s="121" t="s">
        <v>635</v>
      </c>
      <c r="G55" s="141">
        <v>8</v>
      </c>
      <c r="H55" s="141">
        <v>51</v>
      </c>
      <c r="I55" s="141">
        <v>415</v>
      </c>
      <c r="J55" s="141">
        <v>11.57142857</v>
      </c>
      <c r="K55" s="121">
        <v>2.8226590999999999E-2</v>
      </c>
      <c r="L55" s="121">
        <v>2.8571428569999999</v>
      </c>
      <c r="M55" s="121">
        <v>0.19863945599999999</v>
      </c>
      <c r="N55" s="121">
        <v>48.285714290000001</v>
      </c>
      <c r="O55" s="121">
        <v>1.081067E-3</v>
      </c>
      <c r="P55" s="121">
        <v>2.5714285710000002</v>
      </c>
      <c r="Q55" s="121">
        <v>1.1154050000000001E-3</v>
      </c>
      <c r="R55" s="121">
        <v>5</v>
      </c>
      <c r="S55" s="121">
        <v>1.7621145000000001E-2</v>
      </c>
      <c r="T55" s="121">
        <v>3</v>
      </c>
      <c r="U55" s="121">
        <v>0.21428571399999999</v>
      </c>
      <c r="V55" s="121">
        <v>9</v>
      </c>
      <c r="W55" s="121">
        <v>2.5117199999999997E-4</v>
      </c>
      <c r="X55" s="121">
        <v>2</v>
      </c>
      <c r="Y55" s="121">
        <v>9.0579699999999996E-4</v>
      </c>
    </row>
    <row r="56" spans="1:25" s="121" customFormat="1" ht="30" x14ac:dyDescent="0.2">
      <c r="A56" s="217"/>
      <c r="E56" s="141" t="s">
        <v>556</v>
      </c>
      <c r="F56" s="121" t="s">
        <v>636</v>
      </c>
      <c r="G56" s="141">
        <v>13</v>
      </c>
      <c r="H56" s="141">
        <v>94</v>
      </c>
      <c r="I56" s="141">
        <v>1458</v>
      </c>
      <c r="J56" s="141">
        <v>21.333333329999999</v>
      </c>
      <c r="K56" s="121">
        <v>5.6105309999999999E-2</v>
      </c>
      <c r="L56" s="121">
        <v>5.5555555559999998</v>
      </c>
      <c r="M56" s="121">
        <v>0.39143264100000003</v>
      </c>
      <c r="N56" s="121">
        <v>156.88888890000001</v>
      </c>
      <c r="O56" s="121">
        <v>3.778277E-3</v>
      </c>
      <c r="P56" s="121">
        <v>6.3333333329999997</v>
      </c>
      <c r="Q56" s="121">
        <v>3.1461979999999998E-3</v>
      </c>
      <c r="R56" s="121">
        <v>17</v>
      </c>
      <c r="S56" s="121">
        <v>5.4263565999999999E-2</v>
      </c>
      <c r="T56" s="121">
        <v>7</v>
      </c>
      <c r="U56" s="121">
        <v>0.46666666699999998</v>
      </c>
      <c r="V56" s="121">
        <v>136</v>
      </c>
      <c r="W56" s="121">
        <v>3.4463530000000001E-3</v>
      </c>
      <c r="X56" s="121">
        <v>7</v>
      </c>
      <c r="Y56" s="121">
        <v>3.1702900000000001E-3</v>
      </c>
    </row>
    <row r="57" spans="1:25" s="121" customFormat="1" x14ac:dyDescent="0.2">
      <c r="A57" s="217"/>
      <c r="E57" s="141" t="s">
        <v>27</v>
      </c>
      <c r="F57" s="121" t="s">
        <v>637</v>
      </c>
      <c r="G57" s="141">
        <v>13</v>
      </c>
      <c r="H57" s="141">
        <v>91</v>
      </c>
      <c r="I57" s="141">
        <v>1408</v>
      </c>
      <c r="J57" s="141">
        <v>23.4</v>
      </c>
      <c r="K57" s="121">
        <v>7.4143909999999993E-2</v>
      </c>
      <c r="L57" s="121">
        <v>6.4</v>
      </c>
      <c r="M57" s="121">
        <v>0.46157009700000001</v>
      </c>
      <c r="N57" s="121">
        <v>139.5</v>
      </c>
      <c r="O57" s="121">
        <v>3.6423979999999998E-3</v>
      </c>
      <c r="P57" s="121">
        <v>8.6</v>
      </c>
      <c r="Q57" s="121">
        <v>5.3500020000000004E-3</v>
      </c>
      <c r="R57" s="121">
        <v>18</v>
      </c>
      <c r="S57" s="121">
        <v>5.7788671E-2</v>
      </c>
      <c r="T57" s="121">
        <v>6</v>
      </c>
      <c r="U57" s="121">
        <v>0.41190476199999998</v>
      </c>
      <c r="V57" s="121">
        <v>101</v>
      </c>
      <c r="W57" s="121">
        <v>2.4527820000000001E-3</v>
      </c>
      <c r="X57" s="121">
        <v>8.5</v>
      </c>
      <c r="Y57" s="121">
        <v>5.5830350000000001E-3</v>
      </c>
    </row>
    <row r="58" spans="1:25" s="121" customFormat="1" ht="45" x14ac:dyDescent="0.2">
      <c r="A58" s="217"/>
      <c r="E58" s="141" t="s">
        <v>81</v>
      </c>
      <c r="F58" s="121" t="s">
        <v>638</v>
      </c>
      <c r="G58" s="141">
        <v>12</v>
      </c>
      <c r="H58" s="141">
        <v>56</v>
      </c>
      <c r="I58" s="141">
        <v>249</v>
      </c>
      <c r="J58" s="141">
        <v>8.5</v>
      </c>
      <c r="K58" s="121">
        <v>2.7402203E-2</v>
      </c>
      <c r="L58" s="121">
        <v>3</v>
      </c>
      <c r="M58" s="121">
        <v>0.21438394899999999</v>
      </c>
      <c r="N58" s="121">
        <v>21.6</v>
      </c>
      <c r="O58" s="121">
        <v>5.6936200000000001E-4</v>
      </c>
      <c r="P58" s="121">
        <v>1.5</v>
      </c>
      <c r="Q58" s="121">
        <v>1.1820699999999999E-3</v>
      </c>
      <c r="R58" s="121">
        <v>8</v>
      </c>
      <c r="S58" s="121">
        <v>2.6603505999999999E-2</v>
      </c>
      <c r="T58" s="121">
        <v>2.5</v>
      </c>
      <c r="U58" s="121">
        <v>0.178571429</v>
      </c>
      <c r="V58" s="121">
        <v>21.5</v>
      </c>
      <c r="W58" s="121">
        <v>5.306E-4</v>
      </c>
      <c r="X58" s="121">
        <v>1.5</v>
      </c>
      <c r="Y58" s="121">
        <v>9.3572000000000002E-4</v>
      </c>
    </row>
    <row r="59" spans="1:25" s="121" customFormat="1" ht="30" x14ac:dyDescent="0.2">
      <c r="A59" s="217"/>
      <c r="E59" s="141" t="s">
        <v>82</v>
      </c>
      <c r="F59" s="121" t="s">
        <v>639</v>
      </c>
      <c r="G59" s="141">
        <v>11</v>
      </c>
      <c r="H59" s="141">
        <v>39</v>
      </c>
      <c r="I59" s="141">
        <v>236</v>
      </c>
      <c r="J59" s="141">
        <v>6.4</v>
      </c>
      <c r="K59" s="121">
        <v>2.3131500999999999E-2</v>
      </c>
      <c r="L59" s="121">
        <v>4.5999999999999996</v>
      </c>
      <c r="M59" s="121">
        <v>0.32947552400000002</v>
      </c>
      <c r="N59" s="121">
        <v>19.7</v>
      </c>
      <c r="O59" s="121">
        <v>5.2782199999999995E-4</v>
      </c>
      <c r="P59" s="121">
        <v>5</v>
      </c>
      <c r="Q59" s="121">
        <v>3.4855279999999999E-3</v>
      </c>
      <c r="R59" s="121">
        <v>6</v>
      </c>
      <c r="S59" s="121">
        <v>2.0032939E-2</v>
      </c>
      <c r="T59" s="121">
        <v>5</v>
      </c>
      <c r="U59" s="121">
        <v>0.34523809500000002</v>
      </c>
      <c r="V59" s="121">
        <v>12.5</v>
      </c>
      <c r="W59" s="121">
        <v>4.7469400000000001E-4</v>
      </c>
      <c r="X59" s="121">
        <v>5.5</v>
      </c>
      <c r="Y59" s="121">
        <v>2.8368920000000001E-3</v>
      </c>
    </row>
    <row r="60" spans="1:25" s="121" customFormat="1" x14ac:dyDescent="0.2">
      <c r="A60" s="218"/>
      <c r="E60" s="141" t="s">
        <v>50</v>
      </c>
      <c r="G60" s="141">
        <v>13</v>
      </c>
      <c r="H60" s="141">
        <v>48</v>
      </c>
      <c r="I60" s="141">
        <v>553</v>
      </c>
      <c r="J60" s="141">
        <v>16.5</v>
      </c>
      <c r="K60" s="121">
        <v>5.9415192999999998E-2</v>
      </c>
      <c r="L60" s="121">
        <v>5.5</v>
      </c>
      <c r="M60" s="121">
        <v>0.39285714300000002</v>
      </c>
      <c r="N60" s="121">
        <v>137.25</v>
      </c>
      <c r="O60" s="121">
        <v>3.7830070000000001E-3</v>
      </c>
      <c r="P60" s="121">
        <v>3.5</v>
      </c>
      <c r="Q60" s="121">
        <v>1.95934E-3</v>
      </c>
      <c r="R60" s="121">
        <v>10.5</v>
      </c>
      <c r="S60" s="121">
        <v>3.2552433999999998E-2</v>
      </c>
      <c r="T60" s="121">
        <v>4</v>
      </c>
      <c r="U60" s="121">
        <v>0.28571428599999998</v>
      </c>
      <c r="V60" s="121">
        <v>36</v>
      </c>
      <c r="W60" s="121">
        <v>9.1242799999999996E-4</v>
      </c>
      <c r="X60" s="121">
        <v>2.5</v>
      </c>
      <c r="Y60" s="121">
        <v>1.2469689999999999E-3</v>
      </c>
    </row>
    <row r="61" spans="1:25" s="81" customFormat="1" x14ac:dyDescent="0.2">
      <c r="A61" s="148"/>
      <c r="B61" s="148"/>
      <c r="E61" s="135"/>
      <c r="G61" s="135">
        <f>AVERAGE(G48:G60)</f>
        <v>10.692307692307692</v>
      </c>
      <c r="H61" s="135">
        <f>AVERAGE(H48:H60)</f>
        <v>56.153846153846153</v>
      </c>
      <c r="I61" s="135">
        <f t="shared" ref="I61:Y61" si="2">AVERAGE(I48:I60)</f>
        <v>792.76923076923072</v>
      </c>
      <c r="J61" s="135">
        <f t="shared" si="2"/>
        <v>12.145024419307692</v>
      </c>
      <c r="K61" s="135">
        <f t="shared" si="2"/>
        <v>4.1618474769230765E-2</v>
      </c>
      <c r="L61" s="135">
        <f t="shared" si="2"/>
        <v>4.6552667418461544</v>
      </c>
      <c r="M61" s="135">
        <f t="shared" si="2"/>
        <v>0.33805289599999999</v>
      </c>
      <c r="N61" s="135">
        <f t="shared" si="2"/>
        <v>78.938052974615402</v>
      </c>
      <c r="O61" s="135">
        <f t="shared" si="2"/>
        <v>2.7566157692307685E-3</v>
      </c>
      <c r="P61" s="135">
        <f t="shared" si="2"/>
        <v>5.8567108103076926</v>
      </c>
      <c r="Q61" s="135">
        <f t="shared" si="2"/>
        <v>5.3142966153846153E-3</v>
      </c>
      <c r="R61" s="135">
        <f t="shared" si="2"/>
        <v>9.3076923076923084</v>
      </c>
      <c r="S61" s="135">
        <f t="shared" si="2"/>
        <v>3.4620404846153849E-2</v>
      </c>
      <c r="T61" s="135">
        <f t="shared" si="2"/>
        <v>4.5384615384615383</v>
      </c>
      <c r="U61" s="135">
        <f t="shared" si="2"/>
        <v>0.32486263730769233</v>
      </c>
      <c r="V61" s="135">
        <f t="shared" si="2"/>
        <v>57.730769230769234</v>
      </c>
      <c r="W61" s="135">
        <f t="shared" si="2"/>
        <v>1.7962911538461541E-3</v>
      </c>
      <c r="X61" s="135">
        <f t="shared" si="2"/>
        <v>4.7307692307692308</v>
      </c>
      <c r="Y61" s="135">
        <f t="shared" si="2"/>
        <v>3.488163153846154E-3</v>
      </c>
    </row>
    <row r="62" spans="1:25" s="122" customFormat="1" ht="14.25" customHeight="1" x14ac:dyDescent="0.2">
      <c r="A62" s="158" t="s">
        <v>626</v>
      </c>
      <c r="B62" s="152" t="s">
        <v>626</v>
      </c>
      <c r="E62" s="129" t="s">
        <v>8</v>
      </c>
      <c r="F62" s="122" t="s">
        <v>640</v>
      </c>
      <c r="G62" s="129">
        <v>14</v>
      </c>
      <c r="H62" s="129">
        <v>364</v>
      </c>
      <c r="I62" s="129">
        <v>8917</v>
      </c>
      <c r="J62" s="129">
        <v>78.785714290000001</v>
      </c>
      <c r="K62" s="122">
        <v>0.298879424</v>
      </c>
      <c r="L62" s="122">
        <v>9.1428571430000005</v>
      </c>
      <c r="M62" s="122">
        <v>0.70388421099999998</v>
      </c>
      <c r="N62" s="122">
        <v>619.5</v>
      </c>
      <c r="O62" s="122">
        <v>1.9943289999999999E-2</v>
      </c>
      <c r="P62" s="122">
        <v>5.7857142860000002</v>
      </c>
      <c r="Q62" s="122">
        <v>6.5853860000000004E-3</v>
      </c>
      <c r="R62" s="122">
        <v>62</v>
      </c>
      <c r="S62" s="122">
        <v>0.33371212099999997</v>
      </c>
      <c r="T62" s="122">
        <v>10</v>
      </c>
      <c r="U62" s="122">
        <v>0.79807692299999999</v>
      </c>
      <c r="V62" s="122">
        <v>508.5</v>
      </c>
      <c r="W62" s="122">
        <v>1.5104597000000001E-2</v>
      </c>
      <c r="X62" s="122">
        <v>6.5</v>
      </c>
      <c r="Y62" s="122">
        <v>5.3278680000000004E-3</v>
      </c>
    </row>
    <row r="63" spans="1:25" s="122" customFormat="1" ht="14.25" customHeight="1" x14ac:dyDescent="0.2">
      <c r="A63" s="159"/>
      <c r="B63" s="153"/>
      <c r="E63" s="129" t="s">
        <v>179</v>
      </c>
      <c r="F63" s="122" t="s">
        <v>640</v>
      </c>
      <c r="G63" s="129">
        <v>1</v>
      </c>
      <c r="H63" s="129">
        <v>4</v>
      </c>
      <c r="I63" s="129">
        <v>35</v>
      </c>
      <c r="J63" s="129">
        <v>1.3333333329999999</v>
      </c>
      <c r="K63" s="122">
        <v>3.9510379999999996E-3</v>
      </c>
      <c r="L63" s="122">
        <v>1</v>
      </c>
      <c r="M63" s="122">
        <v>7.0757021000000003E-2</v>
      </c>
      <c r="N63" s="122">
        <v>5.5</v>
      </c>
      <c r="O63" s="122">
        <v>1.3572899999999999E-4</v>
      </c>
      <c r="P63" s="122">
        <v>1.5</v>
      </c>
      <c r="Q63" s="122">
        <v>8.0446000000000001E-4</v>
      </c>
      <c r="R63" s="122">
        <v>1</v>
      </c>
      <c r="S63" s="122">
        <v>4.4004450000000002E-3</v>
      </c>
      <c r="T63" s="122">
        <v>1</v>
      </c>
      <c r="U63" s="122">
        <v>7.1428570999999996E-2</v>
      </c>
      <c r="V63" s="122">
        <v>4.5</v>
      </c>
      <c r="W63" s="122">
        <v>1.0804899999999999E-4</v>
      </c>
      <c r="X63" s="122">
        <v>1.5</v>
      </c>
      <c r="Y63" s="122">
        <v>7.7753399999999997E-4</v>
      </c>
    </row>
    <row r="64" spans="1:25" s="122" customFormat="1" x14ac:dyDescent="0.2">
      <c r="A64" s="160"/>
      <c r="B64" s="154"/>
      <c r="E64" s="129" t="s">
        <v>63</v>
      </c>
      <c r="F64" s="122" t="s">
        <v>640</v>
      </c>
      <c r="G64" s="129">
        <v>8</v>
      </c>
      <c r="H64" s="129">
        <v>41</v>
      </c>
      <c r="I64" s="129">
        <v>400</v>
      </c>
      <c r="J64" s="129">
        <v>8.25</v>
      </c>
      <c r="K64" s="122">
        <v>5.2212334999999999E-2</v>
      </c>
      <c r="L64" s="122">
        <v>3.1666666669999999</v>
      </c>
      <c r="M64" s="122">
        <v>0.25607933700000002</v>
      </c>
      <c r="N64" s="122">
        <v>33.166666669999998</v>
      </c>
      <c r="O64" s="122">
        <v>3.15175E-3</v>
      </c>
      <c r="P64" s="122">
        <v>2.6666666669999999</v>
      </c>
      <c r="Q64" s="122">
        <v>4.9250250000000004E-3</v>
      </c>
      <c r="R64" s="122">
        <v>8</v>
      </c>
      <c r="S64" s="122">
        <v>3.9735500999999999E-2</v>
      </c>
      <c r="T64" s="122">
        <v>3</v>
      </c>
      <c r="U64" s="122">
        <v>0.21428571399999999</v>
      </c>
      <c r="V64" s="122">
        <v>38</v>
      </c>
      <c r="W64" s="122">
        <v>1.1619849999999999E-3</v>
      </c>
      <c r="X64" s="122">
        <v>2.5</v>
      </c>
      <c r="Y64" s="122">
        <v>2.4490699999999998E-3</v>
      </c>
    </row>
    <row r="65" spans="1:25" s="81" customFormat="1" x14ac:dyDescent="0.2">
      <c r="A65" s="155"/>
      <c r="B65" s="150"/>
      <c r="E65" s="135"/>
      <c r="G65" s="135">
        <f>AVERAGE(G62:G64)</f>
        <v>7.666666666666667</v>
      </c>
      <c r="H65" s="135">
        <f t="shared" ref="H65:Y65" si="3">AVERAGE(H62:H64)</f>
        <v>136.33333333333334</v>
      </c>
      <c r="I65" s="135">
        <f t="shared" si="3"/>
        <v>3117.3333333333335</v>
      </c>
      <c r="J65" s="135">
        <f t="shared" si="3"/>
        <v>29.456349207666666</v>
      </c>
      <c r="K65" s="135">
        <f t="shared" si="3"/>
        <v>0.11834759900000001</v>
      </c>
      <c r="L65" s="135">
        <f t="shared" si="3"/>
        <v>4.4365079366666667</v>
      </c>
      <c r="M65" s="135">
        <f t="shared" si="3"/>
        <v>0.34357352300000005</v>
      </c>
      <c r="N65" s="135">
        <f t="shared" si="3"/>
        <v>219.38888889</v>
      </c>
      <c r="O65" s="135">
        <f t="shared" si="3"/>
        <v>7.7435896666666658E-3</v>
      </c>
      <c r="P65" s="135">
        <f t="shared" si="3"/>
        <v>3.3174603176666668</v>
      </c>
      <c r="Q65" s="135">
        <f t="shared" si="3"/>
        <v>4.1049570000000002E-3</v>
      </c>
      <c r="R65" s="135">
        <f t="shared" si="3"/>
        <v>23.666666666666668</v>
      </c>
      <c r="S65" s="135">
        <f t="shared" si="3"/>
        <v>0.12594935566666665</v>
      </c>
      <c r="T65" s="135">
        <f t="shared" si="3"/>
        <v>4.666666666666667</v>
      </c>
      <c r="U65" s="135">
        <f t="shared" si="3"/>
        <v>0.361263736</v>
      </c>
      <c r="V65" s="135">
        <f t="shared" si="3"/>
        <v>183.66666666666666</v>
      </c>
      <c r="W65" s="135">
        <f t="shared" si="3"/>
        <v>5.4582103333333338E-3</v>
      </c>
      <c r="X65" s="135">
        <f t="shared" si="3"/>
        <v>3.5</v>
      </c>
      <c r="Y65" s="135">
        <f t="shared" si="3"/>
        <v>2.8514906666666667E-3</v>
      </c>
    </row>
    <row r="66" spans="1:25" s="128" customFormat="1" ht="45" x14ac:dyDescent="0.2">
      <c r="A66" s="216" t="s">
        <v>526</v>
      </c>
      <c r="B66" s="212" t="s">
        <v>526</v>
      </c>
      <c r="E66" s="130" t="s">
        <v>9</v>
      </c>
      <c r="F66" s="128" t="s">
        <v>642</v>
      </c>
      <c r="G66" s="130">
        <v>1</v>
      </c>
      <c r="H66" s="130">
        <v>2</v>
      </c>
      <c r="I66" s="130">
        <v>7963</v>
      </c>
      <c r="J66" s="130">
        <v>1.071428571</v>
      </c>
      <c r="K66" s="128">
        <v>1.6261279999999999E-2</v>
      </c>
      <c r="L66" s="128">
        <v>1</v>
      </c>
      <c r="M66" s="128">
        <v>9.4329282E-2</v>
      </c>
      <c r="N66" s="128">
        <v>369.5</v>
      </c>
      <c r="O66" s="128">
        <v>2.1123843999999999E-2</v>
      </c>
      <c r="P66" s="128">
        <v>7.6428571429999996</v>
      </c>
      <c r="Q66" s="128">
        <v>1.3834743E-2</v>
      </c>
      <c r="R66" s="128">
        <v>1</v>
      </c>
      <c r="S66" s="128">
        <v>4.9804209999999996E-3</v>
      </c>
      <c r="T66" s="128">
        <v>1</v>
      </c>
      <c r="U66" s="128">
        <v>7.4175824000000001E-2</v>
      </c>
      <c r="V66" s="128">
        <v>318</v>
      </c>
      <c r="W66" s="128">
        <v>1.3874001E-2</v>
      </c>
      <c r="X66" s="128">
        <v>7</v>
      </c>
      <c r="Y66" s="128">
        <v>8.463623E-3</v>
      </c>
    </row>
    <row r="67" spans="1:25" s="128" customFormat="1" ht="14.25" customHeight="1" x14ac:dyDescent="0.2">
      <c r="A67" s="217"/>
      <c r="B67" s="213"/>
      <c r="E67" s="130" t="s">
        <v>545</v>
      </c>
      <c r="F67" s="128" t="s">
        <v>643</v>
      </c>
      <c r="G67" s="130">
        <v>3</v>
      </c>
      <c r="H67" s="130">
        <v>27</v>
      </c>
      <c r="I67" s="130">
        <v>533</v>
      </c>
      <c r="J67" s="130">
        <v>8</v>
      </c>
      <c r="K67" s="128">
        <v>3.6624367999999997E-2</v>
      </c>
      <c r="L67" s="128">
        <v>1.8333333329999999</v>
      </c>
      <c r="M67" s="128">
        <v>0.14130082899999999</v>
      </c>
      <c r="N67" s="128">
        <v>44.416666669999998</v>
      </c>
      <c r="O67" s="128">
        <v>1.7422939999999999E-3</v>
      </c>
      <c r="P67" s="128">
        <v>2.9166666669999999</v>
      </c>
      <c r="Q67" s="128">
        <v>4.105643E-3</v>
      </c>
      <c r="R67" s="128">
        <v>6.5</v>
      </c>
      <c r="S67" s="128">
        <v>4.5983086999999999E-2</v>
      </c>
      <c r="T67" s="128">
        <v>2</v>
      </c>
      <c r="U67" s="128">
        <v>0.14285714299999999</v>
      </c>
      <c r="V67" s="128">
        <v>33.5</v>
      </c>
      <c r="W67" s="128">
        <v>1.4876430000000001E-3</v>
      </c>
      <c r="X67" s="128">
        <v>2.5</v>
      </c>
      <c r="Y67" s="128">
        <v>1.9027180000000001E-3</v>
      </c>
    </row>
    <row r="68" spans="1:25" s="128" customFormat="1" ht="30" x14ac:dyDescent="0.2">
      <c r="A68" s="217"/>
      <c r="B68" s="214"/>
      <c r="E68" s="130" t="s">
        <v>102</v>
      </c>
      <c r="F68" s="128" t="s">
        <v>644</v>
      </c>
      <c r="G68" s="130">
        <v>3</v>
      </c>
      <c r="H68" s="130">
        <v>18</v>
      </c>
      <c r="I68" s="130">
        <v>151</v>
      </c>
      <c r="J68" s="130">
        <v>6.8333333329999997</v>
      </c>
      <c r="K68" s="128">
        <v>3.021161E-2</v>
      </c>
      <c r="L68" s="128">
        <v>1.6666666670000001</v>
      </c>
      <c r="M68" s="128">
        <v>0.12286324799999999</v>
      </c>
      <c r="N68" s="128">
        <v>25.166666670000001</v>
      </c>
      <c r="O68" s="128">
        <v>9.0813000000000005E-4</v>
      </c>
      <c r="P68" s="128">
        <v>1</v>
      </c>
      <c r="Q68" s="128">
        <v>9.2761899999999997E-4</v>
      </c>
      <c r="R68" s="128">
        <v>4</v>
      </c>
      <c r="S68" s="128">
        <v>2.6262626000000001E-2</v>
      </c>
      <c r="T68" s="128">
        <v>2</v>
      </c>
      <c r="U68" s="128">
        <v>0.14285714299999999</v>
      </c>
      <c r="V68" s="128">
        <v>18.5</v>
      </c>
      <c r="W68" s="128">
        <v>5.1837599999999997E-4</v>
      </c>
      <c r="X68" s="128">
        <v>1</v>
      </c>
      <c r="Y68" s="128">
        <v>6.9317399999999996E-4</v>
      </c>
    </row>
    <row r="69" spans="1:25" s="145" customFormat="1" ht="30" x14ac:dyDescent="0.2">
      <c r="A69" s="218"/>
      <c r="E69" s="145" t="s">
        <v>648</v>
      </c>
      <c r="F69" s="145" t="s">
        <v>649</v>
      </c>
      <c r="G69" s="145">
        <v>1</v>
      </c>
      <c r="H69" s="145">
        <v>1</v>
      </c>
      <c r="I69" s="145">
        <v>508</v>
      </c>
      <c r="J69" s="145">
        <v>1</v>
      </c>
      <c r="K69" s="145">
        <v>2.197802E-3</v>
      </c>
      <c r="L69" s="145">
        <v>1</v>
      </c>
      <c r="M69" s="145">
        <v>6.6666666999999999E-2</v>
      </c>
      <c r="N69" s="145">
        <v>370</v>
      </c>
      <c r="O69" s="145">
        <v>7.8606330000000006E-3</v>
      </c>
      <c r="P69" s="145">
        <v>1</v>
      </c>
      <c r="Q69" s="145">
        <v>3.71195E-4</v>
      </c>
      <c r="R69" s="145">
        <v>1</v>
      </c>
      <c r="S69" s="145">
        <v>2.197802E-3</v>
      </c>
      <c r="T69" s="145">
        <v>1</v>
      </c>
      <c r="U69" s="145">
        <v>6.6666666999999999E-2</v>
      </c>
      <c r="V69" s="145">
        <v>370</v>
      </c>
      <c r="W69" s="145">
        <v>7.8606330000000006E-3</v>
      </c>
      <c r="X69" s="145">
        <v>1</v>
      </c>
      <c r="Y69" s="145">
        <v>3.71195E-4</v>
      </c>
    </row>
    <row r="70" spans="1:25" s="71" customFormat="1" x14ac:dyDescent="0.2">
      <c r="G70" s="71">
        <f>AVERAGE(G66:G69)</f>
        <v>2</v>
      </c>
      <c r="H70" s="71">
        <f t="shared" ref="H70:Y70" si="4">AVERAGE(H66:H69)</f>
        <v>12</v>
      </c>
      <c r="I70" s="71">
        <f t="shared" si="4"/>
        <v>2288.75</v>
      </c>
      <c r="J70" s="71">
        <f t="shared" si="4"/>
        <v>4.2261904760000002</v>
      </c>
      <c r="K70" s="71">
        <f t="shared" si="4"/>
        <v>2.1323764999999998E-2</v>
      </c>
      <c r="L70" s="71">
        <f t="shared" si="4"/>
        <v>1.375</v>
      </c>
      <c r="M70" s="71">
        <f t="shared" si="4"/>
        <v>0.10629000649999999</v>
      </c>
      <c r="N70" s="71">
        <f t="shared" si="4"/>
        <v>202.27083333499999</v>
      </c>
      <c r="O70" s="71">
        <f t="shared" si="4"/>
        <v>7.90872525E-3</v>
      </c>
      <c r="P70" s="71">
        <f t="shared" si="4"/>
        <v>3.1398809525</v>
      </c>
      <c r="Q70" s="71">
        <f t="shared" si="4"/>
        <v>4.8098000000000004E-3</v>
      </c>
      <c r="R70" s="71">
        <f t="shared" si="4"/>
        <v>3.125</v>
      </c>
      <c r="S70" s="71">
        <f t="shared" si="4"/>
        <v>1.9855984E-2</v>
      </c>
      <c r="T70" s="71">
        <f t="shared" si="4"/>
        <v>1.5</v>
      </c>
      <c r="U70" s="71">
        <f t="shared" si="4"/>
        <v>0.10663919425</v>
      </c>
      <c r="V70" s="71">
        <f t="shared" si="4"/>
        <v>185</v>
      </c>
      <c r="W70" s="71">
        <f t="shared" si="4"/>
        <v>5.9351632500000001E-3</v>
      </c>
      <c r="X70" s="71">
        <f t="shared" si="4"/>
        <v>2.875</v>
      </c>
      <c r="Y70" s="71">
        <f t="shared" si="4"/>
        <v>2.8576774999999996E-3</v>
      </c>
    </row>
    <row r="71" spans="1:25" s="65" customFormat="1" x14ac:dyDescent="0.2">
      <c r="B71" s="65" t="s">
        <v>568</v>
      </c>
      <c r="E71" s="45" t="s">
        <v>71</v>
      </c>
      <c r="G71" s="66">
        <v>1</v>
      </c>
      <c r="H71" s="66">
        <v>5</v>
      </c>
      <c r="I71" s="66">
        <v>300</v>
      </c>
      <c r="J71" s="46">
        <v>1.375</v>
      </c>
      <c r="K71" s="46">
        <v>4.9364420000000001E-3</v>
      </c>
      <c r="L71" s="46">
        <v>1</v>
      </c>
      <c r="M71" s="46">
        <v>7.0924907999999995E-2</v>
      </c>
      <c r="N71" s="46">
        <v>37.5</v>
      </c>
      <c r="O71" s="46">
        <v>9.8802700000000005E-4</v>
      </c>
      <c r="P71" s="46">
        <v>2.75</v>
      </c>
      <c r="Q71" s="46">
        <v>1.612654E-3</v>
      </c>
      <c r="R71" s="46">
        <v>1</v>
      </c>
      <c r="S71" s="46">
        <v>2.8692769999999999E-3</v>
      </c>
      <c r="T71" s="46">
        <v>1</v>
      </c>
      <c r="U71" s="46">
        <v>7.1428570999999996E-2</v>
      </c>
      <c r="V71" s="46">
        <v>10.5</v>
      </c>
      <c r="W71" s="46">
        <v>2.6663099999999998E-4</v>
      </c>
      <c r="X71" s="46">
        <v>3</v>
      </c>
      <c r="Y71" s="46">
        <v>1.419853E-3</v>
      </c>
    </row>
    <row r="72" spans="1:25" s="144" customFormat="1" ht="60" x14ac:dyDescent="0.2">
      <c r="A72" s="161" t="s">
        <v>592</v>
      </c>
      <c r="C72" s="144" t="s">
        <v>647</v>
      </c>
      <c r="E72" s="144" t="s">
        <v>646</v>
      </c>
      <c r="F72" s="144" t="s">
        <v>645</v>
      </c>
      <c r="G72" s="144">
        <v>7</v>
      </c>
      <c r="H72" s="144">
        <v>12</v>
      </c>
      <c r="I72" s="144">
        <v>25</v>
      </c>
      <c r="J72" s="144">
        <v>2.1428571430000001</v>
      </c>
      <c r="K72" s="144">
        <v>9.2215830000000002E-3</v>
      </c>
      <c r="L72" s="144">
        <v>1.8571428569999999</v>
      </c>
      <c r="M72" s="144">
        <v>0.13968253999999999</v>
      </c>
      <c r="N72" s="144">
        <v>3.4285714289999998</v>
      </c>
      <c r="O72" s="144">
        <v>1.4202099999999999E-4</v>
      </c>
      <c r="P72" s="144">
        <v>1</v>
      </c>
      <c r="Q72" s="144">
        <v>1.168739E-3</v>
      </c>
      <c r="R72" s="144">
        <v>2</v>
      </c>
      <c r="S72" s="144">
        <v>6.8807340000000003E-3</v>
      </c>
      <c r="T72" s="144">
        <v>2</v>
      </c>
      <c r="U72" s="144">
        <v>0.133333333</v>
      </c>
      <c r="V72" s="144">
        <v>3</v>
      </c>
      <c r="W72" s="144">
        <v>7.6500000000000003E-5</v>
      </c>
      <c r="X72" s="144">
        <v>1</v>
      </c>
      <c r="Y72" s="144">
        <v>5.2938099999999999E-4</v>
      </c>
    </row>
    <row r="73" spans="1:25" s="144" customFormat="1" x14ac:dyDescent="0.2">
      <c r="A73" s="162"/>
      <c r="E73" s="144" t="s">
        <v>56</v>
      </c>
      <c r="F73" s="144" t="s">
        <v>588</v>
      </c>
      <c r="G73" s="144">
        <v>9</v>
      </c>
      <c r="H73" s="144">
        <v>29</v>
      </c>
      <c r="I73" s="144">
        <v>456</v>
      </c>
      <c r="J73" s="144">
        <v>5.5</v>
      </c>
      <c r="K73" s="144">
        <v>9.0769286000000005E-2</v>
      </c>
      <c r="L73" s="144">
        <v>3.5</v>
      </c>
      <c r="M73" s="144">
        <v>0.35443195700000002</v>
      </c>
      <c r="N73" s="144">
        <v>45.6</v>
      </c>
      <c r="O73" s="144">
        <v>1.0981467999999999E-2</v>
      </c>
      <c r="P73" s="144">
        <v>3.8</v>
      </c>
      <c r="Q73" s="144">
        <v>1.5150686E-2</v>
      </c>
      <c r="R73" s="144">
        <v>4</v>
      </c>
      <c r="S73" s="144">
        <v>7.2361545999999999E-2</v>
      </c>
      <c r="T73" s="144">
        <v>3.5</v>
      </c>
      <c r="U73" s="144">
        <v>0.37980769199999997</v>
      </c>
      <c r="V73" s="144">
        <v>40.5</v>
      </c>
      <c r="W73" s="144">
        <v>3.900209E-3</v>
      </c>
      <c r="X73" s="144">
        <v>3.5</v>
      </c>
      <c r="Y73" s="144">
        <v>1.1703551E-2</v>
      </c>
    </row>
    <row r="74" spans="1:25" s="144" customFormat="1" x14ac:dyDescent="0.2">
      <c r="A74" s="161"/>
      <c r="E74" s="144" t="s">
        <v>45</v>
      </c>
      <c r="G74" s="144">
        <v>12</v>
      </c>
      <c r="H74" s="144">
        <v>49</v>
      </c>
      <c r="I74" s="144">
        <v>605</v>
      </c>
      <c r="J74" s="144">
        <v>13.25</v>
      </c>
      <c r="K74" s="144">
        <v>4.4929586000000001E-2</v>
      </c>
      <c r="L74" s="144">
        <v>6</v>
      </c>
      <c r="M74" s="144">
        <v>0.423901099</v>
      </c>
      <c r="N74" s="144">
        <v>74.75</v>
      </c>
      <c r="O74" s="144">
        <v>1.94374E-3</v>
      </c>
      <c r="P74" s="144">
        <v>7.875</v>
      </c>
      <c r="Q74" s="144">
        <v>4.1383449999999999E-3</v>
      </c>
      <c r="R74" s="144">
        <v>9</v>
      </c>
      <c r="S74" s="144">
        <v>2.2239409000000002E-2</v>
      </c>
      <c r="T74" s="144">
        <v>5</v>
      </c>
      <c r="U74" s="144">
        <v>0.35714285699999998</v>
      </c>
      <c r="V74" s="144">
        <v>51.5</v>
      </c>
      <c r="W74" s="144">
        <v>1.22375E-3</v>
      </c>
      <c r="X74" s="144">
        <v>8</v>
      </c>
      <c r="Y74" s="144">
        <v>3.4369499999999998E-3</v>
      </c>
    </row>
    <row r="75" spans="1:25" s="144" customFormat="1" x14ac:dyDescent="0.2">
      <c r="A75" s="162"/>
      <c r="E75" s="144" t="s">
        <v>47</v>
      </c>
      <c r="G75" s="144">
        <v>9</v>
      </c>
      <c r="H75" s="144">
        <v>47</v>
      </c>
      <c r="I75" s="144">
        <v>584</v>
      </c>
      <c r="J75" s="144">
        <v>14.875</v>
      </c>
      <c r="K75" s="144">
        <v>4.9136140000000002E-2</v>
      </c>
      <c r="L75" s="144">
        <v>4.375</v>
      </c>
      <c r="M75" s="144">
        <v>0.30911172199999998</v>
      </c>
      <c r="N75" s="144">
        <v>72.375</v>
      </c>
      <c r="O75" s="144">
        <v>1.9044470000000001E-3</v>
      </c>
      <c r="P75" s="144">
        <v>2.5</v>
      </c>
      <c r="Q75" s="144">
        <v>1.569883E-3</v>
      </c>
      <c r="R75" s="144">
        <v>15.5</v>
      </c>
      <c r="S75" s="144">
        <v>3.7438066999999998E-2</v>
      </c>
      <c r="T75" s="144">
        <v>4.5</v>
      </c>
      <c r="U75" s="144">
        <v>0.311904762</v>
      </c>
      <c r="V75" s="144">
        <v>35.5</v>
      </c>
      <c r="W75" s="144">
        <v>9.0399700000000003E-4</v>
      </c>
      <c r="X75" s="144">
        <v>2.5</v>
      </c>
      <c r="Y75" s="144">
        <v>1.0922320000000001E-3</v>
      </c>
    </row>
    <row r="76" spans="1:25" s="144" customFormat="1" x14ac:dyDescent="0.2">
      <c r="A76" s="162"/>
      <c r="E76" s="144" t="s">
        <v>149</v>
      </c>
      <c r="G76" s="144">
        <v>7</v>
      </c>
      <c r="H76" s="144">
        <v>22</v>
      </c>
      <c r="I76" s="144">
        <v>64</v>
      </c>
      <c r="J76" s="144">
        <v>4.5</v>
      </c>
      <c r="K76" s="144">
        <v>1.3846954E-2</v>
      </c>
      <c r="L76" s="144">
        <v>2.5</v>
      </c>
      <c r="M76" s="144">
        <v>0.177732684</v>
      </c>
      <c r="N76" s="144">
        <v>7.75</v>
      </c>
      <c r="O76" s="144">
        <v>2.0625999999999999E-4</v>
      </c>
      <c r="P76" s="144">
        <v>2.5</v>
      </c>
      <c r="Q76" s="144">
        <v>1.701953E-3</v>
      </c>
      <c r="R76" s="144">
        <v>3.5</v>
      </c>
      <c r="S76" s="144">
        <v>1.2917078E-2</v>
      </c>
      <c r="T76" s="144">
        <v>2.5</v>
      </c>
      <c r="U76" s="144">
        <v>0.171428571</v>
      </c>
      <c r="V76" s="144">
        <v>7</v>
      </c>
      <c r="W76" s="144">
        <v>1.80528E-4</v>
      </c>
      <c r="X76" s="144">
        <v>2.5</v>
      </c>
      <c r="Y76" s="144">
        <v>1.9436360000000001E-3</v>
      </c>
    </row>
    <row r="77" spans="1:25" s="122" customFormat="1" ht="14.25" customHeight="1" x14ac:dyDescent="0.2">
      <c r="A77" s="159"/>
      <c r="B77" s="153"/>
      <c r="E77" s="129" t="s">
        <v>4</v>
      </c>
      <c r="F77" s="122" t="s">
        <v>641</v>
      </c>
      <c r="G77" s="129">
        <v>15</v>
      </c>
      <c r="H77" s="129">
        <v>396</v>
      </c>
      <c r="I77" s="129">
        <v>20775</v>
      </c>
      <c r="J77" s="129">
        <v>105.7857143</v>
      </c>
      <c r="K77" s="122">
        <v>0.52104893399999996</v>
      </c>
      <c r="L77" s="122">
        <v>11.07142857</v>
      </c>
      <c r="M77" s="122">
        <v>0.93194622800000004</v>
      </c>
      <c r="N77" s="122">
        <v>1358.4285709999999</v>
      </c>
      <c r="O77" s="122">
        <v>7.3660521000000007E-2</v>
      </c>
      <c r="P77" s="122">
        <v>193.57142859999999</v>
      </c>
      <c r="Q77" s="122">
        <v>0.20297114999999999</v>
      </c>
      <c r="R77" s="122">
        <v>110</v>
      </c>
      <c r="S77" s="122">
        <v>0.52247474699999996</v>
      </c>
      <c r="T77" s="122">
        <v>12</v>
      </c>
      <c r="U77" s="122">
        <v>0.930952381</v>
      </c>
      <c r="V77" s="122">
        <v>1354.5</v>
      </c>
      <c r="W77" s="122">
        <v>5.3737666000000003E-2</v>
      </c>
      <c r="X77" s="122">
        <v>207</v>
      </c>
      <c r="Y77" s="122">
        <v>0.19612501299999999</v>
      </c>
    </row>
    <row r="78" spans="1:25" s="18" customFormat="1" x14ac:dyDescent="0.2">
      <c r="E78" s="8" t="s">
        <v>562</v>
      </c>
      <c r="G78" s="67">
        <v>2</v>
      </c>
      <c r="H78" s="67">
        <v>15</v>
      </c>
      <c r="I78" s="67">
        <v>789</v>
      </c>
      <c r="J78" s="9">
        <v>4.5714285710000002</v>
      </c>
      <c r="K78" s="9">
        <v>3.3144624999999997E-2</v>
      </c>
      <c r="L78" s="9">
        <v>1.1428571430000001</v>
      </c>
      <c r="M78" s="9">
        <v>9.2570128000000002E-2</v>
      </c>
      <c r="N78" s="9">
        <v>112.7142857</v>
      </c>
      <c r="O78" s="9">
        <v>7.6194039999999998E-3</v>
      </c>
      <c r="P78" s="9">
        <v>1.1428571430000001</v>
      </c>
      <c r="Q78" s="9">
        <v>1.8048859999999999E-3</v>
      </c>
      <c r="R78" s="9">
        <v>6</v>
      </c>
      <c r="S78" s="9">
        <v>3.4482759000000002E-2</v>
      </c>
      <c r="T78" s="9">
        <v>1</v>
      </c>
      <c r="U78" s="9">
        <v>8.3333332999999996E-2</v>
      </c>
      <c r="V78" s="9">
        <v>88</v>
      </c>
      <c r="W78" s="9">
        <v>8.5711499999999996E-3</v>
      </c>
      <c r="X78" s="9">
        <v>1</v>
      </c>
      <c r="Y78" s="9">
        <v>1.945525E-3</v>
      </c>
    </row>
    <row r="79" spans="1:25" s="18" customFormat="1" x14ac:dyDescent="0.2">
      <c r="E79" s="8" t="s">
        <v>39</v>
      </c>
      <c r="G79" s="67">
        <v>9</v>
      </c>
      <c r="H79" s="67">
        <v>49</v>
      </c>
      <c r="I79" s="67">
        <v>769</v>
      </c>
      <c r="J79" s="9">
        <v>8.1666666669999994</v>
      </c>
      <c r="K79" s="9">
        <v>4.7385682999999998E-2</v>
      </c>
      <c r="L79" s="9">
        <v>3.1666666669999999</v>
      </c>
      <c r="M79" s="9">
        <v>0.25394882899999999</v>
      </c>
      <c r="N79" s="9">
        <v>64</v>
      </c>
      <c r="O79" s="9">
        <v>2.1322279999999999E-3</v>
      </c>
      <c r="P79" s="9">
        <v>3.1666666669999999</v>
      </c>
      <c r="Q79" s="9">
        <v>4.8741310000000003E-3</v>
      </c>
      <c r="R79" s="9">
        <v>4</v>
      </c>
      <c r="S79" s="9">
        <v>4.3560606000000002E-2</v>
      </c>
      <c r="T79" s="9">
        <v>2.5</v>
      </c>
      <c r="U79" s="9">
        <v>0.22500000000000001</v>
      </c>
      <c r="V79" s="9">
        <v>60</v>
      </c>
      <c r="W79" s="9">
        <v>1.8550839999999999E-3</v>
      </c>
      <c r="X79" s="9">
        <v>2</v>
      </c>
      <c r="Y79" s="9">
        <v>4.6227129999999996E-3</v>
      </c>
    </row>
    <row r="80" spans="1:25" s="18" customFormat="1" x14ac:dyDescent="0.2">
      <c r="E80" s="8" t="s">
        <v>564</v>
      </c>
      <c r="G80" s="67">
        <v>13</v>
      </c>
      <c r="H80" s="67">
        <v>72</v>
      </c>
      <c r="I80" s="67">
        <v>711</v>
      </c>
      <c r="J80" s="9">
        <v>22.5</v>
      </c>
      <c r="K80" s="9">
        <v>5.6966560999999999E-2</v>
      </c>
      <c r="L80" s="9">
        <v>6.5</v>
      </c>
      <c r="M80" s="9">
        <v>0.45158730200000002</v>
      </c>
      <c r="N80" s="9">
        <v>116</v>
      </c>
      <c r="O80" s="9">
        <v>2.8852999999999999E-3</v>
      </c>
      <c r="P80" s="9">
        <v>3.8333333330000001</v>
      </c>
      <c r="Q80" s="9">
        <v>1.740765E-3</v>
      </c>
      <c r="R80" s="9">
        <v>22</v>
      </c>
      <c r="S80" s="9">
        <v>5.8828324000000001E-2</v>
      </c>
      <c r="T80" s="9">
        <v>6</v>
      </c>
      <c r="U80" s="9">
        <v>0.41190476199999998</v>
      </c>
      <c r="V80" s="9">
        <v>137.5</v>
      </c>
      <c r="W80" s="9">
        <v>3.3432750000000002E-3</v>
      </c>
      <c r="X80" s="9">
        <v>3.5</v>
      </c>
      <c r="Y80" s="9">
        <v>1.492026E-3</v>
      </c>
    </row>
    <row r="81" spans="2:25" s="18" customFormat="1" x14ac:dyDescent="0.2">
      <c r="E81" s="8" t="s">
        <v>650</v>
      </c>
      <c r="G81" s="67">
        <v>8</v>
      </c>
      <c r="H81" s="67">
        <v>17</v>
      </c>
      <c r="I81" s="67">
        <v>471</v>
      </c>
      <c r="J81" s="9">
        <v>4</v>
      </c>
      <c r="K81" s="9">
        <v>5.3227136000000001E-2</v>
      </c>
      <c r="L81" s="9">
        <v>2.9</v>
      </c>
      <c r="M81" s="9">
        <v>0.27888500399999999</v>
      </c>
      <c r="N81" s="9">
        <v>47.1</v>
      </c>
      <c r="O81" s="9">
        <v>9.0947890000000007E-3</v>
      </c>
      <c r="P81" s="9">
        <v>1.5</v>
      </c>
      <c r="Q81" s="9">
        <v>4.7268520000000001E-3</v>
      </c>
      <c r="R81" s="9">
        <v>4</v>
      </c>
      <c r="S81" s="9">
        <v>3.1818182E-2</v>
      </c>
      <c r="T81" s="9">
        <v>3</v>
      </c>
      <c r="U81" s="9">
        <v>0.240384615</v>
      </c>
      <c r="V81" s="9">
        <v>23</v>
      </c>
      <c r="W81" s="9">
        <v>7.93194E-4</v>
      </c>
      <c r="X81" s="9">
        <v>1.5</v>
      </c>
      <c r="Y81" s="9">
        <v>2.2243269999999999E-3</v>
      </c>
    </row>
    <row r="82" spans="2:25" s="18" customFormat="1" x14ac:dyDescent="0.2">
      <c r="B82" s="18" t="s">
        <v>565</v>
      </c>
      <c r="E82" s="146" t="s">
        <v>64</v>
      </c>
      <c r="F82" s="18" t="s">
        <v>651</v>
      </c>
      <c r="G82" s="67">
        <v>9</v>
      </c>
      <c r="H82" s="67">
        <v>45</v>
      </c>
      <c r="I82" s="67">
        <v>460</v>
      </c>
      <c r="J82" s="9">
        <v>7.5</v>
      </c>
      <c r="K82" s="9">
        <v>3.2730147000000001E-2</v>
      </c>
      <c r="L82" s="9">
        <v>3</v>
      </c>
      <c r="M82" s="9">
        <v>0.21626984099999999</v>
      </c>
      <c r="N82" s="9">
        <v>57.5</v>
      </c>
      <c r="O82" s="9">
        <v>2.5276589999999998E-3</v>
      </c>
      <c r="P82" s="9">
        <v>6.125</v>
      </c>
      <c r="Q82" s="9">
        <v>4.4606139999999999E-3</v>
      </c>
      <c r="R82" s="9">
        <v>6</v>
      </c>
      <c r="S82" s="9">
        <v>2.0806634000000001E-2</v>
      </c>
      <c r="T82" s="9">
        <v>3.5</v>
      </c>
      <c r="U82" s="9">
        <v>0.24047619000000001</v>
      </c>
      <c r="V82" s="9">
        <v>49</v>
      </c>
      <c r="W82" s="9">
        <v>1.3277009999999999E-3</v>
      </c>
      <c r="X82" s="9">
        <v>3.5</v>
      </c>
      <c r="Y82" s="9">
        <v>2.079521E-3</v>
      </c>
    </row>
    <row r="83" spans="2:25" s="2" customFormat="1" x14ac:dyDescent="0.2">
      <c r="E83" s="1" t="s">
        <v>59</v>
      </c>
      <c r="G83" s="60">
        <v>10</v>
      </c>
      <c r="H83" s="60">
        <v>48</v>
      </c>
      <c r="I83" s="60">
        <v>442</v>
      </c>
      <c r="J83" s="5">
        <v>12</v>
      </c>
      <c r="K83" s="5">
        <v>4.4474334999999997E-2</v>
      </c>
      <c r="L83" s="5">
        <v>5.6666666670000003</v>
      </c>
      <c r="M83" s="5">
        <v>0.409401709</v>
      </c>
      <c r="N83" s="5">
        <v>48.888888889999997</v>
      </c>
      <c r="O83" s="5">
        <v>1.3755550000000001E-3</v>
      </c>
      <c r="P83" s="5">
        <v>3.7777777779999999</v>
      </c>
      <c r="Q83" s="5">
        <v>2.3290450000000001E-3</v>
      </c>
      <c r="R83" s="5">
        <v>8</v>
      </c>
      <c r="S83" s="5">
        <v>3.0303030000000002E-2</v>
      </c>
      <c r="T83" s="5">
        <v>5</v>
      </c>
      <c r="U83" s="5">
        <v>0.35714285699999998</v>
      </c>
      <c r="V83" s="5">
        <v>47</v>
      </c>
      <c r="W83" s="5">
        <v>1.52045E-3</v>
      </c>
      <c r="X83" s="5">
        <v>4</v>
      </c>
      <c r="Y83" s="5">
        <v>2.2644929999999998E-3</v>
      </c>
    </row>
    <row r="84" spans="2:25" s="2" customFormat="1" x14ac:dyDescent="0.2">
      <c r="E84" s="1" t="s">
        <v>61</v>
      </c>
      <c r="G84" s="60">
        <v>8</v>
      </c>
      <c r="H84" s="60">
        <v>25</v>
      </c>
      <c r="I84" s="60">
        <v>438</v>
      </c>
      <c r="J84" s="5">
        <v>5.25</v>
      </c>
      <c r="K84" s="5">
        <v>5.0885433000000001E-2</v>
      </c>
      <c r="L84" s="5">
        <v>3.125</v>
      </c>
      <c r="M84" s="5">
        <v>0.28178765700000002</v>
      </c>
      <c r="N84" s="5">
        <v>54.75</v>
      </c>
      <c r="O84" s="5">
        <v>3.4977110000000001E-3</v>
      </c>
      <c r="P84" s="5">
        <v>1.125</v>
      </c>
      <c r="Q84" s="5">
        <v>2.9727209999999998E-3</v>
      </c>
      <c r="R84" s="5">
        <v>4.5</v>
      </c>
      <c r="S84" s="5">
        <v>5.1361634000000003E-2</v>
      </c>
      <c r="T84" s="5">
        <v>3.5</v>
      </c>
      <c r="U84" s="5">
        <v>0.29670329699999998</v>
      </c>
      <c r="V84" s="5">
        <v>55</v>
      </c>
      <c r="W84" s="5">
        <v>2.3227090000000001E-3</v>
      </c>
      <c r="X84" s="5">
        <v>1</v>
      </c>
      <c r="Y84" s="5">
        <v>1.598545E-3</v>
      </c>
    </row>
    <row r="85" spans="2:25" s="2" customFormat="1" x14ac:dyDescent="0.2">
      <c r="E85" s="1" t="s">
        <v>60</v>
      </c>
      <c r="G85" s="60">
        <v>5</v>
      </c>
      <c r="H85" s="60">
        <v>23</v>
      </c>
      <c r="I85" s="60">
        <v>436</v>
      </c>
      <c r="J85" s="5">
        <v>8.625</v>
      </c>
      <c r="K85" s="5">
        <v>2.9912887999999999E-2</v>
      </c>
      <c r="L85" s="5">
        <v>3</v>
      </c>
      <c r="M85" s="5">
        <v>0.213369963</v>
      </c>
      <c r="N85" s="5">
        <v>52.875</v>
      </c>
      <c r="O85" s="5">
        <v>1.34891E-3</v>
      </c>
      <c r="P85" s="5">
        <v>4.375</v>
      </c>
      <c r="Q85" s="5">
        <v>1.9661470000000001E-3</v>
      </c>
      <c r="R85" s="5">
        <v>8.5</v>
      </c>
      <c r="S85" s="5">
        <v>2.3369896000000001E-2</v>
      </c>
      <c r="T85" s="5">
        <v>3</v>
      </c>
      <c r="U85" s="5">
        <v>0.21428571399999999</v>
      </c>
      <c r="V85" s="5">
        <v>49</v>
      </c>
      <c r="W85" s="5">
        <v>1.2322629999999999E-3</v>
      </c>
      <c r="X85" s="5">
        <v>3.5</v>
      </c>
      <c r="Y85" s="5">
        <v>1.663096E-3</v>
      </c>
    </row>
    <row r="86" spans="2:25" s="2" customFormat="1" x14ac:dyDescent="0.2">
      <c r="E86" s="1" t="s">
        <v>66</v>
      </c>
      <c r="G86" s="60">
        <v>10</v>
      </c>
      <c r="H86" s="60">
        <v>49</v>
      </c>
      <c r="I86" s="60">
        <v>371</v>
      </c>
      <c r="J86" s="5">
        <v>19.166666670000001</v>
      </c>
      <c r="K86" s="5">
        <v>5.0078760999999999E-2</v>
      </c>
      <c r="L86" s="5">
        <v>6.5</v>
      </c>
      <c r="M86" s="5">
        <v>0.45476190500000002</v>
      </c>
      <c r="N86" s="5">
        <v>60</v>
      </c>
      <c r="O86" s="5">
        <v>1.4686720000000001E-3</v>
      </c>
      <c r="P86" s="5">
        <v>7.1666666670000003</v>
      </c>
      <c r="Q86" s="5">
        <v>3.0131759999999998E-3</v>
      </c>
      <c r="R86" s="5">
        <v>21.5</v>
      </c>
      <c r="S86" s="5">
        <v>5.0283823999999998E-2</v>
      </c>
      <c r="T86" s="5">
        <v>6</v>
      </c>
      <c r="U86" s="5">
        <v>0.41428571400000003</v>
      </c>
      <c r="V86" s="5">
        <v>63.5</v>
      </c>
      <c r="W86" s="5">
        <v>1.614503E-3</v>
      </c>
      <c r="X86" s="5">
        <v>9</v>
      </c>
      <c r="Y86" s="5">
        <v>3.3609540000000002E-3</v>
      </c>
    </row>
    <row r="87" spans="2:25" s="2" customFormat="1" x14ac:dyDescent="0.2">
      <c r="E87" s="1" t="s">
        <v>67</v>
      </c>
      <c r="G87" s="60">
        <v>12</v>
      </c>
      <c r="H87" s="60">
        <v>43</v>
      </c>
      <c r="I87" s="60">
        <v>357</v>
      </c>
      <c r="J87" s="5">
        <v>11.66666667</v>
      </c>
      <c r="K87" s="5">
        <v>3.0032447E-2</v>
      </c>
      <c r="L87" s="5">
        <v>5.1666666670000003</v>
      </c>
      <c r="M87" s="5">
        <v>0.35555555599999999</v>
      </c>
      <c r="N87" s="5">
        <v>48.666666669999998</v>
      </c>
      <c r="O87" s="5">
        <v>1.136792E-3</v>
      </c>
      <c r="P87" s="5">
        <v>5.8333333329999997</v>
      </c>
      <c r="Q87" s="5">
        <v>2.4327289999999998E-3</v>
      </c>
      <c r="R87" s="5">
        <v>11</v>
      </c>
      <c r="S87" s="5">
        <v>3.0695403E-2</v>
      </c>
      <c r="T87" s="5">
        <v>5.5</v>
      </c>
      <c r="U87" s="5">
        <v>0.39285714300000002</v>
      </c>
      <c r="V87" s="5">
        <v>41</v>
      </c>
      <c r="W87" s="5">
        <v>1.04083E-3</v>
      </c>
      <c r="X87" s="5">
        <v>4.5</v>
      </c>
      <c r="Y87" s="5">
        <v>2.1527669999999999E-3</v>
      </c>
    </row>
    <row r="88" spans="2:25" s="2" customFormat="1" x14ac:dyDescent="0.2">
      <c r="E88" s="1" t="s">
        <v>68</v>
      </c>
      <c r="G88" s="60">
        <v>2</v>
      </c>
      <c r="H88" s="60">
        <v>12</v>
      </c>
      <c r="I88" s="60">
        <v>354</v>
      </c>
      <c r="J88" s="5">
        <v>5.5</v>
      </c>
      <c r="K88" s="5">
        <v>1.2294602E-2</v>
      </c>
      <c r="L88" s="5">
        <v>1.25</v>
      </c>
      <c r="M88" s="5">
        <v>8.5714286000000001E-2</v>
      </c>
      <c r="N88" s="5">
        <v>84.25</v>
      </c>
      <c r="O88" s="5">
        <v>1.8968660000000001E-3</v>
      </c>
      <c r="P88" s="5">
        <v>4.75</v>
      </c>
      <c r="Q88" s="5">
        <v>1.8325819999999999E-3</v>
      </c>
      <c r="R88" s="5">
        <v>6.5</v>
      </c>
      <c r="S88" s="5">
        <v>1.4506006E-2</v>
      </c>
      <c r="T88" s="5">
        <v>1</v>
      </c>
      <c r="U88" s="5">
        <v>7.1428570999999996E-2</v>
      </c>
      <c r="V88" s="5">
        <v>88</v>
      </c>
      <c r="W88" s="5">
        <v>1.9354859999999999E-3</v>
      </c>
      <c r="X88" s="5">
        <v>5</v>
      </c>
      <c r="Y88" s="5">
        <v>1.9539340000000001E-3</v>
      </c>
    </row>
    <row r="89" spans="2:25" s="2" customFormat="1" x14ac:dyDescent="0.2">
      <c r="D89" s="54"/>
      <c r="E89" s="1" t="s">
        <v>69</v>
      </c>
      <c r="G89" s="60">
        <v>11</v>
      </c>
      <c r="H89" s="60">
        <v>49</v>
      </c>
      <c r="I89" s="60">
        <v>337</v>
      </c>
      <c r="J89" s="5">
        <v>14.83333333</v>
      </c>
      <c r="K89" s="5">
        <v>3.5696823000000003E-2</v>
      </c>
      <c r="L89" s="5">
        <v>4.6666666670000003</v>
      </c>
      <c r="M89" s="5">
        <v>0.32619047600000001</v>
      </c>
      <c r="N89" s="5">
        <v>51.333333330000002</v>
      </c>
      <c r="O89" s="5">
        <v>1.180382E-3</v>
      </c>
      <c r="P89" s="5">
        <v>3.8333333330000001</v>
      </c>
      <c r="Q89" s="5">
        <v>1.682682E-3</v>
      </c>
      <c r="R89" s="5">
        <v>13</v>
      </c>
      <c r="S89" s="5">
        <v>3.1827916999999997E-2</v>
      </c>
      <c r="T89" s="5">
        <v>5.5</v>
      </c>
      <c r="U89" s="5">
        <v>0.37857142900000001</v>
      </c>
      <c r="V89" s="5">
        <v>33</v>
      </c>
      <c r="W89" s="5">
        <v>8.0136599999999997E-4</v>
      </c>
      <c r="X89" s="5">
        <v>4</v>
      </c>
      <c r="Y89" s="5">
        <v>1.7184749999999999E-3</v>
      </c>
    </row>
    <row r="90" spans="2:25" s="2" customFormat="1" x14ac:dyDescent="0.2">
      <c r="E90" s="1" t="s">
        <v>72</v>
      </c>
      <c r="G90" s="60">
        <v>12</v>
      </c>
      <c r="H90" s="60">
        <v>52</v>
      </c>
      <c r="I90" s="60">
        <v>304</v>
      </c>
      <c r="J90" s="5">
        <v>8</v>
      </c>
      <c r="K90" s="5">
        <v>2.9445447E-2</v>
      </c>
      <c r="L90" s="5">
        <v>4.2857142860000002</v>
      </c>
      <c r="M90" s="5">
        <v>0.31156462600000001</v>
      </c>
      <c r="N90" s="5">
        <v>30.85714286</v>
      </c>
      <c r="O90" s="5">
        <v>9.3069500000000005E-4</v>
      </c>
      <c r="P90" s="5">
        <v>5.4285714289999998</v>
      </c>
      <c r="Q90" s="5">
        <v>3.444857E-3</v>
      </c>
      <c r="R90" s="5">
        <v>3</v>
      </c>
      <c r="S90" s="5">
        <v>1.3761468000000001E-2</v>
      </c>
      <c r="T90" s="5">
        <v>2</v>
      </c>
      <c r="U90" s="5">
        <v>0.2</v>
      </c>
      <c r="V90" s="5">
        <v>4</v>
      </c>
      <c r="W90" s="5">
        <v>2.03988E-4</v>
      </c>
      <c r="X90" s="5">
        <v>1</v>
      </c>
      <c r="Y90" s="5">
        <v>2.0316940000000001E-3</v>
      </c>
    </row>
    <row r="91" spans="2:25" s="2" customFormat="1" x14ac:dyDescent="0.2">
      <c r="E91" s="1" t="s">
        <v>70</v>
      </c>
      <c r="G91" s="60">
        <v>6</v>
      </c>
      <c r="H91" s="60">
        <v>7</v>
      </c>
      <c r="I91" s="60">
        <v>302</v>
      </c>
      <c r="J91" s="5">
        <v>3</v>
      </c>
      <c r="K91" s="5">
        <v>0.116140756</v>
      </c>
      <c r="L91" s="5">
        <v>3</v>
      </c>
      <c r="M91" s="5">
        <v>0.40596681099999998</v>
      </c>
      <c r="N91" s="5">
        <v>60.4</v>
      </c>
      <c r="O91" s="5">
        <v>2.4132480000000001E-2</v>
      </c>
      <c r="P91" s="5">
        <v>1.6</v>
      </c>
      <c r="Q91" s="5">
        <v>1.1568594E-2</v>
      </c>
      <c r="R91" s="5">
        <v>3</v>
      </c>
      <c r="S91" s="5">
        <v>0.115384615</v>
      </c>
      <c r="T91" s="5">
        <v>3</v>
      </c>
      <c r="U91" s="5">
        <v>0.428571429</v>
      </c>
      <c r="V91" s="5">
        <v>49</v>
      </c>
      <c r="W91" s="5">
        <v>1.564482E-2</v>
      </c>
      <c r="X91" s="5">
        <v>1</v>
      </c>
      <c r="Y91" s="5">
        <v>9.5238100000000006E-3</v>
      </c>
    </row>
    <row r="92" spans="2:25" s="2" customFormat="1" x14ac:dyDescent="0.2">
      <c r="E92" s="1" t="s">
        <v>74</v>
      </c>
      <c r="G92" s="60">
        <v>9</v>
      </c>
      <c r="H92" s="60">
        <v>22</v>
      </c>
      <c r="I92" s="60">
        <v>300</v>
      </c>
      <c r="J92" s="5">
        <v>7.75</v>
      </c>
      <c r="K92" s="5">
        <v>5.2827003999999997E-2</v>
      </c>
      <c r="L92" s="5">
        <v>4.75</v>
      </c>
      <c r="M92" s="5">
        <v>0.38136863100000001</v>
      </c>
      <c r="N92" s="5">
        <v>75</v>
      </c>
      <c r="O92" s="5">
        <v>3.6316120000000002E-3</v>
      </c>
      <c r="P92" s="5">
        <v>3</v>
      </c>
      <c r="Q92" s="5">
        <v>4.1200480000000003E-3</v>
      </c>
      <c r="R92" s="5">
        <v>7.5</v>
      </c>
      <c r="S92" s="5">
        <v>4.7601009999999999E-2</v>
      </c>
      <c r="T92" s="5">
        <v>4.5</v>
      </c>
      <c r="U92" s="5">
        <v>0.38636363600000001</v>
      </c>
      <c r="V92" s="5">
        <v>73.5</v>
      </c>
      <c r="W92" s="5">
        <v>3.0453429999999998E-3</v>
      </c>
      <c r="X92" s="5">
        <v>3.5</v>
      </c>
      <c r="Y92" s="5">
        <v>3.9813260000000003E-3</v>
      </c>
    </row>
    <row r="93" spans="2:25" s="2" customFormat="1" x14ac:dyDescent="0.2">
      <c r="E93" s="1" t="s">
        <v>73</v>
      </c>
      <c r="G93" s="60">
        <v>12</v>
      </c>
      <c r="H93" s="60">
        <v>51</v>
      </c>
      <c r="I93" s="60">
        <v>299</v>
      </c>
      <c r="J93" s="5">
        <v>13.16666667</v>
      </c>
      <c r="K93" s="5">
        <v>3.1931569E-2</v>
      </c>
      <c r="L93" s="5">
        <v>6.3333333329999997</v>
      </c>
      <c r="M93" s="5">
        <v>0.438888889</v>
      </c>
      <c r="N93" s="5">
        <v>37.833333330000002</v>
      </c>
      <c r="O93" s="5">
        <v>9.0047599999999999E-4</v>
      </c>
      <c r="P93" s="5">
        <v>3.1666666669999999</v>
      </c>
      <c r="Q93" s="5">
        <v>1.4001160000000001E-3</v>
      </c>
      <c r="R93" s="5">
        <v>14</v>
      </c>
      <c r="S93" s="5">
        <v>3.3562097999999999E-2</v>
      </c>
      <c r="T93" s="5">
        <v>6.5</v>
      </c>
      <c r="U93" s="5">
        <v>0.445238095</v>
      </c>
      <c r="V93" s="5">
        <v>43</v>
      </c>
      <c r="W93" s="5">
        <v>1.05597E-3</v>
      </c>
      <c r="X93" s="5">
        <v>3.5</v>
      </c>
      <c r="Y93" s="5">
        <v>1.3896399999999999E-3</v>
      </c>
    </row>
    <row r="94" spans="2:25" s="2" customFormat="1" x14ac:dyDescent="0.2">
      <c r="E94" s="1" t="s">
        <v>75</v>
      </c>
      <c r="G94" s="60">
        <v>8</v>
      </c>
      <c r="H94" s="60">
        <v>27</v>
      </c>
      <c r="I94" s="60">
        <v>290</v>
      </c>
      <c r="J94" s="5">
        <v>9.1666666669999994</v>
      </c>
      <c r="K94" s="5">
        <v>2.2927374E-2</v>
      </c>
      <c r="L94" s="5">
        <v>5.3333333329999997</v>
      </c>
      <c r="M94" s="5">
        <v>0.373809524</v>
      </c>
      <c r="N94" s="5">
        <v>45.166666669999998</v>
      </c>
      <c r="O94" s="5">
        <v>1.0835230000000001E-3</v>
      </c>
      <c r="P94" s="5">
        <v>7.1666666670000003</v>
      </c>
      <c r="Q94" s="5">
        <v>3.0624110000000001E-3</v>
      </c>
      <c r="R94" s="5">
        <v>11</v>
      </c>
      <c r="S94" s="5">
        <v>2.4070483E-2</v>
      </c>
      <c r="T94" s="5">
        <v>5.5</v>
      </c>
      <c r="U94" s="5">
        <v>0.38095238100000001</v>
      </c>
      <c r="V94" s="5">
        <v>57</v>
      </c>
      <c r="W94" s="5">
        <v>1.3275979999999999E-3</v>
      </c>
      <c r="X94" s="5">
        <v>8</v>
      </c>
      <c r="Y94" s="5">
        <v>3.416667E-3</v>
      </c>
    </row>
    <row r="95" spans="2:25" s="2" customFormat="1" x14ac:dyDescent="0.2">
      <c r="E95" s="1" t="s">
        <v>109</v>
      </c>
      <c r="G95" s="60">
        <v>11</v>
      </c>
      <c r="H95" s="60">
        <v>34</v>
      </c>
      <c r="I95" s="60">
        <v>280</v>
      </c>
      <c r="J95" s="5">
        <v>8.4285714289999998</v>
      </c>
      <c r="K95" s="5">
        <v>2.4191019000000001E-2</v>
      </c>
      <c r="L95" s="5">
        <v>5.2857142860000002</v>
      </c>
      <c r="M95" s="5">
        <v>0.37210884399999999</v>
      </c>
      <c r="N95" s="5">
        <v>40</v>
      </c>
      <c r="O95" s="5">
        <v>1.0364479999999999E-3</v>
      </c>
      <c r="P95" s="5">
        <v>8</v>
      </c>
      <c r="Q95" s="5">
        <v>3.9054860000000001E-3</v>
      </c>
      <c r="R95" s="5">
        <v>9</v>
      </c>
      <c r="S95" s="5">
        <v>2.3255814E-2</v>
      </c>
      <c r="T95" s="5">
        <v>6</v>
      </c>
      <c r="U95" s="5">
        <v>0.428571429</v>
      </c>
      <c r="V95" s="5">
        <v>31</v>
      </c>
      <c r="W95" s="5">
        <v>7.9045299999999999E-4</v>
      </c>
      <c r="X95" s="5">
        <v>7</v>
      </c>
      <c r="Y95" s="5">
        <v>3.6570499999999998E-3</v>
      </c>
    </row>
    <row r="96" spans="2:25" s="2" customFormat="1" x14ac:dyDescent="0.2">
      <c r="E96" s="1" t="s">
        <v>78</v>
      </c>
      <c r="G96" s="60">
        <v>10</v>
      </c>
      <c r="H96" s="60">
        <v>36</v>
      </c>
      <c r="I96" s="60">
        <v>273</v>
      </c>
      <c r="J96" s="5">
        <v>16</v>
      </c>
      <c r="K96" s="5">
        <v>4.3705012000000001E-2</v>
      </c>
      <c r="L96" s="5">
        <v>4.5</v>
      </c>
      <c r="M96" s="5">
        <v>0.311904762</v>
      </c>
      <c r="N96" s="5">
        <v>41</v>
      </c>
      <c r="O96" s="5">
        <v>1.0142160000000001E-3</v>
      </c>
      <c r="P96" s="5">
        <v>2.6666666669999999</v>
      </c>
      <c r="Q96" s="5">
        <v>1.2019330000000001E-3</v>
      </c>
      <c r="R96" s="5">
        <v>16</v>
      </c>
      <c r="S96" s="5">
        <v>4.6912003000000001E-2</v>
      </c>
      <c r="T96" s="5">
        <v>4</v>
      </c>
      <c r="U96" s="5">
        <v>0.27619047600000002</v>
      </c>
      <c r="V96" s="5">
        <v>40.5</v>
      </c>
      <c r="W96" s="5">
        <v>9.3698399999999997E-4</v>
      </c>
      <c r="X96" s="5">
        <v>2.5</v>
      </c>
      <c r="Y96" s="5">
        <v>1.2101010000000001E-3</v>
      </c>
    </row>
    <row r="97" spans="5:25" s="2" customFormat="1" x14ac:dyDescent="0.2">
      <c r="E97" s="1" t="s">
        <v>77</v>
      </c>
      <c r="G97" s="60">
        <v>2</v>
      </c>
      <c r="H97" s="60">
        <v>8</v>
      </c>
      <c r="I97" s="60">
        <v>272</v>
      </c>
      <c r="J97" s="5">
        <v>3.3333333330000001</v>
      </c>
      <c r="K97" s="5">
        <v>7.9468260000000006E-3</v>
      </c>
      <c r="L97" s="5">
        <v>1.5</v>
      </c>
      <c r="M97" s="5">
        <v>0.103968254</v>
      </c>
      <c r="N97" s="5">
        <v>36.666666669999998</v>
      </c>
      <c r="O97" s="5">
        <v>8.6257800000000002E-4</v>
      </c>
      <c r="P97" s="5">
        <v>1.3333333329999999</v>
      </c>
      <c r="Q97" s="5">
        <v>6.0106500000000002E-4</v>
      </c>
      <c r="R97" s="5">
        <v>3</v>
      </c>
      <c r="S97" s="5">
        <v>7.1711350000000004E-3</v>
      </c>
      <c r="T97" s="5">
        <v>1.5</v>
      </c>
      <c r="U97" s="5">
        <v>0.102380952</v>
      </c>
      <c r="V97" s="5">
        <v>29</v>
      </c>
      <c r="W97" s="5">
        <v>6.8065900000000002E-4</v>
      </c>
      <c r="X97" s="5">
        <v>1</v>
      </c>
      <c r="Y97" s="5">
        <v>5.8831499999999995E-4</v>
      </c>
    </row>
    <row r="98" spans="5:25" s="2" customFormat="1" x14ac:dyDescent="0.2">
      <c r="E98" s="1" t="s">
        <v>79</v>
      </c>
      <c r="G98" s="60">
        <v>10</v>
      </c>
      <c r="H98" s="60">
        <v>47</v>
      </c>
      <c r="I98" s="60">
        <v>270</v>
      </c>
      <c r="J98" s="5">
        <v>18.25</v>
      </c>
      <c r="K98" s="5">
        <v>8.9242827999999996E-2</v>
      </c>
      <c r="L98" s="5">
        <v>5</v>
      </c>
      <c r="M98" s="5">
        <v>0.36694139199999998</v>
      </c>
      <c r="N98" s="5">
        <v>67.5</v>
      </c>
      <c r="O98" s="5">
        <v>2.2805080000000001E-3</v>
      </c>
      <c r="P98" s="5">
        <v>1.5</v>
      </c>
      <c r="Q98" s="5">
        <v>1.2509520000000001E-3</v>
      </c>
      <c r="R98" s="5">
        <v>18.5</v>
      </c>
      <c r="S98" s="5">
        <v>8.2951886000000002E-2</v>
      </c>
      <c r="T98" s="5">
        <v>5</v>
      </c>
      <c r="U98" s="5">
        <v>0.37912087900000002</v>
      </c>
      <c r="V98" s="5">
        <v>44.5</v>
      </c>
      <c r="W98" s="5">
        <v>1.170976E-3</v>
      </c>
      <c r="X98" s="5">
        <v>1.5</v>
      </c>
      <c r="Y98" s="5">
        <v>1.062723E-3</v>
      </c>
    </row>
    <row r="99" spans="5:25" s="2" customFormat="1" x14ac:dyDescent="0.2">
      <c r="E99" s="1" t="s">
        <v>80</v>
      </c>
      <c r="G99" s="60">
        <v>4</v>
      </c>
      <c r="H99" s="60">
        <v>86</v>
      </c>
      <c r="I99" s="60">
        <v>268</v>
      </c>
      <c r="J99" s="5">
        <v>24.5</v>
      </c>
      <c r="K99" s="5">
        <v>5.6255016999999997E-2</v>
      </c>
      <c r="L99" s="5">
        <v>1.75</v>
      </c>
      <c r="M99" s="5">
        <v>0.120421245</v>
      </c>
      <c r="N99" s="5">
        <v>67</v>
      </c>
      <c r="O99" s="5">
        <v>1.4739180000000001E-3</v>
      </c>
      <c r="P99" s="5">
        <v>1.25</v>
      </c>
      <c r="Q99" s="5">
        <v>7.7808200000000004E-4</v>
      </c>
      <c r="R99" s="5">
        <v>10.5</v>
      </c>
      <c r="S99" s="5">
        <v>2.6215773000000001E-2</v>
      </c>
      <c r="T99" s="5">
        <v>1.5</v>
      </c>
      <c r="U99" s="5">
        <v>0.105128205</v>
      </c>
      <c r="V99" s="5">
        <v>47.5</v>
      </c>
      <c r="W99" s="5">
        <v>1.102001E-3</v>
      </c>
      <c r="X99" s="5">
        <v>1</v>
      </c>
      <c r="Y99" s="5">
        <v>7.4478399999999996E-4</v>
      </c>
    </row>
    <row r="100" spans="5:25" s="2" customFormat="1" x14ac:dyDescent="0.2">
      <c r="E100" s="1" t="s">
        <v>84</v>
      </c>
      <c r="G100" s="60">
        <v>7</v>
      </c>
      <c r="H100" s="60">
        <v>31</v>
      </c>
      <c r="I100" s="60">
        <v>234</v>
      </c>
      <c r="J100" s="5">
        <v>9.1428571430000005</v>
      </c>
      <c r="K100" s="5">
        <v>2.2967004999999999E-2</v>
      </c>
      <c r="L100" s="5">
        <v>4.1428571429999996</v>
      </c>
      <c r="M100" s="5">
        <v>0.289115646</v>
      </c>
      <c r="N100" s="5">
        <v>30.14285714</v>
      </c>
      <c r="O100" s="5">
        <v>7.39443E-4</v>
      </c>
      <c r="P100" s="5">
        <v>3.4285714289999998</v>
      </c>
      <c r="Q100" s="5">
        <v>1.4903010000000001E-3</v>
      </c>
      <c r="R100" s="5">
        <v>9</v>
      </c>
      <c r="S100" s="5">
        <v>1.9607843E-2</v>
      </c>
      <c r="T100" s="5">
        <v>5</v>
      </c>
      <c r="U100" s="5">
        <v>0.33333333300000001</v>
      </c>
      <c r="V100" s="5">
        <v>33</v>
      </c>
      <c r="W100" s="5">
        <v>8.3931000000000001E-4</v>
      </c>
      <c r="X100" s="5">
        <v>4</v>
      </c>
      <c r="Y100" s="5">
        <v>1.4847809999999999E-3</v>
      </c>
    </row>
    <row r="101" spans="5:25" s="2" customFormat="1" x14ac:dyDescent="0.2">
      <c r="E101" s="1" t="s">
        <v>88</v>
      </c>
      <c r="G101" s="60">
        <v>5</v>
      </c>
      <c r="H101" s="60">
        <v>34</v>
      </c>
      <c r="I101" s="60">
        <v>234</v>
      </c>
      <c r="J101" s="5">
        <v>13.8</v>
      </c>
      <c r="K101" s="5">
        <v>3.4323877000000003E-2</v>
      </c>
      <c r="L101" s="5">
        <v>3.2</v>
      </c>
      <c r="M101" s="5">
        <v>0.220952381</v>
      </c>
      <c r="N101" s="5">
        <v>46.4</v>
      </c>
      <c r="O101" s="5">
        <v>1.1304419999999999E-3</v>
      </c>
      <c r="P101" s="5">
        <v>1.4</v>
      </c>
      <c r="Q101" s="5">
        <v>5.8251600000000005E-4</v>
      </c>
      <c r="R101" s="5">
        <v>12</v>
      </c>
      <c r="S101" s="5">
        <v>3.7362636999999997E-2</v>
      </c>
      <c r="T101" s="5">
        <v>3</v>
      </c>
      <c r="U101" s="5">
        <v>0.21428571399999999</v>
      </c>
      <c r="V101" s="5">
        <v>34</v>
      </c>
      <c r="W101" s="5">
        <v>8.66949E-4</v>
      </c>
      <c r="X101" s="5">
        <v>1</v>
      </c>
      <c r="Y101" s="5">
        <v>5.2938099999999999E-4</v>
      </c>
    </row>
    <row r="102" spans="5:25" s="2" customFormat="1" x14ac:dyDescent="0.2">
      <c r="E102" s="1" t="s">
        <v>86</v>
      </c>
      <c r="G102" s="60">
        <v>2</v>
      </c>
      <c r="H102" s="60">
        <v>29</v>
      </c>
      <c r="I102" s="60">
        <v>230</v>
      </c>
      <c r="J102" s="5">
        <v>9</v>
      </c>
      <c r="K102" s="5">
        <v>1.9684455E-2</v>
      </c>
      <c r="L102" s="5">
        <v>2</v>
      </c>
      <c r="M102" s="5">
        <v>0.133333333</v>
      </c>
      <c r="N102" s="5">
        <v>35.5</v>
      </c>
      <c r="O102" s="5">
        <v>7.8246999999999995E-4</v>
      </c>
      <c r="P102" s="5">
        <v>1</v>
      </c>
      <c r="Q102" s="5">
        <v>3.7321499999999998E-4</v>
      </c>
      <c r="R102" s="5">
        <v>9</v>
      </c>
      <c r="S102" s="5">
        <v>1.9684455E-2</v>
      </c>
      <c r="T102" s="5">
        <v>2</v>
      </c>
      <c r="U102" s="5">
        <v>0.133333333</v>
      </c>
      <c r="V102" s="5">
        <v>35.5</v>
      </c>
      <c r="W102" s="5">
        <v>7.8246999999999995E-4</v>
      </c>
      <c r="X102" s="5">
        <v>1</v>
      </c>
      <c r="Y102" s="5">
        <v>3.7321499999999998E-4</v>
      </c>
    </row>
    <row r="103" spans="5:25" s="2" customFormat="1" x14ac:dyDescent="0.2">
      <c r="E103" s="1" t="s">
        <v>87</v>
      </c>
      <c r="G103" s="60">
        <v>8</v>
      </c>
      <c r="H103" s="60">
        <v>36</v>
      </c>
      <c r="I103" s="60">
        <v>229</v>
      </c>
      <c r="J103" s="5">
        <v>7.8333333329999997</v>
      </c>
      <c r="K103" s="5">
        <v>3.089186E-2</v>
      </c>
      <c r="L103" s="5">
        <v>2.8333333330000001</v>
      </c>
      <c r="M103" s="5">
        <v>0.20695970699999999</v>
      </c>
      <c r="N103" s="5">
        <v>38.166666669999998</v>
      </c>
      <c r="O103" s="5">
        <v>1.28505E-3</v>
      </c>
      <c r="P103" s="5">
        <v>1.5</v>
      </c>
      <c r="Q103" s="5">
        <v>8.9753800000000003E-4</v>
      </c>
      <c r="R103" s="5">
        <v>4.5</v>
      </c>
      <c r="S103" s="5">
        <v>1.8326680000000001E-2</v>
      </c>
      <c r="T103" s="5">
        <v>2</v>
      </c>
      <c r="U103" s="5">
        <v>0.14285714299999999</v>
      </c>
      <c r="V103" s="5">
        <v>14.5</v>
      </c>
      <c r="W103" s="5">
        <v>3.7744800000000001E-4</v>
      </c>
      <c r="X103" s="5">
        <v>1</v>
      </c>
      <c r="Y103" s="5">
        <v>6.9317399999999996E-4</v>
      </c>
    </row>
    <row r="104" spans="5:25" s="2" customFormat="1" x14ac:dyDescent="0.2">
      <c r="E104" s="1" t="s">
        <v>89</v>
      </c>
      <c r="G104" s="60">
        <v>8</v>
      </c>
      <c r="H104" s="60">
        <v>40</v>
      </c>
      <c r="I104" s="60">
        <v>215</v>
      </c>
      <c r="J104" s="5">
        <v>18</v>
      </c>
      <c r="K104" s="5">
        <v>4.0032951999999997E-2</v>
      </c>
      <c r="L104" s="5">
        <v>6</v>
      </c>
      <c r="M104" s="5">
        <v>0.40793650799999998</v>
      </c>
      <c r="N104" s="5">
        <v>70.333333330000002</v>
      </c>
      <c r="O104" s="5">
        <v>1.676156E-3</v>
      </c>
      <c r="P104" s="5">
        <v>13</v>
      </c>
      <c r="Q104" s="5">
        <v>5.1760310000000002E-3</v>
      </c>
      <c r="R104" s="5">
        <v>20</v>
      </c>
      <c r="S104" s="5">
        <v>4.5871559999999999E-2</v>
      </c>
      <c r="T104" s="5">
        <v>6</v>
      </c>
      <c r="U104" s="5">
        <v>0.4</v>
      </c>
      <c r="V104" s="5">
        <v>88</v>
      </c>
      <c r="W104" s="5">
        <v>2.1684970000000001E-3</v>
      </c>
      <c r="X104" s="5">
        <v>8</v>
      </c>
      <c r="Y104" s="5">
        <v>3.0018760000000001E-3</v>
      </c>
    </row>
    <row r="105" spans="5:25" s="2" customFormat="1" ht="30" x14ac:dyDescent="0.2">
      <c r="E105" s="1" t="s">
        <v>90</v>
      </c>
      <c r="G105" s="60">
        <v>11</v>
      </c>
      <c r="H105" s="60">
        <v>47</v>
      </c>
      <c r="I105" s="60">
        <v>210</v>
      </c>
      <c r="J105" s="5">
        <v>13</v>
      </c>
      <c r="K105" s="5">
        <v>3.2216351999999997E-2</v>
      </c>
      <c r="L105" s="5">
        <v>6.1666666670000003</v>
      </c>
      <c r="M105" s="5">
        <v>0.42936507899999998</v>
      </c>
      <c r="N105" s="5">
        <v>31.666666670000001</v>
      </c>
      <c r="O105" s="5">
        <v>7.3826800000000004E-4</v>
      </c>
      <c r="P105" s="5">
        <v>9.1666666669999994</v>
      </c>
      <c r="Q105" s="5">
        <v>3.8633830000000002E-3</v>
      </c>
      <c r="R105" s="5">
        <v>10.5</v>
      </c>
      <c r="S105" s="5">
        <v>2.7267479000000001E-2</v>
      </c>
      <c r="T105" s="5">
        <v>6</v>
      </c>
      <c r="U105" s="5">
        <v>0.41428571400000003</v>
      </c>
      <c r="V105" s="5">
        <v>28</v>
      </c>
      <c r="W105" s="5">
        <v>7.1321199999999996E-4</v>
      </c>
      <c r="X105" s="5">
        <v>8</v>
      </c>
      <c r="Y105" s="5">
        <v>3.4369499999999998E-3</v>
      </c>
    </row>
    <row r="106" spans="5:25" s="2" customFormat="1" x14ac:dyDescent="0.2">
      <c r="E106" s="1" t="s">
        <v>92</v>
      </c>
      <c r="G106" s="60">
        <v>8</v>
      </c>
      <c r="H106" s="60">
        <v>28</v>
      </c>
      <c r="I106" s="60">
        <v>194</v>
      </c>
      <c r="J106" s="5">
        <v>5.5555555559999998</v>
      </c>
      <c r="K106" s="5">
        <v>2.2220995E-2</v>
      </c>
      <c r="L106" s="5">
        <v>3.3333333330000001</v>
      </c>
      <c r="M106" s="5">
        <v>0.243080993</v>
      </c>
      <c r="N106" s="5">
        <v>21.555555559999998</v>
      </c>
      <c r="O106" s="5">
        <v>6.0424299999999997E-4</v>
      </c>
      <c r="P106" s="5">
        <v>1.7777777779999999</v>
      </c>
      <c r="Q106" s="5">
        <v>1.49193E-3</v>
      </c>
      <c r="R106" s="5">
        <v>3</v>
      </c>
      <c r="S106" s="5">
        <v>1.5503876E-2</v>
      </c>
      <c r="T106" s="5">
        <v>3</v>
      </c>
      <c r="U106" s="5">
        <v>0.25</v>
      </c>
      <c r="V106" s="5">
        <v>11</v>
      </c>
      <c r="W106" s="5">
        <v>4.37582E-4</v>
      </c>
      <c r="X106" s="5">
        <v>1</v>
      </c>
      <c r="Y106" s="5">
        <v>5.2938099999999999E-4</v>
      </c>
    </row>
    <row r="107" spans="5:25" s="2" customFormat="1" x14ac:dyDescent="0.2">
      <c r="E107" s="1" t="s">
        <v>91</v>
      </c>
      <c r="G107" s="60">
        <v>5</v>
      </c>
      <c r="H107" s="60">
        <v>11</v>
      </c>
      <c r="I107" s="60">
        <v>192</v>
      </c>
      <c r="J107" s="5">
        <v>3.888888889</v>
      </c>
      <c r="K107" s="5">
        <v>1.5883799000000001E-2</v>
      </c>
      <c r="L107" s="5">
        <v>1.5555555560000001</v>
      </c>
      <c r="M107" s="5">
        <v>0.112298812</v>
      </c>
      <c r="N107" s="5">
        <v>21.222222219999999</v>
      </c>
      <c r="O107" s="5">
        <v>5.9487899999999998E-4</v>
      </c>
      <c r="P107" s="5">
        <v>1.5555555560000001</v>
      </c>
      <c r="Q107" s="5">
        <v>1.171809E-3</v>
      </c>
      <c r="R107" s="5">
        <v>2</v>
      </c>
      <c r="S107" s="5">
        <v>1.1363636E-2</v>
      </c>
      <c r="T107" s="5">
        <v>1</v>
      </c>
      <c r="U107" s="5">
        <v>7.6923077000000006E-2</v>
      </c>
      <c r="V107" s="5">
        <v>9</v>
      </c>
      <c r="W107" s="5">
        <v>1.9120500000000001E-4</v>
      </c>
      <c r="X107" s="5">
        <v>1</v>
      </c>
      <c r="Y107" s="5">
        <v>1.2515639999999999E-3</v>
      </c>
    </row>
    <row r="108" spans="5:25" s="2" customFormat="1" x14ac:dyDescent="0.2">
      <c r="E108" s="1" t="s">
        <v>93</v>
      </c>
      <c r="G108" s="60">
        <v>9</v>
      </c>
      <c r="H108" s="60">
        <v>42</v>
      </c>
      <c r="I108" s="60">
        <v>191</v>
      </c>
      <c r="J108" s="5">
        <v>9.8333333330000006</v>
      </c>
      <c r="K108" s="5">
        <v>2.4395574E-2</v>
      </c>
      <c r="L108" s="5">
        <v>5.3333333329999997</v>
      </c>
      <c r="M108" s="5">
        <v>0.37063492100000001</v>
      </c>
      <c r="N108" s="5">
        <v>29.833333329999999</v>
      </c>
      <c r="O108" s="5">
        <v>7.1851399999999996E-4</v>
      </c>
      <c r="P108" s="5">
        <v>7.5</v>
      </c>
      <c r="Q108" s="5">
        <v>3.0297470000000002E-3</v>
      </c>
      <c r="R108" s="5">
        <v>9.5</v>
      </c>
      <c r="S108" s="5">
        <v>2.5662981000000001E-2</v>
      </c>
      <c r="T108" s="5">
        <v>5.5</v>
      </c>
      <c r="U108" s="5">
        <v>0.38095238100000001</v>
      </c>
      <c r="V108" s="5">
        <v>18</v>
      </c>
      <c r="W108" s="5">
        <v>4.2131999999999998E-4</v>
      </c>
      <c r="X108" s="5">
        <v>5.5</v>
      </c>
      <c r="Y108" s="5">
        <v>2.278852E-3</v>
      </c>
    </row>
    <row r="109" spans="5:25" s="2" customFormat="1" x14ac:dyDescent="0.2">
      <c r="E109" s="1" t="s">
        <v>97</v>
      </c>
      <c r="G109" s="60">
        <v>13</v>
      </c>
      <c r="H109" s="60">
        <v>105</v>
      </c>
      <c r="I109" s="60">
        <v>186</v>
      </c>
      <c r="J109" s="5">
        <v>37.333333330000002</v>
      </c>
      <c r="K109" s="5">
        <v>8.1495857000000005E-2</v>
      </c>
      <c r="L109" s="5">
        <v>7</v>
      </c>
      <c r="M109" s="5">
        <v>0.46984126999999998</v>
      </c>
      <c r="N109" s="5">
        <v>55.333333330000002</v>
      </c>
      <c r="O109" s="5">
        <v>1.271416E-3</v>
      </c>
      <c r="P109" s="5">
        <v>3.6666666669999999</v>
      </c>
      <c r="Q109" s="5">
        <v>1.3912099999999999E-3</v>
      </c>
      <c r="R109" s="5">
        <v>7</v>
      </c>
      <c r="S109" s="5">
        <v>1.5384615000000001E-2</v>
      </c>
      <c r="T109" s="5">
        <v>6</v>
      </c>
      <c r="U109" s="5">
        <v>0.4</v>
      </c>
      <c r="V109" s="5">
        <v>19</v>
      </c>
      <c r="W109" s="5">
        <v>4.0365399999999998E-4</v>
      </c>
      <c r="X109" s="5">
        <v>4</v>
      </c>
      <c r="Y109" s="5">
        <v>1.4847809999999999E-3</v>
      </c>
    </row>
    <row r="110" spans="5:25" s="2" customFormat="1" x14ac:dyDescent="0.2">
      <c r="E110" s="1" t="s">
        <v>94</v>
      </c>
      <c r="G110" s="60">
        <v>9</v>
      </c>
      <c r="H110" s="60">
        <v>23</v>
      </c>
      <c r="I110" s="60">
        <v>185</v>
      </c>
      <c r="J110" s="5">
        <v>5.2857142860000002</v>
      </c>
      <c r="K110" s="5">
        <v>1.3593277000000001E-2</v>
      </c>
      <c r="L110" s="5">
        <v>3.1428571430000001</v>
      </c>
      <c r="M110" s="5">
        <v>0.21925693399999999</v>
      </c>
      <c r="N110" s="5">
        <v>18.85714286</v>
      </c>
      <c r="O110" s="5">
        <v>4.4736100000000002E-4</v>
      </c>
      <c r="P110" s="5">
        <v>1.571428571</v>
      </c>
      <c r="Q110" s="5">
        <v>8.3044E-4</v>
      </c>
      <c r="R110" s="5">
        <v>7</v>
      </c>
      <c r="S110" s="5">
        <v>1.5384615000000001E-2</v>
      </c>
      <c r="T110" s="5">
        <v>4</v>
      </c>
      <c r="U110" s="5">
        <v>0.26666666700000002</v>
      </c>
      <c r="V110" s="5">
        <v>24</v>
      </c>
      <c r="W110" s="5">
        <v>6.11964E-4</v>
      </c>
      <c r="X110" s="5">
        <v>1</v>
      </c>
      <c r="Y110" s="5">
        <v>7.5046900000000003E-4</v>
      </c>
    </row>
    <row r="111" spans="5:25" s="2" customFormat="1" x14ac:dyDescent="0.2">
      <c r="E111" s="1" t="s">
        <v>95</v>
      </c>
      <c r="G111" s="60">
        <v>7</v>
      </c>
      <c r="H111" s="60">
        <v>31</v>
      </c>
      <c r="I111" s="60">
        <v>183</v>
      </c>
      <c r="J111" s="5">
        <v>9.5</v>
      </c>
      <c r="K111" s="5">
        <v>3.0049561999999998E-2</v>
      </c>
      <c r="L111" s="5">
        <v>2.6666666669999999</v>
      </c>
      <c r="M111" s="5">
        <v>0.19004884</v>
      </c>
      <c r="N111" s="5">
        <v>27</v>
      </c>
      <c r="O111" s="5">
        <v>6.3652299999999995E-4</v>
      </c>
      <c r="P111" s="5">
        <v>1.6666666670000001</v>
      </c>
      <c r="Q111" s="5">
        <v>1.1339709999999999E-3</v>
      </c>
      <c r="R111" s="5">
        <v>8.5</v>
      </c>
      <c r="S111" s="5">
        <v>3.7190261000000002E-2</v>
      </c>
      <c r="T111" s="5">
        <v>2.5</v>
      </c>
      <c r="U111" s="5">
        <v>0.18205128200000001</v>
      </c>
      <c r="V111" s="5">
        <v>9.5</v>
      </c>
      <c r="W111" s="5">
        <v>3.0846500000000001E-4</v>
      </c>
      <c r="X111" s="5">
        <v>2</v>
      </c>
      <c r="Y111" s="5">
        <v>1.0224839999999999E-3</v>
      </c>
    </row>
    <row r="112" spans="5:25" s="2" customFormat="1" x14ac:dyDescent="0.2">
      <c r="E112" s="1" t="s">
        <v>96</v>
      </c>
      <c r="G112" s="60">
        <v>4</v>
      </c>
      <c r="H112" s="60">
        <v>18</v>
      </c>
      <c r="I112" s="60">
        <v>181</v>
      </c>
      <c r="J112" s="5">
        <v>5.2857142860000002</v>
      </c>
      <c r="K112" s="5">
        <v>1.8015106999999999E-2</v>
      </c>
      <c r="L112" s="5">
        <v>1.8571428569999999</v>
      </c>
      <c r="M112" s="5">
        <v>0.13061224499999999</v>
      </c>
      <c r="N112" s="5">
        <v>24.571428569999998</v>
      </c>
      <c r="O112" s="5">
        <v>6.2516000000000004E-4</v>
      </c>
      <c r="P112" s="5">
        <v>2.4285714289999998</v>
      </c>
      <c r="Q112" s="5">
        <v>1.189659E-3</v>
      </c>
      <c r="R112" s="5">
        <v>4</v>
      </c>
      <c r="S112" s="5">
        <v>1.0335917E-2</v>
      </c>
      <c r="T112" s="5">
        <v>2</v>
      </c>
      <c r="U112" s="5">
        <v>0.14285714299999999</v>
      </c>
      <c r="V112" s="5">
        <v>20</v>
      </c>
      <c r="W112" s="5">
        <v>5.0997E-4</v>
      </c>
      <c r="X112" s="5">
        <v>3</v>
      </c>
      <c r="Y112" s="5">
        <v>1.219017E-3</v>
      </c>
    </row>
    <row r="113" spans="5:25" s="2" customFormat="1" x14ac:dyDescent="0.2">
      <c r="E113" s="1" t="s">
        <v>98</v>
      </c>
      <c r="G113" s="60">
        <v>9</v>
      </c>
      <c r="H113" s="60">
        <v>29</v>
      </c>
      <c r="I113" s="60">
        <v>167</v>
      </c>
      <c r="J113" s="5">
        <v>11.25</v>
      </c>
      <c r="K113" s="5">
        <v>2.5742630999999998E-2</v>
      </c>
      <c r="L113" s="5">
        <v>5</v>
      </c>
      <c r="M113" s="5">
        <v>0.34404761900000003</v>
      </c>
      <c r="N113" s="5">
        <v>35.75</v>
      </c>
      <c r="O113" s="5">
        <v>8.3739299999999997E-4</v>
      </c>
      <c r="P113" s="5">
        <v>5</v>
      </c>
      <c r="Q113" s="5">
        <v>1.9574459999999998E-3</v>
      </c>
      <c r="R113" s="5">
        <v>9</v>
      </c>
      <c r="S113" s="5">
        <v>2.1431828999999999E-2</v>
      </c>
      <c r="T113" s="5">
        <v>4.5</v>
      </c>
      <c r="U113" s="5">
        <v>0.321428571</v>
      </c>
      <c r="V113" s="5">
        <v>33.5</v>
      </c>
      <c r="W113" s="5">
        <v>8.2140299999999996E-4</v>
      </c>
      <c r="X113" s="5">
        <v>4.5</v>
      </c>
      <c r="Y113" s="5">
        <v>1.7507639999999999E-3</v>
      </c>
    </row>
    <row r="114" spans="5:25" s="2" customFormat="1" x14ac:dyDescent="0.2">
      <c r="E114" s="1" t="s">
        <v>99</v>
      </c>
      <c r="G114" s="60">
        <v>11</v>
      </c>
      <c r="H114" s="60">
        <v>29</v>
      </c>
      <c r="I114" s="60">
        <v>159</v>
      </c>
      <c r="J114" s="5">
        <v>5.5</v>
      </c>
      <c r="K114" s="5">
        <v>2.0321467999999999E-2</v>
      </c>
      <c r="L114" s="5">
        <v>4.125</v>
      </c>
      <c r="M114" s="5">
        <v>0.29450549500000001</v>
      </c>
      <c r="N114" s="5">
        <v>19.125</v>
      </c>
      <c r="O114" s="5">
        <v>5.7112000000000005E-4</v>
      </c>
      <c r="P114" s="5">
        <v>1.875</v>
      </c>
      <c r="Q114" s="5">
        <v>1.0766160000000001E-3</v>
      </c>
      <c r="R114" s="5">
        <v>4</v>
      </c>
      <c r="S114" s="5">
        <v>9.1274660000000007E-3</v>
      </c>
      <c r="T114" s="5">
        <v>3</v>
      </c>
      <c r="U114" s="5">
        <v>0.21428571399999999</v>
      </c>
      <c r="V114" s="5">
        <v>10.5</v>
      </c>
      <c r="W114" s="5">
        <v>2.4150300000000001E-4</v>
      </c>
      <c r="X114" s="5">
        <v>2</v>
      </c>
      <c r="Y114" s="5">
        <v>1.1551630000000001E-3</v>
      </c>
    </row>
    <row r="115" spans="5:25" s="2" customFormat="1" x14ac:dyDescent="0.2">
      <c r="E115" s="1" t="s">
        <v>104</v>
      </c>
      <c r="G115" s="60">
        <v>10</v>
      </c>
      <c r="H115" s="60">
        <v>34</v>
      </c>
      <c r="I115" s="60">
        <v>157</v>
      </c>
      <c r="J115" s="5">
        <v>7.2857142860000002</v>
      </c>
      <c r="K115" s="5">
        <v>4.1338254999999997E-2</v>
      </c>
      <c r="L115" s="5">
        <v>3.5714285710000002</v>
      </c>
      <c r="M115" s="5">
        <v>0.27728224200000001</v>
      </c>
      <c r="N115" s="5">
        <v>19.714285709999999</v>
      </c>
      <c r="O115" s="5">
        <v>2.100846E-3</v>
      </c>
      <c r="P115" s="5">
        <v>1.2857142859999999</v>
      </c>
      <c r="Q115" s="5">
        <v>2.519117E-3</v>
      </c>
      <c r="R115" s="5">
        <v>7</v>
      </c>
      <c r="S115" s="5">
        <v>2.6373626000000001E-2</v>
      </c>
      <c r="T115" s="5">
        <v>2</v>
      </c>
      <c r="U115" s="5">
        <v>0.21428571399999999</v>
      </c>
      <c r="V115" s="5">
        <v>21</v>
      </c>
      <c r="W115" s="5">
        <v>5.4973800000000003E-4</v>
      </c>
      <c r="X115" s="5">
        <v>1</v>
      </c>
      <c r="Y115" s="5">
        <v>1.2515639999999999E-3</v>
      </c>
    </row>
    <row r="116" spans="5:25" s="2" customFormat="1" x14ac:dyDescent="0.2">
      <c r="E116" s="1" t="s">
        <v>103</v>
      </c>
      <c r="G116" s="60">
        <v>4</v>
      </c>
      <c r="H116" s="60">
        <v>6</v>
      </c>
      <c r="I116" s="60">
        <v>150</v>
      </c>
      <c r="J116" s="5">
        <v>3.3333333330000001</v>
      </c>
      <c r="K116" s="5">
        <v>7.3962460000000004E-3</v>
      </c>
      <c r="L116" s="5">
        <v>2.3333333330000001</v>
      </c>
      <c r="M116" s="5">
        <v>0.15873015900000001</v>
      </c>
      <c r="N116" s="5">
        <v>45.666666669999998</v>
      </c>
      <c r="O116" s="5">
        <v>1.044562E-3</v>
      </c>
      <c r="P116" s="5">
        <v>3.6666666669999999</v>
      </c>
      <c r="Q116" s="5">
        <v>1.389864E-3</v>
      </c>
      <c r="R116" s="5">
        <v>3</v>
      </c>
      <c r="S116" s="5">
        <v>6.8807340000000003E-3</v>
      </c>
      <c r="T116" s="5">
        <v>2</v>
      </c>
      <c r="U116" s="5">
        <v>0.14285714299999999</v>
      </c>
      <c r="V116" s="5">
        <v>28</v>
      </c>
      <c r="W116" s="5">
        <v>5.9485899999999999E-4</v>
      </c>
      <c r="X116" s="5">
        <v>4</v>
      </c>
      <c r="Y116" s="5">
        <v>1.5009380000000001E-3</v>
      </c>
    </row>
    <row r="117" spans="5:25" s="2" customFormat="1" x14ac:dyDescent="0.2">
      <c r="E117" s="1" t="s">
        <v>101</v>
      </c>
      <c r="G117" s="60">
        <v>4</v>
      </c>
      <c r="H117" s="60">
        <v>6</v>
      </c>
      <c r="I117" s="60">
        <v>150</v>
      </c>
      <c r="J117" s="5">
        <v>3.2</v>
      </c>
      <c r="K117" s="5">
        <v>7.7667609999999996E-3</v>
      </c>
      <c r="L117" s="5">
        <v>1.6</v>
      </c>
      <c r="M117" s="5">
        <v>0.111428571</v>
      </c>
      <c r="N117" s="5">
        <v>29.6</v>
      </c>
      <c r="O117" s="5">
        <v>7.0078399999999998E-4</v>
      </c>
      <c r="P117" s="5">
        <v>1.2</v>
      </c>
      <c r="Q117" s="5">
        <v>5.0124900000000005E-4</v>
      </c>
      <c r="R117" s="5">
        <v>3</v>
      </c>
      <c r="S117" s="5">
        <v>6.8807340000000003E-3</v>
      </c>
      <c r="T117" s="5">
        <v>2</v>
      </c>
      <c r="U117" s="5">
        <v>0.133333333</v>
      </c>
      <c r="V117" s="5">
        <v>39</v>
      </c>
      <c r="W117" s="5">
        <v>8.2855299999999999E-4</v>
      </c>
      <c r="X117" s="5">
        <v>1</v>
      </c>
      <c r="Y117" s="5">
        <v>4.5289899999999999E-4</v>
      </c>
    </row>
    <row r="118" spans="5:25" s="2" customFormat="1" x14ac:dyDescent="0.2">
      <c r="E118" s="1" t="s">
        <v>107</v>
      </c>
      <c r="G118" s="60">
        <v>13</v>
      </c>
      <c r="H118" s="60">
        <v>72</v>
      </c>
      <c r="I118" s="60">
        <v>148</v>
      </c>
      <c r="J118" s="5">
        <v>1</v>
      </c>
      <c r="K118" s="5">
        <v>2.2935780000000001E-3</v>
      </c>
      <c r="L118" s="5">
        <v>1</v>
      </c>
      <c r="M118" s="5">
        <v>7.1428570999999996E-2</v>
      </c>
      <c r="N118" s="5">
        <v>1</v>
      </c>
      <c r="O118" s="5">
        <v>2.55E-5</v>
      </c>
      <c r="P118" s="5">
        <v>1</v>
      </c>
      <c r="Q118" s="5">
        <v>4.0633899999999997E-4</v>
      </c>
      <c r="R118" s="5">
        <v>1</v>
      </c>
      <c r="S118" s="5">
        <v>2.2935780000000001E-3</v>
      </c>
      <c r="T118" s="5">
        <v>1</v>
      </c>
      <c r="U118" s="5">
        <v>7.1428570999999996E-2</v>
      </c>
      <c r="V118" s="5">
        <v>1</v>
      </c>
      <c r="W118" s="5">
        <v>2.55E-5</v>
      </c>
      <c r="X118" s="5">
        <v>1</v>
      </c>
      <c r="Y118" s="5">
        <v>4.0633899999999997E-4</v>
      </c>
    </row>
    <row r="119" spans="5:25" s="2" customFormat="1" x14ac:dyDescent="0.2">
      <c r="E119" s="1" t="s">
        <v>105</v>
      </c>
      <c r="G119" s="60">
        <v>2</v>
      </c>
      <c r="H119" s="60">
        <v>5</v>
      </c>
      <c r="I119" s="60">
        <v>142</v>
      </c>
      <c r="J119" s="5">
        <v>2.6666666669999999</v>
      </c>
      <c r="K119" s="5">
        <v>7.7918859999999996E-3</v>
      </c>
      <c r="L119" s="5">
        <v>2</v>
      </c>
      <c r="M119" s="5">
        <v>0.13968253999999999</v>
      </c>
      <c r="N119" s="5">
        <v>23.166666670000001</v>
      </c>
      <c r="O119" s="5">
        <v>5.8169500000000002E-4</v>
      </c>
      <c r="P119" s="5">
        <v>2.6666666669999999</v>
      </c>
      <c r="Q119" s="5">
        <v>1.3275990000000001E-3</v>
      </c>
      <c r="R119" s="5">
        <v>2</v>
      </c>
      <c r="S119" s="5">
        <v>4.8775570000000002E-3</v>
      </c>
      <c r="T119" s="5">
        <v>2</v>
      </c>
      <c r="U119" s="5">
        <v>0.14285714299999999</v>
      </c>
      <c r="V119" s="5">
        <v>20</v>
      </c>
      <c r="W119" s="5">
        <v>4.9099799999999998E-4</v>
      </c>
      <c r="X119" s="5">
        <v>2.5</v>
      </c>
      <c r="Y119" s="5">
        <v>1.1652660000000001E-3</v>
      </c>
    </row>
    <row r="120" spans="5:25" s="2" customFormat="1" x14ac:dyDescent="0.2">
      <c r="E120" s="1" t="s">
        <v>106</v>
      </c>
      <c r="G120" s="60">
        <v>8</v>
      </c>
      <c r="H120" s="60">
        <v>22</v>
      </c>
      <c r="I120" s="60">
        <v>142</v>
      </c>
      <c r="J120" s="5">
        <v>5.25</v>
      </c>
      <c r="K120" s="5">
        <v>2.2376561E-2</v>
      </c>
      <c r="L120" s="5">
        <v>3</v>
      </c>
      <c r="M120" s="5">
        <v>0.218910256</v>
      </c>
      <c r="N120" s="5">
        <v>17.75</v>
      </c>
      <c r="O120" s="5">
        <v>5.6307099999999995E-4</v>
      </c>
      <c r="P120" s="5">
        <v>1</v>
      </c>
      <c r="Q120" s="5">
        <v>7.7363799999999999E-4</v>
      </c>
      <c r="R120" s="5">
        <v>2</v>
      </c>
      <c r="S120" s="5">
        <v>9.8693359999999994E-3</v>
      </c>
      <c r="T120" s="5">
        <v>2</v>
      </c>
      <c r="U120" s="5">
        <v>0.15476190500000001</v>
      </c>
      <c r="V120" s="5">
        <v>4</v>
      </c>
      <c r="W120" s="5">
        <v>1.39906E-4</v>
      </c>
      <c r="X120" s="5">
        <v>1</v>
      </c>
      <c r="Y120" s="5">
        <v>5.5007400000000001E-4</v>
      </c>
    </row>
    <row r="121" spans="5:25" s="2" customFormat="1" x14ac:dyDescent="0.2">
      <c r="E121" s="1" t="s">
        <v>108</v>
      </c>
      <c r="G121" s="60">
        <v>6</v>
      </c>
      <c r="H121" s="60">
        <v>17</v>
      </c>
      <c r="I121" s="60">
        <v>137</v>
      </c>
      <c r="J121" s="5">
        <v>6.5</v>
      </c>
      <c r="K121" s="5">
        <v>2.6727741999999999E-2</v>
      </c>
      <c r="L121" s="5">
        <v>3.3333333330000001</v>
      </c>
      <c r="M121" s="5">
        <v>0.244810745</v>
      </c>
      <c r="N121" s="5">
        <v>22.833333329999999</v>
      </c>
      <c r="O121" s="5">
        <v>6.72505E-4</v>
      </c>
      <c r="P121" s="5">
        <v>3.6666666669999999</v>
      </c>
      <c r="Q121" s="5">
        <v>3.1143730000000001E-3</v>
      </c>
      <c r="R121" s="5">
        <v>7</v>
      </c>
      <c r="S121" s="5">
        <v>2.8084471999999999E-2</v>
      </c>
      <c r="T121" s="5">
        <v>3.5</v>
      </c>
      <c r="U121" s="5">
        <v>0.25824175799999999</v>
      </c>
      <c r="V121" s="5">
        <v>29.5</v>
      </c>
      <c r="W121" s="5">
        <v>8.5069799999999999E-4</v>
      </c>
      <c r="X121" s="5">
        <v>3.5</v>
      </c>
      <c r="Y121" s="5">
        <v>2.267261E-3</v>
      </c>
    </row>
    <row r="122" spans="5:25" s="2" customFormat="1" x14ac:dyDescent="0.2">
      <c r="E122" s="1" t="s">
        <v>112</v>
      </c>
      <c r="G122" s="60">
        <v>7</v>
      </c>
      <c r="H122" s="60">
        <v>14</v>
      </c>
      <c r="I122" s="60">
        <v>124</v>
      </c>
      <c r="J122" s="5">
        <v>4.25</v>
      </c>
      <c r="K122" s="5">
        <v>2.8493102999999999E-2</v>
      </c>
      <c r="L122" s="5">
        <v>2.75</v>
      </c>
      <c r="M122" s="5">
        <v>0.21762820499999999</v>
      </c>
      <c r="N122" s="5">
        <v>31</v>
      </c>
      <c r="O122" s="5">
        <v>1.898956E-3</v>
      </c>
      <c r="P122" s="5">
        <v>1.25</v>
      </c>
      <c r="Q122" s="5">
        <v>1.4722610000000001E-3</v>
      </c>
      <c r="R122" s="5">
        <v>1.5</v>
      </c>
      <c r="S122" s="5">
        <v>6.6544569999999999E-3</v>
      </c>
      <c r="T122" s="5">
        <v>1.5</v>
      </c>
      <c r="U122" s="5">
        <v>0.11025641</v>
      </c>
      <c r="V122" s="5">
        <v>2</v>
      </c>
      <c r="W122" s="5">
        <v>6.7799999999999995E-5</v>
      </c>
      <c r="X122" s="5">
        <v>1</v>
      </c>
      <c r="Y122" s="5">
        <v>8.1339900000000002E-4</v>
      </c>
    </row>
    <row r="123" spans="5:25" s="2" customFormat="1" x14ac:dyDescent="0.2">
      <c r="E123" s="1" t="s">
        <v>110</v>
      </c>
      <c r="G123" s="60">
        <v>3</v>
      </c>
      <c r="H123" s="60">
        <v>5</v>
      </c>
      <c r="I123" s="60">
        <v>124</v>
      </c>
      <c r="J123" s="5">
        <v>2.75</v>
      </c>
      <c r="K123" s="5">
        <v>2.0068804999999999E-2</v>
      </c>
      <c r="L123" s="5">
        <v>2.25</v>
      </c>
      <c r="M123" s="5">
        <v>0.18052780600000001</v>
      </c>
      <c r="N123" s="5">
        <v>31</v>
      </c>
      <c r="O123" s="5">
        <v>2.2416570000000002E-3</v>
      </c>
      <c r="P123" s="5">
        <v>1</v>
      </c>
      <c r="Q123" s="5">
        <v>1.6542880000000001E-3</v>
      </c>
      <c r="R123" s="5">
        <v>2.5</v>
      </c>
      <c r="S123" s="5">
        <v>1.8686868999999998E-2</v>
      </c>
      <c r="T123" s="5">
        <v>2</v>
      </c>
      <c r="U123" s="5">
        <v>0.17424242400000001</v>
      </c>
      <c r="V123" s="5">
        <v>31</v>
      </c>
      <c r="W123" s="5">
        <v>2.0444360000000002E-3</v>
      </c>
      <c r="X123" s="5">
        <v>1</v>
      </c>
      <c r="Y123" s="5">
        <v>1.598545E-3</v>
      </c>
    </row>
    <row r="124" spans="5:25" s="2" customFormat="1" x14ac:dyDescent="0.2">
      <c r="E124" s="1" t="s">
        <v>114</v>
      </c>
      <c r="G124" s="60">
        <v>4</v>
      </c>
      <c r="H124" s="60">
        <v>6</v>
      </c>
      <c r="I124" s="60">
        <v>118</v>
      </c>
      <c r="J124" s="5">
        <v>3</v>
      </c>
      <c r="K124" s="5">
        <v>7.4570460000000002E-3</v>
      </c>
      <c r="L124" s="5">
        <v>2.6</v>
      </c>
      <c r="M124" s="5">
        <v>0.17904761899999999</v>
      </c>
      <c r="N124" s="5">
        <v>22.8</v>
      </c>
      <c r="O124" s="5">
        <v>5.5589500000000004E-4</v>
      </c>
      <c r="P124" s="5">
        <v>1</v>
      </c>
      <c r="Q124" s="5">
        <v>5.0782300000000002E-4</v>
      </c>
      <c r="R124" s="5">
        <v>4</v>
      </c>
      <c r="S124" s="5">
        <v>8.7145969999999993E-3</v>
      </c>
      <c r="T124" s="5">
        <v>3</v>
      </c>
      <c r="U124" s="5">
        <v>0.2</v>
      </c>
      <c r="V124" s="5">
        <v>22</v>
      </c>
      <c r="W124" s="5">
        <v>5.7591599999999999E-4</v>
      </c>
      <c r="X124" s="5">
        <v>1</v>
      </c>
      <c r="Y124" s="5">
        <v>4.0633899999999997E-4</v>
      </c>
    </row>
    <row r="125" spans="5:25" s="2" customFormat="1" x14ac:dyDescent="0.2">
      <c r="E125" s="1" t="s">
        <v>116</v>
      </c>
      <c r="G125" s="60">
        <v>9</v>
      </c>
      <c r="H125" s="60">
        <v>27</v>
      </c>
      <c r="I125" s="60">
        <v>116</v>
      </c>
      <c r="J125" s="5">
        <v>9</v>
      </c>
      <c r="K125" s="5">
        <v>2.8252783E-2</v>
      </c>
      <c r="L125" s="5">
        <v>4.75</v>
      </c>
      <c r="M125" s="5">
        <v>0.33928571400000002</v>
      </c>
      <c r="N125" s="5">
        <v>29</v>
      </c>
      <c r="O125" s="5">
        <v>7.6323999999999999E-4</v>
      </c>
      <c r="P125" s="5">
        <v>4</v>
      </c>
      <c r="Q125" s="5">
        <v>2.1281490000000002E-3</v>
      </c>
      <c r="R125" s="5">
        <v>9</v>
      </c>
      <c r="S125" s="5">
        <v>2.8544897E-2</v>
      </c>
      <c r="T125" s="5">
        <v>5.5</v>
      </c>
      <c r="U125" s="5">
        <v>0.39285714300000002</v>
      </c>
      <c r="V125" s="5">
        <v>36</v>
      </c>
      <c r="W125" s="5">
        <v>9.1370899999999996E-4</v>
      </c>
      <c r="X125" s="5">
        <v>4</v>
      </c>
      <c r="Y125" s="5">
        <v>2.2002950000000001E-3</v>
      </c>
    </row>
    <row r="126" spans="5:25" s="2" customFormat="1" x14ac:dyDescent="0.2">
      <c r="E126" s="1" t="s">
        <v>113</v>
      </c>
      <c r="G126" s="60">
        <v>6</v>
      </c>
      <c r="H126" s="60">
        <v>18</v>
      </c>
      <c r="I126" s="60">
        <v>116</v>
      </c>
      <c r="J126" s="5">
        <v>8</v>
      </c>
      <c r="K126" s="5">
        <v>1.8107476000000001E-2</v>
      </c>
      <c r="L126" s="5">
        <v>3.5</v>
      </c>
      <c r="M126" s="5">
        <v>0.24047619000000001</v>
      </c>
      <c r="N126" s="5">
        <v>28.5</v>
      </c>
      <c r="O126" s="5">
        <v>6.3968900000000003E-4</v>
      </c>
      <c r="P126" s="5">
        <v>3.5</v>
      </c>
      <c r="Q126" s="5">
        <v>1.40843E-3</v>
      </c>
      <c r="R126" s="5">
        <v>8.5</v>
      </c>
      <c r="S126" s="5">
        <v>1.9064422000000001E-2</v>
      </c>
      <c r="T126" s="5">
        <v>4</v>
      </c>
      <c r="U126" s="5">
        <v>0.26666666700000002</v>
      </c>
      <c r="V126" s="5">
        <v>17</v>
      </c>
      <c r="W126" s="5">
        <v>4.1282500000000002E-4</v>
      </c>
      <c r="X126" s="5">
        <v>3.5</v>
      </c>
      <c r="Y126" s="5">
        <v>1.4298169999999999E-3</v>
      </c>
    </row>
    <row r="127" spans="5:25" s="2" customFormat="1" x14ac:dyDescent="0.2">
      <c r="E127" s="1" t="s">
        <v>115</v>
      </c>
      <c r="G127" s="60">
        <v>9</v>
      </c>
      <c r="H127" s="60">
        <v>28</v>
      </c>
      <c r="I127" s="60">
        <v>116</v>
      </c>
      <c r="J127" s="5">
        <v>6.5</v>
      </c>
      <c r="K127" s="5">
        <v>1.6505240000000001E-2</v>
      </c>
      <c r="L127" s="5">
        <v>3.8333333330000001</v>
      </c>
      <c r="M127" s="5">
        <v>0.26507936500000001</v>
      </c>
      <c r="N127" s="5">
        <v>18.333333329999999</v>
      </c>
      <c r="O127" s="5">
        <v>4.2828700000000001E-4</v>
      </c>
      <c r="P127" s="5">
        <v>2.8333333330000001</v>
      </c>
      <c r="Q127" s="5">
        <v>1.2575830000000001E-3</v>
      </c>
      <c r="R127" s="5">
        <v>6</v>
      </c>
      <c r="S127" s="5">
        <v>1.5444246E-2</v>
      </c>
      <c r="T127" s="5">
        <v>3.5</v>
      </c>
      <c r="U127" s="5">
        <v>0.24047619000000001</v>
      </c>
      <c r="V127" s="5">
        <v>9</v>
      </c>
      <c r="W127" s="5">
        <v>2.2922700000000001E-4</v>
      </c>
      <c r="X127" s="5">
        <v>3</v>
      </c>
      <c r="Y127" s="5">
        <v>1.256758E-3</v>
      </c>
    </row>
    <row r="128" spans="5:25" s="2" customFormat="1" x14ac:dyDescent="0.2">
      <c r="E128" s="1" t="s">
        <v>117</v>
      </c>
      <c r="G128" s="60">
        <v>11</v>
      </c>
      <c r="H128" s="60">
        <v>29</v>
      </c>
      <c r="I128" s="60">
        <v>112</v>
      </c>
      <c r="J128" s="5">
        <v>7.75</v>
      </c>
      <c r="K128" s="5">
        <v>1.7086423E-2</v>
      </c>
      <c r="L128" s="5">
        <v>3.75</v>
      </c>
      <c r="M128" s="5">
        <v>0.25357142900000001</v>
      </c>
      <c r="N128" s="5">
        <v>24.75</v>
      </c>
      <c r="O128" s="5">
        <v>5.5876400000000001E-4</v>
      </c>
      <c r="P128" s="5">
        <v>2.5</v>
      </c>
      <c r="Q128" s="5">
        <v>9.5821000000000003E-4</v>
      </c>
      <c r="R128" s="5">
        <v>5.5</v>
      </c>
      <c r="S128" s="5">
        <v>1.2183688E-2</v>
      </c>
      <c r="T128" s="5">
        <v>4</v>
      </c>
      <c r="U128" s="5">
        <v>0.27142857100000001</v>
      </c>
      <c r="V128" s="5">
        <v>17</v>
      </c>
      <c r="W128" s="5">
        <v>3.65418E-4</v>
      </c>
      <c r="X128" s="5">
        <v>1</v>
      </c>
      <c r="Y128" s="5">
        <v>4.2961900000000001E-4</v>
      </c>
    </row>
    <row r="129" spans="5:25" s="2" customFormat="1" ht="30" x14ac:dyDescent="0.2">
      <c r="E129" s="1" t="s">
        <v>120</v>
      </c>
      <c r="G129" s="60">
        <v>7</v>
      </c>
      <c r="H129" s="60">
        <v>17</v>
      </c>
      <c r="I129" s="60">
        <v>112</v>
      </c>
      <c r="J129" s="5">
        <v>6</v>
      </c>
      <c r="K129" s="5">
        <v>1.6835411000000002E-2</v>
      </c>
      <c r="L129" s="5">
        <v>4.5714285710000002</v>
      </c>
      <c r="M129" s="5">
        <v>0.32108843500000001</v>
      </c>
      <c r="N129" s="5">
        <v>14.71428571</v>
      </c>
      <c r="O129" s="5">
        <v>3.6633E-4</v>
      </c>
      <c r="P129" s="5">
        <v>3.4285714289999998</v>
      </c>
      <c r="Q129" s="5">
        <v>1.712564E-3</v>
      </c>
      <c r="R129" s="5">
        <v>6</v>
      </c>
      <c r="S129" s="5">
        <v>1.5625E-2</v>
      </c>
      <c r="T129" s="5">
        <v>5</v>
      </c>
      <c r="U129" s="5">
        <v>0.33333333300000001</v>
      </c>
      <c r="V129" s="5">
        <v>14</v>
      </c>
      <c r="W129" s="5">
        <v>3.4031399999999998E-4</v>
      </c>
      <c r="X129" s="5">
        <v>3</v>
      </c>
      <c r="Y129" s="5">
        <v>1.9417480000000001E-3</v>
      </c>
    </row>
    <row r="130" spans="5:25" s="2" customFormat="1" ht="30" x14ac:dyDescent="0.2">
      <c r="E130" s="1" t="s">
        <v>118</v>
      </c>
      <c r="G130" s="60">
        <v>8</v>
      </c>
      <c r="H130" s="60">
        <v>17</v>
      </c>
      <c r="I130" s="60">
        <v>110</v>
      </c>
      <c r="J130" s="5">
        <v>3.3</v>
      </c>
      <c r="K130" s="5">
        <v>1.6378456E-2</v>
      </c>
      <c r="L130" s="5">
        <v>2.9</v>
      </c>
      <c r="M130" s="5">
        <v>0.217414252</v>
      </c>
      <c r="N130" s="5">
        <v>10.9</v>
      </c>
      <c r="O130" s="5">
        <v>4.04998E-4</v>
      </c>
      <c r="P130" s="5">
        <v>1</v>
      </c>
      <c r="Q130" s="5">
        <v>9.3994499999999997E-4</v>
      </c>
      <c r="R130" s="5">
        <v>3</v>
      </c>
      <c r="S130" s="5">
        <v>9.2823839999999994E-3</v>
      </c>
      <c r="T130" s="5">
        <v>3</v>
      </c>
      <c r="U130" s="5">
        <v>0.21428571399999999</v>
      </c>
      <c r="V130" s="5">
        <v>8.5</v>
      </c>
      <c r="W130" s="5">
        <v>3.3952500000000003E-4</v>
      </c>
      <c r="X130" s="5">
        <v>1</v>
      </c>
      <c r="Y130" s="5">
        <v>5.8831499999999995E-4</v>
      </c>
    </row>
    <row r="131" spans="5:25" s="2" customFormat="1" x14ac:dyDescent="0.2">
      <c r="E131" s="1" t="s">
        <v>119</v>
      </c>
      <c r="G131" s="60">
        <v>5</v>
      </c>
      <c r="H131" s="60">
        <v>6</v>
      </c>
      <c r="I131" s="60">
        <v>108</v>
      </c>
      <c r="J131" s="5">
        <v>2</v>
      </c>
      <c r="K131" s="5">
        <v>5.5285580000000003E-3</v>
      </c>
      <c r="L131" s="5">
        <v>1.4</v>
      </c>
      <c r="M131" s="5">
        <v>9.8095238000000001E-2</v>
      </c>
      <c r="N131" s="5">
        <v>21.6</v>
      </c>
      <c r="O131" s="5">
        <v>5.10397E-4</v>
      </c>
      <c r="P131" s="5">
        <v>1.2</v>
      </c>
      <c r="Q131" s="5">
        <v>5.8003299999999998E-4</v>
      </c>
      <c r="R131" s="5">
        <v>2</v>
      </c>
      <c r="S131" s="5">
        <v>4.395604E-3</v>
      </c>
      <c r="T131" s="5">
        <v>1</v>
      </c>
      <c r="U131" s="5">
        <v>7.1428570999999996E-2</v>
      </c>
      <c r="V131" s="5">
        <v>24</v>
      </c>
      <c r="W131" s="5">
        <v>5.0987899999999997E-4</v>
      </c>
      <c r="X131" s="5">
        <v>1</v>
      </c>
      <c r="Y131" s="5">
        <v>4.0633899999999997E-4</v>
      </c>
    </row>
    <row r="132" spans="5:25" s="2" customFormat="1" x14ac:dyDescent="0.2">
      <c r="E132" s="1" t="s">
        <v>122</v>
      </c>
      <c r="G132" s="60">
        <v>7</v>
      </c>
      <c r="H132" s="60">
        <v>16</v>
      </c>
      <c r="I132" s="60">
        <v>102</v>
      </c>
      <c r="J132" s="5">
        <v>3.2857142860000002</v>
      </c>
      <c r="K132" s="5">
        <v>1.6594389000000001E-2</v>
      </c>
      <c r="L132" s="5">
        <v>2.7142857139999998</v>
      </c>
      <c r="M132" s="5">
        <v>0.20392464699999999</v>
      </c>
      <c r="N132" s="5">
        <v>12.14285714</v>
      </c>
      <c r="O132" s="5">
        <v>6.8835200000000004E-4</v>
      </c>
      <c r="P132" s="5">
        <v>2.1428571430000001</v>
      </c>
      <c r="Q132" s="5">
        <v>2.4465860000000002E-3</v>
      </c>
      <c r="R132" s="5">
        <v>3</v>
      </c>
      <c r="S132" s="5">
        <v>1.146789E-2</v>
      </c>
      <c r="T132" s="5">
        <v>3</v>
      </c>
      <c r="U132" s="5">
        <v>0.2</v>
      </c>
      <c r="V132" s="5">
        <v>6</v>
      </c>
      <c r="W132" s="5">
        <v>1.7848899999999999E-4</v>
      </c>
      <c r="X132" s="5">
        <v>2</v>
      </c>
      <c r="Y132" s="5">
        <v>1.219017E-3</v>
      </c>
    </row>
    <row r="133" spans="5:25" s="2" customFormat="1" x14ac:dyDescent="0.2">
      <c r="E133" s="1" t="s">
        <v>124</v>
      </c>
      <c r="G133" s="60">
        <v>11</v>
      </c>
      <c r="H133" s="60">
        <v>28</v>
      </c>
      <c r="I133" s="60">
        <v>101</v>
      </c>
      <c r="J133" s="5">
        <v>6</v>
      </c>
      <c r="K133" s="5">
        <v>1.7951848999999999E-2</v>
      </c>
      <c r="L133" s="5">
        <v>3.8571428569999999</v>
      </c>
      <c r="M133" s="5">
        <v>0.27106227100000002</v>
      </c>
      <c r="N133" s="5">
        <v>14.42857143</v>
      </c>
      <c r="O133" s="5">
        <v>3.7663600000000002E-4</v>
      </c>
      <c r="P133" s="5">
        <v>2.2857142860000002</v>
      </c>
      <c r="Q133" s="5">
        <v>1.298521E-3</v>
      </c>
      <c r="R133" s="5">
        <v>4</v>
      </c>
      <c r="S133" s="5">
        <v>1.2618297000000001E-2</v>
      </c>
      <c r="T133" s="5">
        <v>3</v>
      </c>
      <c r="U133" s="5">
        <v>0.21428571399999999</v>
      </c>
      <c r="V133" s="5">
        <v>18</v>
      </c>
      <c r="W133" s="5">
        <v>4.84451E-4</v>
      </c>
      <c r="X133" s="5">
        <v>2</v>
      </c>
      <c r="Y133" s="5">
        <v>1.2515639999999999E-3</v>
      </c>
    </row>
    <row r="134" spans="5:25" s="2" customFormat="1" x14ac:dyDescent="0.2">
      <c r="E134" s="1" t="s">
        <v>130</v>
      </c>
      <c r="G134" s="60">
        <v>12</v>
      </c>
      <c r="H134" s="60">
        <v>32</v>
      </c>
      <c r="I134" s="60">
        <v>100</v>
      </c>
      <c r="J134" s="5">
        <v>7</v>
      </c>
      <c r="K134" s="5">
        <v>1.8582116999999999E-2</v>
      </c>
      <c r="L134" s="5">
        <v>4.8571428570000004</v>
      </c>
      <c r="M134" s="5">
        <v>0.34160125600000002</v>
      </c>
      <c r="N134" s="5">
        <v>14.28571429</v>
      </c>
      <c r="O134" s="5">
        <v>3.6571100000000001E-4</v>
      </c>
      <c r="P134" s="5">
        <v>4.2857142860000002</v>
      </c>
      <c r="Q134" s="5">
        <v>2.0339580000000002E-3</v>
      </c>
      <c r="R134" s="5">
        <v>8</v>
      </c>
      <c r="S134" s="5">
        <v>1.7429193999999999E-2</v>
      </c>
      <c r="T134" s="5">
        <v>6</v>
      </c>
      <c r="U134" s="5">
        <v>0.4</v>
      </c>
      <c r="V134" s="5">
        <v>9</v>
      </c>
      <c r="W134" s="5">
        <v>3.0031200000000001E-4</v>
      </c>
      <c r="X134" s="5">
        <v>5</v>
      </c>
      <c r="Y134" s="5">
        <v>1.8761730000000001E-3</v>
      </c>
    </row>
    <row r="135" spans="5:25" s="2" customFormat="1" x14ac:dyDescent="0.2">
      <c r="E135" s="1" t="s">
        <v>123</v>
      </c>
      <c r="G135" s="60">
        <v>5</v>
      </c>
      <c r="H135" s="60">
        <v>31</v>
      </c>
      <c r="I135" s="60">
        <v>99</v>
      </c>
      <c r="J135" s="5">
        <v>10</v>
      </c>
      <c r="K135" s="5">
        <v>2.6588178000000001E-2</v>
      </c>
      <c r="L135" s="5">
        <v>2.2000000000000002</v>
      </c>
      <c r="M135" s="5">
        <v>0.15523809499999999</v>
      </c>
      <c r="N135" s="5">
        <v>19.8</v>
      </c>
      <c r="O135" s="5">
        <v>4.9900699999999999E-4</v>
      </c>
      <c r="P135" s="5">
        <v>1.2</v>
      </c>
      <c r="Q135" s="5">
        <v>5.0205599999999996E-4</v>
      </c>
      <c r="R135" s="5">
        <v>14</v>
      </c>
      <c r="S135" s="5">
        <v>3.4403669999999997E-2</v>
      </c>
      <c r="T135" s="5">
        <v>3</v>
      </c>
      <c r="U135" s="5">
        <v>0.21428571399999999</v>
      </c>
      <c r="V135" s="5">
        <v>24</v>
      </c>
      <c r="W135" s="5">
        <v>6.11964E-4</v>
      </c>
      <c r="X135" s="5">
        <v>1</v>
      </c>
      <c r="Y135" s="5">
        <v>4.5289899999999999E-4</v>
      </c>
    </row>
    <row r="136" spans="5:25" s="2" customFormat="1" x14ac:dyDescent="0.2">
      <c r="E136" s="1" t="s">
        <v>126</v>
      </c>
      <c r="G136" s="60">
        <v>2</v>
      </c>
      <c r="H136" s="60">
        <v>26</v>
      </c>
      <c r="I136" s="60">
        <v>95</v>
      </c>
      <c r="J136" s="5">
        <v>10.33333333</v>
      </c>
      <c r="K136" s="5">
        <v>2.2672331E-2</v>
      </c>
      <c r="L136" s="5">
        <v>1.3333333329999999</v>
      </c>
      <c r="M136" s="5">
        <v>9.0476189999999998E-2</v>
      </c>
      <c r="N136" s="5">
        <v>31.666666670000001</v>
      </c>
      <c r="O136" s="5">
        <v>7.5521900000000001E-4</v>
      </c>
      <c r="P136" s="5">
        <v>1.6666666670000001</v>
      </c>
      <c r="Q136" s="5">
        <v>6.4343400000000002E-4</v>
      </c>
      <c r="R136" s="5">
        <v>4</v>
      </c>
      <c r="S136" s="5">
        <v>9.1743120000000004E-3</v>
      </c>
      <c r="T136" s="5">
        <v>1</v>
      </c>
      <c r="U136" s="5">
        <v>7.1428570999999996E-2</v>
      </c>
      <c r="V136" s="5">
        <v>32</v>
      </c>
      <c r="W136" s="5">
        <v>8.15952E-4</v>
      </c>
      <c r="X136" s="5">
        <v>2</v>
      </c>
      <c r="Y136" s="5">
        <v>7.4239E-4</v>
      </c>
    </row>
    <row r="137" spans="5:25" s="2" customFormat="1" ht="30" x14ac:dyDescent="0.2">
      <c r="E137" s="1" t="s">
        <v>127</v>
      </c>
      <c r="G137" s="60">
        <v>1</v>
      </c>
      <c r="H137" s="60">
        <v>1</v>
      </c>
      <c r="I137" s="60">
        <v>93</v>
      </c>
      <c r="J137" s="5">
        <v>1</v>
      </c>
      <c r="K137" s="5">
        <v>2.197802E-3</v>
      </c>
      <c r="L137" s="5">
        <v>1</v>
      </c>
      <c r="M137" s="5">
        <v>6.6666666999999999E-2</v>
      </c>
      <c r="N137" s="5">
        <v>6</v>
      </c>
      <c r="O137" s="5">
        <v>1.2747E-4</v>
      </c>
      <c r="P137" s="5">
        <v>1</v>
      </c>
      <c r="Q137" s="5">
        <v>3.71195E-4</v>
      </c>
      <c r="R137" s="5">
        <v>1</v>
      </c>
      <c r="S137" s="5">
        <v>2.197802E-3</v>
      </c>
      <c r="T137" s="5">
        <v>1</v>
      </c>
      <c r="U137" s="5">
        <v>6.6666666999999999E-2</v>
      </c>
      <c r="V137" s="5">
        <v>6</v>
      </c>
      <c r="W137" s="5">
        <v>1.2747E-4</v>
      </c>
      <c r="X137" s="5">
        <v>1</v>
      </c>
      <c r="Y137" s="5">
        <v>3.71195E-4</v>
      </c>
    </row>
    <row r="138" spans="5:25" s="2" customFormat="1" x14ac:dyDescent="0.2">
      <c r="E138" s="1" t="s">
        <v>128</v>
      </c>
      <c r="G138" s="60">
        <v>7</v>
      </c>
      <c r="H138" s="60">
        <v>17</v>
      </c>
      <c r="I138" s="60">
        <v>91</v>
      </c>
      <c r="J138" s="5">
        <v>3</v>
      </c>
      <c r="K138" s="5">
        <v>1.4906165000000001E-2</v>
      </c>
      <c r="L138" s="5">
        <v>1.8571428569999999</v>
      </c>
      <c r="M138" s="5">
        <v>0.14119214099999999</v>
      </c>
      <c r="N138" s="5">
        <v>13</v>
      </c>
      <c r="O138" s="5">
        <v>6.4314400000000001E-4</v>
      </c>
      <c r="P138" s="5">
        <v>3.1428571430000001</v>
      </c>
      <c r="Q138" s="5">
        <v>4.4786339999999996E-3</v>
      </c>
      <c r="R138" s="5">
        <v>3</v>
      </c>
      <c r="S138" s="5">
        <v>1.1363636E-2</v>
      </c>
      <c r="T138" s="5">
        <v>2</v>
      </c>
      <c r="U138" s="5">
        <v>0.14285714299999999</v>
      </c>
      <c r="V138" s="5">
        <v>9</v>
      </c>
      <c r="W138" s="5">
        <v>3.9071199999999998E-4</v>
      </c>
      <c r="X138" s="5">
        <v>2</v>
      </c>
      <c r="Y138" s="5">
        <v>1.5881420000000001E-3</v>
      </c>
    </row>
    <row r="139" spans="5:25" s="2" customFormat="1" x14ac:dyDescent="0.2">
      <c r="E139" s="1" t="s">
        <v>131</v>
      </c>
      <c r="G139" s="60">
        <v>7</v>
      </c>
      <c r="H139" s="60">
        <v>11</v>
      </c>
      <c r="I139" s="60">
        <v>90</v>
      </c>
      <c r="J139" s="5">
        <v>2.7142857139999998</v>
      </c>
      <c r="K139" s="5">
        <v>7.357957E-3</v>
      </c>
      <c r="L139" s="5">
        <v>2.5714285710000002</v>
      </c>
      <c r="M139" s="5">
        <v>0.180952381</v>
      </c>
      <c r="N139" s="5">
        <v>12.85714286</v>
      </c>
      <c r="O139" s="5">
        <v>3.2370000000000001E-4</v>
      </c>
      <c r="P139" s="5">
        <v>1</v>
      </c>
      <c r="Q139" s="5">
        <v>5.0305599999999999E-4</v>
      </c>
      <c r="R139" s="5">
        <v>3</v>
      </c>
      <c r="S139" s="5">
        <v>6.5934069999999999E-3</v>
      </c>
      <c r="T139" s="5">
        <v>3</v>
      </c>
      <c r="U139" s="5">
        <v>0.2</v>
      </c>
      <c r="V139" s="5">
        <v>7</v>
      </c>
      <c r="W139" s="5">
        <v>1.48715E-4</v>
      </c>
      <c r="X139" s="5">
        <v>1</v>
      </c>
      <c r="Y139" s="5">
        <v>4.5289899999999999E-4</v>
      </c>
    </row>
    <row r="140" spans="5:25" s="2" customFormat="1" x14ac:dyDescent="0.2">
      <c r="E140" s="1" t="s">
        <v>129</v>
      </c>
      <c r="G140" s="60">
        <v>3</v>
      </c>
      <c r="H140" s="60">
        <v>13</v>
      </c>
      <c r="I140" s="60">
        <v>89</v>
      </c>
      <c r="J140" s="5">
        <v>4.5999999999999996</v>
      </c>
      <c r="K140" s="5">
        <v>2.6458381E-2</v>
      </c>
      <c r="L140" s="5">
        <v>1.6</v>
      </c>
      <c r="M140" s="5">
        <v>0.119010989</v>
      </c>
      <c r="N140" s="5">
        <v>17.8</v>
      </c>
      <c r="O140" s="5">
        <v>6.6909000000000001E-4</v>
      </c>
      <c r="P140" s="5">
        <v>1.2</v>
      </c>
      <c r="Q140" s="5">
        <v>1.1395540000000001E-3</v>
      </c>
      <c r="R140" s="5">
        <v>4</v>
      </c>
      <c r="S140" s="5">
        <v>1.7621145000000001E-2</v>
      </c>
      <c r="T140" s="5">
        <v>1</v>
      </c>
      <c r="U140" s="5">
        <v>8.3333332999999996E-2</v>
      </c>
      <c r="V140" s="5">
        <v>16</v>
      </c>
      <c r="W140" s="5">
        <v>5.5816000000000004E-4</v>
      </c>
      <c r="X140" s="5">
        <v>1</v>
      </c>
      <c r="Y140" s="5">
        <v>1.2515639999999999E-3</v>
      </c>
    </row>
    <row r="141" spans="5:25" s="2" customFormat="1" x14ac:dyDescent="0.2">
      <c r="E141" s="1" t="s">
        <v>132</v>
      </c>
      <c r="G141" s="60">
        <v>5</v>
      </c>
      <c r="H141" s="60">
        <v>7</v>
      </c>
      <c r="I141" s="60">
        <v>85</v>
      </c>
      <c r="J141" s="5">
        <v>3.5</v>
      </c>
      <c r="K141" s="5">
        <v>8.9408400000000002E-3</v>
      </c>
      <c r="L141" s="5">
        <v>2.8333333330000001</v>
      </c>
      <c r="M141" s="5">
        <v>0.19761904799999999</v>
      </c>
      <c r="N141" s="5">
        <v>13.16666667</v>
      </c>
      <c r="O141" s="5">
        <v>3.2339499999999998E-4</v>
      </c>
      <c r="P141" s="5">
        <v>2.3333333330000001</v>
      </c>
      <c r="Q141" s="5">
        <v>1.0518369999999999E-3</v>
      </c>
      <c r="R141" s="5">
        <v>3</v>
      </c>
      <c r="S141" s="5">
        <v>7.3466169999999997E-3</v>
      </c>
      <c r="T141" s="5">
        <v>2.5</v>
      </c>
      <c r="U141" s="5">
        <v>0.178571429</v>
      </c>
      <c r="V141" s="5">
        <v>12</v>
      </c>
      <c r="W141" s="5">
        <v>2.7620699999999999E-4</v>
      </c>
      <c r="X141" s="5">
        <v>2</v>
      </c>
      <c r="Y141" s="5">
        <v>1.086173E-3</v>
      </c>
    </row>
    <row r="142" spans="5:25" s="2" customFormat="1" x14ac:dyDescent="0.2">
      <c r="E142" s="1" t="s">
        <v>133</v>
      </c>
      <c r="G142" s="60">
        <v>6</v>
      </c>
      <c r="H142" s="60">
        <v>10</v>
      </c>
      <c r="I142" s="60">
        <v>84</v>
      </c>
      <c r="J142" s="5">
        <v>2.6</v>
      </c>
      <c r="K142" s="5">
        <v>6.1092999999999998E-3</v>
      </c>
      <c r="L142" s="5">
        <v>2</v>
      </c>
      <c r="M142" s="5">
        <v>0.14000000000000001</v>
      </c>
      <c r="N142" s="5">
        <v>15.8</v>
      </c>
      <c r="O142" s="5">
        <v>3.9602799999999998E-4</v>
      </c>
      <c r="P142" s="5">
        <v>1</v>
      </c>
      <c r="Q142" s="5">
        <v>4.2701000000000002E-4</v>
      </c>
      <c r="R142" s="5">
        <v>2</v>
      </c>
      <c r="S142" s="5">
        <v>4.3572979999999999E-3</v>
      </c>
      <c r="T142" s="5">
        <v>1</v>
      </c>
      <c r="U142" s="5">
        <v>7.1428570999999996E-2</v>
      </c>
      <c r="V142" s="5">
        <v>4</v>
      </c>
      <c r="W142" s="5">
        <v>8.5000000000000006E-5</v>
      </c>
      <c r="X142" s="5">
        <v>1</v>
      </c>
      <c r="Y142" s="5">
        <v>4.0633899999999997E-4</v>
      </c>
    </row>
    <row r="143" spans="5:25" s="2" customFormat="1" x14ac:dyDescent="0.2">
      <c r="E143" s="1" t="s">
        <v>134</v>
      </c>
      <c r="G143" s="60">
        <v>8</v>
      </c>
      <c r="H143" s="60">
        <v>19</v>
      </c>
      <c r="I143" s="60">
        <v>84</v>
      </c>
      <c r="J143" s="5">
        <v>5.6666666670000003</v>
      </c>
      <c r="K143" s="5">
        <v>1.6134261E-2</v>
      </c>
      <c r="L143" s="5">
        <v>3.5</v>
      </c>
      <c r="M143" s="5">
        <v>0.24444444400000001</v>
      </c>
      <c r="N143" s="5">
        <v>13.83333333</v>
      </c>
      <c r="O143" s="5">
        <v>3.5006399999999997E-4</v>
      </c>
      <c r="P143" s="5">
        <v>6</v>
      </c>
      <c r="Q143" s="5">
        <v>2.7138729999999999E-3</v>
      </c>
      <c r="R143" s="5">
        <v>6</v>
      </c>
      <c r="S143" s="5">
        <v>1.5511708000000001E-2</v>
      </c>
      <c r="T143" s="5">
        <v>3.5</v>
      </c>
      <c r="U143" s="5">
        <v>0.25</v>
      </c>
      <c r="V143" s="5">
        <v>11</v>
      </c>
      <c r="W143" s="5">
        <v>2.81086E-4</v>
      </c>
      <c r="X143" s="5">
        <v>5</v>
      </c>
      <c r="Y143" s="5">
        <v>2.61795E-3</v>
      </c>
    </row>
    <row r="144" spans="5:25" s="2" customFormat="1" x14ac:dyDescent="0.2">
      <c r="E144" s="1" t="s">
        <v>260</v>
      </c>
      <c r="G144" s="60">
        <v>5</v>
      </c>
      <c r="H144" s="60">
        <v>6</v>
      </c>
      <c r="I144" s="60">
        <v>81</v>
      </c>
      <c r="J144" s="5">
        <v>3</v>
      </c>
      <c r="K144" s="5">
        <v>9.9284000000000004E-3</v>
      </c>
      <c r="L144" s="5">
        <v>2.6666666669999999</v>
      </c>
      <c r="M144" s="5">
        <v>0.19047618999999999</v>
      </c>
      <c r="N144" s="5">
        <v>27</v>
      </c>
      <c r="O144" s="5">
        <v>6.8932200000000002E-4</v>
      </c>
      <c r="P144" s="5">
        <v>1</v>
      </c>
      <c r="Q144" s="5">
        <v>5.2765600000000005E-4</v>
      </c>
      <c r="R144" s="5">
        <v>3</v>
      </c>
      <c r="S144" s="5">
        <v>1.171875E-2</v>
      </c>
      <c r="T144" s="5">
        <v>3</v>
      </c>
      <c r="U144" s="5">
        <v>0.21428571399999999</v>
      </c>
      <c r="V144" s="5">
        <v>16</v>
      </c>
      <c r="W144" s="5">
        <v>4.07976E-4</v>
      </c>
      <c r="X144" s="5">
        <v>1</v>
      </c>
      <c r="Y144" s="5">
        <v>5.2938099999999999E-4</v>
      </c>
    </row>
    <row r="145" spans="5:25" s="2" customFormat="1" x14ac:dyDescent="0.2">
      <c r="E145" s="1" t="s">
        <v>164</v>
      </c>
      <c r="G145" s="60">
        <v>5</v>
      </c>
      <c r="H145" s="60">
        <v>13</v>
      </c>
      <c r="I145" s="60">
        <v>79</v>
      </c>
      <c r="J145" s="5">
        <v>5.5</v>
      </c>
      <c r="K145" s="5">
        <v>1.2257062000000001E-2</v>
      </c>
      <c r="L145" s="5">
        <v>2.75</v>
      </c>
      <c r="M145" s="5">
        <v>0.18571428600000001</v>
      </c>
      <c r="N145" s="5">
        <v>12.75</v>
      </c>
      <c r="O145" s="5">
        <v>2.8634400000000001E-4</v>
      </c>
      <c r="P145" s="5">
        <v>1</v>
      </c>
      <c r="Q145" s="5">
        <v>4.01417E-4</v>
      </c>
      <c r="R145" s="5">
        <v>5.5</v>
      </c>
      <c r="S145" s="5">
        <v>1.2474089000000001E-2</v>
      </c>
      <c r="T145" s="5">
        <v>2.5</v>
      </c>
      <c r="U145" s="5">
        <v>0.16904761900000001</v>
      </c>
      <c r="V145" s="5">
        <v>11.5</v>
      </c>
      <c r="W145" s="5">
        <v>2.4850600000000001E-4</v>
      </c>
      <c r="X145" s="5">
        <v>1</v>
      </c>
      <c r="Y145" s="5">
        <v>3.9078700000000002E-4</v>
      </c>
    </row>
    <row r="146" spans="5:25" s="2" customFormat="1" x14ac:dyDescent="0.2">
      <c r="E146" s="1" t="s">
        <v>135</v>
      </c>
      <c r="G146" s="60">
        <v>6</v>
      </c>
      <c r="H146" s="60">
        <v>14</v>
      </c>
      <c r="I146" s="60">
        <v>79</v>
      </c>
      <c r="J146" s="5">
        <v>4.5999999999999996</v>
      </c>
      <c r="K146" s="5">
        <v>1.0666937E-2</v>
      </c>
      <c r="L146" s="5">
        <v>3</v>
      </c>
      <c r="M146" s="5">
        <v>0.20476190499999999</v>
      </c>
      <c r="N146" s="5">
        <v>14</v>
      </c>
      <c r="O146" s="5">
        <v>3.1750300000000001E-4</v>
      </c>
      <c r="P146" s="5">
        <v>2.6</v>
      </c>
      <c r="Q146" s="5">
        <v>1.0723180000000001E-3</v>
      </c>
      <c r="R146" s="5">
        <v>4</v>
      </c>
      <c r="S146" s="5">
        <v>9.1743120000000004E-3</v>
      </c>
      <c r="T146" s="5">
        <v>3</v>
      </c>
      <c r="U146" s="5">
        <v>0.21428571399999999</v>
      </c>
      <c r="V146" s="5">
        <v>10</v>
      </c>
      <c r="W146" s="5">
        <v>2.54985E-4</v>
      </c>
      <c r="X146" s="5">
        <v>2</v>
      </c>
      <c r="Y146" s="5">
        <v>8.1267799999999995E-4</v>
      </c>
    </row>
    <row r="147" spans="5:25" s="2" customFormat="1" x14ac:dyDescent="0.2">
      <c r="E147" s="1" t="s">
        <v>136</v>
      </c>
      <c r="G147" s="60">
        <v>4</v>
      </c>
      <c r="H147" s="60">
        <v>20</v>
      </c>
      <c r="I147" s="60">
        <v>77</v>
      </c>
      <c r="J147" s="5">
        <v>3.3333333330000001</v>
      </c>
      <c r="K147" s="5">
        <v>9.9667090000000007E-3</v>
      </c>
      <c r="L147" s="5">
        <v>1.888888889</v>
      </c>
      <c r="M147" s="5">
        <v>0.13526658499999999</v>
      </c>
      <c r="N147" s="5">
        <v>8.3333333330000006</v>
      </c>
      <c r="O147" s="5">
        <v>2.5044200000000003E-4</v>
      </c>
      <c r="P147" s="5">
        <v>2</v>
      </c>
      <c r="Q147" s="5">
        <v>1.3855650000000001E-3</v>
      </c>
      <c r="R147" s="5">
        <v>1</v>
      </c>
      <c r="S147" s="5">
        <v>5.5555559999999997E-3</v>
      </c>
      <c r="T147" s="5">
        <v>1</v>
      </c>
      <c r="U147" s="5">
        <v>8.3333332999999996E-2</v>
      </c>
      <c r="V147" s="5">
        <v>4</v>
      </c>
      <c r="W147" s="5">
        <v>1.11632E-4</v>
      </c>
      <c r="X147" s="5">
        <v>1</v>
      </c>
      <c r="Y147" s="5">
        <v>8.1267799999999995E-4</v>
      </c>
    </row>
    <row r="148" spans="5:25" s="2" customFormat="1" x14ac:dyDescent="0.2">
      <c r="E148" s="1" t="s">
        <v>143</v>
      </c>
      <c r="G148" s="60">
        <v>6</v>
      </c>
      <c r="H148" s="60">
        <v>13</v>
      </c>
      <c r="I148" s="60">
        <v>74</v>
      </c>
      <c r="J148" s="5">
        <v>2.8333333330000001</v>
      </c>
      <c r="K148" s="5">
        <v>1.5877369999999998E-2</v>
      </c>
      <c r="L148" s="5">
        <v>2.3333333330000001</v>
      </c>
      <c r="M148" s="5">
        <v>0.174007937</v>
      </c>
      <c r="N148" s="5">
        <v>12.33333333</v>
      </c>
      <c r="O148" s="5">
        <v>5.9272000000000003E-4</v>
      </c>
      <c r="P148" s="5">
        <v>1</v>
      </c>
      <c r="Q148" s="5">
        <v>2.0309949999999998E-3</v>
      </c>
      <c r="R148" s="5">
        <v>2</v>
      </c>
      <c r="S148" s="5">
        <v>1.4494365E-2</v>
      </c>
      <c r="T148" s="5">
        <v>2</v>
      </c>
      <c r="U148" s="5">
        <v>0.16964285700000001</v>
      </c>
      <c r="V148" s="5">
        <v>3.5</v>
      </c>
      <c r="W148" s="5">
        <v>3.94039E-4</v>
      </c>
      <c r="X148" s="5">
        <v>1</v>
      </c>
      <c r="Y148" s="5">
        <v>5.8831499999999995E-4</v>
      </c>
    </row>
    <row r="149" spans="5:25" s="2" customFormat="1" x14ac:dyDescent="0.2">
      <c r="E149" s="1" t="s">
        <v>137</v>
      </c>
      <c r="G149" s="60">
        <v>1</v>
      </c>
      <c r="H149" s="60">
        <v>3</v>
      </c>
      <c r="I149" s="60">
        <v>74</v>
      </c>
      <c r="J149" s="5">
        <v>2</v>
      </c>
      <c r="K149" s="5">
        <v>7.6440739999999998E-3</v>
      </c>
      <c r="L149" s="5">
        <v>1</v>
      </c>
      <c r="M149" s="5">
        <v>7.1428570999999996E-2</v>
      </c>
      <c r="N149" s="5">
        <v>24.666666670000001</v>
      </c>
      <c r="O149" s="5">
        <v>6.5768499999999998E-4</v>
      </c>
      <c r="P149" s="5">
        <v>3.6666666669999999</v>
      </c>
      <c r="Q149" s="5">
        <v>2.3472279999999998E-3</v>
      </c>
      <c r="R149" s="5">
        <v>2</v>
      </c>
      <c r="S149" s="5">
        <v>7.8125E-3</v>
      </c>
      <c r="T149" s="5">
        <v>1</v>
      </c>
      <c r="U149" s="5">
        <v>7.1428570999999996E-2</v>
      </c>
      <c r="V149" s="5">
        <v>28</v>
      </c>
      <c r="W149" s="5">
        <v>7.8142399999999996E-4</v>
      </c>
      <c r="X149" s="5">
        <v>3</v>
      </c>
      <c r="Y149" s="5">
        <v>2.2172950000000002E-3</v>
      </c>
    </row>
    <row r="150" spans="5:25" s="2" customFormat="1" x14ac:dyDescent="0.2">
      <c r="E150" s="1" t="s">
        <v>140</v>
      </c>
      <c r="G150" s="60">
        <v>4</v>
      </c>
      <c r="H150" s="60">
        <v>11</v>
      </c>
      <c r="I150" s="60">
        <v>72</v>
      </c>
      <c r="J150" s="5">
        <v>5</v>
      </c>
      <c r="K150" s="5">
        <v>2.2012283000000001E-2</v>
      </c>
      <c r="L150" s="5">
        <v>2.3333333330000001</v>
      </c>
      <c r="M150" s="5">
        <v>0.17032966999999999</v>
      </c>
      <c r="N150" s="5">
        <v>24</v>
      </c>
      <c r="O150" s="5">
        <v>7.9334200000000005E-4</v>
      </c>
      <c r="P150" s="5">
        <v>1.3333333329999999</v>
      </c>
      <c r="Q150" s="5">
        <v>1.296492E-3</v>
      </c>
      <c r="R150" s="5">
        <v>5</v>
      </c>
      <c r="S150" s="5">
        <v>2.2026431999999999E-2</v>
      </c>
      <c r="T150" s="5">
        <v>2</v>
      </c>
      <c r="U150" s="5">
        <v>0.15384615400000001</v>
      </c>
      <c r="V150" s="5">
        <v>17</v>
      </c>
      <c r="W150" s="5">
        <v>4.7443600000000001E-4</v>
      </c>
      <c r="X150" s="5">
        <v>1</v>
      </c>
      <c r="Y150" s="5">
        <v>7.3909799999999999E-4</v>
      </c>
    </row>
    <row r="151" spans="5:25" s="2" customFormat="1" x14ac:dyDescent="0.2">
      <c r="E151" s="1" t="s">
        <v>138</v>
      </c>
      <c r="G151" s="60">
        <v>2</v>
      </c>
      <c r="H151" s="60">
        <v>8</v>
      </c>
      <c r="I151" s="60">
        <v>72</v>
      </c>
      <c r="J151" s="5">
        <v>4</v>
      </c>
      <c r="K151" s="5">
        <v>3.2196969999999998E-2</v>
      </c>
      <c r="L151" s="5">
        <v>1</v>
      </c>
      <c r="M151" s="5">
        <v>8.7121212000000003E-2</v>
      </c>
      <c r="N151" s="5">
        <v>36</v>
      </c>
      <c r="O151" s="5">
        <v>2.2734489999999999E-3</v>
      </c>
      <c r="P151" s="5">
        <v>1.5</v>
      </c>
      <c r="Q151" s="5">
        <v>3.286008E-3</v>
      </c>
      <c r="R151" s="5">
        <v>4</v>
      </c>
      <c r="S151" s="5">
        <v>3.2196969999999998E-2</v>
      </c>
      <c r="T151" s="5">
        <v>1</v>
      </c>
      <c r="U151" s="5">
        <v>8.7121212000000003E-2</v>
      </c>
      <c r="V151" s="5">
        <v>36</v>
      </c>
      <c r="W151" s="5">
        <v>2.2734489999999999E-3</v>
      </c>
      <c r="X151" s="5">
        <v>1.5</v>
      </c>
      <c r="Y151" s="5">
        <v>3.286008E-3</v>
      </c>
    </row>
    <row r="152" spans="5:25" s="2" customFormat="1" x14ac:dyDescent="0.2">
      <c r="E152" s="1" t="s">
        <v>139</v>
      </c>
      <c r="G152" s="60">
        <v>3</v>
      </c>
      <c r="H152" s="60">
        <v>7</v>
      </c>
      <c r="I152" s="60">
        <v>72</v>
      </c>
      <c r="J152" s="5">
        <v>2</v>
      </c>
      <c r="K152" s="5">
        <v>7.6401910000000002E-3</v>
      </c>
      <c r="L152" s="5">
        <v>1.5</v>
      </c>
      <c r="M152" s="5">
        <v>0.10634157499999999</v>
      </c>
      <c r="N152" s="5">
        <v>8.625</v>
      </c>
      <c r="O152" s="5">
        <v>2.5583700000000002E-4</v>
      </c>
      <c r="P152" s="5">
        <v>2</v>
      </c>
      <c r="Q152" s="5">
        <v>1.484497E-3</v>
      </c>
      <c r="R152" s="5">
        <v>1.5</v>
      </c>
      <c r="S152" s="5">
        <v>4.9564270000000002E-3</v>
      </c>
      <c r="T152" s="5">
        <v>1</v>
      </c>
      <c r="U152" s="5">
        <v>8.0128204999999994E-2</v>
      </c>
      <c r="V152" s="5">
        <v>7</v>
      </c>
      <c r="W152" s="5">
        <v>2.0390299999999999E-4</v>
      </c>
      <c r="X152" s="5">
        <v>2</v>
      </c>
      <c r="Y152" s="5">
        <v>1.188634E-3</v>
      </c>
    </row>
    <row r="153" spans="5:25" s="2" customFormat="1" x14ac:dyDescent="0.2">
      <c r="E153" s="1" t="s">
        <v>142</v>
      </c>
      <c r="G153" s="60">
        <v>5</v>
      </c>
      <c r="H153" s="60">
        <v>8</v>
      </c>
      <c r="I153" s="60">
        <v>71</v>
      </c>
      <c r="J153" s="5">
        <v>3.6666666669999999</v>
      </c>
      <c r="K153" s="5">
        <v>8.2693160000000005E-3</v>
      </c>
      <c r="L153" s="5">
        <v>2.3333333330000001</v>
      </c>
      <c r="M153" s="5">
        <v>0.16349206299999999</v>
      </c>
      <c r="N153" s="5">
        <v>23.666666670000001</v>
      </c>
      <c r="O153" s="5">
        <v>5.68032E-4</v>
      </c>
      <c r="P153" s="5">
        <v>2</v>
      </c>
      <c r="Q153" s="5">
        <v>7.6851199999999995E-4</v>
      </c>
      <c r="R153" s="5">
        <v>2</v>
      </c>
      <c r="S153" s="5">
        <v>4.395604E-3</v>
      </c>
      <c r="T153" s="5">
        <v>1</v>
      </c>
      <c r="U153" s="5">
        <v>6.6666666999999999E-2</v>
      </c>
      <c r="V153" s="5">
        <v>31</v>
      </c>
      <c r="W153" s="5">
        <v>7.9045299999999999E-4</v>
      </c>
      <c r="X153" s="5">
        <v>2</v>
      </c>
      <c r="Y153" s="5">
        <v>7.5046900000000003E-4</v>
      </c>
    </row>
    <row r="154" spans="5:25" s="2" customFormat="1" x14ac:dyDescent="0.2">
      <c r="E154" s="1" t="s">
        <v>141</v>
      </c>
      <c r="G154" s="60">
        <v>6</v>
      </c>
      <c r="H154" s="60">
        <v>7</v>
      </c>
      <c r="I154" s="60">
        <v>71</v>
      </c>
      <c r="J154" s="5">
        <v>2.8333333330000001</v>
      </c>
      <c r="K154" s="5">
        <v>8.2576660000000003E-3</v>
      </c>
      <c r="L154" s="5">
        <v>2.8333333330000001</v>
      </c>
      <c r="M154" s="5">
        <v>0.20079365099999999</v>
      </c>
      <c r="N154" s="5">
        <v>11.83333333</v>
      </c>
      <c r="O154" s="5">
        <v>2.99971E-4</v>
      </c>
      <c r="P154" s="5">
        <v>1</v>
      </c>
      <c r="Q154" s="5">
        <v>4.6371599999999998E-4</v>
      </c>
      <c r="R154" s="5">
        <v>3.5</v>
      </c>
      <c r="S154" s="5">
        <v>8.4631250000000002E-3</v>
      </c>
      <c r="T154" s="5">
        <v>3.5</v>
      </c>
      <c r="U154" s="5">
        <v>0.25</v>
      </c>
      <c r="V154" s="5">
        <v>7.5</v>
      </c>
      <c r="W154" s="5">
        <v>1.99672E-4</v>
      </c>
      <c r="X154" s="5">
        <v>1</v>
      </c>
      <c r="Y154" s="5">
        <v>4.2961900000000001E-4</v>
      </c>
    </row>
    <row r="155" spans="5:25" s="2" customFormat="1" x14ac:dyDescent="0.2">
      <c r="E155" s="1" t="s">
        <v>144</v>
      </c>
      <c r="G155" s="60">
        <v>4</v>
      </c>
      <c r="H155" s="60">
        <v>7</v>
      </c>
      <c r="I155" s="60">
        <v>70</v>
      </c>
      <c r="J155" s="5">
        <v>3.6666666669999999</v>
      </c>
      <c r="K155" s="5">
        <v>8.1288469999999998E-3</v>
      </c>
      <c r="L155" s="5">
        <v>2.3333333330000001</v>
      </c>
      <c r="M155" s="5">
        <v>0.157142857</v>
      </c>
      <c r="N155" s="5">
        <v>15.66666667</v>
      </c>
      <c r="O155" s="5">
        <v>3.5147999999999999E-4</v>
      </c>
      <c r="P155" s="5">
        <v>1.6666666670000001</v>
      </c>
      <c r="Q155" s="5">
        <v>6.3306600000000005E-4</v>
      </c>
      <c r="R155" s="5">
        <v>4</v>
      </c>
      <c r="S155" s="5">
        <v>8.7145969999999993E-3</v>
      </c>
      <c r="T155" s="5">
        <v>3</v>
      </c>
      <c r="U155" s="5">
        <v>0.2</v>
      </c>
      <c r="V155" s="5">
        <v>19</v>
      </c>
      <c r="W155" s="5">
        <v>4.3831300000000002E-4</v>
      </c>
      <c r="X155" s="5">
        <v>2</v>
      </c>
      <c r="Y155" s="5">
        <v>7.4239E-4</v>
      </c>
    </row>
    <row r="156" spans="5:25" s="2" customFormat="1" x14ac:dyDescent="0.2">
      <c r="E156" s="1" t="s">
        <v>145</v>
      </c>
      <c r="G156" s="60">
        <v>3</v>
      </c>
      <c r="H156" s="60">
        <v>15</v>
      </c>
      <c r="I156" s="60">
        <v>65</v>
      </c>
      <c r="J156" s="5">
        <v>4.5</v>
      </c>
      <c r="K156" s="5">
        <v>1.4693322E-2</v>
      </c>
      <c r="L156" s="5">
        <v>1.3333333329999999</v>
      </c>
      <c r="M156" s="5">
        <v>9.4444444000000002E-2</v>
      </c>
      <c r="N156" s="5">
        <v>10.5</v>
      </c>
      <c r="O156" s="5">
        <v>2.7664399999999999E-4</v>
      </c>
      <c r="P156" s="5">
        <v>1.3333333329999999</v>
      </c>
      <c r="Q156" s="5">
        <v>6.8031299999999999E-4</v>
      </c>
      <c r="R156" s="5">
        <v>2</v>
      </c>
      <c r="S156" s="5">
        <v>6.9892660000000001E-3</v>
      </c>
      <c r="T156" s="5">
        <v>1</v>
      </c>
      <c r="U156" s="5">
        <v>7.1428570999999996E-2</v>
      </c>
      <c r="V156" s="5">
        <v>2.5</v>
      </c>
      <c r="W156" s="5">
        <v>6.4300000000000004E-5</v>
      </c>
      <c r="X156" s="5">
        <v>1</v>
      </c>
      <c r="Y156" s="5">
        <v>6.9317399999999996E-4</v>
      </c>
    </row>
    <row r="157" spans="5:25" s="2" customFormat="1" x14ac:dyDescent="0.2">
      <c r="E157" s="1" t="s">
        <v>148</v>
      </c>
      <c r="G157" s="60">
        <v>6</v>
      </c>
      <c r="H157" s="60">
        <v>20</v>
      </c>
      <c r="I157" s="60">
        <v>63</v>
      </c>
      <c r="J157" s="5">
        <v>4.2</v>
      </c>
      <c r="K157" s="5">
        <v>9.7649299999999998E-3</v>
      </c>
      <c r="L157" s="5">
        <v>2.4</v>
      </c>
      <c r="M157" s="5">
        <v>0.16857142899999999</v>
      </c>
      <c r="N157" s="5">
        <v>9.6</v>
      </c>
      <c r="O157" s="5">
        <v>2.18548E-4</v>
      </c>
      <c r="P157" s="5">
        <v>1.6</v>
      </c>
      <c r="Q157" s="5">
        <v>6.8012499999999996E-4</v>
      </c>
      <c r="R157" s="5">
        <v>3</v>
      </c>
      <c r="S157" s="5">
        <v>7.7519379999999999E-3</v>
      </c>
      <c r="T157" s="5">
        <v>2</v>
      </c>
      <c r="U157" s="5">
        <v>0.133333333</v>
      </c>
      <c r="V157" s="5">
        <v>6</v>
      </c>
      <c r="W157" s="5">
        <v>1.52602E-4</v>
      </c>
      <c r="X157" s="5">
        <v>1</v>
      </c>
      <c r="Y157" s="5">
        <v>5.2938099999999999E-4</v>
      </c>
    </row>
    <row r="158" spans="5:25" s="2" customFormat="1" x14ac:dyDescent="0.2">
      <c r="E158" s="1" t="s">
        <v>146</v>
      </c>
      <c r="G158" s="60">
        <v>4</v>
      </c>
      <c r="H158" s="60">
        <v>6</v>
      </c>
      <c r="I158" s="60">
        <v>63</v>
      </c>
      <c r="J158" s="5">
        <v>2.5</v>
      </c>
      <c r="K158" s="5">
        <v>6.173301E-3</v>
      </c>
      <c r="L158" s="5">
        <v>1.8333333329999999</v>
      </c>
      <c r="M158" s="5">
        <v>0.12777777800000001</v>
      </c>
      <c r="N158" s="5">
        <v>8.3333333330000006</v>
      </c>
      <c r="O158" s="5">
        <v>2.0067199999999999E-4</v>
      </c>
      <c r="P158" s="5">
        <v>2.5</v>
      </c>
      <c r="Q158" s="5">
        <v>1.074422E-3</v>
      </c>
      <c r="R158" s="5">
        <v>2.5</v>
      </c>
      <c r="S158" s="5">
        <v>5.6190160000000001E-3</v>
      </c>
      <c r="T158" s="5">
        <v>1.5</v>
      </c>
      <c r="U158" s="5">
        <v>0.10714285699999999</v>
      </c>
      <c r="V158" s="5">
        <v>10</v>
      </c>
      <c r="W158" s="5">
        <v>2.18834E-4</v>
      </c>
      <c r="X158" s="5">
        <v>3</v>
      </c>
      <c r="Y158" s="5">
        <v>1.1196450000000001E-3</v>
      </c>
    </row>
    <row r="159" spans="5:25" s="2" customFormat="1" x14ac:dyDescent="0.2">
      <c r="E159" s="1" t="s">
        <v>147</v>
      </c>
      <c r="G159" s="60">
        <v>6</v>
      </c>
      <c r="H159" s="60">
        <v>11</v>
      </c>
      <c r="I159" s="60">
        <v>63</v>
      </c>
      <c r="J159" s="5">
        <v>4.2</v>
      </c>
      <c r="K159" s="5">
        <v>1.8447997000000001E-2</v>
      </c>
      <c r="L159" s="5">
        <v>2.2000000000000002</v>
      </c>
      <c r="M159" s="5">
        <v>0.16172161199999999</v>
      </c>
      <c r="N159" s="5">
        <v>12.6</v>
      </c>
      <c r="O159" s="5">
        <v>3.4825699999999998E-4</v>
      </c>
      <c r="P159" s="5">
        <v>1.4</v>
      </c>
      <c r="Q159" s="5">
        <v>1.318203E-3</v>
      </c>
      <c r="R159" s="5">
        <v>2</v>
      </c>
      <c r="S159" s="5">
        <v>1.1111111E-2</v>
      </c>
      <c r="T159" s="5">
        <v>2</v>
      </c>
      <c r="U159" s="5">
        <v>0.15384615400000001</v>
      </c>
      <c r="V159" s="5">
        <v>3</v>
      </c>
      <c r="W159" s="5">
        <v>1.12617E-4</v>
      </c>
      <c r="X159" s="5">
        <v>1</v>
      </c>
      <c r="Y159" s="5">
        <v>1.2515639999999999E-3</v>
      </c>
    </row>
    <row r="160" spans="5:25" s="2" customFormat="1" x14ac:dyDescent="0.2">
      <c r="E160" s="1" t="s">
        <v>156</v>
      </c>
      <c r="G160" s="60">
        <v>6</v>
      </c>
      <c r="H160" s="60">
        <v>12</v>
      </c>
      <c r="I160" s="60">
        <v>62</v>
      </c>
      <c r="J160" s="5">
        <v>4.25</v>
      </c>
      <c r="K160" s="5">
        <v>1.377077E-2</v>
      </c>
      <c r="L160" s="5">
        <v>2.75</v>
      </c>
      <c r="M160" s="5">
        <v>0.195238095</v>
      </c>
      <c r="N160" s="5">
        <v>14.25</v>
      </c>
      <c r="O160" s="5">
        <v>3.6488900000000002E-4</v>
      </c>
      <c r="P160" s="5">
        <v>1.25</v>
      </c>
      <c r="Q160" s="5">
        <v>5.9298E-4</v>
      </c>
      <c r="R160" s="5">
        <v>4</v>
      </c>
      <c r="S160" s="5">
        <v>1.3624989000000001E-2</v>
      </c>
      <c r="T160" s="5">
        <v>2.5</v>
      </c>
      <c r="U160" s="5">
        <v>0.178571429</v>
      </c>
      <c r="V160" s="5">
        <v>14.5</v>
      </c>
      <c r="W160" s="5">
        <v>3.6168099999999998E-4</v>
      </c>
      <c r="X160" s="5">
        <v>1</v>
      </c>
      <c r="Y160" s="5">
        <v>5.8831499999999995E-4</v>
      </c>
    </row>
    <row r="161" spans="5:25" s="2" customFormat="1" x14ac:dyDescent="0.2">
      <c r="E161" s="1" t="s">
        <v>159</v>
      </c>
      <c r="G161" s="60">
        <v>6</v>
      </c>
      <c r="H161" s="60">
        <v>16</v>
      </c>
      <c r="I161" s="60">
        <v>62</v>
      </c>
      <c r="J161" s="5">
        <v>3.4</v>
      </c>
      <c r="K161" s="5">
        <v>9.7331020000000004E-3</v>
      </c>
      <c r="L161" s="5">
        <v>2</v>
      </c>
      <c r="M161" s="5">
        <v>0.14029304000000001</v>
      </c>
      <c r="N161" s="5">
        <v>12</v>
      </c>
      <c r="O161" s="5">
        <v>2.7676799999999999E-4</v>
      </c>
      <c r="P161" s="5">
        <v>1</v>
      </c>
      <c r="Q161" s="5">
        <v>6.2868600000000005E-4</v>
      </c>
      <c r="R161" s="5">
        <v>2</v>
      </c>
      <c r="S161" s="5">
        <v>8.8105730000000004E-3</v>
      </c>
      <c r="T161" s="5">
        <v>2</v>
      </c>
      <c r="U161" s="5">
        <v>0.14285714299999999</v>
      </c>
      <c r="V161" s="5">
        <v>4</v>
      </c>
      <c r="W161" s="5">
        <v>1.50156E-4</v>
      </c>
      <c r="X161" s="5">
        <v>1</v>
      </c>
      <c r="Y161" s="5">
        <v>4.0633899999999997E-4</v>
      </c>
    </row>
    <row r="162" spans="5:25" s="2" customFormat="1" x14ac:dyDescent="0.2">
      <c r="E162" s="1" t="s">
        <v>151</v>
      </c>
      <c r="G162" s="60">
        <v>4</v>
      </c>
      <c r="H162" s="60">
        <v>6</v>
      </c>
      <c r="I162" s="60">
        <v>61</v>
      </c>
      <c r="J162" s="5">
        <v>2.75</v>
      </c>
      <c r="K162" s="5">
        <v>9.9094620000000008E-3</v>
      </c>
      <c r="L162" s="5">
        <v>2</v>
      </c>
      <c r="M162" s="5">
        <v>0.14285714299999999</v>
      </c>
      <c r="N162" s="5">
        <v>15.25</v>
      </c>
      <c r="O162" s="5">
        <v>3.9459100000000002E-4</v>
      </c>
      <c r="P162" s="5">
        <v>1.5</v>
      </c>
      <c r="Q162" s="5">
        <v>8.8631400000000003E-4</v>
      </c>
      <c r="R162" s="5">
        <v>3</v>
      </c>
      <c r="S162" s="5">
        <v>1.0714435E-2</v>
      </c>
      <c r="T162" s="5">
        <v>2</v>
      </c>
      <c r="U162" s="5">
        <v>0.14285714299999999</v>
      </c>
      <c r="V162" s="5">
        <v>7</v>
      </c>
      <c r="W162" s="5">
        <v>1.9362599999999999E-4</v>
      </c>
      <c r="X162" s="5">
        <v>1.5</v>
      </c>
      <c r="Y162" s="5">
        <v>8.9893000000000004E-4</v>
      </c>
    </row>
    <row r="163" spans="5:25" s="2" customFormat="1" x14ac:dyDescent="0.2">
      <c r="E163" s="1" t="s">
        <v>150</v>
      </c>
      <c r="G163" s="60">
        <v>8</v>
      </c>
      <c r="H163" s="60">
        <v>15</v>
      </c>
      <c r="I163" s="60">
        <v>60</v>
      </c>
      <c r="J163" s="5">
        <v>3.2</v>
      </c>
      <c r="K163" s="5">
        <v>7.5197299999999996E-3</v>
      </c>
      <c r="L163" s="5">
        <v>2.6</v>
      </c>
      <c r="M163" s="5">
        <v>0.17714285699999999</v>
      </c>
      <c r="N163" s="5">
        <v>8.6</v>
      </c>
      <c r="O163" s="5">
        <v>1.9272000000000001E-4</v>
      </c>
      <c r="P163" s="5">
        <v>2.6</v>
      </c>
      <c r="Q163" s="5">
        <v>1.0303739999999999E-3</v>
      </c>
      <c r="R163" s="5">
        <v>2</v>
      </c>
      <c r="S163" s="5">
        <v>6.3091479999999997E-3</v>
      </c>
      <c r="T163" s="5">
        <v>2</v>
      </c>
      <c r="U163" s="5">
        <v>0.14285714299999999</v>
      </c>
      <c r="V163" s="5">
        <v>5</v>
      </c>
      <c r="W163" s="5">
        <v>1.2749199999999999E-4</v>
      </c>
      <c r="X163" s="5">
        <v>2</v>
      </c>
      <c r="Y163" s="5">
        <v>8.1267799999999995E-4</v>
      </c>
    </row>
    <row r="164" spans="5:25" s="2" customFormat="1" x14ac:dyDescent="0.2">
      <c r="E164" s="1" t="s">
        <v>152</v>
      </c>
      <c r="G164" s="60">
        <v>4</v>
      </c>
      <c r="H164" s="60">
        <v>13</v>
      </c>
      <c r="I164" s="60">
        <v>59</v>
      </c>
      <c r="J164" s="5">
        <v>3.6</v>
      </c>
      <c r="K164" s="5">
        <v>8.5061200000000007E-3</v>
      </c>
      <c r="L164" s="5">
        <v>1.8</v>
      </c>
      <c r="M164" s="5">
        <v>0.12476190500000001</v>
      </c>
      <c r="N164" s="5">
        <v>9.1999999999999993</v>
      </c>
      <c r="O164" s="5">
        <v>2.1373200000000001E-4</v>
      </c>
      <c r="P164" s="5">
        <v>1.6</v>
      </c>
      <c r="Q164" s="5">
        <v>6.5837100000000004E-4</v>
      </c>
      <c r="R164" s="5">
        <v>2</v>
      </c>
      <c r="S164" s="5">
        <v>6.3091479999999997E-3</v>
      </c>
      <c r="T164" s="5">
        <v>2</v>
      </c>
      <c r="U164" s="5">
        <v>0.133333333</v>
      </c>
      <c r="V164" s="5">
        <v>13</v>
      </c>
      <c r="W164" s="5">
        <v>2.9989799999999999E-4</v>
      </c>
      <c r="X164" s="5">
        <v>1</v>
      </c>
      <c r="Y164" s="5">
        <v>5.2938099999999999E-4</v>
      </c>
    </row>
    <row r="165" spans="5:25" s="2" customFormat="1" x14ac:dyDescent="0.2">
      <c r="E165" s="1" t="s">
        <v>154</v>
      </c>
      <c r="G165" s="60">
        <v>4</v>
      </c>
      <c r="H165" s="60">
        <v>4</v>
      </c>
      <c r="I165" s="60">
        <v>59</v>
      </c>
      <c r="J165" s="5">
        <v>1.5</v>
      </c>
      <c r="K165" s="5">
        <v>1.2714852E-2</v>
      </c>
      <c r="L165" s="5">
        <v>1.5</v>
      </c>
      <c r="M165" s="5">
        <v>0.127579365</v>
      </c>
      <c r="N165" s="5">
        <v>14.75</v>
      </c>
      <c r="O165" s="5">
        <v>1.372037E-3</v>
      </c>
      <c r="P165" s="5">
        <v>1</v>
      </c>
      <c r="Q165" s="5">
        <v>1.740517E-3</v>
      </c>
      <c r="R165" s="5">
        <v>1.5</v>
      </c>
      <c r="S165" s="5">
        <v>5.9905219999999999E-3</v>
      </c>
      <c r="T165" s="5">
        <v>1.5</v>
      </c>
      <c r="U165" s="5">
        <v>0.108333333</v>
      </c>
      <c r="V165" s="5">
        <v>1.5</v>
      </c>
      <c r="W165" s="5">
        <v>5.2500000000000002E-5</v>
      </c>
      <c r="X165" s="5">
        <v>1</v>
      </c>
      <c r="Y165" s="5">
        <v>1.342312E-3</v>
      </c>
    </row>
    <row r="166" spans="5:25" s="2" customFormat="1" x14ac:dyDescent="0.2">
      <c r="E166" s="1" t="s">
        <v>153</v>
      </c>
      <c r="G166" s="60">
        <v>11</v>
      </c>
      <c r="H166" s="60">
        <v>37</v>
      </c>
      <c r="I166" s="60">
        <v>59</v>
      </c>
      <c r="J166" s="5">
        <v>23</v>
      </c>
      <c r="K166" s="5">
        <v>5.0549451000000002E-2</v>
      </c>
      <c r="L166" s="5">
        <v>9</v>
      </c>
      <c r="M166" s="5">
        <v>0.6</v>
      </c>
      <c r="N166" s="5">
        <v>33</v>
      </c>
      <c r="O166" s="5">
        <v>7.0108300000000002E-4</v>
      </c>
      <c r="P166" s="5">
        <v>4</v>
      </c>
      <c r="Q166" s="5">
        <v>1.4847809999999999E-3</v>
      </c>
      <c r="R166" s="5">
        <v>23</v>
      </c>
      <c r="S166" s="5">
        <v>5.0549451000000002E-2</v>
      </c>
      <c r="T166" s="5">
        <v>9</v>
      </c>
      <c r="U166" s="5">
        <v>0.6</v>
      </c>
      <c r="V166" s="5">
        <v>33</v>
      </c>
      <c r="W166" s="5">
        <v>7.0108300000000002E-4</v>
      </c>
      <c r="X166" s="5">
        <v>4</v>
      </c>
      <c r="Y166" s="5">
        <v>1.4847809999999999E-3</v>
      </c>
    </row>
    <row r="167" spans="5:25" s="2" customFormat="1" x14ac:dyDescent="0.2">
      <c r="E167" s="1" t="s">
        <v>157</v>
      </c>
      <c r="G167" s="60">
        <v>8</v>
      </c>
      <c r="H167" s="60">
        <v>18</v>
      </c>
      <c r="I167" s="60">
        <v>59</v>
      </c>
      <c r="J167" s="5">
        <v>6.25</v>
      </c>
      <c r="K167" s="5">
        <v>2.5486673000000001E-2</v>
      </c>
      <c r="L167" s="5">
        <v>3.5</v>
      </c>
      <c r="M167" s="5">
        <v>0.25274725300000001</v>
      </c>
      <c r="N167" s="5">
        <v>14.75</v>
      </c>
      <c r="O167" s="5">
        <v>4.0847799999999999E-4</v>
      </c>
      <c r="P167" s="5">
        <v>2</v>
      </c>
      <c r="Q167" s="5">
        <v>1.432567E-3</v>
      </c>
      <c r="R167" s="5">
        <v>3.5</v>
      </c>
      <c r="S167" s="5">
        <v>1.6568770999999999E-2</v>
      </c>
      <c r="T167" s="5">
        <v>2.5</v>
      </c>
      <c r="U167" s="5">
        <v>0.18406593399999999</v>
      </c>
      <c r="V167" s="5">
        <v>8.5</v>
      </c>
      <c r="W167" s="5">
        <v>2.2125700000000001E-4</v>
      </c>
      <c r="X167" s="5">
        <v>2</v>
      </c>
      <c r="Y167" s="5">
        <v>1.3648810000000001E-3</v>
      </c>
    </row>
    <row r="168" spans="5:25" s="2" customFormat="1" x14ac:dyDescent="0.2">
      <c r="E168" s="1" t="s">
        <v>155</v>
      </c>
      <c r="G168" s="60">
        <v>2</v>
      </c>
      <c r="H168" s="60">
        <v>8</v>
      </c>
      <c r="I168" s="60">
        <v>58</v>
      </c>
      <c r="J168" s="5">
        <v>3.5</v>
      </c>
      <c r="K168" s="5">
        <v>1.1227968E-2</v>
      </c>
      <c r="L168" s="5">
        <v>1.3333333329999999</v>
      </c>
      <c r="M168" s="5">
        <v>9.2857143000000003E-2</v>
      </c>
      <c r="N168" s="5">
        <v>9.1666666669999994</v>
      </c>
      <c r="O168" s="5">
        <v>2.3836199999999999E-4</v>
      </c>
      <c r="P168" s="5">
        <v>1</v>
      </c>
      <c r="Q168" s="5">
        <v>4.6371599999999998E-4</v>
      </c>
      <c r="R168" s="5">
        <v>2</v>
      </c>
      <c r="S168" s="5">
        <v>4.781782E-3</v>
      </c>
      <c r="T168" s="5">
        <v>1</v>
      </c>
      <c r="U168" s="5">
        <v>7.1428570999999996E-2</v>
      </c>
      <c r="V168" s="5">
        <v>6</v>
      </c>
      <c r="W168" s="5">
        <v>1.3794100000000001E-4</v>
      </c>
      <c r="X168" s="5">
        <v>1</v>
      </c>
      <c r="Y168" s="5">
        <v>4.2961900000000001E-4</v>
      </c>
    </row>
    <row r="169" spans="5:25" s="2" customFormat="1" x14ac:dyDescent="0.2">
      <c r="E169" s="1" t="s">
        <v>158</v>
      </c>
      <c r="G169" s="60">
        <v>2</v>
      </c>
      <c r="H169" s="60">
        <v>6</v>
      </c>
      <c r="I169" s="60">
        <v>57</v>
      </c>
      <c r="J169" s="5">
        <v>5</v>
      </c>
      <c r="K169" s="5">
        <v>1.0989011E-2</v>
      </c>
      <c r="L169" s="5">
        <v>2</v>
      </c>
      <c r="M169" s="5">
        <v>0.133333333</v>
      </c>
      <c r="N169" s="5">
        <v>34</v>
      </c>
      <c r="O169" s="5">
        <v>7.2232799999999995E-4</v>
      </c>
      <c r="P169" s="5">
        <v>1</v>
      </c>
      <c r="Q169" s="5">
        <v>3.71195E-4</v>
      </c>
      <c r="R169" s="5">
        <v>5</v>
      </c>
      <c r="S169" s="5">
        <v>1.0989011E-2</v>
      </c>
      <c r="T169" s="5">
        <v>2</v>
      </c>
      <c r="U169" s="5">
        <v>0.133333333</v>
      </c>
      <c r="V169" s="5">
        <v>34</v>
      </c>
      <c r="W169" s="5">
        <v>7.2232799999999995E-4</v>
      </c>
      <c r="X169" s="5">
        <v>1</v>
      </c>
      <c r="Y169" s="5">
        <v>3.71195E-4</v>
      </c>
    </row>
    <row r="170" spans="5:25" s="2" customFormat="1" x14ac:dyDescent="0.2">
      <c r="E170" s="1" t="s">
        <v>160</v>
      </c>
      <c r="G170" s="60">
        <v>5</v>
      </c>
      <c r="H170" s="60">
        <v>5</v>
      </c>
      <c r="I170" s="60">
        <v>57</v>
      </c>
      <c r="J170" s="5">
        <v>1.8</v>
      </c>
      <c r="K170" s="5">
        <v>3.7235823000000001E-2</v>
      </c>
      <c r="L170" s="5">
        <v>1.8</v>
      </c>
      <c r="M170" s="5">
        <v>0.18728937700000001</v>
      </c>
      <c r="N170" s="5">
        <v>11.4</v>
      </c>
      <c r="O170" s="5">
        <v>3.1756760000000001E-3</v>
      </c>
      <c r="P170" s="5">
        <v>1.2</v>
      </c>
      <c r="Q170" s="5">
        <v>5.6973839999999998E-3</v>
      </c>
      <c r="R170" s="5">
        <v>2</v>
      </c>
      <c r="S170" s="5">
        <v>4.7619047999999997E-2</v>
      </c>
      <c r="T170" s="5">
        <v>2</v>
      </c>
      <c r="U170" s="5">
        <v>0.14285714299999999</v>
      </c>
      <c r="V170" s="5">
        <v>7</v>
      </c>
      <c r="W170" s="5">
        <v>2.1427880000000001E-3</v>
      </c>
      <c r="X170" s="5">
        <v>1</v>
      </c>
      <c r="Y170" s="5">
        <v>7.8125E-3</v>
      </c>
    </row>
    <row r="171" spans="5:25" s="2" customFormat="1" x14ac:dyDescent="0.2">
      <c r="E171" s="1" t="s">
        <v>161</v>
      </c>
      <c r="G171" s="60">
        <v>2</v>
      </c>
      <c r="H171" s="60">
        <v>9</v>
      </c>
      <c r="I171" s="60">
        <v>56</v>
      </c>
      <c r="J171" s="5">
        <v>7</v>
      </c>
      <c r="K171" s="5">
        <v>2.6337354E-2</v>
      </c>
      <c r="L171" s="5">
        <v>1.3333333329999999</v>
      </c>
      <c r="M171" s="5">
        <v>9.5238094999999995E-2</v>
      </c>
      <c r="N171" s="5">
        <v>18.666666670000001</v>
      </c>
      <c r="O171" s="5">
        <v>5.0232800000000002E-4</v>
      </c>
      <c r="P171" s="5">
        <v>1</v>
      </c>
      <c r="Q171" s="5">
        <v>6.3857599999999997E-4</v>
      </c>
      <c r="R171" s="5">
        <v>7</v>
      </c>
      <c r="S171" s="5">
        <v>2.6431718E-2</v>
      </c>
      <c r="T171" s="5">
        <v>1</v>
      </c>
      <c r="U171" s="5">
        <v>7.1428570999999996E-2</v>
      </c>
      <c r="V171" s="5">
        <v>13</v>
      </c>
      <c r="W171" s="5">
        <v>3.4031399999999998E-4</v>
      </c>
      <c r="X171" s="5">
        <v>1</v>
      </c>
      <c r="Y171" s="5">
        <v>6.4724900000000002E-4</v>
      </c>
    </row>
    <row r="172" spans="5:25" s="2" customFormat="1" x14ac:dyDescent="0.2">
      <c r="E172" s="1" t="s">
        <v>163</v>
      </c>
      <c r="G172" s="60">
        <v>7</v>
      </c>
      <c r="H172" s="60">
        <v>10</v>
      </c>
      <c r="I172" s="60">
        <v>56</v>
      </c>
      <c r="J172" s="5">
        <v>3.4285714289999998</v>
      </c>
      <c r="K172" s="5">
        <v>9.4158650000000007E-3</v>
      </c>
      <c r="L172" s="5">
        <v>3.2857142860000002</v>
      </c>
      <c r="M172" s="5">
        <v>0.23061224499999999</v>
      </c>
      <c r="N172" s="5">
        <v>8</v>
      </c>
      <c r="O172" s="5">
        <v>1.9782799999999999E-4</v>
      </c>
      <c r="P172" s="5">
        <v>1.571428571</v>
      </c>
      <c r="Q172" s="5">
        <v>7.5445799999999995E-4</v>
      </c>
      <c r="R172" s="5">
        <v>4</v>
      </c>
      <c r="S172" s="5">
        <v>8.8105730000000004E-3</v>
      </c>
      <c r="T172" s="5">
        <v>4</v>
      </c>
      <c r="U172" s="5">
        <v>0.26666666700000002</v>
      </c>
      <c r="V172" s="5">
        <v>6</v>
      </c>
      <c r="W172" s="5">
        <v>1.2747E-4</v>
      </c>
      <c r="X172" s="5">
        <v>2</v>
      </c>
      <c r="Y172" s="5">
        <v>7.4239E-4</v>
      </c>
    </row>
    <row r="173" spans="5:25" s="2" customFormat="1" x14ac:dyDescent="0.2">
      <c r="E173" s="1" t="s">
        <v>162</v>
      </c>
      <c r="G173" s="60">
        <v>8</v>
      </c>
      <c r="H173" s="60">
        <v>21</v>
      </c>
      <c r="I173" s="60">
        <v>55</v>
      </c>
      <c r="J173" s="5">
        <v>5.4</v>
      </c>
      <c r="K173" s="5">
        <v>1.9433385000000001E-2</v>
      </c>
      <c r="L173" s="5">
        <v>2.8</v>
      </c>
      <c r="M173" s="5">
        <v>0.2</v>
      </c>
      <c r="N173" s="5">
        <v>11</v>
      </c>
      <c r="O173" s="5">
        <v>2.9862200000000002E-4</v>
      </c>
      <c r="P173" s="5">
        <v>1</v>
      </c>
      <c r="Q173" s="5">
        <v>5.5499300000000004E-4</v>
      </c>
      <c r="R173" s="5">
        <v>4</v>
      </c>
      <c r="S173" s="5">
        <v>1.5503876E-2</v>
      </c>
      <c r="T173" s="5">
        <v>3</v>
      </c>
      <c r="U173" s="5">
        <v>0.21428571399999999</v>
      </c>
      <c r="V173" s="5">
        <v>7</v>
      </c>
      <c r="W173" s="5">
        <v>1.83246E-4</v>
      </c>
      <c r="X173" s="5">
        <v>1</v>
      </c>
      <c r="Y173" s="5">
        <v>5.2938099999999999E-4</v>
      </c>
    </row>
    <row r="174" spans="5:25" s="2" customFormat="1" ht="45" x14ac:dyDescent="0.2">
      <c r="E174" s="1" t="s">
        <v>294</v>
      </c>
      <c r="G174" s="60">
        <v>3</v>
      </c>
      <c r="H174" s="60">
        <v>4</v>
      </c>
      <c r="I174" s="60">
        <v>53</v>
      </c>
      <c r="J174" s="5">
        <v>2</v>
      </c>
      <c r="K174" s="5">
        <v>4.7101679999999998E-3</v>
      </c>
      <c r="L174" s="5">
        <v>2</v>
      </c>
      <c r="M174" s="5">
        <v>0.13809523800000001</v>
      </c>
      <c r="N174" s="5">
        <v>9.8000000000000007</v>
      </c>
      <c r="O174" s="5">
        <v>2.4305900000000001E-4</v>
      </c>
      <c r="P174" s="5">
        <v>1</v>
      </c>
      <c r="Q174" s="5">
        <v>4.2701000000000002E-4</v>
      </c>
      <c r="R174" s="5">
        <v>2</v>
      </c>
      <c r="S174" s="5">
        <v>4.395604E-3</v>
      </c>
      <c r="T174" s="5">
        <v>2</v>
      </c>
      <c r="U174" s="5">
        <v>0.133333333</v>
      </c>
      <c r="V174" s="5">
        <v>8</v>
      </c>
      <c r="W174" s="5">
        <v>1.8455300000000001E-4</v>
      </c>
      <c r="X174" s="5">
        <v>1</v>
      </c>
      <c r="Y174" s="5">
        <v>4.0633899999999997E-4</v>
      </c>
    </row>
    <row r="175" spans="5:25" s="2" customFormat="1" x14ac:dyDescent="0.2">
      <c r="E175" s="1" t="s">
        <v>168</v>
      </c>
      <c r="G175" s="60">
        <v>10</v>
      </c>
      <c r="H175" s="60">
        <v>18</v>
      </c>
      <c r="I175" s="60">
        <v>53</v>
      </c>
      <c r="J175" s="5">
        <v>3.25</v>
      </c>
      <c r="K175" s="5">
        <v>1.5386148000000001E-2</v>
      </c>
      <c r="L175" s="5">
        <v>2.375</v>
      </c>
      <c r="M175" s="5">
        <v>0.17706044000000001</v>
      </c>
      <c r="N175" s="5">
        <v>6.625</v>
      </c>
      <c r="O175" s="5">
        <v>2.4925300000000001E-4</v>
      </c>
      <c r="P175" s="5">
        <v>1.625</v>
      </c>
      <c r="Q175" s="5">
        <v>1.579418E-3</v>
      </c>
      <c r="R175" s="5">
        <v>2.5</v>
      </c>
      <c r="S175" s="5">
        <v>1.038786E-2</v>
      </c>
      <c r="T175" s="5">
        <v>2</v>
      </c>
      <c r="U175" s="5">
        <v>0.14285714299999999</v>
      </c>
      <c r="V175" s="5">
        <v>5</v>
      </c>
      <c r="W175" s="5">
        <v>1.2885199999999999E-4</v>
      </c>
      <c r="X175" s="5">
        <v>1.5</v>
      </c>
      <c r="Y175" s="5">
        <v>7.2996300000000003E-4</v>
      </c>
    </row>
    <row r="176" spans="5:25" s="2" customFormat="1" x14ac:dyDescent="0.2">
      <c r="E176" s="1" t="s">
        <v>165</v>
      </c>
      <c r="G176" s="60">
        <v>5</v>
      </c>
      <c r="H176" s="60">
        <v>11</v>
      </c>
      <c r="I176" s="60">
        <v>49</v>
      </c>
      <c r="J176" s="5">
        <v>8.3333333330000006</v>
      </c>
      <c r="K176" s="5">
        <v>3.8063917000000003E-2</v>
      </c>
      <c r="L176" s="5">
        <v>3</v>
      </c>
      <c r="M176" s="5">
        <v>0.21794871800000001</v>
      </c>
      <c r="N176" s="5">
        <v>16.333333329999999</v>
      </c>
      <c r="O176" s="5">
        <v>4.9533599999999998E-4</v>
      </c>
      <c r="P176" s="5">
        <v>1</v>
      </c>
      <c r="Q176" s="5">
        <v>8.7930400000000002E-4</v>
      </c>
      <c r="R176" s="5">
        <v>8</v>
      </c>
      <c r="S176" s="5">
        <v>3.8888889000000003E-2</v>
      </c>
      <c r="T176" s="5">
        <v>3</v>
      </c>
      <c r="U176" s="5">
        <v>0.21428571399999999</v>
      </c>
      <c r="V176" s="5">
        <v>15</v>
      </c>
      <c r="W176" s="5">
        <v>5.3025200000000005E-4</v>
      </c>
      <c r="X176" s="5">
        <v>1</v>
      </c>
      <c r="Y176" s="5">
        <v>7.3909799999999999E-4</v>
      </c>
    </row>
    <row r="177" spans="5:25" s="2" customFormat="1" x14ac:dyDescent="0.2">
      <c r="E177" s="1" t="s">
        <v>166</v>
      </c>
      <c r="G177" s="60">
        <v>6</v>
      </c>
      <c r="H177" s="60">
        <v>11</v>
      </c>
      <c r="I177" s="60">
        <v>49</v>
      </c>
      <c r="J177" s="5">
        <v>3.8</v>
      </c>
      <c r="K177" s="5">
        <v>1.5982987000000001E-2</v>
      </c>
      <c r="L177" s="5">
        <v>2.6</v>
      </c>
      <c r="M177" s="5">
        <v>0.18901098899999999</v>
      </c>
      <c r="N177" s="5">
        <v>9.8000000000000007</v>
      </c>
      <c r="O177" s="5">
        <v>2.8152299999999999E-4</v>
      </c>
      <c r="P177" s="5">
        <v>1</v>
      </c>
      <c r="Q177" s="5">
        <v>7.2403799999999998E-4</v>
      </c>
      <c r="R177" s="5">
        <v>4</v>
      </c>
      <c r="S177" s="5">
        <v>2.2026431999999999E-2</v>
      </c>
      <c r="T177" s="5">
        <v>3</v>
      </c>
      <c r="U177" s="5">
        <v>0.21428571399999999</v>
      </c>
      <c r="V177" s="5">
        <v>8</v>
      </c>
      <c r="W177" s="5">
        <v>3.0031200000000001E-4</v>
      </c>
      <c r="X177" s="5">
        <v>1</v>
      </c>
      <c r="Y177" s="5">
        <v>6.4724900000000002E-4</v>
      </c>
    </row>
    <row r="178" spans="5:25" s="2" customFormat="1" x14ac:dyDescent="0.2">
      <c r="E178" s="1" t="s">
        <v>167</v>
      </c>
      <c r="G178" s="60">
        <v>8</v>
      </c>
      <c r="H178" s="60">
        <v>16</v>
      </c>
      <c r="I178" s="60">
        <v>46</v>
      </c>
      <c r="J178" s="5">
        <v>4.4000000000000004</v>
      </c>
      <c r="K178" s="5">
        <v>1.0774361E-2</v>
      </c>
      <c r="L178" s="5">
        <v>3.2</v>
      </c>
      <c r="M178" s="5">
        <v>0.22476190500000001</v>
      </c>
      <c r="N178" s="5">
        <v>9.1999999999999993</v>
      </c>
      <c r="O178" s="5">
        <v>2.1747800000000001E-4</v>
      </c>
      <c r="P178" s="5">
        <v>2.8</v>
      </c>
      <c r="Q178" s="5">
        <v>1.18161E-3</v>
      </c>
      <c r="R178" s="5">
        <v>3</v>
      </c>
      <c r="S178" s="5">
        <v>6.5934069999999999E-3</v>
      </c>
      <c r="T178" s="5">
        <v>2</v>
      </c>
      <c r="U178" s="5">
        <v>0.133333333</v>
      </c>
      <c r="V178" s="5">
        <v>12</v>
      </c>
      <c r="W178" s="5">
        <v>2.7618400000000001E-4</v>
      </c>
      <c r="X178" s="5">
        <v>3</v>
      </c>
      <c r="Y178" s="5">
        <v>1.113586E-3</v>
      </c>
    </row>
    <row r="179" spans="5:25" s="2" customFormat="1" x14ac:dyDescent="0.2">
      <c r="E179" s="1" t="s">
        <v>169</v>
      </c>
      <c r="G179" s="60">
        <v>2</v>
      </c>
      <c r="H179" s="60">
        <v>8</v>
      </c>
      <c r="I179" s="60">
        <v>46</v>
      </c>
      <c r="J179" s="5">
        <v>4.3333333329999997</v>
      </c>
      <c r="K179" s="5">
        <v>9.5493539999999995E-3</v>
      </c>
      <c r="L179" s="5">
        <v>1.6666666670000001</v>
      </c>
      <c r="M179" s="5">
        <v>0.112698413</v>
      </c>
      <c r="N179" s="5">
        <v>14.66666667</v>
      </c>
      <c r="O179" s="5">
        <v>3.2881700000000002E-4</v>
      </c>
      <c r="P179" s="5">
        <v>3</v>
      </c>
      <c r="Q179" s="5">
        <v>1.1527690000000001E-3</v>
      </c>
      <c r="R179" s="5">
        <v>5</v>
      </c>
      <c r="S179" s="5">
        <v>1.0989011E-2</v>
      </c>
      <c r="T179" s="5">
        <v>2</v>
      </c>
      <c r="U179" s="5">
        <v>0.133333333</v>
      </c>
      <c r="V179" s="5">
        <v>19</v>
      </c>
      <c r="W179" s="5">
        <v>4.3831300000000002E-4</v>
      </c>
      <c r="X179" s="5">
        <v>3</v>
      </c>
      <c r="Y179" s="5">
        <v>1.1257039999999999E-3</v>
      </c>
    </row>
    <row r="180" spans="5:25" s="2" customFormat="1" x14ac:dyDescent="0.2">
      <c r="E180" s="1" t="s">
        <v>170</v>
      </c>
      <c r="G180" s="60">
        <v>8</v>
      </c>
      <c r="H180" s="60">
        <v>14</v>
      </c>
      <c r="I180" s="60">
        <v>44</v>
      </c>
      <c r="J180" s="5">
        <v>2.8333333330000001</v>
      </c>
      <c r="K180" s="5">
        <v>8.8297470000000006E-3</v>
      </c>
      <c r="L180" s="5">
        <v>2.3333333330000001</v>
      </c>
      <c r="M180" s="5">
        <v>0.16785714299999999</v>
      </c>
      <c r="N180" s="5">
        <v>7</v>
      </c>
      <c r="O180" s="5">
        <v>1.83196E-4</v>
      </c>
      <c r="P180" s="5">
        <v>1.3333333329999999</v>
      </c>
      <c r="Q180" s="5">
        <v>8.7639700000000001E-4</v>
      </c>
      <c r="R180" s="5">
        <v>2</v>
      </c>
      <c r="S180" s="5">
        <v>7.2282459999999998E-3</v>
      </c>
      <c r="T180" s="5">
        <v>2</v>
      </c>
      <c r="U180" s="5">
        <v>0.148809524</v>
      </c>
      <c r="V180" s="5">
        <v>6</v>
      </c>
      <c r="W180" s="5">
        <v>1.5796000000000001E-4</v>
      </c>
      <c r="X180" s="5">
        <v>1</v>
      </c>
      <c r="Y180" s="5">
        <v>5.8831499999999995E-4</v>
      </c>
    </row>
    <row r="181" spans="5:25" s="2" customFormat="1" x14ac:dyDescent="0.2">
      <c r="E181" s="1" t="s">
        <v>172</v>
      </c>
      <c r="G181" s="60">
        <v>5</v>
      </c>
      <c r="H181" s="60">
        <v>15</v>
      </c>
      <c r="I181" s="60">
        <v>43</v>
      </c>
      <c r="J181" s="5">
        <v>5</v>
      </c>
      <c r="K181" s="5">
        <v>1.9134400999999999E-2</v>
      </c>
      <c r="L181" s="5">
        <v>2.25</v>
      </c>
      <c r="M181" s="5">
        <v>0.16071428600000001</v>
      </c>
      <c r="N181" s="5">
        <v>10.75</v>
      </c>
      <c r="O181" s="5">
        <v>2.8302699999999999E-4</v>
      </c>
      <c r="P181" s="5">
        <v>1</v>
      </c>
      <c r="Q181" s="5">
        <v>5.9215699999999995E-4</v>
      </c>
      <c r="R181" s="5">
        <v>6</v>
      </c>
      <c r="S181" s="5">
        <v>2.1558310000000001E-2</v>
      </c>
      <c r="T181" s="5">
        <v>2.5</v>
      </c>
      <c r="U181" s="5">
        <v>0.178571429</v>
      </c>
      <c r="V181" s="5">
        <v>9.5</v>
      </c>
      <c r="W181" s="5">
        <v>2.5229000000000001E-4</v>
      </c>
      <c r="X181" s="5">
        <v>1</v>
      </c>
      <c r="Y181" s="5">
        <v>5.8831499999999995E-4</v>
      </c>
    </row>
    <row r="182" spans="5:25" s="2" customFormat="1" x14ac:dyDescent="0.2">
      <c r="E182" s="1" t="s">
        <v>171</v>
      </c>
      <c r="G182" s="60">
        <v>5</v>
      </c>
      <c r="H182" s="60">
        <v>10</v>
      </c>
      <c r="I182" s="60">
        <v>43</v>
      </c>
      <c r="J182" s="5">
        <v>4</v>
      </c>
      <c r="K182" s="5">
        <v>1.444202E-2</v>
      </c>
      <c r="L182" s="5">
        <v>1.8</v>
      </c>
      <c r="M182" s="5">
        <v>0.12666666700000001</v>
      </c>
      <c r="N182" s="5">
        <v>8.6</v>
      </c>
      <c r="O182" s="5">
        <v>2.1419399999999999E-4</v>
      </c>
      <c r="P182" s="5">
        <v>1.2</v>
      </c>
      <c r="Q182" s="5">
        <v>6.3830799999999997E-4</v>
      </c>
      <c r="R182" s="5">
        <v>2</v>
      </c>
      <c r="S182" s="5">
        <v>4.395604E-3</v>
      </c>
      <c r="T182" s="5">
        <v>1</v>
      </c>
      <c r="U182" s="5">
        <v>7.1428570999999996E-2</v>
      </c>
      <c r="V182" s="5">
        <v>7</v>
      </c>
      <c r="W182" s="5">
        <v>1.48715E-4</v>
      </c>
      <c r="X182" s="5">
        <v>1</v>
      </c>
      <c r="Y182" s="5">
        <v>6.4724900000000002E-4</v>
      </c>
    </row>
    <row r="183" spans="5:25" s="2" customFormat="1" x14ac:dyDescent="0.2">
      <c r="E183" s="1" t="s">
        <v>173</v>
      </c>
      <c r="G183" s="60">
        <v>7</v>
      </c>
      <c r="H183" s="60">
        <v>19</v>
      </c>
      <c r="I183" s="60">
        <v>42</v>
      </c>
      <c r="J183" s="5">
        <v>3.2857142860000002</v>
      </c>
      <c r="K183" s="5">
        <v>9.1378060000000001E-3</v>
      </c>
      <c r="L183" s="5">
        <v>2</v>
      </c>
      <c r="M183" s="5">
        <v>0.14024071199999999</v>
      </c>
      <c r="N183" s="5">
        <v>4.1428571429999996</v>
      </c>
      <c r="O183" s="5">
        <v>1.03739E-4</v>
      </c>
      <c r="P183" s="5">
        <v>2.1428571430000001</v>
      </c>
      <c r="Q183" s="5">
        <v>1.0696060000000001E-3</v>
      </c>
      <c r="R183" s="5">
        <v>3</v>
      </c>
      <c r="S183" s="5">
        <v>7.8125E-3</v>
      </c>
      <c r="T183" s="5">
        <v>2</v>
      </c>
      <c r="U183" s="5">
        <v>0.14285714299999999</v>
      </c>
      <c r="V183" s="5">
        <v>4</v>
      </c>
      <c r="W183" s="5">
        <v>1.01363E-4</v>
      </c>
      <c r="X183" s="5">
        <v>2</v>
      </c>
      <c r="Y183" s="5">
        <v>1.2515639999999999E-3</v>
      </c>
    </row>
    <row r="184" spans="5:25" s="2" customFormat="1" x14ac:dyDescent="0.2">
      <c r="E184" s="1" t="s">
        <v>174</v>
      </c>
      <c r="G184" s="60">
        <v>2</v>
      </c>
      <c r="H184" s="60">
        <v>9</v>
      </c>
      <c r="I184" s="60">
        <v>41</v>
      </c>
      <c r="J184" s="5">
        <v>5</v>
      </c>
      <c r="K184" s="5">
        <v>1.6956186000000002E-2</v>
      </c>
      <c r="L184" s="5">
        <v>2</v>
      </c>
      <c r="M184" s="5">
        <v>0.14285714299999999</v>
      </c>
      <c r="N184" s="5">
        <v>13.66666667</v>
      </c>
      <c r="O184" s="5">
        <v>3.7294500000000001E-4</v>
      </c>
      <c r="P184" s="5">
        <v>1.6666666670000001</v>
      </c>
      <c r="Q184" s="5">
        <v>9.3538599999999996E-4</v>
      </c>
      <c r="R184" s="5">
        <v>5</v>
      </c>
      <c r="S184" s="5">
        <v>1.5772871000000001E-2</v>
      </c>
      <c r="T184" s="5">
        <v>2</v>
      </c>
      <c r="U184" s="5">
        <v>0.14285714299999999</v>
      </c>
      <c r="V184" s="5">
        <v>7</v>
      </c>
      <c r="W184" s="5">
        <v>1.77386E-4</v>
      </c>
      <c r="X184" s="5">
        <v>2</v>
      </c>
      <c r="Y184" s="5">
        <v>1.0587610000000001E-3</v>
      </c>
    </row>
    <row r="185" spans="5:25" s="2" customFormat="1" x14ac:dyDescent="0.2">
      <c r="E185" s="1" t="s">
        <v>175</v>
      </c>
      <c r="G185" s="60">
        <v>2</v>
      </c>
      <c r="H185" s="60">
        <v>4</v>
      </c>
      <c r="I185" s="60">
        <v>38</v>
      </c>
      <c r="J185" s="5">
        <v>3.25</v>
      </c>
      <c r="K185" s="5">
        <v>7.5817130000000003E-3</v>
      </c>
      <c r="L185" s="5">
        <v>1.75</v>
      </c>
      <c r="M185" s="5">
        <v>0.120238095</v>
      </c>
      <c r="N185" s="5">
        <v>9.5</v>
      </c>
      <c r="O185" s="5">
        <v>2.3101E-4</v>
      </c>
      <c r="P185" s="5">
        <v>1.25</v>
      </c>
      <c r="Q185" s="5">
        <v>4.9522499999999996E-4</v>
      </c>
      <c r="R185" s="5">
        <v>3.5</v>
      </c>
      <c r="S185" s="5">
        <v>7.7976649999999996E-3</v>
      </c>
      <c r="T185" s="5">
        <v>2</v>
      </c>
      <c r="U185" s="5">
        <v>0.133333333</v>
      </c>
      <c r="V185" s="5">
        <v>8</v>
      </c>
      <c r="W185" s="5">
        <v>1.90626E-4</v>
      </c>
      <c r="X185" s="5">
        <v>1</v>
      </c>
      <c r="Y185" s="5">
        <v>4.2961900000000001E-4</v>
      </c>
    </row>
    <row r="186" spans="5:25" s="2" customFormat="1" x14ac:dyDescent="0.2">
      <c r="E186" s="1" t="s">
        <v>176</v>
      </c>
      <c r="G186" s="60">
        <v>5</v>
      </c>
      <c r="H186" s="60">
        <v>7</v>
      </c>
      <c r="I186" s="60">
        <v>36</v>
      </c>
      <c r="J186" s="5">
        <v>3</v>
      </c>
      <c r="K186" s="5">
        <v>6.5646769999999997E-3</v>
      </c>
      <c r="L186" s="5">
        <v>2.5</v>
      </c>
      <c r="M186" s="5">
        <v>0.16666666699999999</v>
      </c>
      <c r="N186" s="5">
        <v>17.5</v>
      </c>
      <c r="O186" s="5">
        <v>3.9914900000000001E-4</v>
      </c>
      <c r="P186" s="5">
        <v>3</v>
      </c>
      <c r="Q186" s="5">
        <v>1.1216640000000001E-3</v>
      </c>
      <c r="R186" s="5">
        <v>3</v>
      </c>
      <c r="S186" s="5">
        <v>6.5646769999999997E-3</v>
      </c>
      <c r="T186" s="5">
        <v>2.5</v>
      </c>
      <c r="U186" s="5">
        <v>0.16666666699999999</v>
      </c>
      <c r="V186" s="5">
        <v>17.5</v>
      </c>
      <c r="W186" s="5">
        <v>3.9914900000000001E-4</v>
      </c>
      <c r="X186" s="5">
        <v>3</v>
      </c>
      <c r="Y186" s="5">
        <v>1.1216640000000001E-3</v>
      </c>
    </row>
    <row r="187" spans="5:25" s="2" customFormat="1" x14ac:dyDescent="0.2">
      <c r="E187" s="1" t="s">
        <v>181</v>
      </c>
      <c r="G187" s="60">
        <v>1</v>
      </c>
      <c r="H187" s="60">
        <v>13</v>
      </c>
      <c r="I187" s="60">
        <v>35</v>
      </c>
      <c r="J187" s="5">
        <v>3</v>
      </c>
      <c r="K187" s="5">
        <v>6.5934069999999999E-3</v>
      </c>
      <c r="L187" s="5">
        <v>1</v>
      </c>
      <c r="M187" s="5">
        <v>6.6666666999999999E-2</v>
      </c>
      <c r="N187" s="5">
        <v>7</v>
      </c>
      <c r="O187" s="5">
        <v>1.48715E-4</v>
      </c>
      <c r="P187" s="5">
        <v>1</v>
      </c>
      <c r="Q187" s="5">
        <v>3.71195E-4</v>
      </c>
      <c r="R187" s="5">
        <v>3</v>
      </c>
      <c r="S187" s="5">
        <v>6.5934069999999999E-3</v>
      </c>
      <c r="T187" s="5">
        <v>1</v>
      </c>
      <c r="U187" s="5">
        <v>6.6666666999999999E-2</v>
      </c>
      <c r="V187" s="5">
        <v>7</v>
      </c>
      <c r="W187" s="5">
        <v>1.48715E-4</v>
      </c>
      <c r="X187" s="5">
        <v>1</v>
      </c>
      <c r="Y187" s="5">
        <v>3.71195E-4</v>
      </c>
    </row>
    <row r="188" spans="5:25" s="2" customFormat="1" x14ac:dyDescent="0.2">
      <c r="E188" s="1" t="s">
        <v>177</v>
      </c>
      <c r="G188" s="60">
        <v>1</v>
      </c>
      <c r="H188" s="60">
        <v>8</v>
      </c>
      <c r="I188" s="60">
        <v>35</v>
      </c>
      <c r="J188" s="5">
        <v>3.25</v>
      </c>
      <c r="K188" s="5">
        <v>9.2638570000000003E-3</v>
      </c>
      <c r="L188" s="5">
        <v>1</v>
      </c>
      <c r="M188" s="5">
        <v>7.0238095E-2</v>
      </c>
      <c r="N188" s="5">
        <v>8.75</v>
      </c>
      <c r="O188" s="5">
        <v>2.2077500000000001E-4</v>
      </c>
      <c r="P188" s="5">
        <v>1</v>
      </c>
      <c r="Q188" s="5">
        <v>4.40963E-4</v>
      </c>
      <c r="R188" s="5">
        <v>2</v>
      </c>
      <c r="S188" s="5">
        <v>4.762629E-3</v>
      </c>
      <c r="T188" s="5">
        <v>1</v>
      </c>
      <c r="U188" s="5">
        <v>7.1428570999999996E-2</v>
      </c>
      <c r="V188" s="5">
        <v>4</v>
      </c>
      <c r="W188" s="5">
        <v>9.9400000000000004E-5</v>
      </c>
      <c r="X188" s="5">
        <v>1</v>
      </c>
      <c r="Y188" s="5">
        <v>4.2961900000000001E-4</v>
      </c>
    </row>
    <row r="189" spans="5:25" s="2" customFormat="1" x14ac:dyDescent="0.2">
      <c r="E189" s="1" t="s">
        <v>178</v>
      </c>
      <c r="G189" s="60">
        <v>3</v>
      </c>
      <c r="H189" s="60">
        <v>4</v>
      </c>
      <c r="I189" s="60">
        <v>35</v>
      </c>
      <c r="J189" s="5">
        <v>3.5</v>
      </c>
      <c r="K189" s="5">
        <v>9.8998200000000001E-3</v>
      </c>
      <c r="L189" s="5">
        <v>2.5</v>
      </c>
      <c r="M189" s="5">
        <v>0.178571429</v>
      </c>
      <c r="N189" s="5">
        <v>17.5</v>
      </c>
      <c r="O189" s="5">
        <v>4.44857E-4</v>
      </c>
      <c r="P189" s="5">
        <v>2.5</v>
      </c>
      <c r="Q189" s="5">
        <v>1.2087280000000001E-3</v>
      </c>
      <c r="R189" s="5">
        <v>3.5</v>
      </c>
      <c r="S189" s="5">
        <v>9.8998200000000001E-3</v>
      </c>
      <c r="T189" s="5">
        <v>2.5</v>
      </c>
      <c r="U189" s="5">
        <v>0.178571429</v>
      </c>
      <c r="V189" s="5">
        <v>17.5</v>
      </c>
      <c r="W189" s="5">
        <v>4.44857E-4</v>
      </c>
      <c r="X189" s="5">
        <v>2.5</v>
      </c>
      <c r="Y189" s="5">
        <v>1.2087280000000001E-3</v>
      </c>
    </row>
    <row r="190" spans="5:25" s="2" customFormat="1" x14ac:dyDescent="0.2">
      <c r="E190" s="1" t="s">
        <v>180</v>
      </c>
      <c r="G190" s="60">
        <v>2</v>
      </c>
      <c r="H190" s="60">
        <v>10</v>
      </c>
      <c r="I190" s="60">
        <v>35</v>
      </c>
      <c r="J190" s="5">
        <v>5</v>
      </c>
      <c r="K190" s="5">
        <v>1.8667449999999999E-2</v>
      </c>
      <c r="L190" s="5">
        <v>1.5</v>
      </c>
      <c r="M190" s="5">
        <v>0.104761905</v>
      </c>
      <c r="N190" s="5">
        <v>17.5</v>
      </c>
      <c r="O190" s="5">
        <v>4.8597100000000003E-4</v>
      </c>
      <c r="P190" s="5">
        <v>1</v>
      </c>
      <c r="Q190" s="5">
        <v>5.1124199999999997E-4</v>
      </c>
      <c r="R190" s="5">
        <v>5</v>
      </c>
      <c r="S190" s="5">
        <v>1.8667449999999999E-2</v>
      </c>
      <c r="T190" s="5">
        <v>1.5</v>
      </c>
      <c r="U190" s="5">
        <v>0.104761905</v>
      </c>
      <c r="V190" s="5">
        <v>17.5</v>
      </c>
      <c r="W190" s="5">
        <v>4.8597100000000003E-4</v>
      </c>
      <c r="X190" s="5">
        <v>1</v>
      </c>
      <c r="Y190" s="5">
        <v>5.1124199999999997E-4</v>
      </c>
    </row>
    <row r="191" spans="5:25" s="2" customFormat="1" x14ac:dyDescent="0.2">
      <c r="E191" s="1" t="s">
        <v>189</v>
      </c>
      <c r="G191" s="60">
        <v>6</v>
      </c>
      <c r="H191" s="60">
        <v>15</v>
      </c>
      <c r="I191" s="60">
        <v>34</v>
      </c>
      <c r="J191" s="5">
        <v>3</v>
      </c>
      <c r="K191" s="5">
        <v>9.848463E-3</v>
      </c>
      <c r="L191" s="5">
        <v>2</v>
      </c>
      <c r="M191" s="5">
        <v>0.147089947</v>
      </c>
      <c r="N191" s="5">
        <v>5.6666666670000003</v>
      </c>
      <c r="O191" s="5">
        <v>2.2627500000000001E-4</v>
      </c>
      <c r="P191" s="5">
        <v>2</v>
      </c>
      <c r="Q191" s="5">
        <v>1.431318E-3</v>
      </c>
      <c r="R191" s="5">
        <v>1.5</v>
      </c>
      <c r="S191" s="5">
        <v>7.9125940000000002E-3</v>
      </c>
      <c r="T191" s="5">
        <v>1.5</v>
      </c>
      <c r="U191" s="5">
        <v>0.12222222200000001</v>
      </c>
      <c r="V191" s="5">
        <v>5</v>
      </c>
      <c r="W191" s="5">
        <v>1.3659800000000001E-4</v>
      </c>
      <c r="X191" s="5">
        <v>1.5</v>
      </c>
      <c r="Y191" s="5">
        <v>9.8474299999999995E-4</v>
      </c>
    </row>
    <row r="192" spans="5:25" s="2" customFormat="1" x14ac:dyDescent="0.2">
      <c r="E192" s="1" t="s">
        <v>182</v>
      </c>
      <c r="G192" s="60">
        <v>5</v>
      </c>
      <c r="H192" s="60">
        <v>10</v>
      </c>
      <c r="I192" s="60">
        <v>34</v>
      </c>
      <c r="J192" s="5">
        <v>3.2</v>
      </c>
      <c r="K192" s="5">
        <v>1.3094342E-2</v>
      </c>
      <c r="L192" s="5">
        <v>1.2</v>
      </c>
      <c r="M192" s="5">
        <v>8.6959706999999997E-2</v>
      </c>
      <c r="N192" s="5">
        <v>6.8</v>
      </c>
      <c r="O192" s="5">
        <v>1.8874500000000001E-4</v>
      </c>
      <c r="P192" s="5">
        <v>1</v>
      </c>
      <c r="Q192" s="5">
        <v>6.8308900000000001E-4</v>
      </c>
      <c r="R192" s="5">
        <v>2</v>
      </c>
      <c r="S192" s="5">
        <v>1.1111111E-2</v>
      </c>
      <c r="T192" s="5">
        <v>1</v>
      </c>
      <c r="U192" s="5">
        <v>7.1428570999999996E-2</v>
      </c>
      <c r="V192" s="5">
        <v>4</v>
      </c>
      <c r="W192" s="5">
        <v>1.50156E-4</v>
      </c>
      <c r="X192" s="5">
        <v>1</v>
      </c>
      <c r="Y192" s="5">
        <v>6.4724900000000002E-4</v>
      </c>
    </row>
    <row r="193" spans="5:25" s="2" customFormat="1" x14ac:dyDescent="0.2">
      <c r="E193" s="1" t="s">
        <v>183</v>
      </c>
      <c r="G193" s="60">
        <v>3</v>
      </c>
      <c r="H193" s="60">
        <v>3</v>
      </c>
      <c r="I193" s="60">
        <v>33</v>
      </c>
      <c r="J193" s="5">
        <v>2</v>
      </c>
      <c r="K193" s="5">
        <v>4.3860280000000001E-3</v>
      </c>
      <c r="L193" s="5">
        <v>2</v>
      </c>
      <c r="M193" s="5">
        <v>0.133333333</v>
      </c>
      <c r="N193" s="5">
        <v>11</v>
      </c>
      <c r="O193" s="5">
        <v>2.3551900000000001E-4</v>
      </c>
      <c r="P193" s="5">
        <v>1</v>
      </c>
      <c r="Q193" s="5">
        <v>3.7321499999999998E-4</v>
      </c>
      <c r="R193" s="5">
        <v>2</v>
      </c>
      <c r="S193" s="5">
        <v>4.3860280000000001E-3</v>
      </c>
      <c r="T193" s="5">
        <v>2</v>
      </c>
      <c r="U193" s="5">
        <v>0.133333333</v>
      </c>
      <c r="V193" s="5">
        <v>11</v>
      </c>
      <c r="W193" s="5">
        <v>2.3551900000000001E-4</v>
      </c>
      <c r="X193" s="5">
        <v>1</v>
      </c>
      <c r="Y193" s="5">
        <v>3.7321499999999998E-4</v>
      </c>
    </row>
    <row r="194" spans="5:25" s="2" customFormat="1" x14ac:dyDescent="0.2">
      <c r="E194" s="1" t="s">
        <v>185</v>
      </c>
      <c r="G194" s="60">
        <v>8</v>
      </c>
      <c r="H194" s="60">
        <v>15</v>
      </c>
      <c r="I194" s="60">
        <v>32</v>
      </c>
      <c r="J194" s="5">
        <v>3</v>
      </c>
      <c r="K194" s="5">
        <v>7.7508330000000004E-3</v>
      </c>
      <c r="L194" s="5">
        <v>2.1666666669999999</v>
      </c>
      <c r="M194" s="5">
        <v>0.15</v>
      </c>
      <c r="N194" s="5">
        <v>4.6666666670000003</v>
      </c>
      <c r="O194" s="5">
        <v>1.0964900000000001E-4</v>
      </c>
      <c r="P194" s="5">
        <v>2.1666666669999999</v>
      </c>
      <c r="Q194" s="5">
        <v>9.7720199999999993E-4</v>
      </c>
      <c r="R194" s="5">
        <v>2.5</v>
      </c>
      <c r="S194" s="5">
        <v>6.7083409999999996E-3</v>
      </c>
      <c r="T194" s="5">
        <v>2</v>
      </c>
      <c r="U194" s="5">
        <v>0.13809523800000001</v>
      </c>
      <c r="V194" s="5">
        <v>4</v>
      </c>
      <c r="W194" s="5">
        <v>9.7100000000000002E-5</v>
      </c>
      <c r="X194" s="5">
        <v>2.5</v>
      </c>
      <c r="Y194" s="5">
        <v>9.3202699999999999E-4</v>
      </c>
    </row>
    <row r="195" spans="5:25" s="2" customFormat="1" x14ac:dyDescent="0.2">
      <c r="E195" s="1" t="s">
        <v>186</v>
      </c>
      <c r="G195" s="60">
        <v>5</v>
      </c>
      <c r="H195" s="60">
        <v>7</v>
      </c>
      <c r="I195" s="60">
        <v>31</v>
      </c>
      <c r="J195" s="5">
        <v>2.6666666669999999</v>
      </c>
      <c r="K195" s="5">
        <v>1.5304313E-2</v>
      </c>
      <c r="L195" s="5">
        <v>2.3333333330000001</v>
      </c>
      <c r="M195" s="5">
        <v>0.17861305399999999</v>
      </c>
      <c r="N195" s="5">
        <v>5.1666666670000003</v>
      </c>
      <c r="O195" s="5">
        <v>2.3345000000000001E-4</v>
      </c>
      <c r="P195" s="5">
        <v>1.1666666670000001</v>
      </c>
      <c r="Q195" s="5">
        <v>1.6232180000000001E-3</v>
      </c>
      <c r="R195" s="5">
        <v>2</v>
      </c>
      <c r="S195" s="5">
        <v>1.4015151999999999E-2</v>
      </c>
      <c r="T195" s="5">
        <v>2</v>
      </c>
      <c r="U195" s="5">
        <v>0.16083916100000001</v>
      </c>
      <c r="V195" s="5">
        <v>4</v>
      </c>
      <c r="W195" s="5">
        <v>1.6689999999999999E-4</v>
      </c>
      <c r="X195" s="5">
        <v>1</v>
      </c>
      <c r="Y195" s="5">
        <v>9.9533099999999991E-4</v>
      </c>
    </row>
    <row r="196" spans="5:25" s="2" customFormat="1" x14ac:dyDescent="0.2">
      <c r="E196" s="1" t="s">
        <v>187</v>
      </c>
      <c r="G196" s="60">
        <v>6</v>
      </c>
      <c r="H196" s="60">
        <v>6</v>
      </c>
      <c r="I196" s="60">
        <v>31</v>
      </c>
      <c r="J196" s="5">
        <v>1.5</v>
      </c>
      <c r="K196" s="5">
        <v>3.8340029999999999E-3</v>
      </c>
      <c r="L196" s="5">
        <v>1.5</v>
      </c>
      <c r="M196" s="5">
        <v>0.103968254</v>
      </c>
      <c r="N196" s="5">
        <v>4.3333333329999997</v>
      </c>
      <c r="O196" s="5">
        <v>1.0623E-4</v>
      </c>
      <c r="P196" s="5">
        <v>1.5</v>
      </c>
      <c r="Q196" s="5">
        <v>6.4931400000000001E-4</v>
      </c>
      <c r="R196" s="5">
        <v>1</v>
      </c>
      <c r="S196" s="5">
        <v>3.5304120000000001E-3</v>
      </c>
      <c r="T196" s="5">
        <v>1</v>
      </c>
      <c r="U196" s="5">
        <v>7.1428570999999996E-2</v>
      </c>
      <c r="V196" s="5">
        <v>3</v>
      </c>
      <c r="W196" s="5">
        <v>7.9900000000000004E-5</v>
      </c>
      <c r="X196" s="5">
        <v>1</v>
      </c>
      <c r="Y196" s="5">
        <v>4.9114000000000004E-4</v>
      </c>
    </row>
    <row r="197" spans="5:25" s="2" customFormat="1" ht="30" x14ac:dyDescent="0.2">
      <c r="E197" s="1" t="s">
        <v>184</v>
      </c>
      <c r="G197" s="60">
        <v>5</v>
      </c>
      <c r="H197" s="60">
        <v>15</v>
      </c>
      <c r="I197" s="60">
        <v>31</v>
      </c>
      <c r="J197" s="5">
        <v>13</v>
      </c>
      <c r="K197" s="5">
        <v>2.8571428999999999E-2</v>
      </c>
      <c r="L197" s="5">
        <v>3</v>
      </c>
      <c r="M197" s="5">
        <v>0.2</v>
      </c>
      <c r="N197" s="5">
        <v>26</v>
      </c>
      <c r="O197" s="5">
        <v>5.5236900000000004E-4</v>
      </c>
      <c r="P197" s="5">
        <v>1</v>
      </c>
      <c r="Q197" s="5">
        <v>3.71195E-4</v>
      </c>
      <c r="R197" s="5">
        <v>13</v>
      </c>
      <c r="S197" s="5">
        <v>2.8571428999999999E-2</v>
      </c>
      <c r="T197" s="5">
        <v>3</v>
      </c>
      <c r="U197" s="5">
        <v>0.2</v>
      </c>
      <c r="V197" s="5">
        <v>26</v>
      </c>
      <c r="W197" s="5">
        <v>5.5236900000000004E-4</v>
      </c>
      <c r="X197" s="5">
        <v>1</v>
      </c>
      <c r="Y197" s="5">
        <v>3.71195E-4</v>
      </c>
    </row>
    <row r="198" spans="5:25" s="2" customFormat="1" x14ac:dyDescent="0.2">
      <c r="E198" s="1" t="s">
        <v>191</v>
      </c>
      <c r="G198" s="60">
        <v>8</v>
      </c>
      <c r="H198" s="60">
        <v>18</v>
      </c>
      <c r="I198" s="60">
        <v>30</v>
      </c>
      <c r="J198" s="5">
        <v>4</v>
      </c>
      <c r="K198" s="5">
        <v>9.6132530000000004E-3</v>
      </c>
      <c r="L198" s="5">
        <v>2.8333333330000001</v>
      </c>
      <c r="M198" s="5">
        <v>0.19365079399999999</v>
      </c>
      <c r="N198" s="5">
        <v>4.8333333329999997</v>
      </c>
      <c r="O198" s="5">
        <v>1.14364E-4</v>
      </c>
      <c r="P198" s="5">
        <v>2</v>
      </c>
      <c r="Q198" s="5">
        <v>8.4864599999999999E-4</v>
      </c>
      <c r="R198" s="5">
        <v>3</v>
      </c>
      <c r="S198" s="5">
        <v>8.4934060000000002E-3</v>
      </c>
      <c r="T198" s="5">
        <v>2</v>
      </c>
      <c r="U198" s="5">
        <v>0.14285714299999999</v>
      </c>
      <c r="V198" s="5">
        <v>3</v>
      </c>
      <c r="W198" s="5">
        <v>7.8899999999999993E-5</v>
      </c>
      <c r="X198" s="5">
        <v>1.5</v>
      </c>
      <c r="Y198" s="5">
        <v>6.9481999999999996E-4</v>
      </c>
    </row>
    <row r="199" spans="5:25" s="2" customFormat="1" x14ac:dyDescent="0.2">
      <c r="E199" s="1" t="s">
        <v>190</v>
      </c>
      <c r="G199" s="60">
        <v>1</v>
      </c>
      <c r="H199" s="60">
        <v>1</v>
      </c>
      <c r="I199" s="60">
        <v>30</v>
      </c>
      <c r="J199" s="5">
        <v>1</v>
      </c>
      <c r="K199" s="5">
        <v>3.6498709999999998E-3</v>
      </c>
      <c r="L199" s="5">
        <v>1</v>
      </c>
      <c r="M199" s="5">
        <v>7.2344322000000003E-2</v>
      </c>
      <c r="N199" s="5">
        <v>5</v>
      </c>
      <c r="O199" s="5">
        <v>1.5280799999999999E-4</v>
      </c>
      <c r="P199" s="5">
        <v>1</v>
      </c>
      <c r="Q199" s="5">
        <v>6.7108800000000002E-4</v>
      </c>
      <c r="R199" s="5">
        <v>1</v>
      </c>
      <c r="S199" s="5">
        <v>3.5304120000000001E-3</v>
      </c>
      <c r="T199" s="5">
        <v>1</v>
      </c>
      <c r="U199" s="5">
        <v>7.1428570999999996E-2</v>
      </c>
      <c r="V199" s="5">
        <v>4</v>
      </c>
      <c r="W199" s="5">
        <v>1.09158E-4</v>
      </c>
      <c r="X199" s="5">
        <v>1</v>
      </c>
      <c r="Y199" s="5">
        <v>5.8831499999999995E-4</v>
      </c>
    </row>
    <row r="200" spans="5:25" s="2" customFormat="1" x14ac:dyDescent="0.2">
      <c r="E200" s="1" t="s">
        <v>188</v>
      </c>
      <c r="G200" s="60">
        <v>6</v>
      </c>
      <c r="H200" s="60">
        <v>12</v>
      </c>
      <c r="I200" s="60">
        <v>30</v>
      </c>
      <c r="J200" s="5">
        <v>3</v>
      </c>
      <c r="K200" s="5">
        <v>7.2634980000000002E-3</v>
      </c>
      <c r="L200" s="5">
        <v>1.8</v>
      </c>
      <c r="M200" s="5">
        <v>0.12476190500000001</v>
      </c>
      <c r="N200" s="5">
        <v>5.4</v>
      </c>
      <c r="O200" s="5">
        <v>1.2619199999999999E-4</v>
      </c>
      <c r="P200" s="5">
        <v>2.2000000000000002</v>
      </c>
      <c r="Q200" s="5">
        <v>9.2308199999999998E-4</v>
      </c>
      <c r="R200" s="5">
        <v>1</v>
      </c>
      <c r="S200" s="5">
        <v>3.1545739999999998E-3</v>
      </c>
      <c r="T200" s="5">
        <v>1</v>
      </c>
      <c r="U200" s="5">
        <v>7.1428570999999996E-2</v>
      </c>
      <c r="V200" s="5">
        <v>4</v>
      </c>
      <c r="W200" s="5">
        <v>9.2299999999999994E-5</v>
      </c>
      <c r="X200" s="5">
        <v>2</v>
      </c>
      <c r="Y200" s="5">
        <v>7.4239E-4</v>
      </c>
    </row>
    <row r="201" spans="5:25" s="2" customFormat="1" x14ac:dyDescent="0.2">
      <c r="E201" s="1" t="s">
        <v>193</v>
      </c>
      <c r="G201" s="60">
        <v>2</v>
      </c>
      <c r="H201" s="60">
        <v>5</v>
      </c>
      <c r="I201" s="60">
        <v>29</v>
      </c>
      <c r="J201" s="5">
        <v>5</v>
      </c>
      <c r="K201" s="5">
        <v>1.0893246000000001E-2</v>
      </c>
      <c r="L201" s="5">
        <v>2</v>
      </c>
      <c r="M201" s="5">
        <v>0.133333333</v>
      </c>
      <c r="N201" s="5">
        <v>29</v>
      </c>
      <c r="O201" s="5">
        <v>6.6900399999999995E-4</v>
      </c>
      <c r="P201" s="5">
        <v>1</v>
      </c>
      <c r="Q201" s="5">
        <v>3.7523500000000002E-4</v>
      </c>
      <c r="R201" s="5">
        <v>5</v>
      </c>
      <c r="S201" s="5">
        <v>1.0893246000000001E-2</v>
      </c>
      <c r="T201" s="5">
        <v>2</v>
      </c>
      <c r="U201" s="5">
        <v>0.133333333</v>
      </c>
      <c r="V201" s="5">
        <v>29</v>
      </c>
      <c r="W201" s="5">
        <v>6.6900399999999995E-4</v>
      </c>
      <c r="X201" s="5">
        <v>1</v>
      </c>
      <c r="Y201" s="5">
        <v>3.7523500000000002E-4</v>
      </c>
    </row>
    <row r="202" spans="5:25" s="2" customFormat="1" x14ac:dyDescent="0.2">
      <c r="E202" s="1" t="s">
        <v>192</v>
      </c>
      <c r="G202" s="60">
        <v>1</v>
      </c>
      <c r="H202" s="60">
        <v>3</v>
      </c>
      <c r="I202" s="60">
        <v>29</v>
      </c>
      <c r="J202" s="5">
        <v>3</v>
      </c>
      <c r="K202" s="5">
        <v>2.4494948999999999E-2</v>
      </c>
      <c r="L202" s="5">
        <v>1</v>
      </c>
      <c r="M202" s="5">
        <v>8.3721833999999995E-2</v>
      </c>
      <c r="N202" s="5">
        <v>9.6666666669999994</v>
      </c>
      <c r="O202" s="5">
        <v>4.5887599999999999E-4</v>
      </c>
      <c r="P202" s="5">
        <v>1</v>
      </c>
      <c r="Q202" s="5">
        <v>1.9593520000000001E-3</v>
      </c>
      <c r="R202" s="5">
        <v>3</v>
      </c>
      <c r="S202" s="5">
        <v>2.2727272999999999E-2</v>
      </c>
      <c r="T202" s="5">
        <v>1</v>
      </c>
      <c r="U202" s="5">
        <v>8.3333332999999996E-2</v>
      </c>
      <c r="V202" s="5">
        <v>3</v>
      </c>
      <c r="W202" s="5">
        <v>3.2569800000000002E-4</v>
      </c>
      <c r="X202" s="5">
        <v>1</v>
      </c>
      <c r="Y202" s="5">
        <v>1.945525E-3</v>
      </c>
    </row>
    <row r="203" spans="5:25" s="2" customFormat="1" x14ac:dyDescent="0.2">
      <c r="E203" s="1" t="s">
        <v>195</v>
      </c>
      <c r="G203" s="60">
        <v>4</v>
      </c>
      <c r="H203" s="60">
        <v>5</v>
      </c>
      <c r="I203" s="60">
        <v>27</v>
      </c>
      <c r="J203" s="5">
        <v>2.6</v>
      </c>
      <c r="K203" s="5">
        <v>6.2375699999999996E-3</v>
      </c>
      <c r="L203" s="5">
        <v>2</v>
      </c>
      <c r="M203" s="5">
        <v>0.13809523800000001</v>
      </c>
      <c r="N203" s="5">
        <v>5.4</v>
      </c>
      <c r="O203" s="5">
        <v>1.3026699999999999E-4</v>
      </c>
      <c r="P203" s="5">
        <v>1</v>
      </c>
      <c r="Q203" s="5">
        <v>4.2701000000000002E-4</v>
      </c>
      <c r="R203" s="5">
        <v>2</v>
      </c>
      <c r="S203" s="5">
        <v>4.5871560000000002E-3</v>
      </c>
      <c r="T203" s="5">
        <v>2</v>
      </c>
      <c r="U203" s="5">
        <v>0.133333333</v>
      </c>
      <c r="V203" s="5">
        <v>6</v>
      </c>
      <c r="W203" s="5">
        <v>1.52991E-4</v>
      </c>
      <c r="X203" s="5">
        <v>1</v>
      </c>
      <c r="Y203" s="5">
        <v>4.0633899999999997E-4</v>
      </c>
    </row>
    <row r="204" spans="5:25" s="2" customFormat="1" x14ac:dyDescent="0.2">
      <c r="E204" s="1" t="s">
        <v>196</v>
      </c>
      <c r="G204" s="60">
        <v>2</v>
      </c>
      <c r="H204" s="60">
        <v>2</v>
      </c>
      <c r="I204" s="60">
        <v>27</v>
      </c>
      <c r="J204" s="5">
        <v>1.5</v>
      </c>
      <c r="K204" s="5">
        <v>3.325438E-3</v>
      </c>
      <c r="L204" s="5">
        <v>1.5</v>
      </c>
      <c r="M204" s="5">
        <v>0.102380952</v>
      </c>
      <c r="N204" s="5">
        <v>13.5</v>
      </c>
      <c r="O204" s="5">
        <v>3.4058599999999998E-4</v>
      </c>
      <c r="P204" s="5">
        <v>3</v>
      </c>
      <c r="Q204" s="5">
        <v>1.1723599999999999E-3</v>
      </c>
      <c r="R204" s="5">
        <v>1.5</v>
      </c>
      <c r="S204" s="5">
        <v>3.325438E-3</v>
      </c>
      <c r="T204" s="5">
        <v>1.5</v>
      </c>
      <c r="U204" s="5">
        <v>0.102380952</v>
      </c>
      <c r="V204" s="5">
        <v>13.5</v>
      </c>
      <c r="W204" s="5">
        <v>3.4058599999999998E-4</v>
      </c>
      <c r="X204" s="5">
        <v>3</v>
      </c>
      <c r="Y204" s="5">
        <v>1.1723599999999999E-3</v>
      </c>
    </row>
    <row r="205" spans="5:25" s="2" customFormat="1" x14ac:dyDescent="0.2">
      <c r="E205" s="1" t="s">
        <v>194</v>
      </c>
      <c r="G205" s="60">
        <v>7</v>
      </c>
      <c r="H205" s="60">
        <v>14</v>
      </c>
      <c r="I205" s="60">
        <v>27</v>
      </c>
      <c r="J205" s="5">
        <v>3.75</v>
      </c>
      <c r="K205" s="5">
        <v>1.6489480000000001E-2</v>
      </c>
      <c r="L205" s="5">
        <v>2</v>
      </c>
      <c r="M205" s="5">
        <v>0.14697802200000001</v>
      </c>
      <c r="N205" s="5">
        <v>6.75</v>
      </c>
      <c r="O205" s="5">
        <v>1.9626100000000001E-4</v>
      </c>
      <c r="P205" s="5">
        <v>1.25</v>
      </c>
      <c r="Q205" s="5">
        <v>8.6264700000000002E-4</v>
      </c>
      <c r="R205" s="5">
        <v>3</v>
      </c>
      <c r="S205" s="5">
        <v>1.3404688999999999E-2</v>
      </c>
      <c r="T205" s="5">
        <v>2</v>
      </c>
      <c r="U205" s="5">
        <v>0.14285714299999999</v>
      </c>
      <c r="V205" s="5">
        <v>6.5</v>
      </c>
      <c r="W205" s="5">
        <v>2.1029499999999999E-4</v>
      </c>
      <c r="X205" s="5">
        <v>1</v>
      </c>
      <c r="Y205" s="5">
        <v>7.7588799999999997E-4</v>
      </c>
    </row>
    <row r="206" spans="5:25" s="2" customFormat="1" x14ac:dyDescent="0.2">
      <c r="E206" s="1" t="s">
        <v>541</v>
      </c>
      <c r="G206" s="60">
        <v>4</v>
      </c>
      <c r="H206" s="60">
        <v>8</v>
      </c>
      <c r="I206" s="60">
        <v>26</v>
      </c>
      <c r="J206" s="5">
        <v>6</v>
      </c>
      <c r="K206" s="5">
        <v>2.9882526E-2</v>
      </c>
      <c r="L206" s="5">
        <v>3</v>
      </c>
      <c r="M206" s="5">
        <v>0.222527473</v>
      </c>
      <c r="N206" s="5">
        <v>11</v>
      </c>
      <c r="O206" s="5">
        <v>3.6748500000000002E-4</v>
      </c>
      <c r="P206" s="5">
        <v>1</v>
      </c>
      <c r="Q206" s="5">
        <v>9.9533099999999991E-4</v>
      </c>
      <c r="R206" s="5">
        <v>6</v>
      </c>
      <c r="S206" s="5">
        <v>2.9882526E-2</v>
      </c>
      <c r="T206" s="5">
        <v>3</v>
      </c>
      <c r="U206" s="5">
        <v>0.222527473</v>
      </c>
      <c r="V206" s="5">
        <v>11</v>
      </c>
      <c r="W206" s="5">
        <v>3.6748500000000002E-4</v>
      </c>
      <c r="X206" s="5">
        <v>1</v>
      </c>
      <c r="Y206" s="5">
        <v>9.9533099999999991E-4</v>
      </c>
    </row>
    <row r="207" spans="5:25" s="2" customFormat="1" x14ac:dyDescent="0.2">
      <c r="E207" s="1" t="s">
        <v>198</v>
      </c>
      <c r="G207" s="60">
        <v>4</v>
      </c>
      <c r="H207" s="60">
        <v>9</v>
      </c>
      <c r="I207" s="60">
        <v>25</v>
      </c>
      <c r="J207" s="5">
        <v>4.5</v>
      </c>
      <c r="K207" s="5">
        <v>1.3910285999999999E-2</v>
      </c>
      <c r="L207" s="5">
        <v>2</v>
      </c>
      <c r="M207" s="5">
        <v>0.14285714299999999</v>
      </c>
      <c r="N207" s="5">
        <v>12.5</v>
      </c>
      <c r="O207" s="5">
        <v>3.16807E-4</v>
      </c>
      <c r="P207" s="5">
        <v>1.5</v>
      </c>
      <c r="Q207" s="5">
        <v>7.5582999999999998E-4</v>
      </c>
      <c r="R207" s="5">
        <v>4.5</v>
      </c>
      <c r="S207" s="5">
        <v>1.3910285999999999E-2</v>
      </c>
      <c r="T207" s="5">
        <v>2</v>
      </c>
      <c r="U207" s="5">
        <v>0.14285714299999999</v>
      </c>
      <c r="V207" s="5">
        <v>12.5</v>
      </c>
      <c r="W207" s="5">
        <v>3.16807E-4</v>
      </c>
      <c r="X207" s="5">
        <v>1.5</v>
      </c>
      <c r="Y207" s="5">
        <v>7.5582999999999998E-4</v>
      </c>
    </row>
    <row r="208" spans="5:25" s="2" customFormat="1" ht="30" x14ac:dyDescent="0.2">
      <c r="E208" s="1" t="s">
        <v>201</v>
      </c>
      <c r="G208" s="60">
        <v>8</v>
      </c>
      <c r="H208" s="60">
        <v>18</v>
      </c>
      <c r="I208" s="60">
        <v>24</v>
      </c>
      <c r="J208" s="5">
        <v>6.3333333329999997</v>
      </c>
      <c r="K208" s="5">
        <v>4.4842144E-2</v>
      </c>
      <c r="L208" s="5">
        <v>3.3333333330000001</v>
      </c>
      <c r="M208" s="5">
        <v>0.26984127000000002</v>
      </c>
      <c r="N208" s="5">
        <v>8</v>
      </c>
      <c r="O208" s="5">
        <v>4.7534399999999999E-4</v>
      </c>
      <c r="P208" s="5">
        <v>1</v>
      </c>
      <c r="Q208" s="5">
        <v>9.7593500000000004E-4</v>
      </c>
      <c r="R208" s="5">
        <v>1</v>
      </c>
      <c r="S208" s="5">
        <v>3.1545739999999998E-3</v>
      </c>
      <c r="T208" s="5">
        <v>1</v>
      </c>
      <c r="U208" s="5">
        <v>7.1428570999999996E-2</v>
      </c>
      <c r="V208" s="5">
        <v>1</v>
      </c>
      <c r="W208" s="5">
        <v>2.5400000000000001E-5</v>
      </c>
      <c r="X208" s="5">
        <v>1</v>
      </c>
      <c r="Y208" s="5">
        <v>5.2938099999999999E-4</v>
      </c>
    </row>
    <row r="209" spans="5:25" s="2" customFormat="1" ht="30" x14ac:dyDescent="0.2">
      <c r="E209" s="1" t="s">
        <v>200</v>
      </c>
      <c r="G209" s="60">
        <v>1</v>
      </c>
      <c r="H209" s="60">
        <v>1</v>
      </c>
      <c r="I209" s="60">
        <v>24</v>
      </c>
      <c r="J209" s="5">
        <v>1</v>
      </c>
      <c r="K209" s="5">
        <v>7.2250589999999998E-3</v>
      </c>
      <c r="L209" s="5">
        <v>1</v>
      </c>
      <c r="M209" s="5">
        <v>8.0648518000000002E-2</v>
      </c>
      <c r="N209" s="5">
        <v>6</v>
      </c>
      <c r="O209" s="5">
        <v>2.6131E-4</v>
      </c>
      <c r="P209" s="5">
        <v>1.25</v>
      </c>
      <c r="Q209" s="5">
        <v>1.9671789999999999E-3</v>
      </c>
      <c r="R209" s="5">
        <v>1</v>
      </c>
      <c r="S209" s="5">
        <v>6.5656569999999999E-3</v>
      </c>
      <c r="T209" s="5">
        <v>1</v>
      </c>
      <c r="U209" s="5">
        <v>8.0128204999999994E-2</v>
      </c>
      <c r="V209" s="5">
        <v>2</v>
      </c>
      <c r="W209" s="5">
        <v>1.39822E-4</v>
      </c>
      <c r="X209" s="5">
        <v>1</v>
      </c>
      <c r="Y209" s="5">
        <v>2.2243269999999999E-3</v>
      </c>
    </row>
    <row r="210" spans="5:25" s="2" customFormat="1" x14ac:dyDescent="0.2">
      <c r="E210" s="1" t="s">
        <v>290</v>
      </c>
      <c r="G210" s="60">
        <v>4</v>
      </c>
      <c r="H210" s="60">
        <v>6</v>
      </c>
      <c r="I210" s="60">
        <v>23</v>
      </c>
      <c r="J210" s="5">
        <v>3</v>
      </c>
      <c r="K210" s="5">
        <v>1.1968268000000001E-2</v>
      </c>
      <c r="L210" s="5">
        <v>2.5</v>
      </c>
      <c r="M210" s="5">
        <v>0.178571429</v>
      </c>
      <c r="N210" s="5">
        <v>11.5</v>
      </c>
      <c r="O210" s="5">
        <v>3.1834700000000002E-4</v>
      </c>
      <c r="P210" s="5">
        <v>1</v>
      </c>
      <c r="Q210" s="5">
        <v>6.9317399999999996E-4</v>
      </c>
      <c r="R210" s="5">
        <v>3</v>
      </c>
      <c r="S210" s="5">
        <v>1.1968268000000001E-2</v>
      </c>
      <c r="T210" s="5">
        <v>2.5</v>
      </c>
      <c r="U210" s="5">
        <v>0.178571429</v>
      </c>
      <c r="V210" s="5">
        <v>11.5</v>
      </c>
      <c r="W210" s="5">
        <v>3.1834700000000002E-4</v>
      </c>
      <c r="X210" s="5">
        <v>1</v>
      </c>
      <c r="Y210" s="5">
        <v>6.9317399999999996E-4</v>
      </c>
    </row>
    <row r="211" spans="5:25" s="2" customFormat="1" x14ac:dyDescent="0.2">
      <c r="E211" s="1" t="s">
        <v>205</v>
      </c>
      <c r="G211" s="60">
        <v>3</v>
      </c>
      <c r="H211" s="60">
        <v>3</v>
      </c>
      <c r="I211" s="60">
        <v>23</v>
      </c>
      <c r="J211" s="5">
        <v>1.75</v>
      </c>
      <c r="K211" s="5">
        <v>6.5038090000000002E-3</v>
      </c>
      <c r="L211" s="5">
        <v>1.75</v>
      </c>
      <c r="M211" s="5">
        <v>0.125</v>
      </c>
      <c r="N211" s="5">
        <v>5.75</v>
      </c>
      <c r="O211" s="5">
        <v>1.4993299999999999E-4</v>
      </c>
      <c r="P211" s="5">
        <v>1</v>
      </c>
      <c r="Q211" s="5">
        <v>5.9215699999999995E-4</v>
      </c>
      <c r="R211" s="5">
        <v>1.5</v>
      </c>
      <c r="S211" s="5">
        <v>5.1076990000000003E-3</v>
      </c>
      <c r="T211" s="5">
        <v>1.5</v>
      </c>
      <c r="U211" s="5">
        <v>0.10714285699999999</v>
      </c>
      <c r="V211" s="5">
        <v>2.5</v>
      </c>
      <c r="W211" s="5">
        <v>6.4599999999999998E-5</v>
      </c>
      <c r="X211" s="5">
        <v>1</v>
      </c>
      <c r="Y211" s="5">
        <v>5.8831499999999995E-4</v>
      </c>
    </row>
    <row r="212" spans="5:25" s="2" customFormat="1" x14ac:dyDescent="0.2">
      <c r="E212" s="1" t="s">
        <v>206</v>
      </c>
      <c r="G212" s="60">
        <v>2</v>
      </c>
      <c r="H212" s="60">
        <v>4</v>
      </c>
      <c r="I212" s="60">
        <v>23</v>
      </c>
      <c r="J212" s="5">
        <v>2</v>
      </c>
      <c r="K212" s="5">
        <v>4.6222160000000002E-3</v>
      </c>
      <c r="L212" s="5">
        <v>1.75</v>
      </c>
      <c r="M212" s="5">
        <v>0.121428571</v>
      </c>
      <c r="N212" s="5">
        <v>5.75</v>
      </c>
      <c r="O212" s="5">
        <v>1.3803E-4</v>
      </c>
      <c r="P212" s="5">
        <v>1</v>
      </c>
      <c r="Q212" s="5">
        <v>4.01417E-4</v>
      </c>
      <c r="R212" s="5">
        <v>2</v>
      </c>
      <c r="S212" s="5">
        <v>4.8775570000000002E-3</v>
      </c>
      <c r="T212" s="5">
        <v>2</v>
      </c>
      <c r="U212" s="5">
        <v>0.13809523800000001</v>
      </c>
      <c r="V212" s="5">
        <v>6</v>
      </c>
      <c r="W212" s="5">
        <v>1.4432599999999999E-4</v>
      </c>
      <c r="X212" s="5">
        <v>1</v>
      </c>
      <c r="Y212" s="5">
        <v>3.9078700000000002E-4</v>
      </c>
    </row>
    <row r="213" spans="5:25" s="2" customFormat="1" x14ac:dyDescent="0.2">
      <c r="E213" s="1" t="s">
        <v>204</v>
      </c>
      <c r="G213" s="60">
        <v>6</v>
      </c>
      <c r="H213" s="60">
        <v>13</v>
      </c>
      <c r="I213" s="60">
        <v>23</v>
      </c>
      <c r="J213" s="5">
        <v>2.6666666669999999</v>
      </c>
      <c r="K213" s="5">
        <v>9.2128969999999994E-3</v>
      </c>
      <c r="L213" s="5">
        <v>1.6666666670000001</v>
      </c>
      <c r="M213" s="5">
        <v>0.118253968</v>
      </c>
      <c r="N213" s="5">
        <v>3.8333333330000001</v>
      </c>
      <c r="O213" s="5">
        <v>9.8200000000000002E-5</v>
      </c>
      <c r="P213" s="5">
        <v>1</v>
      </c>
      <c r="Q213" s="5">
        <v>5.2435999999999997E-4</v>
      </c>
      <c r="R213" s="5">
        <v>2</v>
      </c>
      <c r="S213" s="5">
        <v>6.9892660000000001E-3</v>
      </c>
      <c r="T213" s="5">
        <v>2</v>
      </c>
      <c r="U213" s="5">
        <v>0.14285714299999999</v>
      </c>
      <c r="V213" s="5">
        <v>3</v>
      </c>
      <c r="W213" s="5">
        <v>6.8700000000000003E-5</v>
      </c>
      <c r="X213" s="5">
        <v>1</v>
      </c>
      <c r="Y213" s="5">
        <v>4.9114000000000004E-4</v>
      </c>
    </row>
    <row r="214" spans="5:25" s="2" customFormat="1" x14ac:dyDescent="0.2">
      <c r="E214" s="1" t="s">
        <v>202</v>
      </c>
      <c r="G214" s="60">
        <v>1</v>
      </c>
      <c r="H214" s="60">
        <v>6</v>
      </c>
      <c r="I214" s="60">
        <v>23</v>
      </c>
      <c r="J214" s="5">
        <v>6</v>
      </c>
      <c r="K214" s="5">
        <v>2.34375E-2</v>
      </c>
      <c r="L214" s="5">
        <v>1</v>
      </c>
      <c r="M214" s="5">
        <v>7.1428570999999996E-2</v>
      </c>
      <c r="N214" s="5">
        <v>23</v>
      </c>
      <c r="O214" s="5">
        <v>6.4188400000000001E-4</v>
      </c>
      <c r="P214" s="5">
        <v>1</v>
      </c>
      <c r="Q214" s="5">
        <v>6.4724900000000002E-4</v>
      </c>
      <c r="R214" s="5">
        <v>6</v>
      </c>
      <c r="S214" s="5">
        <v>2.34375E-2</v>
      </c>
      <c r="T214" s="5">
        <v>1</v>
      </c>
      <c r="U214" s="5">
        <v>7.1428570999999996E-2</v>
      </c>
      <c r="V214" s="5">
        <v>23</v>
      </c>
      <c r="W214" s="5">
        <v>6.4188400000000001E-4</v>
      </c>
      <c r="X214" s="5">
        <v>1</v>
      </c>
      <c r="Y214" s="5">
        <v>6.4724900000000002E-4</v>
      </c>
    </row>
    <row r="215" spans="5:25" s="2" customFormat="1" x14ac:dyDescent="0.2">
      <c r="E215" s="1" t="s">
        <v>203</v>
      </c>
      <c r="G215" s="60">
        <v>2</v>
      </c>
      <c r="H215" s="60">
        <v>5</v>
      </c>
      <c r="I215" s="60">
        <v>23</v>
      </c>
      <c r="J215" s="5">
        <v>2</v>
      </c>
      <c r="K215" s="5">
        <v>1.0058020000000001E-2</v>
      </c>
      <c r="L215" s="5">
        <v>1.5</v>
      </c>
      <c r="M215" s="5">
        <v>0.111492674</v>
      </c>
      <c r="N215" s="5">
        <v>5.75</v>
      </c>
      <c r="O215" s="5">
        <v>2.00077E-4</v>
      </c>
      <c r="P215" s="5">
        <v>1.25</v>
      </c>
      <c r="Q215" s="5">
        <v>1.301167E-3</v>
      </c>
      <c r="R215" s="5">
        <v>2</v>
      </c>
      <c r="S215" s="5">
        <v>9.762504E-3</v>
      </c>
      <c r="T215" s="5">
        <v>1.5</v>
      </c>
      <c r="U215" s="5">
        <v>0.113095238</v>
      </c>
      <c r="V215" s="5">
        <v>5.5</v>
      </c>
      <c r="W215" s="5">
        <v>2.24658E-4</v>
      </c>
      <c r="X215" s="5">
        <v>1</v>
      </c>
      <c r="Y215" s="5">
        <v>1.3648810000000001E-3</v>
      </c>
    </row>
    <row r="216" spans="5:25" s="2" customFormat="1" x14ac:dyDescent="0.2">
      <c r="E216" s="1" t="s">
        <v>207</v>
      </c>
      <c r="G216" s="60">
        <v>5</v>
      </c>
      <c r="H216" s="60">
        <v>12</v>
      </c>
      <c r="I216" s="60">
        <v>23</v>
      </c>
      <c r="J216" s="5">
        <v>4</v>
      </c>
      <c r="K216" s="5">
        <v>1.0619513000000001E-2</v>
      </c>
      <c r="L216" s="5">
        <v>2</v>
      </c>
      <c r="M216" s="5">
        <v>0.14285714299999999</v>
      </c>
      <c r="N216" s="5">
        <v>7.6666666670000003</v>
      </c>
      <c r="O216" s="5">
        <v>1.9496300000000001E-4</v>
      </c>
      <c r="P216" s="5">
        <v>2</v>
      </c>
      <c r="Q216" s="5">
        <v>9.1577100000000001E-4</v>
      </c>
      <c r="R216" s="5">
        <v>2</v>
      </c>
      <c r="S216" s="5">
        <v>6.3091479999999997E-3</v>
      </c>
      <c r="T216" s="5">
        <v>1</v>
      </c>
      <c r="U216" s="5">
        <v>7.1428570999999996E-2</v>
      </c>
      <c r="V216" s="5">
        <v>3</v>
      </c>
      <c r="W216" s="5">
        <v>7.6500000000000003E-5</v>
      </c>
      <c r="X216" s="5">
        <v>1</v>
      </c>
      <c r="Y216" s="5">
        <v>5.2938099999999999E-4</v>
      </c>
    </row>
    <row r="217" spans="5:25" s="2" customFormat="1" x14ac:dyDescent="0.2">
      <c r="E217" s="1" t="s">
        <v>210</v>
      </c>
      <c r="G217" s="60">
        <v>7</v>
      </c>
      <c r="H217" s="60">
        <v>12</v>
      </c>
      <c r="I217" s="60">
        <v>22</v>
      </c>
      <c r="J217" s="5">
        <v>4</v>
      </c>
      <c r="K217" s="5">
        <v>8.7529029999999994E-3</v>
      </c>
      <c r="L217" s="5">
        <v>2.5</v>
      </c>
      <c r="M217" s="5">
        <v>0.16666666699999999</v>
      </c>
      <c r="N217" s="5">
        <v>5.5</v>
      </c>
      <c r="O217" s="5">
        <v>1.21408E-4</v>
      </c>
      <c r="P217" s="5">
        <v>1.5</v>
      </c>
      <c r="Q217" s="5">
        <v>5.5881300000000002E-4</v>
      </c>
      <c r="R217" s="5">
        <v>4</v>
      </c>
      <c r="S217" s="5">
        <v>8.7529029999999994E-3</v>
      </c>
      <c r="T217" s="5">
        <v>2.5</v>
      </c>
      <c r="U217" s="5">
        <v>0.16666666699999999</v>
      </c>
      <c r="V217" s="5">
        <v>5.5</v>
      </c>
      <c r="W217" s="5">
        <v>1.21408E-4</v>
      </c>
      <c r="X217" s="5">
        <v>1.5</v>
      </c>
      <c r="Y217" s="5">
        <v>5.5881300000000002E-4</v>
      </c>
    </row>
    <row r="218" spans="5:25" s="2" customFormat="1" x14ac:dyDescent="0.2">
      <c r="E218" s="1" t="s">
        <v>209</v>
      </c>
      <c r="G218" s="60">
        <v>1</v>
      </c>
      <c r="H218" s="60">
        <v>1</v>
      </c>
      <c r="I218" s="60">
        <v>22</v>
      </c>
      <c r="J218" s="5">
        <v>1</v>
      </c>
      <c r="K218" s="5">
        <v>5.5555559999999997E-3</v>
      </c>
      <c r="L218" s="5">
        <v>1</v>
      </c>
      <c r="M218" s="5">
        <v>7.6923077000000006E-2</v>
      </c>
      <c r="N218" s="5">
        <v>22</v>
      </c>
      <c r="O218" s="5">
        <v>8.2585700000000005E-4</v>
      </c>
      <c r="P218" s="5">
        <v>1</v>
      </c>
      <c r="Q218" s="5">
        <v>1.2515639999999999E-3</v>
      </c>
      <c r="R218" s="5">
        <v>1</v>
      </c>
      <c r="S218" s="5">
        <v>5.5555559999999997E-3</v>
      </c>
      <c r="T218" s="5">
        <v>1</v>
      </c>
      <c r="U218" s="5">
        <v>7.6923077000000006E-2</v>
      </c>
      <c r="V218" s="5">
        <v>22</v>
      </c>
      <c r="W218" s="5">
        <v>8.2585700000000005E-4</v>
      </c>
      <c r="X218" s="5">
        <v>1</v>
      </c>
      <c r="Y218" s="5">
        <v>1.2515639999999999E-3</v>
      </c>
    </row>
    <row r="219" spans="5:25" s="2" customFormat="1" x14ac:dyDescent="0.2">
      <c r="E219" s="1" t="s">
        <v>208</v>
      </c>
      <c r="G219" s="60">
        <v>4</v>
      </c>
      <c r="H219" s="60">
        <v>6</v>
      </c>
      <c r="I219" s="60">
        <v>22</v>
      </c>
      <c r="J219" s="5">
        <v>2.5</v>
      </c>
      <c r="K219" s="5">
        <v>9.2361370000000002E-3</v>
      </c>
      <c r="L219" s="5">
        <v>1.75</v>
      </c>
      <c r="M219" s="5">
        <v>0.125</v>
      </c>
      <c r="N219" s="5">
        <v>5.5</v>
      </c>
      <c r="O219" s="5">
        <v>1.4725900000000001E-4</v>
      </c>
      <c r="P219" s="5">
        <v>2.75</v>
      </c>
      <c r="Q219" s="5">
        <v>1.706698E-3</v>
      </c>
      <c r="R219" s="5">
        <v>2</v>
      </c>
      <c r="S219" s="5">
        <v>7.5598599999999998E-3</v>
      </c>
      <c r="T219" s="5">
        <v>1</v>
      </c>
      <c r="U219" s="5">
        <v>7.1428570999999996E-2</v>
      </c>
      <c r="V219" s="5">
        <v>4</v>
      </c>
      <c r="W219" s="5">
        <v>1.03013E-4</v>
      </c>
      <c r="X219" s="5">
        <v>2</v>
      </c>
      <c r="Y219" s="5">
        <v>1.2684790000000001E-3</v>
      </c>
    </row>
    <row r="220" spans="5:25" s="2" customFormat="1" x14ac:dyDescent="0.2">
      <c r="E220" s="1" t="s">
        <v>211</v>
      </c>
      <c r="G220" s="60">
        <v>2</v>
      </c>
      <c r="H220" s="60">
        <v>9</v>
      </c>
      <c r="I220" s="60">
        <v>21</v>
      </c>
      <c r="J220" s="5">
        <v>4.5</v>
      </c>
      <c r="K220" s="5">
        <v>1.9574270000000001E-2</v>
      </c>
      <c r="L220" s="5">
        <v>1</v>
      </c>
      <c r="M220" s="5">
        <v>7.1428570999999996E-2</v>
      </c>
      <c r="N220" s="5">
        <v>10.5</v>
      </c>
      <c r="O220" s="5">
        <v>2.7573400000000003E-4</v>
      </c>
      <c r="P220" s="5">
        <v>1</v>
      </c>
      <c r="Q220" s="5">
        <v>6.9317399999999996E-4</v>
      </c>
      <c r="R220" s="5">
        <v>4.5</v>
      </c>
      <c r="S220" s="5">
        <v>1.9574270000000001E-2</v>
      </c>
      <c r="T220" s="5">
        <v>1</v>
      </c>
      <c r="U220" s="5">
        <v>7.1428570999999996E-2</v>
      </c>
      <c r="V220" s="5">
        <v>10.5</v>
      </c>
      <c r="W220" s="5">
        <v>2.7573400000000003E-4</v>
      </c>
      <c r="X220" s="5">
        <v>1</v>
      </c>
      <c r="Y220" s="5">
        <v>6.9317399999999996E-4</v>
      </c>
    </row>
    <row r="221" spans="5:25" s="2" customFormat="1" x14ac:dyDescent="0.2">
      <c r="E221" s="1" t="s">
        <v>215</v>
      </c>
      <c r="G221" s="60">
        <v>2</v>
      </c>
      <c r="H221" s="60">
        <v>6</v>
      </c>
      <c r="I221" s="60">
        <v>20</v>
      </c>
      <c r="J221" s="5">
        <v>6</v>
      </c>
      <c r="K221" s="5">
        <v>2.6431718E-2</v>
      </c>
      <c r="L221" s="5">
        <v>2</v>
      </c>
      <c r="M221" s="5">
        <v>0.14285714299999999</v>
      </c>
      <c r="N221" s="5">
        <v>20</v>
      </c>
      <c r="O221" s="5">
        <v>5.2355999999999995E-4</v>
      </c>
      <c r="P221" s="5">
        <v>1</v>
      </c>
      <c r="Q221" s="5">
        <v>7.3909799999999999E-4</v>
      </c>
      <c r="R221" s="5">
        <v>6</v>
      </c>
      <c r="S221" s="5">
        <v>2.6431718E-2</v>
      </c>
      <c r="T221" s="5">
        <v>2</v>
      </c>
      <c r="U221" s="5">
        <v>0.14285714299999999</v>
      </c>
      <c r="V221" s="5">
        <v>20</v>
      </c>
      <c r="W221" s="5">
        <v>5.2355999999999995E-4</v>
      </c>
      <c r="X221" s="5">
        <v>1</v>
      </c>
      <c r="Y221" s="5">
        <v>7.3909799999999999E-4</v>
      </c>
    </row>
    <row r="222" spans="5:25" s="2" customFormat="1" x14ac:dyDescent="0.2">
      <c r="E222" s="1" t="s">
        <v>212</v>
      </c>
      <c r="G222" s="60">
        <v>5</v>
      </c>
      <c r="H222" s="60">
        <v>6</v>
      </c>
      <c r="I222" s="60">
        <v>20</v>
      </c>
      <c r="J222" s="5" t="s">
        <v>213</v>
      </c>
      <c r="K222" s="5" t="s">
        <v>213</v>
      </c>
      <c r="L222" s="5" t="s">
        <v>213</v>
      </c>
      <c r="M222" s="5" t="s">
        <v>213</v>
      </c>
      <c r="N222" s="5" t="s">
        <v>213</v>
      </c>
      <c r="O222" s="5" t="s">
        <v>213</v>
      </c>
      <c r="P222" s="5" t="s">
        <v>213</v>
      </c>
      <c r="Q222" s="5" t="s">
        <v>213</v>
      </c>
      <c r="R222" s="5" t="s">
        <v>213</v>
      </c>
      <c r="S222" s="5" t="s">
        <v>213</v>
      </c>
      <c r="T222" s="5" t="s">
        <v>213</v>
      </c>
      <c r="U222" s="5" t="s">
        <v>213</v>
      </c>
      <c r="V222" s="5" t="s">
        <v>213</v>
      </c>
      <c r="W222" s="5" t="s">
        <v>213</v>
      </c>
      <c r="X222" s="5" t="s">
        <v>213</v>
      </c>
      <c r="Y222" s="5" t="s">
        <v>213</v>
      </c>
    </row>
    <row r="223" spans="5:25" s="2" customFormat="1" x14ac:dyDescent="0.2">
      <c r="E223" s="1" t="s">
        <v>214</v>
      </c>
      <c r="G223" s="60">
        <v>3</v>
      </c>
      <c r="H223" s="60">
        <v>3</v>
      </c>
      <c r="I223" s="60">
        <v>20</v>
      </c>
      <c r="J223" s="5">
        <v>1.4</v>
      </c>
      <c r="K223" s="5">
        <v>5.3189819999999999E-3</v>
      </c>
      <c r="L223" s="5">
        <v>1.4</v>
      </c>
      <c r="M223" s="5">
        <v>0.101098901</v>
      </c>
      <c r="N223" s="5">
        <v>4</v>
      </c>
      <c r="O223" s="5">
        <v>1.064E-4</v>
      </c>
      <c r="P223" s="5">
        <v>1</v>
      </c>
      <c r="Q223" s="5">
        <v>7.2403799999999998E-4</v>
      </c>
      <c r="R223" s="5">
        <v>1</v>
      </c>
      <c r="S223" s="5">
        <v>5.1679589999999997E-3</v>
      </c>
      <c r="T223" s="5">
        <v>1</v>
      </c>
      <c r="U223" s="5">
        <v>7.6923077000000006E-2</v>
      </c>
      <c r="V223" s="5">
        <v>2</v>
      </c>
      <c r="W223" s="5">
        <v>5.0699999999999999E-5</v>
      </c>
      <c r="X223" s="5">
        <v>1</v>
      </c>
      <c r="Y223" s="5">
        <v>6.4724900000000002E-4</v>
      </c>
    </row>
    <row r="224" spans="5:25" s="2" customFormat="1" x14ac:dyDescent="0.2">
      <c r="E224" s="1" t="s">
        <v>216</v>
      </c>
      <c r="G224" s="60">
        <v>4</v>
      </c>
      <c r="H224" s="60">
        <v>4</v>
      </c>
      <c r="I224" s="60">
        <v>20</v>
      </c>
      <c r="J224" s="5">
        <v>2</v>
      </c>
      <c r="K224" s="5">
        <v>4.376451E-3</v>
      </c>
      <c r="L224" s="5">
        <v>2</v>
      </c>
      <c r="M224" s="5">
        <v>0.133333333</v>
      </c>
      <c r="N224" s="5">
        <v>9.5</v>
      </c>
      <c r="O224" s="5">
        <v>2.15508E-4</v>
      </c>
      <c r="P224" s="5">
        <v>1</v>
      </c>
      <c r="Q224" s="5">
        <v>3.7321499999999998E-4</v>
      </c>
      <c r="R224" s="5">
        <v>2</v>
      </c>
      <c r="S224" s="5">
        <v>4.376451E-3</v>
      </c>
      <c r="T224" s="5">
        <v>2</v>
      </c>
      <c r="U224" s="5">
        <v>0.133333333</v>
      </c>
      <c r="V224" s="5">
        <v>9.5</v>
      </c>
      <c r="W224" s="5">
        <v>2.15508E-4</v>
      </c>
      <c r="X224" s="5">
        <v>1</v>
      </c>
      <c r="Y224" s="5">
        <v>3.7321499999999998E-4</v>
      </c>
    </row>
    <row r="225" spans="2:25" s="2" customFormat="1" x14ac:dyDescent="0.2">
      <c r="E225" s="1" t="s">
        <v>217</v>
      </c>
      <c r="G225" s="60">
        <v>1</v>
      </c>
      <c r="H225" s="60">
        <v>4</v>
      </c>
      <c r="I225" s="60">
        <v>20</v>
      </c>
      <c r="J225" s="5">
        <v>4</v>
      </c>
      <c r="K225" s="5">
        <v>8.7912089999999995E-3</v>
      </c>
      <c r="L225" s="5">
        <v>1</v>
      </c>
      <c r="M225" s="5">
        <v>6.6666666999999999E-2</v>
      </c>
      <c r="N225" s="5">
        <v>20</v>
      </c>
      <c r="O225" s="5">
        <v>4.2489900000000001E-4</v>
      </c>
      <c r="P225" s="5">
        <v>1</v>
      </c>
      <c r="Q225" s="5">
        <v>3.71195E-4</v>
      </c>
      <c r="R225" s="5">
        <v>4</v>
      </c>
      <c r="S225" s="5">
        <v>8.7912089999999995E-3</v>
      </c>
      <c r="T225" s="5">
        <v>1</v>
      </c>
      <c r="U225" s="5">
        <v>6.6666666999999999E-2</v>
      </c>
      <c r="V225" s="5">
        <v>20</v>
      </c>
      <c r="W225" s="5">
        <v>4.2489900000000001E-4</v>
      </c>
      <c r="X225" s="5">
        <v>1</v>
      </c>
      <c r="Y225" s="5">
        <v>3.71195E-4</v>
      </c>
    </row>
    <row r="226" spans="2:25" s="2" customFormat="1" x14ac:dyDescent="0.2">
      <c r="E226" s="1" t="s">
        <v>218</v>
      </c>
      <c r="G226" s="60">
        <v>1</v>
      </c>
      <c r="H226" s="60">
        <v>2</v>
      </c>
      <c r="I226" s="60">
        <v>19</v>
      </c>
      <c r="J226" s="5">
        <v>1.5</v>
      </c>
      <c r="K226" s="5">
        <v>3.4076150000000001E-3</v>
      </c>
      <c r="L226" s="5">
        <v>1</v>
      </c>
      <c r="M226" s="5">
        <v>6.9047619000000005E-2</v>
      </c>
      <c r="N226" s="5">
        <v>4.75</v>
      </c>
      <c r="O226" s="5">
        <v>1.0758400000000001E-4</v>
      </c>
      <c r="P226" s="5">
        <v>1</v>
      </c>
      <c r="Q226" s="5">
        <v>4.01417E-4</v>
      </c>
      <c r="R226" s="5">
        <v>1.5</v>
      </c>
      <c r="S226" s="5">
        <v>3.4706390000000002E-3</v>
      </c>
      <c r="T226" s="5">
        <v>1</v>
      </c>
      <c r="U226" s="5">
        <v>6.9047619000000005E-2</v>
      </c>
      <c r="V226" s="5">
        <v>4</v>
      </c>
      <c r="W226" s="5">
        <v>8.7100000000000003E-5</v>
      </c>
      <c r="X226" s="5">
        <v>1</v>
      </c>
      <c r="Y226" s="5">
        <v>3.9078700000000002E-4</v>
      </c>
    </row>
    <row r="227" spans="2:25" s="2" customFormat="1" x14ac:dyDescent="0.2">
      <c r="E227" s="1" t="s">
        <v>221</v>
      </c>
      <c r="G227" s="60">
        <v>2</v>
      </c>
      <c r="H227" s="60">
        <v>4</v>
      </c>
      <c r="I227" s="60">
        <v>18</v>
      </c>
      <c r="J227" s="5">
        <v>3</v>
      </c>
      <c r="K227" s="5">
        <v>1.2467305E-2</v>
      </c>
      <c r="L227" s="5">
        <v>2</v>
      </c>
      <c r="M227" s="5">
        <v>0.14285714299999999</v>
      </c>
      <c r="N227" s="5">
        <v>9</v>
      </c>
      <c r="O227" s="5">
        <v>2.4684700000000002E-4</v>
      </c>
      <c r="P227" s="5">
        <v>1</v>
      </c>
      <c r="Q227" s="5">
        <v>6.9317399999999996E-4</v>
      </c>
      <c r="R227" s="5">
        <v>3</v>
      </c>
      <c r="S227" s="5">
        <v>1.2467305E-2</v>
      </c>
      <c r="T227" s="5">
        <v>2</v>
      </c>
      <c r="U227" s="5">
        <v>0.14285714299999999</v>
      </c>
      <c r="V227" s="5">
        <v>9</v>
      </c>
      <c r="W227" s="5">
        <v>2.4684700000000002E-4</v>
      </c>
      <c r="X227" s="5">
        <v>1</v>
      </c>
      <c r="Y227" s="5">
        <v>6.9317399999999996E-4</v>
      </c>
    </row>
    <row r="228" spans="2:25" s="2" customFormat="1" x14ac:dyDescent="0.2">
      <c r="E228" s="1" t="s">
        <v>220</v>
      </c>
      <c r="G228" s="60">
        <v>1</v>
      </c>
      <c r="H228" s="60">
        <v>1</v>
      </c>
      <c r="I228" s="60">
        <v>18</v>
      </c>
      <c r="J228" s="5">
        <v>1</v>
      </c>
      <c r="K228" s="5">
        <v>2.1882260000000001E-3</v>
      </c>
      <c r="L228" s="5">
        <v>1</v>
      </c>
      <c r="M228" s="5">
        <v>6.6666666999999999E-2</v>
      </c>
      <c r="N228" s="5">
        <v>9</v>
      </c>
      <c r="O228" s="5">
        <v>1.92117E-4</v>
      </c>
      <c r="P228" s="5">
        <v>1</v>
      </c>
      <c r="Q228" s="5">
        <v>3.7321499999999998E-4</v>
      </c>
      <c r="R228" s="5">
        <v>1</v>
      </c>
      <c r="S228" s="5">
        <v>2.1882260000000001E-3</v>
      </c>
      <c r="T228" s="5">
        <v>1</v>
      </c>
      <c r="U228" s="5">
        <v>6.6666666999999999E-2</v>
      </c>
      <c r="V228" s="5">
        <v>9</v>
      </c>
      <c r="W228" s="5">
        <v>1.92117E-4</v>
      </c>
      <c r="X228" s="5">
        <v>1</v>
      </c>
      <c r="Y228" s="5">
        <v>3.7321499999999998E-4</v>
      </c>
    </row>
    <row r="229" spans="2:25" s="2" customFormat="1" x14ac:dyDescent="0.2">
      <c r="E229" s="1" t="s">
        <v>228</v>
      </c>
      <c r="G229" s="60">
        <v>5</v>
      </c>
      <c r="H229" s="60">
        <v>12</v>
      </c>
      <c r="I229" s="60">
        <v>18</v>
      </c>
      <c r="J229" s="5">
        <v>2.8</v>
      </c>
      <c r="K229" s="5">
        <v>1.1178028E-2</v>
      </c>
      <c r="L229" s="5">
        <v>1.6</v>
      </c>
      <c r="M229" s="5">
        <v>0.117765568</v>
      </c>
      <c r="N229" s="5">
        <v>3.6</v>
      </c>
      <c r="O229" s="5">
        <v>1.0797400000000001E-4</v>
      </c>
      <c r="P229" s="5">
        <v>1.2</v>
      </c>
      <c r="Q229" s="5">
        <v>1.155087E-3</v>
      </c>
      <c r="R229" s="5">
        <v>2</v>
      </c>
      <c r="S229" s="5">
        <v>7.8125E-3</v>
      </c>
      <c r="T229" s="5">
        <v>2</v>
      </c>
      <c r="U229" s="5">
        <v>0.14285714299999999</v>
      </c>
      <c r="V229" s="5">
        <v>3</v>
      </c>
      <c r="W229" s="5">
        <v>1.12617E-4</v>
      </c>
      <c r="X229" s="5">
        <v>1</v>
      </c>
      <c r="Y229" s="5">
        <v>1.2515639999999999E-3</v>
      </c>
    </row>
    <row r="230" spans="2:25" s="2" customFormat="1" ht="30" x14ac:dyDescent="0.2">
      <c r="E230" s="1" t="s">
        <v>231</v>
      </c>
      <c r="G230" s="60">
        <v>5</v>
      </c>
      <c r="H230" s="60">
        <v>6</v>
      </c>
      <c r="I230" s="60">
        <v>18</v>
      </c>
      <c r="J230" s="5">
        <v>4</v>
      </c>
      <c r="K230" s="5">
        <v>1.119181E-2</v>
      </c>
      <c r="L230" s="5">
        <v>4</v>
      </c>
      <c r="M230" s="5">
        <v>0.28571428599999998</v>
      </c>
      <c r="N230" s="5">
        <v>9</v>
      </c>
      <c r="O230" s="5">
        <v>2.2857800000000001E-4</v>
      </c>
      <c r="P230" s="5">
        <v>1</v>
      </c>
      <c r="Q230" s="5">
        <v>4.9114000000000004E-4</v>
      </c>
      <c r="R230" s="5">
        <v>4</v>
      </c>
      <c r="S230" s="5">
        <v>1.119181E-2</v>
      </c>
      <c r="T230" s="5">
        <v>4</v>
      </c>
      <c r="U230" s="5">
        <v>0.28571428599999998</v>
      </c>
      <c r="V230" s="5">
        <v>9</v>
      </c>
      <c r="W230" s="5">
        <v>2.2857800000000001E-4</v>
      </c>
      <c r="X230" s="5">
        <v>1</v>
      </c>
      <c r="Y230" s="5">
        <v>4.9114000000000004E-4</v>
      </c>
    </row>
    <row r="231" spans="2:25" s="2" customFormat="1" ht="30" x14ac:dyDescent="0.2">
      <c r="E231" s="1" t="s">
        <v>219</v>
      </c>
      <c r="G231" s="60">
        <v>3</v>
      </c>
      <c r="H231" s="60">
        <v>4</v>
      </c>
      <c r="I231" s="60">
        <v>18</v>
      </c>
      <c r="J231" s="5">
        <v>1.5</v>
      </c>
      <c r="K231" s="5">
        <v>3.4363470000000002E-3</v>
      </c>
      <c r="L231" s="5">
        <v>1.25</v>
      </c>
      <c r="M231" s="5">
        <v>8.5714286000000001E-2</v>
      </c>
      <c r="N231" s="5">
        <v>4.5</v>
      </c>
      <c r="O231" s="5">
        <v>1.1093E-4</v>
      </c>
      <c r="P231" s="5">
        <v>1</v>
      </c>
      <c r="Q231" s="5">
        <v>4.01417E-4</v>
      </c>
      <c r="R231" s="5">
        <v>1.5</v>
      </c>
      <c r="S231" s="5">
        <v>3.4897919999999998E-3</v>
      </c>
      <c r="T231" s="5">
        <v>1</v>
      </c>
      <c r="U231" s="5">
        <v>7.1428570999999996E-2</v>
      </c>
      <c r="V231" s="5">
        <v>2</v>
      </c>
      <c r="W231" s="5">
        <v>4.46E-5</v>
      </c>
      <c r="X231" s="5">
        <v>1</v>
      </c>
      <c r="Y231" s="5">
        <v>3.9078700000000002E-4</v>
      </c>
    </row>
    <row r="232" spans="2:25" s="2" customFormat="1" x14ac:dyDescent="0.2">
      <c r="E232" s="1" t="s">
        <v>232</v>
      </c>
      <c r="G232" s="60">
        <v>3</v>
      </c>
      <c r="H232" s="60">
        <v>9</v>
      </c>
      <c r="I232" s="60">
        <v>18</v>
      </c>
      <c r="J232" s="5">
        <v>2.1666666669999999</v>
      </c>
      <c r="K232" s="5">
        <v>6.809496E-3</v>
      </c>
      <c r="L232" s="5">
        <v>1.3333333329999999</v>
      </c>
      <c r="M232" s="5">
        <v>9.4566545000000002E-2</v>
      </c>
      <c r="N232" s="5">
        <v>3</v>
      </c>
      <c r="O232" s="5">
        <v>7.9800000000000002E-5</v>
      </c>
      <c r="P232" s="5">
        <v>1.1666666670000001</v>
      </c>
      <c r="Q232" s="5">
        <v>7.1312000000000003E-4</v>
      </c>
      <c r="R232" s="5">
        <v>2</v>
      </c>
      <c r="S232" s="5">
        <v>6.2181449999999996E-3</v>
      </c>
      <c r="T232" s="5">
        <v>1</v>
      </c>
      <c r="U232" s="5">
        <v>7.4175824000000001E-2</v>
      </c>
      <c r="V232" s="5">
        <v>2.5</v>
      </c>
      <c r="W232" s="5">
        <v>7.5799999999999999E-5</v>
      </c>
      <c r="X232" s="5">
        <v>1</v>
      </c>
      <c r="Y232" s="5">
        <v>6.9317399999999996E-4</v>
      </c>
    </row>
    <row r="233" spans="2:25" s="2" customFormat="1" x14ac:dyDescent="0.2">
      <c r="E233" s="1" t="s">
        <v>225</v>
      </c>
      <c r="G233" s="60">
        <v>7</v>
      </c>
      <c r="H233" s="60">
        <v>9</v>
      </c>
      <c r="I233" s="60">
        <v>17</v>
      </c>
      <c r="J233" s="5">
        <v>2.75</v>
      </c>
      <c r="K233" s="5">
        <v>9.4160770000000001E-3</v>
      </c>
      <c r="L233" s="5">
        <v>2</v>
      </c>
      <c r="M233" s="5">
        <v>0.142216117</v>
      </c>
      <c r="N233" s="5">
        <v>4</v>
      </c>
      <c r="O233" s="5">
        <v>1.04617E-4</v>
      </c>
      <c r="P233" s="5">
        <v>1</v>
      </c>
      <c r="Q233" s="5">
        <v>6.0108299999999998E-4</v>
      </c>
      <c r="R233" s="5">
        <v>3</v>
      </c>
      <c r="S233" s="5">
        <v>6.5742539999999999E-3</v>
      </c>
      <c r="T233" s="5">
        <v>2</v>
      </c>
      <c r="U233" s="5">
        <v>0.13571428599999999</v>
      </c>
      <c r="V233" s="5">
        <v>4.5</v>
      </c>
      <c r="W233" s="5">
        <v>1.21408E-4</v>
      </c>
      <c r="X233" s="5">
        <v>1</v>
      </c>
      <c r="Y233" s="5">
        <v>3.9078700000000002E-4</v>
      </c>
    </row>
    <row r="234" spans="2:25" s="2" customFormat="1" x14ac:dyDescent="0.2">
      <c r="E234" s="1" t="s">
        <v>227</v>
      </c>
      <c r="G234" s="60">
        <v>1</v>
      </c>
      <c r="H234" s="60">
        <v>4</v>
      </c>
      <c r="I234" s="60">
        <v>16</v>
      </c>
      <c r="J234" s="5">
        <v>2</v>
      </c>
      <c r="K234" s="5">
        <v>7.2311309000000004E-2</v>
      </c>
      <c r="L234" s="5">
        <v>1</v>
      </c>
      <c r="M234" s="5">
        <v>0.13400673399999999</v>
      </c>
      <c r="N234" s="5">
        <v>5.3333333329999997</v>
      </c>
      <c r="O234" s="5">
        <v>1.267354E-3</v>
      </c>
      <c r="P234" s="5">
        <v>1.3333333329999999</v>
      </c>
      <c r="Q234" s="5">
        <v>8.4850470000000008E-3</v>
      </c>
      <c r="R234" s="5">
        <v>2</v>
      </c>
      <c r="S234" s="5">
        <v>5.1724138000000003E-2</v>
      </c>
      <c r="T234" s="5">
        <v>1</v>
      </c>
      <c r="U234" s="5">
        <v>0.111111111</v>
      </c>
      <c r="V234" s="5">
        <v>6</v>
      </c>
      <c r="W234" s="5">
        <v>8.7659499999999998E-4</v>
      </c>
      <c r="X234" s="5">
        <v>1</v>
      </c>
      <c r="Y234" s="5">
        <v>3.90625E-3</v>
      </c>
    </row>
    <row r="235" spans="2:25" s="2" customFormat="1" x14ac:dyDescent="0.2">
      <c r="E235" s="1" t="s">
        <v>222</v>
      </c>
      <c r="G235" s="60">
        <v>2</v>
      </c>
      <c r="H235" s="60">
        <v>2</v>
      </c>
      <c r="I235" s="60">
        <v>16</v>
      </c>
      <c r="J235" s="5">
        <v>1.25</v>
      </c>
      <c r="K235" s="5">
        <v>3.341339E-3</v>
      </c>
      <c r="L235" s="5">
        <v>1.25</v>
      </c>
      <c r="M235" s="5">
        <v>8.8095238000000006E-2</v>
      </c>
      <c r="N235" s="5">
        <v>4</v>
      </c>
      <c r="O235" s="5">
        <v>1.01006E-4</v>
      </c>
      <c r="P235" s="5">
        <v>1</v>
      </c>
      <c r="Q235" s="5">
        <v>4.40963E-4</v>
      </c>
      <c r="R235" s="5">
        <v>1</v>
      </c>
      <c r="S235" s="5">
        <v>2.4387789999999999E-3</v>
      </c>
      <c r="T235" s="5">
        <v>1</v>
      </c>
      <c r="U235" s="5">
        <v>7.1428570999999996E-2</v>
      </c>
      <c r="V235" s="5">
        <v>3.5</v>
      </c>
      <c r="W235" s="5">
        <v>8.9099999999999997E-5</v>
      </c>
      <c r="X235" s="5">
        <v>1</v>
      </c>
      <c r="Y235" s="5">
        <v>4.2961900000000001E-4</v>
      </c>
    </row>
    <row r="236" spans="2:25" s="2" customFormat="1" ht="30" x14ac:dyDescent="0.2">
      <c r="B236" s="53"/>
      <c r="E236" s="1" t="s">
        <v>223</v>
      </c>
      <c r="G236" s="60">
        <v>1</v>
      </c>
      <c r="H236" s="60">
        <v>2</v>
      </c>
      <c r="I236" s="60">
        <v>16</v>
      </c>
      <c r="J236" s="5">
        <v>1.2</v>
      </c>
      <c r="K236" s="5">
        <v>3.0982962999999999E-2</v>
      </c>
      <c r="L236" s="5">
        <v>1</v>
      </c>
      <c r="M236" s="5">
        <v>0.107844933</v>
      </c>
      <c r="N236" s="5">
        <v>3.2</v>
      </c>
      <c r="O236" s="5">
        <v>5.2808E-4</v>
      </c>
      <c r="P236" s="5">
        <v>1.4</v>
      </c>
      <c r="Q236" s="5">
        <v>7.9162039999999996E-3</v>
      </c>
      <c r="R236" s="5">
        <v>1</v>
      </c>
      <c r="S236" s="5">
        <v>1.7241379000000001E-2</v>
      </c>
      <c r="T236" s="5">
        <v>1</v>
      </c>
      <c r="U236" s="5">
        <v>0.111111111</v>
      </c>
      <c r="V236" s="5">
        <v>3</v>
      </c>
      <c r="W236" s="5">
        <v>4.8699700000000003E-4</v>
      </c>
      <c r="X236" s="5">
        <v>1</v>
      </c>
      <c r="Y236" s="5">
        <v>7.8125E-3</v>
      </c>
    </row>
    <row r="237" spans="2:25" s="2" customFormat="1" x14ac:dyDescent="0.2">
      <c r="E237" s="1" t="s">
        <v>226</v>
      </c>
      <c r="G237" s="60">
        <v>2</v>
      </c>
      <c r="H237" s="60">
        <v>2</v>
      </c>
      <c r="I237" s="60">
        <v>16</v>
      </c>
      <c r="J237" s="5">
        <v>1.3333333329999999</v>
      </c>
      <c r="K237" s="5">
        <v>2.9495599999999999E-3</v>
      </c>
      <c r="L237" s="5">
        <v>1.3333333329999999</v>
      </c>
      <c r="M237" s="5">
        <v>9.0476189999999998E-2</v>
      </c>
      <c r="N237" s="5">
        <v>4</v>
      </c>
      <c r="O237" s="5">
        <v>9.59E-5</v>
      </c>
      <c r="P237" s="5">
        <v>1.3333333329999999</v>
      </c>
      <c r="Q237" s="5">
        <v>5.1970300000000005E-4</v>
      </c>
      <c r="R237" s="5">
        <v>1</v>
      </c>
      <c r="S237" s="5">
        <v>2.2935780000000001E-3</v>
      </c>
      <c r="T237" s="5">
        <v>1</v>
      </c>
      <c r="U237" s="5">
        <v>7.1428570999999996E-2</v>
      </c>
      <c r="V237" s="5">
        <v>4</v>
      </c>
      <c r="W237" s="5">
        <v>9.2299999999999994E-5</v>
      </c>
      <c r="X237" s="5">
        <v>1</v>
      </c>
      <c r="Y237" s="5">
        <v>3.7523500000000002E-4</v>
      </c>
    </row>
    <row r="238" spans="2:25" s="2" customFormat="1" x14ac:dyDescent="0.2">
      <c r="E238" s="1" t="s">
        <v>224</v>
      </c>
      <c r="G238" s="60">
        <v>4</v>
      </c>
      <c r="H238" s="60">
        <v>4</v>
      </c>
      <c r="I238" s="60">
        <v>16</v>
      </c>
      <c r="J238" s="5">
        <v>2.5</v>
      </c>
      <c r="K238" s="5">
        <v>6.1695470000000001E-3</v>
      </c>
      <c r="L238" s="5">
        <v>2.5</v>
      </c>
      <c r="M238" s="5">
        <v>0.178571429</v>
      </c>
      <c r="N238" s="5">
        <v>8</v>
      </c>
      <c r="O238" s="5">
        <v>2.0353400000000001E-4</v>
      </c>
      <c r="P238" s="5">
        <v>1</v>
      </c>
      <c r="Q238" s="5">
        <v>4.2961900000000001E-4</v>
      </c>
      <c r="R238" s="5">
        <v>2.5</v>
      </c>
      <c r="S238" s="5">
        <v>6.1695470000000001E-3</v>
      </c>
      <c r="T238" s="5">
        <v>2.5</v>
      </c>
      <c r="U238" s="5">
        <v>0.178571429</v>
      </c>
      <c r="V238" s="5">
        <v>8</v>
      </c>
      <c r="W238" s="5">
        <v>2.0353400000000001E-4</v>
      </c>
      <c r="X238" s="5">
        <v>1</v>
      </c>
      <c r="Y238" s="5">
        <v>4.2961900000000001E-4</v>
      </c>
    </row>
    <row r="239" spans="2:25" s="2" customFormat="1" x14ac:dyDescent="0.2">
      <c r="E239" s="1" t="s">
        <v>234</v>
      </c>
      <c r="G239" s="60">
        <v>5</v>
      </c>
      <c r="H239" s="60">
        <v>9</v>
      </c>
      <c r="I239" s="60">
        <v>15</v>
      </c>
      <c r="J239" s="5">
        <v>3.5</v>
      </c>
      <c r="K239" s="5">
        <v>7.6635779999999999E-3</v>
      </c>
      <c r="L239" s="5">
        <v>2.5</v>
      </c>
      <c r="M239" s="5">
        <v>0.16666666699999999</v>
      </c>
      <c r="N239" s="5">
        <v>4</v>
      </c>
      <c r="O239" s="5">
        <v>8.7700000000000004E-5</v>
      </c>
      <c r="P239" s="5">
        <v>1.5</v>
      </c>
      <c r="Q239" s="5">
        <v>5.5881300000000002E-4</v>
      </c>
      <c r="R239" s="5">
        <v>3.5</v>
      </c>
      <c r="S239" s="5">
        <v>7.6635779999999999E-3</v>
      </c>
      <c r="T239" s="5">
        <v>2.5</v>
      </c>
      <c r="U239" s="5">
        <v>0.16666666699999999</v>
      </c>
      <c r="V239" s="5">
        <v>4</v>
      </c>
      <c r="W239" s="5">
        <v>8.7700000000000004E-5</v>
      </c>
      <c r="X239" s="5">
        <v>1.5</v>
      </c>
      <c r="Y239" s="5">
        <v>5.5881300000000002E-4</v>
      </c>
    </row>
    <row r="240" spans="2:25" s="2" customFormat="1" x14ac:dyDescent="0.2">
      <c r="E240" s="1" t="s">
        <v>229</v>
      </c>
      <c r="G240" s="60">
        <v>4</v>
      </c>
      <c r="H240" s="60">
        <v>4</v>
      </c>
      <c r="I240" s="60">
        <v>15</v>
      </c>
      <c r="J240" s="5">
        <v>2</v>
      </c>
      <c r="K240" s="5">
        <v>7.8491340000000007E-3</v>
      </c>
      <c r="L240" s="5">
        <v>2</v>
      </c>
      <c r="M240" s="5">
        <v>0.148351648</v>
      </c>
      <c r="N240" s="5">
        <v>7.5</v>
      </c>
      <c r="O240" s="5">
        <v>2.5144099999999998E-4</v>
      </c>
      <c r="P240" s="5">
        <v>1</v>
      </c>
      <c r="Q240" s="5">
        <v>8.2895199999999999E-4</v>
      </c>
      <c r="R240" s="5">
        <v>2</v>
      </c>
      <c r="S240" s="5">
        <v>7.8491340000000007E-3</v>
      </c>
      <c r="T240" s="5">
        <v>2</v>
      </c>
      <c r="U240" s="5">
        <v>0.148351648</v>
      </c>
      <c r="V240" s="5">
        <v>7.5</v>
      </c>
      <c r="W240" s="5">
        <v>2.5144099999999998E-4</v>
      </c>
      <c r="X240" s="5">
        <v>1</v>
      </c>
      <c r="Y240" s="5">
        <v>8.2895199999999999E-4</v>
      </c>
    </row>
    <row r="241" spans="1:27" s="105" customFormat="1" x14ac:dyDescent="0.2">
      <c r="A241" s="156"/>
      <c r="B241" s="101"/>
      <c r="C241" s="101"/>
      <c r="D241" s="101"/>
      <c r="E241" s="142"/>
      <c r="F241" s="101"/>
      <c r="G241" s="102"/>
      <c r="H241" s="102"/>
      <c r="I241" s="102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1"/>
      <c r="AA241" s="104"/>
    </row>
    <row r="242" spans="1:27" s="105" customFormat="1" x14ac:dyDescent="0.2">
      <c r="A242" s="156"/>
      <c r="B242" s="101"/>
      <c r="C242" s="101"/>
      <c r="D242" s="101"/>
      <c r="E242" s="142"/>
      <c r="F242" s="101"/>
      <c r="G242" s="102"/>
      <c r="H242" s="102"/>
      <c r="I242" s="102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1"/>
      <c r="AA242" s="104"/>
    </row>
    <row r="243" spans="1:27" s="105" customFormat="1" x14ac:dyDescent="0.2">
      <c r="A243" s="156"/>
      <c r="B243" s="101"/>
      <c r="C243" s="101"/>
      <c r="D243" s="101"/>
      <c r="E243" s="142"/>
      <c r="F243" s="101"/>
      <c r="G243" s="102"/>
      <c r="H243" s="102"/>
      <c r="I243" s="102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1"/>
      <c r="AA243" s="104"/>
    </row>
    <row r="244" spans="1:27" s="105" customFormat="1" x14ac:dyDescent="0.2">
      <c r="A244" s="156"/>
      <c r="B244" s="101"/>
      <c r="C244" s="101"/>
      <c r="D244" s="101"/>
      <c r="E244" s="142"/>
      <c r="F244" s="101"/>
      <c r="G244" s="102"/>
      <c r="H244" s="102"/>
      <c r="I244" s="102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1"/>
      <c r="AA244" s="104"/>
    </row>
    <row r="245" spans="1:27" s="105" customFormat="1" x14ac:dyDescent="0.2">
      <c r="A245" s="156"/>
      <c r="B245" s="101"/>
      <c r="C245" s="101"/>
      <c r="D245" s="101"/>
      <c r="E245" s="142"/>
      <c r="F245" s="101"/>
      <c r="G245" s="102"/>
      <c r="H245" s="102"/>
      <c r="I245" s="102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1"/>
      <c r="AA245" s="104"/>
    </row>
    <row r="246" spans="1:27" s="105" customFormat="1" x14ac:dyDescent="0.2">
      <c r="A246" s="156"/>
      <c r="B246" s="101"/>
      <c r="C246" s="101"/>
      <c r="D246" s="101"/>
      <c r="E246" s="142"/>
      <c r="F246" s="101"/>
      <c r="G246" s="102"/>
      <c r="H246" s="102"/>
      <c r="I246" s="102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1"/>
      <c r="AA246" s="104"/>
    </row>
    <row r="247" spans="1:27" s="105" customFormat="1" x14ac:dyDescent="0.2">
      <c r="A247" s="156"/>
      <c r="B247" s="101"/>
      <c r="C247" s="101"/>
      <c r="D247" s="101"/>
      <c r="E247" s="142"/>
      <c r="F247" s="101"/>
      <c r="G247" s="102"/>
      <c r="H247" s="102"/>
      <c r="I247" s="102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1"/>
      <c r="AA247" s="104"/>
    </row>
    <row r="248" spans="1:27" s="105" customFormat="1" x14ac:dyDescent="0.2">
      <c r="A248" s="156"/>
      <c r="B248" s="101"/>
      <c r="C248" s="101"/>
      <c r="D248" s="101"/>
      <c r="E248" s="142"/>
      <c r="F248" s="101"/>
      <c r="G248" s="102"/>
      <c r="H248" s="102"/>
      <c r="I248" s="102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1"/>
      <c r="AA248" s="104"/>
    </row>
    <row r="249" spans="1:27" s="105" customFormat="1" x14ac:dyDescent="0.2">
      <c r="A249" s="156"/>
      <c r="B249" s="101"/>
      <c r="C249" s="101"/>
      <c r="D249" s="101"/>
      <c r="E249" s="142"/>
      <c r="F249" s="101"/>
      <c r="G249" s="102"/>
      <c r="H249" s="102"/>
      <c r="I249" s="102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1"/>
      <c r="AA249" s="104"/>
    </row>
    <row r="250" spans="1:27" s="105" customFormat="1" x14ac:dyDescent="0.2">
      <c r="A250" s="156"/>
      <c r="B250" s="101"/>
      <c r="C250" s="101"/>
      <c r="D250" s="101"/>
      <c r="E250" s="142"/>
      <c r="F250" s="101"/>
      <c r="G250" s="102"/>
      <c r="H250" s="102"/>
      <c r="I250" s="102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1"/>
      <c r="AA250" s="104"/>
    </row>
    <row r="251" spans="1:27" s="105" customFormat="1" x14ac:dyDescent="0.2">
      <c r="A251" s="156"/>
      <c r="B251" s="101"/>
      <c r="C251" s="101"/>
      <c r="D251" s="101"/>
      <c r="E251" s="142"/>
      <c r="F251" s="101"/>
      <c r="G251" s="102"/>
      <c r="H251" s="102"/>
      <c r="I251" s="102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1"/>
      <c r="AA251" s="104"/>
    </row>
    <row r="252" spans="1:27" s="105" customFormat="1" x14ac:dyDescent="0.2">
      <c r="A252" s="156"/>
      <c r="B252" s="101"/>
      <c r="C252" s="101"/>
      <c r="D252" s="101"/>
      <c r="E252" s="142"/>
      <c r="F252" s="101"/>
      <c r="G252" s="102"/>
      <c r="H252" s="102"/>
      <c r="I252" s="102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1"/>
      <c r="AA252" s="104"/>
    </row>
    <row r="253" spans="1:27" s="105" customFormat="1" x14ac:dyDescent="0.2">
      <c r="A253" s="156"/>
      <c r="B253" s="101"/>
      <c r="C253" s="101"/>
      <c r="D253" s="101"/>
      <c r="E253" s="142"/>
      <c r="F253" s="101"/>
      <c r="G253" s="102"/>
      <c r="H253" s="102"/>
      <c r="I253" s="102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1"/>
      <c r="AA253" s="104"/>
    </row>
    <row r="254" spans="1:27" s="105" customFormat="1" x14ac:dyDescent="0.2">
      <c r="A254" s="156"/>
      <c r="B254" s="101"/>
      <c r="C254" s="101"/>
      <c r="D254" s="101"/>
      <c r="E254" s="142"/>
      <c r="F254" s="101"/>
      <c r="G254" s="102"/>
      <c r="H254" s="102"/>
      <c r="I254" s="102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1"/>
      <c r="AA254" s="104"/>
    </row>
    <row r="255" spans="1:27" s="105" customFormat="1" x14ac:dyDescent="0.2">
      <c r="A255" s="156"/>
      <c r="B255" s="101"/>
      <c r="C255" s="101"/>
      <c r="D255" s="101"/>
      <c r="E255" s="142"/>
      <c r="F255" s="101"/>
      <c r="G255" s="102"/>
      <c r="H255" s="102"/>
      <c r="I255" s="102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1"/>
      <c r="AA255" s="104"/>
    </row>
    <row r="256" spans="1:27" s="105" customFormat="1" x14ac:dyDescent="0.2">
      <c r="A256" s="156"/>
      <c r="B256" s="101"/>
      <c r="C256" s="101"/>
      <c r="D256" s="101"/>
      <c r="E256" s="142"/>
      <c r="F256" s="101"/>
      <c r="G256" s="102"/>
      <c r="H256" s="102"/>
      <c r="I256" s="102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1"/>
      <c r="AA256" s="104"/>
    </row>
    <row r="257" spans="1:27" s="105" customFormat="1" x14ac:dyDescent="0.2">
      <c r="A257" s="156"/>
      <c r="B257" s="101"/>
      <c r="C257" s="101"/>
      <c r="D257" s="101"/>
      <c r="E257" s="142"/>
      <c r="F257" s="101"/>
      <c r="G257" s="102"/>
      <c r="H257" s="102"/>
      <c r="I257" s="102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1"/>
      <c r="AA257" s="104"/>
    </row>
    <row r="258" spans="1:27" s="105" customFormat="1" x14ac:dyDescent="0.2">
      <c r="A258" s="156"/>
      <c r="B258" s="101"/>
      <c r="C258" s="101"/>
      <c r="D258" s="101"/>
      <c r="E258" s="142"/>
      <c r="F258" s="101"/>
      <c r="G258" s="102"/>
      <c r="H258" s="102"/>
      <c r="I258" s="102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1"/>
      <c r="AA258" s="104"/>
    </row>
    <row r="259" spans="1:27" s="105" customFormat="1" x14ac:dyDescent="0.2">
      <c r="A259" s="156"/>
      <c r="B259" s="101"/>
      <c r="C259" s="101"/>
      <c r="D259" s="101"/>
      <c r="E259" s="142"/>
      <c r="F259" s="101"/>
      <c r="G259" s="102"/>
      <c r="H259" s="102"/>
      <c r="I259" s="102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1"/>
      <c r="AA259" s="104"/>
    </row>
    <row r="260" spans="1:27" s="105" customFormat="1" x14ac:dyDescent="0.2">
      <c r="A260" s="156"/>
      <c r="B260" s="101"/>
      <c r="C260" s="101"/>
      <c r="D260" s="101"/>
      <c r="E260" s="142"/>
      <c r="F260" s="101"/>
      <c r="G260" s="102"/>
      <c r="H260" s="102"/>
      <c r="I260" s="102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1"/>
      <c r="AA260" s="104"/>
    </row>
    <row r="261" spans="1:27" s="105" customFormat="1" x14ac:dyDescent="0.2">
      <c r="A261" s="156"/>
      <c r="B261" s="101"/>
      <c r="C261" s="101"/>
      <c r="D261" s="101"/>
      <c r="E261" s="142"/>
      <c r="F261" s="101"/>
      <c r="G261" s="102"/>
      <c r="H261" s="102"/>
      <c r="I261" s="102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1"/>
      <c r="AA261" s="104"/>
    </row>
    <row r="262" spans="1:27" s="105" customFormat="1" x14ac:dyDescent="0.2">
      <c r="A262" s="156"/>
      <c r="B262" s="101"/>
      <c r="C262" s="101"/>
      <c r="D262" s="101"/>
      <c r="E262" s="142"/>
      <c r="F262" s="101"/>
      <c r="G262" s="102"/>
      <c r="H262" s="102"/>
      <c r="I262" s="102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1"/>
      <c r="AA262" s="104"/>
    </row>
    <row r="263" spans="1:27" s="105" customFormat="1" x14ac:dyDescent="0.2">
      <c r="A263" s="156"/>
      <c r="B263" s="101"/>
      <c r="C263" s="101"/>
      <c r="D263" s="101"/>
      <c r="E263" s="142"/>
      <c r="F263" s="101"/>
      <c r="G263" s="102"/>
      <c r="H263" s="102"/>
      <c r="I263" s="102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1"/>
      <c r="AA263" s="104"/>
    </row>
    <row r="264" spans="1:27" s="105" customFormat="1" x14ac:dyDescent="0.2">
      <c r="A264" s="156"/>
      <c r="B264" s="101"/>
      <c r="C264" s="101"/>
      <c r="D264" s="101"/>
      <c r="E264" s="142"/>
      <c r="F264" s="101"/>
      <c r="G264" s="102"/>
      <c r="H264" s="102"/>
      <c r="I264" s="102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1"/>
      <c r="AA264" s="104"/>
    </row>
    <row r="265" spans="1:27" s="105" customFormat="1" x14ac:dyDescent="0.2">
      <c r="A265" s="156"/>
      <c r="B265" s="101"/>
      <c r="C265" s="101"/>
      <c r="D265" s="101"/>
      <c r="E265" s="142"/>
      <c r="F265" s="101"/>
      <c r="G265" s="102"/>
      <c r="H265" s="102"/>
      <c r="I265" s="102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1"/>
      <c r="AA265" s="104"/>
    </row>
    <row r="266" spans="1:27" s="105" customFormat="1" x14ac:dyDescent="0.2">
      <c r="A266" s="156"/>
      <c r="B266" s="101"/>
      <c r="C266" s="101"/>
      <c r="D266" s="101"/>
      <c r="E266" s="142"/>
      <c r="F266" s="101"/>
      <c r="G266" s="102"/>
      <c r="H266" s="102"/>
      <c r="I266" s="102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1"/>
      <c r="AA266" s="104"/>
    </row>
    <row r="267" spans="1:27" s="105" customFormat="1" x14ac:dyDescent="0.2">
      <c r="A267" s="156"/>
      <c r="B267" s="101"/>
      <c r="C267" s="101"/>
      <c r="D267" s="101"/>
      <c r="E267" s="142"/>
      <c r="F267" s="101"/>
      <c r="G267" s="102"/>
      <c r="H267" s="102"/>
      <c r="I267" s="102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1"/>
      <c r="AA267" s="104"/>
    </row>
    <row r="268" spans="1:27" s="105" customFormat="1" x14ac:dyDescent="0.2">
      <c r="A268" s="156"/>
      <c r="B268" s="101"/>
      <c r="C268" s="101"/>
      <c r="D268" s="101"/>
      <c r="E268" s="142"/>
      <c r="F268" s="101"/>
      <c r="G268" s="102"/>
      <c r="H268" s="102"/>
      <c r="I268" s="102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1"/>
      <c r="AA268" s="104"/>
    </row>
    <row r="269" spans="1:27" s="105" customFormat="1" x14ac:dyDescent="0.2">
      <c r="A269" s="156"/>
      <c r="B269" s="101"/>
      <c r="C269" s="101"/>
      <c r="D269" s="101"/>
      <c r="E269" s="142"/>
      <c r="F269" s="101"/>
      <c r="G269" s="102"/>
      <c r="H269" s="102"/>
      <c r="I269" s="102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1"/>
      <c r="AA269" s="104"/>
    </row>
    <row r="270" spans="1:27" s="105" customFormat="1" x14ac:dyDescent="0.2">
      <c r="A270" s="156"/>
      <c r="B270" s="101"/>
      <c r="C270" s="101"/>
      <c r="D270" s="101"/>
      <c r="E270" s="142"/>
      <c r="F270" s="101"/>
      <c r="G270" s="102"/>
      <c r="H270" s="102"/>
      <c r="I270" s="102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1"/>
      <c r="AA270" s="104"/>
    </row>
    <row r="271" spans="1:27" s="105" customFormat="1" x14ac:dyDescent="0.2">
      <c r="A271" s="156"/>
      <c r="B271" s="101"/>
      <c r="C271" s="101"/>
      <c r="D271" s="101"/>
      <c r="E271" s="142"/>
      <c r="F271" s="101"/>
      <c r="G271" s="102"/>
      <c r="H271" s="102"/>
      <c r="I271" s="102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1"/>
      <c r="AA271" s="104"/>
    </row>
    <row r="272" spans="1:27" s="105" customFormat="1" x14ac:dyDescent="0.2">
      <c r="A272" s="156"/>
      <c r="B272" s="101"/>
      <c r="C272" s="101"/>
      <c r="D272" s="101"/>
      <c r="E272" s="142"/>
      <c r="F272" s="101"/>
      <c r="G272" s="102"/>
      <c r="H272" s="102"/>
      <c r="I272" s="102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1"/>
      <c r="AA272" s="104"/>
    </row>
    <row r="273" spans="1:27" s="105" customFormat="1" x14ac:dyDescent="0.2">
      <c r="A273" s="156"/>
      <c r="B273" s="101"/>
      <c r="C273" s="101"/>
      <c r="D273" s="101"/>
      <c r="E273" s="142"/>
      <c r="F273" s="101"/>
      <c r="G273" s="102"/>
      <c r="H273" s="102"/>
      <c r="I273" s="102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1"/>
      <c r="AA273" s="104"/>
    </row>
    <row r="274" spans="1:27" s="105" customFormat="1" x14ac:dyDescent="0.2">
      <c r="A274" s="156"/>
      <c r="B274" s="101"/>
      <c r="C274" s="101"/>
      <c r="D274" s="101"/>
      <c r="E274" s="142"/>
      <c r="F274" s="101"/>
      <c r="G274" s="102"/>
      <c r="H274" s="102"/>
      <c r="I274" s="102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1"/>
      <c r="AA274" s="104"/>
    </row>
    <row r="275" spans="1:27" s="105" customFormat="1" x14ac:dyDescent="0.2">
      <c r="A275" s="156"/>
      <c r="B275" s="101"/>
      <c r="C275" s="101"/>
      <c r="D275" s="101"/>
      <c r="E275" s="142"/>
      <c r="F275" s="101"/>
      <c r="G275" s="102"/>
      <c r="H275" s="102"/>
      <c r="I275" s="102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1"/>
      <c r="AA275" s="104"/>
    </row>
    <row r="276" spans="1:27" s="105" customFormat="1" x14ac:dyDescent="0.2">
      <c r="A276" s="156"/>
      <c r="B276" s="101"/>
      <c r="C276" s="101"/>
      <c r="D276" s="101"/>
      <c r="E276" s="142"/>
      <c r="F276" s="101"/>
      <c r="G276" s="102"/>
      <c r="H276" s="102"/>
      <c r="I276" s="102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1"/>
      <c r="AA276" s="104"/>
    </row>
    <row r="277" spans="1:27" s="105" customFormat="1" x14ac:dyDescent="0.2">
      <c r="A277" s="156"/>
      <c r="B277" s="101"/>
      <c r="C277" s="101"/>
      <c r="D277" s="101"/>
      <c r="E277" s="142"/>
      <c r="F277" s="101"/>
      <c r="G277" s="102"/>
      <c r="H277" s="102"/>
      <c r="I277" s="102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1"/>
      <c r="AA277" s="104"/>
    </row>
    <row r="278" spans="1:27" s="105" customFormat="1" x14ac:dyDescent="0.2">
      <c r="A278" s="156"/>
      <c r="B278" s="101"/>
      <c r="C278" s="101"/>
      <c r="D278" s="101"/>
      <c r="E278" s="142"/>
      <c r="F278" s="101"/>
      <c r="G278" s="102"/>
      <c r="H278" s="102"/>
      <c r="I278" s="102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1"/>
      <c r="AA278" s="104"/>
    </row>
    <row r="279" spans="1:27" s="105" customFormat="1" x14ac:dyDescent="0.2">
      <c r="A279" s="156"/>
      <c r="B279" s="101"/>
      <c r="C279" s="101"/>
      <c r="D279" s="101"/>
      <c r="E279" s="142"/>
      <c r="F279" s="101"/>
      <c r="G279" s="102"/>
      <c r="H279" s="102"/>
      <c r="I279" s="102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1"/>
      <c r="AA279" s="104"/>
    </row>
    <row r="280" spans="1:27" s="105" customFormat="1" x14ac:dyDescent="0.2">
      <c r="A280" s="156"/>
      <c r="B280" s="101"/>
      <c r="C280" s="101"/>
      <c r="D280" s="101"/>
      <c r="E280" s="142"/>
      <c r="F280" s="101"/>
      <c r="G280" s="102"/>
      <c r="H280" s="102"/>
      <c r="I280" s="102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1"/>
      <c r="AA280" s="104"/>
    </row>
    <row r="281" spans="1:27" s="105" customFormat="1" x14ac:dyDescent="0.2">
      <c r="A281" s="156"/>
      <c r="B281" s="101"/>
      <c r="C281" s="101"/>
      <c r="D281" s="101"/>
      <c r="E281" s="142"/>
      <c r="F281" s="101"/>
      <c r="G281" s="102"/>
      <c r="H281" s="102"/>
      <c r="I281" s="102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1"/>
      <c r="AA281" s="104"/>
    </row>
    <row r="282" spans="1:27" s="105" customFormat="1" x14ac:dyDescent="0.2">
      <c r="A282" s="156"/>
      <c r="B282" s="101"/>
      <c r="C282" s="101"/>
      <c r="D282" s="101"/>
      <c r="E282" s="142"/>
      <c r="F282" s="101"/>
      <c r="G282" s="102"/>
      <c r="H282" s="102"/>
      <c r="I282" s="102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1"/>
      <c r="AA282" s="104"/>
    </row>
    <row r="283" spans="1:27" s="105" customFormat="1" x14ac:dyDescent="0.2">
      <c r="A283" s="156"/>
      <c r="B283" s="101"/>
      <c r="C283" s="101"/>
      <c r="D283" s="101"/>
      <c r="E283" s="142"/>
      <c r="F283" s="101"/>
      <c r="G283" s="102"/>
      <c r="H283" s="102"/>
      <c r="I283" s="102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1"/>
      <c r="AA283" s="104"/>
    </row>
    <row r="284" spans="1:27" s="105" customFormat="1" x14ac:dyDescent="0.2">
      <c r="A284" s="156"/>
      <c r="B284" s="101"/>
      <c r="C284" s="101"/>
      <c r="D284" s="101"/>
      <c r="E284" s="142"/>
      <c r="F284" s="101"/>
      <c r="G284" s="102"/>
      <c r="H284" s="102"/>
      <c r="I284" s="102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1"/>
      <c r="AA284" s="104"/>
    </row>
    <row r="285" spans="1:27" s="105" customFormat="1" x14ac:dyDescent="0.2">
      <c r="A285" s="156"/>
      <c r="B285" s="101"/>
      <c r="C285" s="101"/>
      <c r="D285" s="101"/>
      <c r="E285" s="142"/>
      <c r="F285" s="101"/>
      <c r="G285" s="102"/>
      <c r="H285" s="102"/>
      <c r="I285" s="102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1"/>
      <c r="AA285" s="104"/>
    </row>
    <row r="286" spans="1:27" s="105" customFormat="1" x14ac:dyDescent="0.2">
      <c r="A286" s="156"/>
      <c r="B286" s="101"/>
      <c r="C286" s="101"/>
      <c r="D286" s="101"/>
      <c r="E286" s="142"/>
      <c r="F286" s="101"/>
      <c r="G286" s="102"/>
      <c r="H286" s="102"/>
      <c r="I286" s="102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1"/>
      <c r="AA286" s="104"/>
    </row>
    <row r="287" spans="1:27" s="105" customFormat="1" x14ac:dyDescent="0.2">
      <c r="A287" s="156"/>
      <c r="B287" s="101"/>
      <c r="C287" s="101"/>
      <c r="D287" s="101"/>
      <c r="E287" s="142"/>
      <c r="F287" s="101"/>
      <c r="G287" s="102"/>
      <c r="H287" s="102"/>
      <c r="I287" s="102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1"/>
      <c r="AA287" s="104"/>
    </row>
    <row r="288" spans="1:27" s="105" customFormat="1" x14ac:dyDescent="0.2">
      <c r="A288" s="156"/>
      <c r="B288" s="101"/>
      <c r="C288" s="101"/>
      <c r="D288" s="101"/>
      <c r="E288" s="142"/>
      <c r="F288" s="101"/>
      <c r="G288" s="102"/>
      <c r="H288" s="102"/>
      <c r="I288" s="102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1"/>
      <c r="AA288" s="104"/>
    </row>
    <row r="289" spans="1:27" s="105" customFormat="1" x14ac:dyDescent="0.2">
      <c r="A289" s="156"/>
      <c r="B289" s="101"/>
      <c r="C289" s="101"/>
      <c r="D289" s="101"/>
      <c r="E289" s="142"/>
      <c r="F289" s="101"/>
      <c r="G289" s="102"/>
      <c r="H289" s="102"/>
      <c r="I289" s="102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1"/>
      <c r="AA289" s="104"/>
    </row>
    <row r="290" spans="1:27" s="105" customFormat="1" x14ac:dyDescent="0.2">
      <c r="A290" s="156"/>
      <c r="B290" s="101"/>
      <c r="C290" s="101"/>
      <c r="D290" s="101"/>
      <c r="E290" s="142"/>
      <c r="F290" s="101"/>
      <c r="G290" s="102"/>
      <c r="H290" s="102"/>
      <c r="I290" s="102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1"/>
      <c r="AA290" s="104"/>
    </row>
    <row r="291" spans="1:27" s="105" customFormat="1" x14ac:dyDescent="0.2">
      <c r="A291" s="156"/>
      <c r="B291" s="101"/>
      <c r="C291" s="101"/>
      <c r="D291" s="101"/>
      <c r="E291" s="142"/>
      <c r="F291" s="101"/>
      <c r="G291" s="102"/>
      <c r="H291" s="102"/>
      <c r="I291" s="102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1"/>
      <c r="AA291" s="104"/>
    </row>
    <row r="292" spans="1:27" s="105" customFormat="1" x14ac:dyDescent="0.2">
      <c r="A292" s="156"/>
      <c r="B292" s="101"/>
      <c r="C292" s="101"/>
      <c r="D292" s="101"/>
      <c r="E292" s="142"/>
      <c r="F292" s="101"/>
      <c r="G292" s="102"/>
      <c r="H292" s="102"/>
      <c r="I292" s="102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1"/>
      <c r="AA292" s="104"/>
    </row>
    <row r="293" spans="1:27" s="105" customFormat="1" x14ac:dyDescent="0.2">
      <c r="A293" s="156"/>
      <c r="B293" s="101"/>
      <c r="C293" s="101"/>
      <c r="D293" s="101"/>
      <c r="E293" s="142"/>
      <c r="F293" s="101"/>
      <c r="G293" s="102"/>
      <c r="H293" s="102"/>
      <c r="I293" s="102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1"/>
      <c r="AA293" s="104"/>
    </row>
    <row r="294" spans="1:27" s="105" customFormat="1" x14ac:dyDescent="0.2">
      <c r="A294" s="156"/>
      <c r="B294" s="101"/>
      <c r="C294" s="101"/>
      <c r="D294" s="101"/>
      <c r="E294" s="142"/>
      <c r="F294" s="101"/>
      <c r="G294" s="102"/>
      <c r="H294" s="102"/>
      <c r="I294" s="102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1"/>
      <c r="AA294" s="104"/>
    </row>
    <row r="295" spans="1:27" s="105" customFormat="1" x14ac:dyDescent="0.2">
      <c r="A295" s="156"/>
      <c r="B295" s="101"/>
      <c r="C295" s="101"/>
      <c r="D295" s="101"/>
      <c r="E295" s="142"/>
      <c r="F295" s="101"/>
      <c r="G295" s="102"/>
      <c r="H295" s="102"/>
      <c r="I295" s="102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1"/>
      <c r="AA295" s="104"/>
    </row>
    <row r="296" spans="1:27" s="105" customFormat="1" x14ac:dyDescent="0.2">
      <c r="A296" s="156"/>
      <c r="B296" s="101"/>
      <c r="C296" s="101"/>
      <c r="D296" s="101"/>
      <c r="E296" s="142"/>
      <c r="F296" s="101"/>
      <c r="G296" s="102"/>
      <c r="H296" s="102"/>
      <c r="I296" s="102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1"/>
      <c r="AA296" s="104"/>
    </row>
    <row r="297" spans="1:27" s="105" customFormat="1" x14ac:dyDescent="0.2">
      <c r="A297" s="156"/>
      <c r="B297" s="101"/>
      <c r="C297" s="101"/>
      <c r="D297" s="101"/>
      <c r="E297" s="142"/>
      <c r="F297" s="101"/>
      <c r="G297" s="102"/>
      <c r="H297" s="102"/>
      <c r="I297" s="102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1"/>
      <c r="AA297" s="104"/>
    </row>
    <row r="298" spans="1:27" s="105" customFormat="1" x14ac:dyDescent="0.2">
      <c r="A298" s="156"/>
      <c r="B298" s="101"/>
      <c r="C298" s="101"/>
      <c r="D298" s="101"/>
      <c r="E298" s="142"/>
      <c r="F298" s="101"/>
      <c r="G298" s="102"/>
      <c r="H298" s="102"/>
      <c r="I298" s="102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1"/>
      <c r="AA298" s="104"/>
    </row>
    <row r="299" spans="1:27" s="105" customFormat="1" x14ac:dyDescent="0.2">
      <c r="A299" s="156"/>
      <c r="B299" s="101"/>
      <c r="C299" s="101"/>
      <c r="D299" s="101"/>
      <c r="E299" s="142"/>
      <c r="F299" s="101"/>
      <c r="G299" s="102"/>
      <c r="H299" s="102"/>
      <c r="I299" s="102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1"/>
      <c r="AA299" s="104"/>
    </row>
    <row r="300" spans="1:27" s="105" customFormat="1" x14ac:dyDescent="0.2">
      <c r="A300" s="156"/>
      <c r="B300" s="101"/>
      <c r="C300" s="101"/>
      <c r="D300" s="101"/>
      <c r="E300" s="142"/>
      <c r="F300" s="101"/>
      <c r="G300" s="102"/>
      <c r="H300" s="102"/>
      <c r="I300" s="102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1"/>
      <c r="AA300" s="104"/>
    </row>
    <row r="301" spans="1:27" s="105" customFormat="1" x14ac:dyDescent="0.2">
      <c r="A301" s="156"/>
      <c r="B301" s="101"/>
      <c r="C301" s="101"/>
      <c r="D301" s="101"/>
      <c r="E301" s="142"/>
      <c r="F301" s="101"/>
      <c r="G301" s="102"/>
      <c r="H301" s="102"/>
      <c r="I301" s="102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1"/>
      <c r="AA301" s="104"/>
    </row>
    <row r="302" spans="1:27" s="105" customFormat="1" x14ac:dyDescent="0.2">
      <c r="A302" s="156"/>
      <c r="B302" s="101"/>
      <c r="C302" s="101"/>
      <c r="D302" s="101"/>
      <c r="E302" s="142"/>
      <c r="F302" s="101"/>
      <c r="G302" s="102"/>
      <c r="H302" s="102"/>
      <c r="I302" s="102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1"/>
      <c r="AA302" s="104"/>
    </row>
    <row r="303" spans="1:27" s="105" customFormat="1" x14ac:dyDescent="0.2">
      <c r="A303" s="156"/>
      <c r="B303" s="101"/>
      <c r="C303" s="101"/>
      <c r="D303" s="101"/>
      <c r="E303" s="142"/>
      <c r="F303" s="101"/>
      <c r="G303" s="102"/>
      <c r="H303" s="102"/>
      <c r="I303" s="102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1"/>
      <c r="AA303" s="104"/>
    </row>
    <row r="304" spans="1:27" s="105" customFormat="1" x14ac:dyDescent="0.2">
      <c r="A304" s="156"/>
      <c r="B304" s="101"/>
      <c r="C304" s="101"/>
      <c r="D304" s="101"/>
      <c r="E304" s="142"/>
      <c r="F304" s="101"/>
      <c r="G304" s="102"/>
      <c r="H304" s="102"/>
      <c r="I304" s="102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1"/>
      <c r="AA304" s="104"/>
    </row>
    <row r="305" spans="1:27" s="105" customFormat="1" x14ac:dyDescent="0.2">
      <c r="A305" s="156"/>
      <c r="B305" s="101"/>
      <c r="C305" s="101"/>
      <c r="D305" s="101"/>
      <c r="E305" s="142"/>
      <c r="F305" s="101"/>
      <c r="G305" s="102"/>
      <c r="H305" s="102"/>
      <c r="I305" s="102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1"/>
      <c r="AA305" s="104"/>
    </row>
    <row r="306" spans="1:27" s="105" customFormat="1" x14ac:dyDescent="0.2">
      <c r="A306" s="156"/>
      <c r="B306" s="101"/>
      <c r="C306" s="101"/>
      <c r="D306" s="101"/>
      <c r="E306" s="142"/>
      <c r="F306" s="101"/>
      <c r="G306" s="102"/>
      <c r="H306" s="102"/>
      <c r="I306" s="102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1"/>
      <c r="AA306" s="104"/>
    </row>
    <row r="307" spans="1:27" s="105" customFormat="1" x14ac:dyDescent="0.2">
      <c r="A307" s="156"/>
      <c r="B307" s="101"/>
      <c r="C307" s="101"/>
      <c r="D307" s="101"/>
      <c r="E307" s="142"/>
      <c r="F307" s="101"/>
      <c r="G307" s="102"/>
      <c r="H307" s="102"/>
      <c r="I307" s="102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1"/>
      <c r="AA307" s="104"/>
    </row>
    <row r="308" spans="1:27" s="105" customFormat="1" x14ac:dyDescent="0.2">
      <c r="A308" s="156"/>
      <c r="B308" s="101"/>
      <c r="C308" s="101"/>
      <c r="D308" s="101"/>
      <c r="E308" s="142"/>
      <c r="F308" s="101"/>
      <c r="G308" s="102"/>
      <c r="H308" s="102"/>
      <c r="I308" s="102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1"/>
      <c r="AA308" s="104"/>
    </row>
    <row r="309" spans="1:27" s="105" customFormat="1" x14ac:dyDescent="0.2">
      <c r="A309" s="156"/>
      <c r="B309" s="101"/>
      <c r="C309" s="101"/>
      <c r="D309" s="101"/>
      <c r="E309" s="142"/>
      <c r="F309" s="101"/>
      <c r="G309" s="102"/>
      <c r="H309" s="102"/>
      <c r="I309" s="102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1"/>
      <c r="AA309" s="104"/>
    </row>
    <row r="310" spans="1:27" s="105" customFormat="1" x14ac:dyDescent="0.2">
      <c r="A310" s="156"/>
      <c r="B310" s="101"/>
      <c r="C310" s="101"/>
      <c r="D310" s="101"/>
      <c r="E310" s="142"/>
      <c r="F310" s="101"/>
      <c r="G310" s="102"/>
      <c r="H310" s="102"/>
      <c r="I310" s="102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1"/>
      <c r="AA310" s="104"/>
    </row>
    <row r="311" spans="1:27" s="105" customFormat="1" x14ac:dyDescent="0.2">
      <c r="A311" s="156"/>
      <c r="B311" s="101"/>
      <c r="C311" s="101"/>
      <c r="D311" s="101"/>
      <c r="E311" s="142"/>
      <c r="F311" s="101"/>
      <c r="G311" s="102"/>
      <c r="H311" s="102"/>
      <c r="I311" s="102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1"/>
      <c r="AA311" s="104"/>
    </row>
    <row r="312" spans="1:27" s="105" customFormat="1" x14ac:dyDescent="0.2">
      <c r="A312" s="156"/>
      <c r="B312" s="101"/>
      <c r="C312" s="101"/>
      <c r="D312" s="101"/>
      <c r="E312" s="142"/>
      <c r="F312" s="101"/>
      <c r="G312" s="102"/>
      <c r="H312" s="102"/>
      <c r="I312" s="102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1"/>
      <c r="AA312" s="104"/>
    </row>
    <row r="313" spans="1:27" s="105" customFormat="1" x14ac:dyDescent="0.2">
      <c r="A313" s="156"/>
      <c r="B313" s="101"/>
      <c r="C313" s="101"/>
      <c r="D313" s="101"/>
      <c r="E313" s="142"/>
      <c r="F313" s="101"/>
      <c r="G313" s="102"/>
      <c r="H313" s="102"/>
      <c r="I313" s="102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1"/>
      <c r="AA313" s="104"/>
    </row>
    <row r="314" spans="1:27" s="105" customFormat="1" x14ac:dyDescent="0.2">
      <c r="A314" s="156"/>
      <c r="B314" s="101"/>
      <c r="C314" s="101"/>
      <c r="D314" s="101"/>
      <c r="E314" s="142"/>
      <c r="F314" s="101"/>
      <c r="G314" s="102"/>
      <c r="H314" s="102"/>
      <c r="I314" s="102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1"/>
      <c r="AA314" s="104"/>
    </row>
    <row r="315" spans="1:27" s="105" customFormat="1" x14ac:dyDescent="0.2">
      <c r="A315" s="156"/>
      <c r="B315" s="101"/>
      <c r="C315" s="101"/>
      <c r="D315" s="101"/>
      <c r="E315" s="142"/>
      <c r="F315" s="101"/>
      <c r="G315" s="102"/>
      <c r="H315" s="102"/>
      <c r="I315" s="102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1"/>
      <c r="AA315" s="104"/>
    </row>
    <row r="316" spans="1:27" s="105" customFormat="1" x14ac:dyDescent="0.2">
      <c r="A316" s="156"/>
      <c r="B316" s="101"/>
      <c r="C316" s="101"/>
      <c r="D316" s="101"/>
      <c r="E316" s="142"/>
      <c r="F316" s="101"/>
      <c r="G316" s="102"/>
      <c r="H316" s="102"/>
      <c r="I316" s="102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1"/>
      <c r="AA316" s="104"/>
    </row>
    <row r="317" spans="1:27" s="105" customFormat="1" x14ac:dyDescent="0.2">
      <c r="A317" s="156"/>
      <c r="B317" s="101"/>
      <c r="C317" s="101"/>
      <c r="D317" s="101"/>
      <c r="E317" s="142"/>
      <c r="F317" s="101"/>
      <c r="G317" s="102"/>
      <c r="H317" s="102"/>
      <c r="I317" s="102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1"/>
      <c r="AA317" s="104"/>
    </row>
    <row r="318" spans="1:27" s="105" customFormat="1" x14ac:dyDescent="0.2">
      <c r="A318" s="156"/>
      <c r="B318" s="101"/>
      <c r="C318" s="101"/>
      <c r="D318" s="101"/>
      <c r="E318" s="142"/>
      <c r="F318" s="101"/>
      <c r="G318" s="102"/>
      <c r="H318" s="102"/>
      <c r="I318" s="102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1"/>
      <c r="AA318" s="104"/>
    </row>
    <row r="319" spans="1:27" s="105" customFormat="1" x14ac:dyDescent="0.2">
      <c r="A319" s="156"/>
      <c r="B319" s="101"/>
      <c r="C319" s="101"/>
      <c r="D319" s="101"/>
      <c r="E319" s="142"/>
      <c r="F319" s="101"/>
      <c r="G319" s="102"/>
      <c r="H319" s="102"/>
      <c r="I319" s="102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1"/>
      <c r="AA319" s="104"/>
    </row>
    <row r="320" spans="1:27" s="105" customFormat="1" x14ac:dyDescent="0.2">
      <c r="A320" s="156"/>
      <c r="B320" s="101"/>
      <c r="C320" s="101"/>
      <c r="D320" s="101"/>
      <c r="E320" s="142"/>
      <c r="F320" s="101"/>
      <c r="G320" s="102"/>
      <c r="H320" s="102"/>
      <c r="I320" s="102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1"/>
      <c r="AA320" s="104"/>
    </row>
    <row r="321" spans="1:27" s="105" customFormat="1" x14ac:dyDescent="0.2">
      <c r="A321" s="156"/>
      <c r="B321" s="101"/>
      <c r="C321" s="101"/>
      <c r="D321" s="101"/>
      <c r="E321" s="142"/>
      <c r="F321" s="101"/>
      <c r="G321" s="102"/>
      <c r="H321" s="102"/>
      <c r="I321" s="102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1"/>
      <c r="AA321" s="104"/>
    </row>
    <row r="322" spans="1:27" s="105" customFormat="1" x14ac:dyDescent="0.2">
      <c r="A322" s="156"/>
      <c r="B322" s="101"/>
      <c r="C322" s="101"/>
      <c r="D322" s="101"/>
      <c r="E322" s="142"/>
      <c r="F322" s="101"/>
      <c r="G322" s="102"/>
      <c r="H322" s="102"/>
      <c r="I322" s="102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1"/>
      <c r="AA322" s="104"/>
    </row>
    <row r="323" spans="1:27" s="105" customFormat="1" x14ac:dyDescent="0.2">
      <c r="A323" s="156"/>
      <c r="B323" s="101"/>
      <c r="C323" s="101"/>
      <c r="D323" s="101"/>
      <c r="E323" s="142"/>
      <c r="F323" s="101"/>
      <c r="G323" s="102"/>
      <c r="H323" s="102"/>
      <c r="I323" s="102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1"/>
      <c r="AA323" s="104"/>
    </row>
    <row r="324" spans="1:27" s="105" customFormat="1" x14ac:dyDescent="0.2">
      <c r="A324" s="156"/>
      <c r="B324" s="101"/>
      <c r="C324" s="101"/>
      <c r="D324" s="101"/>
      <c r="E324" s="142"/>
      <c r="F324" s="101"/>
      <c r="G324" s="102"/>
      <c r="H324" s="102"/>
      <c r="I324" s="102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1"/>
      <c r="AA324" s="104"/>
    </row>
    <row r="325" spans="1:27" s="105" customFormat="1" x14ac:dyDescent="0.2">
      <c r="A325" s="156"/>
      <c r="B325" s="101"/>
      <c r="C325" s="101"/>
      <c r="D325" s="101"/>
      <c r="E325" s="142"/>
      <c r="F325" s="101"/>
      <c r="G325" s="102"/>
      <c r="H325" s="102"/>
      <c r="I325" s="102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1"/>
      <c r="AA325" s="104"/>
    </row>
    <row r="326" spans="1:27" s="105" customFormat="1" x14ac:dyDescent="0.2">
      <c r="A326" s="156"/>
      <c r="B326" s="101"/>
      <c r="C326" s="101"/>
      <c r="D326" s="101"/>
      <c r="E326" s="142"/>
      <c r="F326" s="101"/>
      <c r="G326" s="102"/>
      <c r="H326" s="102"/>
      <c r="I326" s="102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1"/>
      <c r="AA326" s="104"/>
    </row>
    <row r="327" spans="1:27" s="105" customFormat="1" x14ac:dyDescent="0.2">
      <c r="A327" s="156"/>
      <c r="B327" s="101"/>
      <c r="C327" s="101"/>
      <c r="D327" s="101"/>
      <c r="E327" s="142"/>
      <c r="F327" s="101"/>
      <c r="G327" s="102"/>
      <c r="H327" s="102"/>
      <c r="I327" s="102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1"/>
      <c r="AA327" s="104"/>
    </row>
    <row r="328" spans="1:27" s="105" customFormat="1" x14ac:dyDescent="0.2">
      <c r="A328" s="156"/>
      <c r="B328" s="101"/>
      <c r="C328" s="101"/>
      <c r="D328" s="101"/>
      <c r="E328" s="142"/>
      <c r="F328" s="101"/>
      <c r="G328" s="102"/>
      <c r="H328" s="102"/>
      <c r="I328" s="102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1"/>
      <c r="AA328" s="104"/>
    </row>
    <row r="329" spans="1:27" s="105" customFormat="1" x14ac:dyDescent="0.2">
      <c r="A329" s="156"/>
      <c r="B329" s="101"/>
      <c r="C329" s="101"/>
      <c r="D329" s="101"/>
      <c r="E329" s="142"/>
      <c r="F329" s="101"/>
      <c r="G329" s="102"/>
      <c r="H329" s="102"/>
      <c r="I329" s="102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1"/>
      <c r="AA329" s="104"/>
    </row>
    <row r="330" spans="1:27" s="105" customFormat="1" x14ac:dyDescent="0.2">
      <c r="A330" s="156"/>
      <c r="B330" s="101"/>
      <c r="C330" s="101"/>
      <c r="D330" s="101"/>
      <c r="E330" s="142"/>
      <c r="F330" s="101"/>
      <c r="G330" s="102"/>
      <c r="H330" s="102"/>
      <c r="I330" s="102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1"/>
      <c r="AA330" s="104"/>
    </row>
    <row r="331" spans="1:27" s="105" customFormat="1" x14ac:dyDescent="0.2">
      <c r="A331" s="156"/>
      <c r="B331" s="101"/>
      <c r="C331" s="101"/>
      <c r="D331" s="101"/>
      <c r="E331" s="142"/>
      <c r="F331" s="101"/>
      <c r="G331" s="102"/>
      <c r="H331" s="102"/>
      <c r="I331" s="102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1"/>
      <c r="AA331" s="104"/>
    </row>
    <row r="332" spans="1:27" s="105" customFormat="1" x14ac:dyDescent="0.2">
      <c r="A332" s="156"/>
      <c r="B332" s="101"/>
      <c r="C332" s="101"/>
      <c r="D332" s="101"/>
      <c r="E332" s="142"/>
      <c r="F332" s="101"/>
      <c r="G332" s="102"/>
      <c r="H332" s="102"/>
      <c r="I332" s="102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1"/>
      <c r="AA332" s="104"/>
    </row>
    <row r="333" spans="1:27" s="105" customFormat="1" x14ac:dyDescent="0.2">
      <c r="A333" s="156"/>
      <c r="B333" s="101"/>
      <c r="C333" s="101"/>
      <c r="D333" s="101"/>
      <c r="E333" s="142"/>
      <c r="F333" s="101"/>
      <c r="G333" s="102"/>
      <c r="H333" s="102"/>
      <c r="I333" s="102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1"/>
      <c r="AA333" s="104"/>
    </row>
    <row r="334" spans="1:27" s="105" customFormat="1" x14ac:dyDescent="0.2">
      <c r="A334" s="156"/>
      <c r="B334" s="101"/>
      <c r="C334" s="101"/>
      <c r="D334" s="101"/>
      <c r="E334" s="142"/>
      <c r="F334" s="101"/>
      <c r="G334" s="102"/>
      <c r="H334" s="102"/>
      <c r="I334" s="102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1"/>
      <c r="AA334" s="104"/>
    </row>
    <row r="335" spans="1:27" s="105" customFormat="1" x14ac:dyDescent="0.2">
      <c r="A335" s="156"/>
      <c r="B335" s="101"/>
      <c r="C335" s="101"/>
      <c r="D335" s="101"/>
      <c r="E335" s="142"/>
      <c r="F335" s="101"/>
      <c r="G335" s="102"/>
      <c r="H335" s="102"/>
      <c r="I335" s="102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1"/>
      <c r="AA335" s="104"/>
    </row>
    <row r="336" spans="1:27" s="105" customFormat="1" x14ac:dyDescent="0.2">
      <c r="A336" s="156"/>
      <c r="B336" s="101"/>
      <c r="C336" s="101"/>
      <c r="D336" s="101"/>
      <c r="E336" s="142"/>
      <c r="F336" s="101"/>
      <c r="G336" s="102"/>
      <c r="H336" s="102"/>
      <c r="I336" s="102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1"/>
      <c r="AA336" s="104"/>
    </row>
    <row r="337" spans="1:27" s="105" customFormat="1" x14ac:dyDescent="0.2">
      <c r="A337" s="156"/>
      <c r="B337" s="101"/>
      <c r="C337" s="101"/>
      <c r="D337" s="101"/>
      <c r="E337" s="142"/>
      <c r="F337" s="101"/>
      <c r="G337" s="102"/>
      <c r="H337" s="102"/>
      <c r="I337" s="102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1"/>
      <c r="AA337" s="104"/>
    </row>
    <row r="338" spans="1:27" s="105" customFormat="1" x14ac:dyDescent="0.2">
      <c r="A338" s="156"/>
      <c r="B338" s="101"/>
      <c r="C338" s="101"/>
      <c r="D338" s="101"/>
      <c r="E338" s="142"/>
      <c r="F338" s="101"/>
      <c r="G338" s="102"/>
      <c r="H338" s="102"/>
      <c r="I338" s="102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1"/>
      <c r="AA338" s="104"/>
    </row>
    <row r="339" spans="1:27" s="105" customFormat="1" x14ac:dyDescent="0.2">
      <c r="A339" s="156"/>
      <c r="B339" s="101"/>
      <c r="C339" s="101"/>
      <c r="D339" s="101"/>
      <c r="E339" s="142"/>
      <c r="F339" s="101"/>
      <c r="G339" s="102"/>
      <c r="H339" s="102"/>
      <c r="I339" s="102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1"/>
      <c r="AA339" s="104"/>
    </row>
    <row r="340" spans="1:27" s="105" customFormat="1" x14ac:dyDescent="0.2">
      <c r="A340" s="156"/>
      <c r="B340" s="101"/>
      <c r="C340" s="101"/>
      <c r="D340" s="101"/>
      <c r="E340" s="142"/>
      <c r="F340" s="101"/>
      <c r="G340" s="102"/>
      <c r="H340" s="102"/>
      <c r="I340" s="102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1"/>
      <c r="AA340" s="104"/>
    </row>
    <row r="341" spans="1:27" s="105" customFormat="1" x14ac:dyDescent="0.2">
      <c r="A341" s="156"/>
      <c r="B341" s="101"/>
      <c r="C341" s="101"/>
      <c r="D341" s="101"/>
      <c r="E341" s="142"/>
      <c r="F341" s="101"/>
      <c r="G341" s="102"/>
      <c r="H341" s="102"/>
      <c r="I341" s="102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1"/>
      <c r="AA341" s="104"/>
    </row>
    <row r="342" spans="1:27" s="105" customFormat="1" x14ac:dyDescent="0.2">
      <c r="A342" s="156"/>
      <c r="B342" s="101"/>
      <c r="C342" s="101"/>
      <c r="D342" s="101"/>
      <c r="E342" s="142"/>
      <c r="F342" s="101"/>
      <c r="G342" s="102"/>
      <c r="H342" s="102"/>
      <c r="I342" s="102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1"/>
      <c r="AA342" s="104"/>
    </row>
    <row r="343" spans="1:27" s="105" customFormat="1" x14ac:dyDescent="0.2">
      <c r="A343" s="156"/>
      <c r="B343" s="101"/>
      <c r="C343" s="101"/>
      <c r="D343" s="101"/>
      <c r="E343" s="142"/>
      <c r="F343" s="101"/>
      <c r="G343" s="102"/>
      <c r="H343" s="102"/>
      <c r="I343" s="102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1"/>
      <c r="AA343" s="104"/>
    </row>
    <row r="344" spans="1:27" s="105" customFormat="1" x14ac:dyDescent="0.2">
      <c r="A344" s="156"/>
      <c r="B344" s="101"/>
      <c r="C344" s="101"/>
      <c r="D344" s="101"/>
      <c r="E344" s="142"/>
      <c r="F344" s="101"/>
      <c r="G344" s="102"/>
      <c r="H344" s="102"/>
      <c r="I344" s="102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1"/>
      <c r="AA344" s="104"/>
    </row>
    <row r="345" spans="1:27" s="105" customFormat="1" x14ac:dyDescent="0.2">
      <c r="A345" s="156"/>
      <c r="B345" s="101"/>
      <c r="C345" s="101"/>
      <c r="D345" s="101"/>
      <c r="E345" s="142"/>
      <c r="F345" s="101"/>
      <c r="G345" s="102"/>
      <c r="H345" s="102"/>
      <c r="I345" s="102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1"/>
      <c r="AA345" s="104"/>
    </row>
    <row r="346" spans="1:27" s="105" customFormat="1" x14ac:dyDescent="0.2">
      <c r="A346" s="156"/>
      <c r="B346" s="101"/>
      <c r="C346" s="101"/>
      <c r="D346" s="101"/>
      <c r="E346" s="142"/>
      <c r="F346" s="101"/>
      <c r="G346" s="102"/>
      <c r="H346" s="102"/>
      <c r="I346" s="102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1"/>
      <c r="AA346" s="104"/>
    </row>
    <row r="347" spans="1:27" s="105" customFormat="1" x14ac:dyDescent="0.2">
      <c r="A347" s="156"/>
      <c r="B347" s="101"/>
      <c r="C347" s="101"/>
      <c r="D347" s="101"/>
      <c r="E347" s="142"/>
      <c r="F347" s="101"/>
      <c r="G347" s="102"/>
      <c r="H347" s="102"/>
      <c r="I347" s="102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1"/>
      <c r="AA347" s="104"/>
    </row>
    <row r="348" spans="1:27" s="105" customFormat="1" x14ac:dyDescent="0.2">
      <c r="A348" s="156"/>
      <c r="B348" s="101"/>
      <c r="C348" s="101"/>
      <c r="D348" s="101"/>
      <c r="E348" s="142"/>
      <c r="F348" s="101"/>
      <c r="G348" s="102"/>
      <c r="H348" s="102"/>
      <c r="I348" s="102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1"/>
      <c r="AA348" s="104"/>
    </row>
    <row r="349" spans="1:27" s="105" customFormat="1" x14ac:dyDescent="0.2">
      <c r="A349" s="156"/>
      <c r="B349" s="101"/>
      <c r="C349" s="101"/>
      <c r="D349" s="101"/>
      <c r="E349" s="142"/>
      <c r="F349" s="101"/>
      <c r="G349" s="102"/>
      <c r="H349" s="102"/>
      <c r="I349" s="102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1"/>
      <c r="AA349" s="104"/>
    </row>
    <row r="350" spans="1:27" s="105" customFormat="1" x14ac:dyDescent="0.2">
      <c r="A350" s="156"/>
      <c r="B350" s="101"/>
      <c r="C350" s="101"/>
      <c r="D350" s="101"/>
      <c r="E350" s="142"/>
      <c r="F350" s="101"/>
      <c r="G350" s="102"/>
      <c r="H350" s="102"/>
      <c r="I350" s="102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1"/>
      <c r="AA350" s="104"/>
    </row>
    <row r="351" spans="1:27" s="105" customFormat="1" x14ac:dyDescent="0.2">
      <c r="A351" s="156"/>
      <c r="B351" s="101"/>
      <c r="C351" s="101"/>
      <c r="D351" s="101"/>
      <c r="E351" s="142"/>
      <c r="F351" s="101"/>
      <c r="G351" s="102"/>
      <c r="H351" s="102"/>
      <c r="I351" s="102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1"/>
      <c r="AA351" s="104"/>
    </row>
    <row r="352" spans="1:27" s="105" customFormat="1" x14ac:dyDescent="0.2">
      <c r="A352" s="156"/>
      <c r="B352" s="101"/>
      <c r="C352" s="101"/>
      <c r="D352" s="101"/>
      <c r="E352" s="142"/>
      <c r="F352" s="101"/>
      <c r="G352" s="102"/>
      <c r="H352" s="102"/>
      <c r="I352" s="102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1"/>
      <c r="AA352" s="104"/>
    </row>
    <row r="353" spans="1:27" s="105" customFormat="1" x14ac:dyDescent="0.2">
      <c r="A353" s="156"/>
      <c r="B353" s="101"/>
      <c r="C353" s="101"/>
      <c r="D353" s="101"/>
      <c r="E353" s="142"/>
      <c r="F353" s="101"/>
      <c r="G353" s="102"/>
      <c r="H353" s="102"/>
      <c r="I353" s="102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1"/>
      <c r="AA353" s="104"/>
    </row>
    <row r="354" spans="1:27" s="105" customFormat="1" x14ac:dyDescent="0.2">
      <c r="A354" s="156"/>
      <c r="B354" s="101"/>
      <c r="C354" s="101"/>
      <c r="D354" s="101"/>
      <c r="E354" s="142"/>
      <c r="F354" s="101"/>
      <c r="G354" s="102"/>
      <c r="H354" s="102"/>
      <c r="I354" s="102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1"/>
      <c r="AA354" s="104"/>
    </row>
    <row r="355" spans="1:27" s="105" customFormat="1" x14ac:dyDescent="0.2">
      <c r="A355" s="156"/>
      <c r="B355" s="101"/>
      <c r="C355" s="101"/>
      <c r="D355" s="101"/>
      <c r="E355" s="142"/>
      <c r="F355" s="101"/>
      <c r="G355" s="102"/>
      <c r="H355" s="102"/>
      <c r="I355" s="102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1"/>
      <c r="AA355" s="104"/>
    </row>
    <row r="356" spans="1:27" s="105" customFormat="1" x14ac:dyDescent="0.2">
      <c r="A356" s="156"/>
      <c r="B356" s="101"/>
      <c r="C356" s="101"/>
      <c r="D356" s="101"/>
      <c r="E356" s="142"/>
      <c r="F356" s="101"/>
      <c r="G356" s="102"/>
      <c r="H356" s="102"/>
      <c r="I356" s="102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1"/>
      <c r="AA356" s="104"/>
    </row>
    <row r="357" spans="1:27" s="105" customFormat="1" x14ac:dyDescent="0.2">
      <c r="A357" s="156"/>
      <c r="B357" s="101"/>
      <c r="C357" s="101"/>
      <c r="D357" s="101"/>
      <c r="E357" s="142"/>
      <c r="F357" s="101"/>
      <c r="G357" s="102"/>
      <c r="H357" s="102"/>
      <c r="I357" s="102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1"/>
      <c r="AA357" s="104"/>
    </row>
    <row r="358" spans="1:27" s="105" customFormat="1" x14ac:dyDescent="0.2">
      <c r="A358" s="156"/>
      <c r="B358" s="101"/>
      <c r="C358" s="101"/>
      <c r="D358" s="101"/>
      <c r="E358" s="142"/>
      <c r="F358" s="101"/>
      <c r="G358" s="102"/>
      <c r="H358" s="102"/>
      <c r="I358" s="102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1"/>
      <c r="AA358" s="104"/>
    </row>
    <row r="359" spans="1:27" s="105" customFormat="1" x14ac:dyDescent="0.2">
      <c r="A359" s="156"/>
      <c r="B359" s="101"/>
      <c r="C359" s="101"/>
      <c r="D359" s="101"/>
      <c r="E359" s="142"/>
      <c r="F359" s="101"/>
      <c r="G359" s="102"/>
      <c r="H359" s="102"/>
      <c r="I359" s="102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1"/>
      <c r="AA359" s="104"/>
    </row>
    <row r="360" spans="1:27" s="105" customFormat="1" x14ac:dyDescent="0.2">
      <c r="A360" s="156"/>
      <c r="B360" s="101"/>
      <c r="C360" s="101"/>
      <c r="D360" s="101"/>
      <c r="E360" s="142"/>
      <c r="F360" s="101"/>
      <c r="G360" s="102"/>
      <c r="H360" s="102"/>
      <c r="I360" s="102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1"/>
      <c r="AA360" s="104"/>
    </row>
    <row r="361" spans="1:27" s="105" customFormat="1" x14ac:dyDescent="0.2">
      <c r="A361" s="156"/>
      <c r="B361" s="101"/>
      <c r="C361" s="101"/>
      <c r="D361" s="101"/>
      <c r="E361" s="142"/>
      <c r="F361" s="101"/>
      <c r="G361" s="102"/>
      <c r="H361" s="102"/>
      <c r="I361" s="102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1"/>
      <c r="AA361" s="104"/>
    </row>
    <row r="362" spans="1:27" s="105" customFormat="1" x14ac:dyDescent="0.2">
      <c r="A362" s="156"/>
      <c r="B362" s="101"/>
      <c r="C362" s="101"/>
      <c r="D362" s="101"/>
      <c r="E362" s="142"/>
      <c r="F362" s="101"/>
      <c r="G362" s="102"/>
      <c r="H362" s="102"/>
      <c r="I362" s="102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1"/>
      <c r="AA362" s="104"/>
    </row>
    <row r="363" spans="1:27" s="105" customFormat="1" x14ac:dyDescent="0.2">
      <c r="A363" s="156"/>
      <c r="B363" s="101"/>
      <c r="C363" s="101"/>
      <c r="D363" s="101"/>
      <c r="E363" s="142"/>
      <c r="F363" s="101"/>
      <c r="G363" s="102"/>
      <c r="H363" s="102"/>
      <c r="I363" s="102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1"/>
      <c r="AA363" s="104"/>
    </row>
    <row r="364" spans="1:27" s="105" customFormat="1" x14ac:dyDescent="0.2">
      <c r="A364" s="156"/>
      <c r="B364" s="101"/>
      <c r="C364" s="101"/>
      <c r="D364" s="101"/>
      <c r="E364" s="142"/>
      <c r="F364" s="101"/>
      <c r="G364" s="102"/>
      <c r="H364" s="102"/>
      <c r="I364" s="102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1"/>
      <c r="AA364" s="104"/>
    </row>
    <row r="365" spans="1:27" s="105" customFormat="1" x14ac:dyDescent="0.2">
      <c r="A365" s="156"/>
      <c r="B365" s="101"/>
      <c r="C365" s="101"/>
      <c r="D365" s="101"/>
      <c r="E365" s="142"/>
      <c r="F365" s="101"/>
      <c r="G365" s="102"/>
      <c r="H365" s="102"/>
      <c r="I365" s="102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1"/>
      <c r="AA365" s="104"/>
    </row>
    <row r="366" spans="1:27" s="105" customFormat="1" x14ac:dyDescent="0.2">
      <c r="A366" s="156"/>
      <c r="B366" s="101"/>
      <c r="C366" s="101"/>
      <c r="D366" s="101"/>
      <c r="E366" s="142"/>
      <c r="F366" s="101"/>
      <c r="G366" s="102"/>
      <c r="H366" s="102"/>
      <c r="I366" s="102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1"/>
      <c r="AA366" s="104"/>
    </row>
    <row r="367" spans="1:27" s="105" customFormat="1" x14ac:dyDescent="0.2">
      <c r="A367" s="156"/>
      <c r="B367" s="101"/>
      <c r="C367" s="101"/>
      <c r="D367" s="101"/>
      <c r="E367" s="142"/>
      <c r="F367" s="101"/>
      <c r="G367" s="102"/>
      <c r="H367" s="102"/>
      <c r="I367" s="102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1"/>
      <c r="AA367" s="104"/>
    </row>
    <row r="368" spans="1:27" s="105" customFormat="1" x14ac:dyDescent="0.2">
      <c r="A368" s="156"/>
      <c r="B368" s="101"/>
      <c r="C368" s="101"/>
      <c r="D368" s="101"/>
      <c r="E368" s="142"/>
      <c r="F368" s="101"/>
      <c r="G368" s="102"/>
      <c r="H368" s="102"/>
      <c r="I368" s="102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1"/>
      <c r="AA368" s="104"/>
    </row>
    <row r="369" spans="1:27" s="105" customFormat="1" x14ac:dyDescent="0.2">
      <c r="A369" s="156"/>
      <c r="B369" s="101"/>
      <c r="C369" s="101"/>
      <c r="D369" s="101"/>
      <c r="E369" s="142"/>
      <c r="F369" s="101"/>
      <c r="G369" s="102"/>
      <c r="H369" s="102"/>
      <c r="I369" s="102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1"/>
      <c r="AA369" s="104"/>
    </row>
    <row r="370" spans="1:27" s="105" customFormat="1" x14ac:dyDescent="0.2">
      <c r="A370" s="156"/>
      <c r="B370" s="101"/>
      <c r="C370" s="101"/>
      <c r="D370" s="101"/>
      <c r="E370" s="142"/>
      <c r="F370" s="101"/>
      <c r="G370" s="102"/>
      <c r="H370" s="102"/>
      <c r="I370" s="102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1"/>
      <c r="AA370" s="104"/>
    </row>
    <row r="371" spans="1:27" s="105" customFormat="1" x14ac:dyDescent="0.2">
      <c r="A371" s="156"/>
      <c r="B371" s="101"/>
      <c r="C371" s="101"/>
      <c r="D371" s="101"/>
      <c r="E371" s="142"/>
      <c r="F371" s="101"/>
      <c r="G371" s="102"/>
      <c r="H371" s="102"/>
      <c r="I371" s="102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1"/>
      <c r="AA371" s="104"/>
    </row>
    <row r="372" spans="1:27" s="105" customFormat="1" x14ac:dyDescent="0.2">
      <c r="A372" s="156"/>
      <c r="B372" s="101"/>
      <c r="C372" s="101"/>
      <c r="D372" s="101"/>
      <c r="E372" s="142"/>
      <c r="F372" s="101"/>
      <c r="G372" s="102"/>
      <c r="H372" s="102"/>
      <c r="I372" s="102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1"/>
      <c r="AA372" s="104"/>
    </row>
    <row r="373" spans="1:27" s="105" customFormat="1" x14ac:dyDescent="0.2">
      <c r="A373" s="156"/>
      <c r="B373" s="101"/>
      <c r="C373" s="101"/>
      <c r="D373" s="101"/>
      <c r="E373" s="142"/>
      <c r="F373" s="101"/>
      <c r="G373" s="102"/>
      <c r="H373" s="102"/>
      <c r="I373" s="102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1"/>
      <c r="AA373" s="104"/>
    </row>
    <row r="374" spans="1:27" s="105" customFormat="1" x14ac:dyDescent="0.2">
      <c r="A374" s="156"/>
      <c r="B374" s="101"/>
      <c r="C374" s="101"/>
      <c r="D374" s="101"/>
      <c r="E374" s="142"/>
      <c r="F374" s="101"/>
      <c r="G374" s="102"/>
      <c r="H374" s="102"/>
      <c r="I374" s="102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1"/>
      <c r="AA374" s="104"/>
    </row>
    <row r="375" spans="1:27" s="105" customFormat="1" x14ac:dyDescent="0.2">
      <c r="A375" s="156"/>
      <c r="B375" s="101"/>
      <c r="C375" s="101"/>
      <c r="D375" s="101"/>
      <c r="E375" s="142"/>
      <c r="F375" s="101"/>
      <c r="G375" s="102"/>
      <c r="H375" s="102"/>
      <c r="I375" s="102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1"/>
      <c r="AA375" s="104"/>
    </row>
    <row r="376" spans="1:27" s="105" customFormat="1" x14ac:dyDescent="0.2">
      <c r="A376" s="156"/>
      <c r="B376" s="101"/>
      <c r="C376" s="101"/>
      <c r="D376" s="101"/>
      <c r="E376" s="142"/>
      <c r="F376" s="101"/>
      <c r="G376" s="102"/>
      <c r="H376" s="102"/>
      <c r="I376" s="102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1"/>
      <c r="AA376" s="104"/>
    </row>
    <row r="377" spans="1:27" s="105" customFormat="1" x14ac:dyDescent="0.2">
      <c r="A377" s="156"/>
      <c r="B377" s="101"/>
      <c r="C377" s="101"/>
      <c r="D377" s="101"/>
      <c r="E377" s="142"/>
      <c r="F377" s="101"/>
      <c r="G377" s="102"/>
      <c r="H377" s="102"/>
      <c r="I377" s="102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1"/>
      <c r="AA377" s="104"/>
    </row>
    <row r="378" spans="1:27" s="105" customFormat="1" x14ac:dyDescent="0.2">
      <c r="A378" s="156"/>
      <c r="B378" s="101"/>
      <c r="C378" s="101"/>
      <c r="D378" s="101"/>
      <c r="E378" s="142"/>
      <c r="F378" s="101"/>
      <c r="G378" s="102"/>
      <c r="H378" s="102"/>
      <c r="I378" s="102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1"/>
      <c r="AA378" s="104"/>
    </row>
    <row r="379" spans="1:27" s="105" customFormat="1" x14ac:dyDescent="0.2">
      <c r="A379" s="156"/>
      <c r="B379" s="101"/>
      <c r="C379" s="101"/>
      <c r="D379" s="101"/>
      <c r="E379" s="142"/>
      <c r="F379" s="101"/>
      <c r="G379" s="102"/>
      <c r="H379" s="102"/>
      <c r="I379" s="102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1"/>
      <c r="AA379" s="104"/>
    </row>
    <row r="380" spans="1:27" s="105" customFormat="1" x14ac:dyDescent="0.2">
      <c r="A380" s="156"/>
      <c r="B380" s="101"/>
      <c r="C380" s="101"/>
      <c r="D380" s="101"/>
      <c r="E380" s="142"/>
      <c r="F380" s="101"/>
      <c r="G380" s="102"/>
      <c r="H380" s="102"/>
      <c r="I380" s="102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1"/>
      <c r="AA380" s="104"/>
    </row>
    <row r="381" spans="1:27" s="105" customFormat="1" x14ac:dyDescent="0.2">
      <c r="A381" s="156"/>
      <c r="B381" s="101"/>
      <c r="C381" s="101"/>
      <c r="D381" s="101"/>
      <c r="E381" s="142"/>
      <c r="F381" s="101"/>
      <c r="G381" s="102"/>
      <c r="H381" s="102"/>
      <c r="I381" s="102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1"/>
      <c r="AA381" s="104"/>
    </row>
    <row r="382" spans="1:27" s="105" customFormat="1" x14ac:dyDescent="0.2">
      <c r="A382" s="156"/>
      <c r="B382" s="101"/>
      <c r="C382" s="101"/>
      <c r="D382" s="101"/>
      <c r="E382" s="142"/>
      <c r="F382" s="101"/>
      <c r="G382" s="102"/>
      <c r="H382" s="102"/>
      <c r="I382" s="102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1"/>
      <c r="AA382" s="104"/>
    </row>
    <row r="383" spans="1:27" s="105" customFormat="1" x14ac:dyDescent="0.2">
      <c r="A383" s="156"/>
      <c r="B383" s="101"/>
      <c r="C383" s="101"/>
      <c r="D383" s="101"/>
      <c r="E383" s="142"/>
      <c r="F383" s="101"/>
      <c r="G383" s="102"/>
      <c r="H383" s="102"/>
      <c r="I383" s="102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1"/>
      <c r="AA383" s="104"/>
    </row>
    <row r="384" spans="1:27" s="105" customFormat="1" x14ac:dyDescent="0.2">
      <c r="A384" s="156"/>
      <c r="B384" s="101"/>
      <c r="C384" s="101"/>
      <c r="D384" s="101"/>
      <c r="E384" s="142"/>
      <c r="F384" s="101"/>
      <c r="G384" s="102"/>
      <c r="H384" s="102"/>
      <c r="I384" s="102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1"/>
      <c r="AA384" s="104"/>
    </row>
    <row r="385" spans="1:27" s="105" customFormat="1" x14ac:dyDescent="0.2">
      <c r="A385" s="156"/>
      <c r="B385" s="101"/>
      <c r="C385" s="101"/>
      <c r="D385" s="101"/>
      <c r="E385" s="142"/>
      <c r="F385" s="101"/>
      <c r="G385" s="102"/>
      <c r="H385" s="102"/>
      <c r="I385" s="102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1"/>
      <c r="AA385" s="104"/>
    </row>
    <row r="386" spans="1:27" s="105" customFormat="1" x14ac:dyDescent="0.2">
      <c r="A386" s="156"/>
      <c r="B386" s="101"/>
      <c r="C386" s="101"/>
      <c r="D386" s="101"/>
      <c r="E386" s="142"/>
      <c r="F386" s="101"/>
      <c r="G386" s="102"/>
      <c r="H386" s="102"/>
      <c r="I386" s="102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1"/>
      <c r="AA386" s="104"/>
    </row>
    <row r="387" spans="1:27" s="105" customFormat="1" x14ac:dyDescent="0.2">
      <c r="A387" s="156"/>
      <c r="B387" s="101"/>
      <c r="C387" s="101"/>
      <c r="D387" s="101"/>
      <c r="E387" s="142"/>
      <c r="F387" s="101"/>
      <c r="G387" s="102"/>
      <c r="H387" s="102"/>
      <c r="I387" s="102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1"/>
      <c r="AA387" s="104"/>
    </row>
    <row r="388" spans="1:27" s="105" customFormat="1" x14ac:dyDescent="0.2">
      <c r="A388" s="156"/>
      <c r="B388" s="101"/>
      <c r="C388" s="101"/>
      <c r="D388" s="101"/>
      <c r="E388" s="142"/>
      <c r="F388" s="101"/>
      <c r="G388" s="102"/>
      <c r="H388" s="102"/>
      <c r="I388" s="102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1"/>
      <c r="AA388" s="104"/>
    </row>
    <row r="389" spans="1:27" s="105" customFormat="1" x14ac:dyDescent="0.2">
      <c r="A389" s="156"/>
      <c r="B389" s="101"/>
      <c r="C389" s="101"/>
      <c r="D389" s="101"/>
      <c r="E389" s="142"/>
      <c r="F389" s="101"/>
      <c r="G389" s="102"/>
      <c r="H389" s="102"/>
      <c r="I389" s="102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1"/>
      <c r="AA389" s="104"/>
    </row>
    <row r="390" spans="1:27" s="105" customFormat="1" x14ac:dyDescent="0.2">
      <c r="A390" s="156"/>
      <c r="B390" s="101"/>
      <c r="C390" s="101"/>
      <c r="D390" s="101"/>
      <c r="E390" s="142"/>
      <c r="F390" s="101"/>
      <c r="G390" s="102"/>
      <c r="H390" s="102"/>
      <c r="I390" s="102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1"/>
      <c r="AA390" s="104"/>
    </row>
    <row r="391" spans="1:27" s="105" customFormat="1" x14ac:dyDescent="0.2">
      <c r="A391" s="156"/>
      <c r="B391" s="101"/>
      <c r="C391" s="101"/>
      <c r="D391" s="101"/>
      <c r="E391" s="142"/>
      <c r="F391" s="101"/>
      <c r="G391" s="102"/>
      <c r="H391" s="102"/>
      <c r="I391" s="102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1"/>
      <c r="AA391" s="104"/>
    </row>
    <row r="392" spans="1:27" s="105" customFormat="1" x14ac:dyDescent="0.2">
      <c r="A392" s="156"/>
      <c r="B392" s="101"/>
      <c r="C392" s="101"/>
      <c r="D392" s="101"/>
      <c r="E392" s="142"/>
      <c r="F392" s="101"/>
      <c r="G392" s="102"/>
      <c r="H392" s="102"/>
      <c r="I392" s="102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1"/>
      <c r="AA392" s="104"/>
    </row>
    <row r="393" spans="1:27" s="105" customFormat="1" x14ac:dyDescent="0.2">
      <c r="A393" s="156"/>
      <c r="B393" s="101"/>
      <c r="C393" s="101"/>
      <c r="D393" s="101"/>
      <c r="E393" s="142"/>
      <c r="F393" s="101"/>
      <c r="G393" s="102"/>
      <c r="H393" s="102"/>
      <c r="I393" s="102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1"/>
      <c r="AA393" s="104"/>
    </row>
    <row r="394" spans="1:27" s="105" customFormat="1" x14ac:dyDescent="0.2">
      <c r="A394" s="156"/>
      <c r="B394" s="101"/>
      <c r="C394" s="101"/>
      <c r="D394" s="101"/>
      <c r="E394" s="142"/>
      <c r="F394" s="101"/>
      <c r="G394" s="102"/>
      <c r="H394" s="102"/>
      <c r="I394" s="102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1"/>
      <c r="AA394" s="104"/>
    </row>
    <row r="395" spans="1:27" s="105" customFormat="1" x14ac:dyDescent="0.2">
      <c r="A395" s="156"/>
      <c r="B395" s="101"/>
      <c r="C395" s="101"/>
      <c r="D395" s="101"/>
      <c r="E395" s="142"/>
      <c r="F395" s="101"/>
      <c r="G395" s="102"/>
      <c r="H395" s="102"/>
      <c r="I395" s="102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1"/>
      <c r="AA395" s="104"/>
    </row>
    <row r="396" spans="1:27" s="105" customFormat="1" x14ac:dyDescent="0.2">
      <c r="A396" s="156"/>
      <c r="B396" s="101"/>
      <c r="C396" s="101"/>
      <c r="D396" s="101"/>
      <c r="E396" s="142"/>
      <c r="F396" s="101"/>
      <c r="G396" s="102"/>
      <c r="H396" s="102"/>
      <c r="I396" s="102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1"/>
      <c r="AA396" s="104"/>
    </row>
    <row r="397" spans="1:27" s="105" customFormat="1" x14ac:dyDescent="0.2">
      <c r="A397" s="156"/>
      <c r="B397" s="101"/>
      <c r="C397" s="101"/>
      <c r="D397" s="101"/>
      <c r="E397" s="142"/>
      <c r="F397" s="101"/>
      <c r="G397" s="102"/>
      <c r="H397" s="102"/>
      <c r="I397" s="102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1"/>
      <c r="AA397" s="104"/>
    </row>
    <row r="398" spans="1:27" s="105" customFormat="1" x14ac:dyDescent="0.2">
      <c r="A398" s="156"/>
      <c r="B398" s="101"/>
      <c r="C398" s="101"/>
      <c r="D398" s="101"/>
      <c r="E398" s="142"/>
      <c r="F398" s="101"/>
      <c r="G398" s="102"/>
      <c r="H398" s="102"/>
      <c r="I398" s="102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1"/>
      <c r="AA398" s="104"/>
    </row>
    <row r="399" spans="1:27" s="105" customFormat="1" x14ac:dyDescent="0.2">
      <c r="A399" s="156"/>
      <c r="B399" s="101"/>
      <c r="C399" s="101"/>
      <c r="D399" s="101"/>
      <c r="E399" s="142"/>
      <c r="F399" s="101"/>
      <c r="G399" s="102"/>
      <c r="H399" s="102"/>
      <c r="I399" s="102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1"/>
      <c r="AA399" s="104"/>
    </row>
    <row r="400" spans="1:27" s="105" customFormat="1" x14ac:dyDescent="0.2">
      <c r="A400" s="156"/>
      <c r="B400" s="101"/>
      <c r="C400" s="101"/>
      <c r="D400" s="101"/>
      <c r="E400" s="142"/>
      <c r="F400" s="101"/>
      <c r="G400" s="102"/>
      <c r="H400" s="102"/>
      <c r="I400" s="102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1"/>
      <c r="AA400" s="104"/>
    </row>
    <row r="401" spans="1:27" s="105" customFormat="1" x14ac:dyDescent="0.2">
      <c r="A401" s="156"/>
      <c r="B401" s="101"/>
      <c r="C401" s="101"/>
      <c r="D401" s="101"/>
      <c r="E401" s="142"/>
      <c r="F401" s="101"/>
      <c r="G401" s="102"/>
      <c r="H401" s="102"/>
      <c r="I401" s="102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1"/>
      <c r="AA401" s="104"/>
    </row>
    <row r="402" spans="1:27" s="105" customFormat="1" x14ac:dyDescent="0.2">
      <c r="A402" s="156"/>
      <c r="B402" s="101"/>
      <c r="C402" s="101"/>
      <c r="D402" s="101"/>
      <c r="E402" s="142"/>
      <c r="F402" s="101"/>
      <c r="G402" s="102"/>
      <c r="H402" s="102"/>
      <c r="I402" s="102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1"/>
      <c r="AA402" s="104"/>
    </row>
    <row r="403" spans="1:27" s="105" customFormat="1" x14ac:dyDescent="0.2">
      <c r="A403" s="156"/>
      <c r="B403" s="101"/>
      <c r="C403" s="101"/>
      <c r="D403" s="101"/>
      <c r="E403" s="142"/>
      <c r="F403" s="101"/>
      <c r="G403" s="102"/>
      <c r="H403" s="102"/>
      <c r="I403" s="102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1"/>
      <c r="AA403" s="104"/>
    </row>
    <row r="404" spans="1:27" s="105" customFormat="1" x14ac:dyDescent="0.2">
      <c r="A404" s="156"/>
      <c r="B404" s="101"/>
      <c r="C404" s="101"/>
      <c r="D404" s="101"/>
      <c r="E404" s="142"/>
      <c r="F404" s="101"/>
      <c r="G404" s="102"/>
      <c r="H404" s="102"/>
      <c r="I404" s="102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1"/>
      <c r="AA404" s="104"/>
    </row>
    <row r="405" spans="1:27" s="105" customFormat="1" x14ac:dyDescent="0.2">
      <c r="A405" s="156"/>
      <c r="B405" s="101"/>
      <c r="C405" s="101"/>
      <c r="D405" s="101"/>
      <c r="E405" s="142"/>
      <c r="F405" s="101"/>
      <c r="G405" s="102"/>
      <c r="H405" s="102"/>
      <c r="I405" s="102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1"/>
      <c r="AA405" s="104"/>
    </row>
    <row r="406" spans="1:27" s="105" customFormat="1" x14ac:dyDescent="0.2">
      <c r="A406" s="156"/>
      <c r="B406" s="101"/>
      <c r="C406" s="101"/>
      <c r="D406" s="101"/>
      <c r="E406" s="142"/>
      <c r="F406" s="101"/>
      <c r="G406" s="102"/>
      <c r="H406" s="102"/>
      <c r="I406" s="102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1"/>
      <c r="AA406" s="104"/>
    </row>
    <row r="407" spans="1:27" s="105" customFormat="1" x14ac:dyDescent="0.2">
      <c r="A407" s="156"/>
      <c r="B407" s="101"/>
      <c r="C407" s="101"/>
      <c r="D407" s="101"/>
      <c r="E407" s="142"/>
      <c r="F407" s="101"/>
      <c r="G407" s="102"/>
      <c r="H407" s="102"/>
      <c r="I407" s="102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1"/>
      <c r="AA407" s="104"/>
    </row>
    <row r="408" spans="1:27" s="105" customFormat="1" x14ac:dyDescent="0.2">
      <c r="A408" s="156"/>
      <c r="B408" s="101"/>
      <c r="C408" s="101"/>
      <c r="D408" s="101"/>
      <c r="E408" s="142"/>
      <c r="F408" s="101"/>
      <c r="G408" s="102"/>
      <c r="H408" s="102"/>
      <c r="I408" s="102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1"/>
      <c r="AA408" s="104"/>
    </row>
    <row r="409" spans="1:27" s="105" customFormat="1" x14ac:dyDescent="0.2">
      <c r="A409" s="156"/>
      <c r="B409" s="101"/>
      <c r="C409" s="101"/>
      <c r="D409" s="101"/>
      <c r="E409" s="142"/>
      <c r="F409" s="101"/>
      <c r="G409" s="102"/>
      <c r="H409" s="102"/>
      <c r="I409" s="102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1"/>
      <c r="AA409" s="104"/>
    </row>
    <row r="410" spans="1:27" s="105" customFormat="1" x14ac:dyDescent="0.2">
      <c r="A410" s="156"/>
      <c r="B410" s="101"/>
      <c r="C410" s="101"/>
      <c r="D410" s="101"/>
      <c r="E410" s="142"/>
      <c r="F410" s="101"/>
      <c r="G410" s="102"/>
      <c r="H410" s="102"/>
      <c r="I410" s="102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1"/>
      <c r="AA410" s="104"/>
    </row>
    <row r="411" spans="1:27" s="105" customFormat="1" x14ac:dyDescent="0.2">
      <c r="A411" s="156"/>
      <c r="B411" s="101"/>
      <c r="C411" s="101"/>
      <c r="D411" s="101"/>
      <c r="E411" s="142"/>
      <c r="F411" s="101"/>
      <c r="G411" s="102"/>
      <c r="H411" s="102"/>
      <c r="I411" s="102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1"/>
      <c r="AA411" s="104"/>
    </row>
    <row r="412" spans="1:27" s="105" customFormat="1" x14ac:dyDescent="0.2">
      <c r="A412" s="156"/>
      <c r="B412" s="101"/>
      <c r="C412" s="101"/>
      <c r="D412" s="101"/>
      <c r="E412" s="142"/>
      <c r="F412" s="101"/>
      <c r="G412" s="102"/>
      <c r="H412" s="102"/>
      <c r="I412" s="102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1"/>
      <c r="AA412" s="104"/>
    </row>
    <row r="413" spans="1:27" s="105" customFormat="1" x14ac:dyDescent="0.2">
      <c r="A413" s="156"/>
      <c r="B413" s="101"/>
      <c r="C413" s="101"/>
      <c r="D413" s="101"/>
      <c r="E413" s="142"/>
      <c r="F413" s="101"/>
      <c r="G413" s="102"/>
      <c r="H413" s="102"/>
      <c r="I413" s="102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1"/>
      <c r="AA413" s="104"/>
    </row>
    <row r="414" spans="1:27" s="105" customFormat="1" x14ac:dyDescent="0.2">
      <c r="A414" s="156"/>
      <c r="B414" s="101"/>
      <c r="C414" s="101"/>
      <c r="D414" s="101"/>
      <c r="E414" s="142"/>
      <c r="F414" s="101"/>
      <c r="G414" s="102"/>
      <c r="H414" s="102"/>
      <c r="I414" s="102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1"/>
      <c r="AA414" s="104"/>
    </row>
    <row r="415" spans="1:27" s="105" customFormat="1" x14ac:dyDescent="0.2">
      <c r="A415" s="156"/>
      <c r="B415" s="101"/>
      <c r="C415" s="101"/>
      <c r="D415" s="101"/>
      <c r="E415" s="142"/>
      <c r="F415" s="101"/>
      <c r="G415" s="102"/>
      <c r="H415" s="102"/>
      <c r="I415" s="102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1"/>
      <c r="AA415" s="104"/>
    </row>
    <row r="416" spans="1:27" s="105" customFormat="1" x14ac:dyDescent="0.2">
      <c r="A416" s="156"/>
      <c r="B416" s="101"/>
      <c r="C416" s="101"/>
      <c r="D416" s="101"/>
      <c r="E416" s="142"/>
      <c r="F416" s="101"/>
      <c r="G416" s="102"/>
      <c r="H416" s="102"/>
      <c r="I416" s="102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1"/>
      <c r="AA416" s="104"/>
    </row>
    <row r="417" spans="1:27" s="105" customFormat="1" x14ac:dyDescent="0.2">
      <c r="A417" s="156"/>
      <c r="B417" s="101"/>
      <c r="C417" s="101"/>
      <c r="D417" s="101"/>
      <c r="E417" s="142"/>
      <c r="F417" s="101"/>
      <c r="G417" s="102"/>
      <c r="H417" s="102"/>
      <c r="I417" s="102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1"/>
      <c r="AA417" s="104"/>
    </row>
    <row r="418" spans="1:27" s="105" customFormat="1" x14ac:dyDescent="0.2">
      <c r="A418" s="156"/>
      <c r="B418" s="101"/>
      <c r="C418" s="101"/>
      <c r="D418" s="101"/>
      <c r="E418" s="142"/>
      <c r="F418" s="101"/>
      <c r="G418" s="102"/>
      <c r="H418" s="102"/>
      <c r="I418" s="102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1"/>
      <c r="AA418" s="104"/>
    </row>
    <row r="419" spans="1:27" s="105" customFormat="1" x14ac:dyDescent="0.2">
      <c r="A419" s="156"/>
      <c r="B419" s="101"/>
      <c r="C419" s="101"/>
      <c r="D419" s="101"/>
      <c r="E419" s="142"/>
      <c r="F419" s="101"/>
      <c r="G419" s="102"/>
      <c r="H419" s="102"/>
      <c r="I419" s="102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1"/>
      <c r="AA419" s="104"/>
    </row>
    <row r="420" spans="1:27" s="105" customFormat="1" x14ac:dyDescent="0.2">
      <c r="A420" s="156"/>
      <c r="B420" s="101"/>
      <c r="C420" s="101"/>
      <c r="D420" s="101"/>
      <c r="E420" s="142"/>
      <c r="F420" s="101"/>
      <c r="G420" s="102"/>
      <c r="H420" s="102"/>
      <c r="I420" s="102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1"/>
      <c r="AA420" s="104"/>
    </row>
    <row r="421" spans="1:27" s="105" customFormat="1" x14ac:dyDescent="0.2">
      <c r="A421" s="156"/>
      <c r="B421" s="101"/>
      <c r="C421" s="101"/>
      <c r="D421" s="101"/>
      <c r="E421" s="142"/>
      <c r="F421" s="101"/>
      <c r="G421" s="102"/>
      <c r="H421" s="102"/>
      <c r="I421" s="102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1"/>
      <c r="AA421" s="104"/>
    </row>
    <row r="422" spans="1:27" s="105" customFormat="1" x14ac:dyDescent="0.2">
      <c r="A422" s="156"/>
      <c r="B422" s="101"/>
      <c r="C422" s="101"/>
      <c r="D422" s="101"/>
      <c r="E422" s="142"/>
      <c r="F422" s="101"/>
      <c r="G422" s="102"/>
      <c r="H422" s="102"/>
      <c r="I422" s="102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1"/>
      <c r="AA422" s="104"/>
    </row>
    <row r="423" spans="1:27" s="105" customFormat="1" x14ac:dyDescent="0.2">
      <c r="A423" s="156"/>
      <c r="B423" s="101"/>
      <c r="C423" s="101"/>
      <c r="D423" s="101"/>
      <c r="E423" s="142"/>
      <c r="F423" s="101"/>
      <c r="G423" s="102"/>
      <c r="H423" s="102"/>
      <c r="I423" s="102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1"/>
      <c r="AA423" s="104"/>
    </row>
    <row r="424" spans="1:27" s="105" customFormat="1" x14ac:dyDescent="0.2">
      <c r="A424" s="156"/>
      <c r="B424" s="101"/>
      <c r="C424" s="101"/>
      <c r="D424" s="101"/>
      <c r="E424" s="142"/>
      <c r="F424" s="101"/>
      <c r="G424" s="102"/>
      <c r="H424" s="102"/>
      <c r="I424" s="102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1"/>
      <c r="AA424" s="104"/>
    </row>
    <row r="425" spans="1:27" s="105" customFormat="1" x14ac:dyDescent="0.2">
      <c r="A425" s="156"/>
      <c r="B425" s="101"/>
      <c r="C425" s="101"/>
      <c r="D425" s="101"/>
      <c r="E425" s="142"/>
      <c r="F425" s="101"/>
      <c r="G425" s="102"/>
      <c r="H425" s="102"/>
      <c r="I425" s="102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1"/>
      <c r="AA425" s="104"/>
    </row>
    <row r="426" spans="1:27" s="105" customFormat="1" x14ac:dyDescent="0.2">
      <c r="A426" s="156"/>
      <c r="B426" s="101"/>
      <c r="C426" s="101"/>
      <c r="D426" s="101"/>
      <c r="E426" s="142"/>
      <c r="F426" s="101"/>
      <c r="G426" s="102"/>
      <c r="H426" s="102"/>
      <c r="I426" s="102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1"/>
      <c r="AA426" s="104"/>
    </row>
    <row r="427" spans="1:27" s="105" customFormat="1" x14ac:dyDescent="0.2">
      <c r="A427" s="156"/>
      <c r="B427" s="101"/>
      <c r="C427" s="101"/>
      <c r="D427" s="101"/>
      <c r="E427" s="142"/>
      <c r="F427" s="101"/>
      <c r="G427" s="102"/>
      <c r="H427" s="102"/>
      <c r="I427" s="102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1"/>
      <c r="AA427" s="104"/>
    </row>
    <row r="428" spans="1:27" s="105" customFormat="1" x14ac:dyDescent="0.2">
      <c r="A428" s="156"/>
      <c r="B428" s="101"/>
      <c r="C428" s="101"/>
      <c r="D428" s="101"/>
      <c r="E428" s="142"/>
      <c r="F428" s="101"/>
      <c r="G428" s="102"/>
      <c r="H428" s="102"/>
      <c r="I428" s="102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1"/>
      <c r="AA428" s="104"/>
    </row>
    <row r="429" spans="1:27" s="105" customFormat="1" x14ac:dyDescent="0.2">
      <c r="A429" s="156"/>
      <c r="B429" s="101"/>
      <c r="C429" s="101"/>
      <c r="D429" s="101"/>
      <c r="E429" s="142"/>
      <c r="F429" s="101"/>
      <c r="G429" s="102"/>
      <c r="H429" s="102"/>
      <c r="I429" s="102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1"/>
      <c r="AA429" s="104"/>
    </row>
    <row r="430" spans="1:27" s="105" customFormat="1" x14ac:dyDescent="0.2">
      <c r="A430" s="156"/>
      <c r="B430" s="101"/>
      <c r="C430" s="101"/>
      <c r="D430" s="101"/>
      <c r="E430" s="142"/>
      <c r="F430" s="101"/>
      <c r="G430" s="102"/>
      <c r="H430" s="102"/>
      <c r="I430" s="102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1"/>
      <c r="AA430" s="104"/>
    </row>
    <row r="431" spans="1:27" s="105" customFormat="1" x14ac:dyDescent="0.2">
      <c r="A431" s="156"/>
      <c r="B431" s="101"/>
      <c r="C431" s="101"/>
      <c r="D431" s="101"/>
      <c r="E431" s="142"/>
      <c r="F431" s="101"/>
      <c r="G431" s="102"/>
      <c r="H431" s="102"/>
      <c r="I431" s="102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1"/>
      <c r="AA431" s="104"/>
    </row>
    <row r="432" spans="1:27" s="105" customFormat="1" x14ac:dyDescent="0.2">
      <c r="A432" s="156"/>
      <c r="B432" s="101"/>
      <c r="C432" s="101"/>
      <c r="D432" s="101"/>
      <c r="E432" s="142"/>
      <c r="F432" s="101"/>
      <c r="G432" s="102"/>
      <c r="H432" s="102"/>
      <c r="I432" s="102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1"/>
      <c r="AA432" s="104"/>
    </row>
    <row r="433" spans="1:27" s="105" customFormat="1" x14ac:dyDescent="0.2">
      <c r="A433" s="156"/>
      <c r="B433" s="101"/>
      <c r="C433" s="101"/>
      <c r="D433" s="101"/>
      <c r="E433" s="142"/>
      <c r="F433" s="101"/>
      <c r="G433" s="102"/>
      <c r="H433" s="102"/>
      <c r="I433" s="102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1"/>
      <c r="AA433" s="104"/>
    </row>
    <row r="434" spans="1:27" s="105" customFormat="1" x14ac:dyDescent="0.2">
      <c r="A434" s="156"/>
      <c r="B434" s="101"/>
      <c r="C434" s="101"/>
      <c r="D434" s="101"/>
      <c r="E434" s="142"/>
      <c r="F434" s="101"/>
      <c r="G434" s="102"/>
      <c r="H434" s="102"/>
      <c r="I434" s="102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1"/>
      <c r="AA434" s="104"/>
    </row>
    <row r="435" spans="1:27" s="105" customFormat="1" x14ac:dyDescent="0.2">
      <c r="A435" s="156"/>
      <c r="B435" s="101"/>
      <c r="C435" s="101"/>
      <c r="D435" s="101"/>
      <c r="E435" s="142"/>
      <c r="F435" s="101"/>
      <c r="G435" s="102"/>
      <c r="H435" s="102"/>
      <c r="I435" s="102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1"/>
      <c r="AA435" s="104"/>
    </row>
    <row r="436" spans="1:27" s="105" customFormat="1" x14ac:dyDescent="0.2">
      <c r="A436" s="156"/>
      <c r="B436" s="101"/>
      <c r="C436" s="101"/>
      <c r="D436" s="101"/>
      <c r="E436" s="142"/>
      <c r="F436" s="101"/>
      <c r="G436" s="102"/>
      <c r="H436" s="102"/>
      <c r="I436" s="102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1"/>
      <c r="AA436" s="104"/>
    </row>
    <row r="437" spans="1:27" s="105" customFormat="1" x14ac:dyDescent="0.2">
      <c r="A437" s="156"/>
      <c r="B437" s="101"/>
      <c r="C437" s="101"/>
      <c r="D437" s="101"/>
      <c r="E437" s="142"/>
      <c r="F437" s="101"/>
      <c r="G437" s="102"/>
      <c r="H437" s="102"/>
      <c r="I437" s="102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1"/>
      <c r="AA437" s="104"/>
    </row>
    <row r="438" spans="1:27" s="105" customFormat="1" x14ac:dyDescent="0.2">
      <c r="A438" s="156"/>
      <c r="B438" s="101"/>
      <c r="C438" s="101"/>
      <c r="D438" s="101"/>
      <c r="E438" s="142"/>
      <c r="F438" s="101"/>
      <c r="G438" s="102"/>
      <c r="H438" s="102"/>
      <c r="I438" s="102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1"/>
      <c r="AA438" s="104"/>
    </row>
  </sheetData>
  <mergeCells count="6">
    <mergeCell ref="B66:B68"/>
    <mergeCell ref="A22:A46"/>
    <mergeCell ref="A48:A60"/>
    <mergeCell ref="A66:A69"/>
    <mergeCell ref="B22:B24"/>
    <mergeCell ref="B45:B46"/>
  </mergeCells>
  <phoneticPr fontId="1" type="noConversion"/>
  <hyperlinks>
    <hyperlink ref="Z40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8"/>
  <sheetViews>
    <sheetView zoomScaleNormal="130" zoomScalePageLayoutView="130" workbookViewId="0">
      <pane ySplit="1" topLeftCell="A13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1" width="17.6640625" style="75" customWidth="1"/>
    <col min="2" max="2" width="16.6640625" style="75" customWidth="1"/>
    <col min="3" max="3" width="15.6640625" style="75" customWidth="1"/>
    <col min="4" max="4" width="18.83203125" style="75" customWidth="1"/>
    <col min="5" max="5" width="23.5" style="143" customWidth="1"/>
    <col min="6" max="6" width="23.5" style="75" customWidth="1"/>
    <col min="7" max="7" width="13" style="96" customWidth="1"/>
    <col min="8" max="8" width="11.83203125" style="96" customWidth="1"/>
    <col min="9" max="9" width="11.5" style="96" customWidth="1"/>
    <col min="10" max="10" width="10.5" style="100" customWidth="1"/>
    <col min="11" max="11" width="7.1640625" style="76" customWidth="1"/>
    <col min="12" max="12" width="11.1640625" style="76" customWidth="1"/>
    <col min="13" max="13" width="6.6640625" style="76" customWidth="1"/>
    <col min="14" max="14" width="12.1640625" style="76" customWidth="1"/>
    <col min="15" max="15" width="6.1640625" style="76" customWidth="1"/>
    <col min="16" max="16" width="9.33203125" style="76" customWidth="1"/>
    <col min="17" max="17" width="5.6640625" style="76" customWidth="1"/>
    <col min="18" max="18" width="10.6640625" style="76" customWidth="1"/>
    <col min="19" max="19" width="6.6640625" style="76" customWidth="1"/>
    <col min="20" max="20" width="10.5" style="76" customWidth="1"/>
    <col min="21" max="21" width="7" style="76" customWidth="1"/>
    <col min="22" max="22" width="12.6640625" style="76" customWidth="1"/>
    <col min="23" max="25" width="8.83203125" style="76"/>
    <col min="26" max="26" width="55.6640625" style="75" customWidth="1"/>
    <col min="27" max="16384" width="8.83203125" style="75"/>
  </cols>
  <sheetData>
    <row r="1" spans="1:27" s="52" customFormat="1" ht="30.75" customHeight="1" x14ac:dyDescent="0.2">
      <c r="A1" s="147" t="s">
        <v>576</v>
      </c>
      <c r="B1" s="81" t="s">
        <v>471</v>
      </c>
      <c r="C1" s="81" t="s">
        <v>495</v>
      </c>
      <c r="D1" s="81" t="s">
        <v>490</v>
      </c>
      <c r="E1" s="135" t="s">
        <v>497</v>
      </c>
      <c r="F1" s="81" t="s">
        <v>577</v>
      </c>
      <c r="G1" s="93" t="s">
        <v>499</v>
      </c>
      <c r="H1" s="93" t="s">
        <v>501</v>
      </c>
      <c r="I1" s="93" t="s">
        <v>503</v>
      </c>
      <c r="J1" s="97" t="s">
        <v>505</v>
      </c>
      <c r="K1" s="82" t="s">
        <v>508</v>
      </c>
      <c r="L1" s="82" t="s">
        <v>509</v>
      </c>
      <c r="M1" s="82" t="s">
        <v>508</v>
      </c>
      <c r="N1" s="82" t="s">
        <v>512</v>
      </c>
      <c r="O1" s="82" t="s">
        <v>508</v>
      </c>
      <c r="P1" s="82" t="s">
        <v>515</v>
      </c>
      <c r="Q1" s="82" t="s">
        <v>508</v>
      </c>
      <c r="R1" s="82" t="s">
        <v>517</v>
      </c>
      <c r="S1" s="82" t="s">
        <v>508</v>
      </c>
      <c r="T1" s="82" t="s">
        <v>519</v>
      </c>
      <c r="U1" s="82" t="s">
        <v>508</v>
      </c>
      <c r="V1" s="82" t="s">
        <v>521</v>
      </c>
      <c r="W1" s="82" t="s">
        <v>508</v>
      </c>
      <c r="X1" s="82" t="s">
        <v>523</v>
      </c>
      <c r="Y1" s="82" t="s">
        <v>508</v>
      </c>
      <c r="Z1" s="81" t="s">
        <v>551</v>
      </c>
      <c r="AA1" s="77"/>
    </row>
    <row r="2" spans="1:27" s="72" customFormat="1" ht="50.25" customHeight="1" x14ac:dyDescent="0.2">
      <c r="A2" s="161" t="s">
        <v>592</v>
      </c>
      <c r="B2" s="83" t="s">
        <v>592</v>
      </c>
      <c r="C2" s="83"/>
      <c r="D2" s="83" t="s">
        <v>491</v>
      </c>
      <c r="E2" s="136" t="s">
        <v>0</v>
      </c>
      <c r="F2" s="83" t="s">
        <v>578</v>
      </c>
      <c r="G2" s="94">
        <v>15</v>
      </c>
      <c r="H2" s="94">
        <v>351</v>
      </c>
      <c r="I2" s="94">
        <v>54874</v>
      </c>
      <c r="J2" s="98">
        <v>108.45454549999999</v>
      </c>
      <c r="K2" s="84">
        <v>0.36283633999999998</v>
      </c>
      <c r="L2" s="84">
        <v>11.272727270000001</v>
      </c>
      <c r="M2" s="84">
        <v>0.83809321999999997</v>
      </c>
      <c r="N2" s="84">
        <v>4835.181818</v>
      </c>
      <c r="O2" s="84">
        <v>0.13611806800000001</v>
      </c>
      <c r="P2" s="84">
        <v>158</v>
      </c>
      <c r="Q2" s="84">
        <v>8.3532336999999998E-2</v>
      </c>
      <c r="R2" s="84">
        <v>130</v>
      </c>
      <c r="S2" s="84">
        <v>0.37209302300000002</v>
      </c>
      <c r="T2" s="84">
        <v>13</v>
      </c>
      <c r="U2" s="84">
        <v>0.86666666699999995</v>
      </c>
      <c r="V2" s="84">
        <v>5948</v>
      </c>
      <c r="W2" s="84">
        <v>0.14474187399999999</v>
      </c>
      <c r="X2" s="84">
        <v>166</v>
      </c>
      <c r="Y2" s="84">
        <v>0.105072464</v>
      </c>
      <c r="Z2" s="83"/>
      <c r="AA2" s="78"/>
    </row>
    <row r="3" spans="1:27" s="72" customFormat="1" x14ac:dyDescent="0.2">
      <c r="A3" s="161"/>
      <c r="B3" s="83"/>
      <c r="C3" s="83"/>
      <c r="D3" s="83"/>
      <c r="E3" s="136" t="s">
        <v>1</v>
      </c>
      <c r="F3" s="83" t="s">
        <v>579</v>
      </c>
      <c r="G3" s="94">
        <v>15</v>
      </c>
      <c r="H3" s="94">
        <v>422</v>
      </c>
      <c r="I3" s="94">
        <v>50667</v>
      </c>
      <c r="J3" s="98">
        <v>123.08333330000001</v>
      </c>
      <c r="K3" s="84">
        <v>0.42521028900000002</v>
      </c>
      <c r="L3" s="84">
        <v>10.75</v>
      </c>
      <c r="M3" s="84">
        <v>0.79798997299999996</v>
      </c>
      <c r="N3" s="84">
        <v>3939.25</v>
      </c>
      <c r="O3" s="84">
        <v>0.116993744</v>
      </c>
      <c r="P3" s="84">
        <v>120.66666669999999</v>
      </c>
      <c r="Q3" s="84">
        <v>7.2947503999999996E-2</v>
      </c>
      <c r="R3" s="84">
        <v>128</v>
      </c>
      <c r="S3" s="84">
        <v>0.48942500700000002</v>
      </c>
      <c r="T3" s="84">
        <v>13</v>
      </c>
      <c r="U3" s="84">
        <v>0.88787878799999997</v>
      </c>
      <c r="V3" s="84">
        <v>5221.5</v>
      </c>
      <c r="W3" s="84">
        <v>0.13845821899999999</v>
      </c>
      <c r="X3" s="84">
        <v>134.5</v>
      </c>
      <c r="Y3" s="84">
        <v>8.2018550999999995E-2</v>
      </c>
      <c r="Z3" s="83"/>
      <c r="AA3" s="78"/>
    </row>
    <row r="4" spans="1:27" s="72" customFormat="1" x14ac:dyDescent="0.2">
      <c r="A4" s="161"/>
      <c r="B4" s="83"/>
      <c r="C4" s="83" t="s">
        <v>488</v>
      </c>
      <c r="D4" s="83"/>
      <c r="E4" s="136" t="s">
        <v>2</v>
      </c>
      <c r="F4" s="83" t="s">
        <v>578</v>
      </c>
      <c r="G4" s="94">
        <v>15</v>
      </c>
      <c r="H4" s="94">
        <v>281</v>
      </c>
      <c r="I4" s="94">
        <v>29940</v>
      </c>
      <c r="J4" s="98">
        <v>74</v>
      </c>
      <c r="K4" s="84">
        <v>0.42154069700000002</v>
      </c>
      <c r="L4" s="84">
        <v>10.71428571</v>
      </c>
      <c r="M4" s="84">
        <v>0.91202428499999999</v>
      </c>
      <c r="N4" s="84">
        <v>2027.9285709999999</v>
      </c>
      <c r="O4" s="84">
        <v>0.15328207899999999</v>
      </c>
      <c r="P4" s="84">
        <v>92.214285709999999</v>
      </c>
      <c r="Q4" s="84">
        <v>0.140647509</v>
      </c>
      <c r="R4" s="84">
        <v>81.5</v>
      </c>
      <c r="S4" s="84">
        <v>0.38188243999999999</v>
      </c>
      <c r="T4" s="84">
        <v>11.5</v>
      </c>
      <c r="U4" s="84">
        <v>0.89204545499999999</v>
      </c>
      <c r="V4" s="84">
        <v>2135</v>
      </c>
      <c r="W4" s="84">
        <v>7.2863388000000001E-2</v>
      </c>
      <c r="X4" s="84">
        <v>102.5</v>
      </c>
      <c r="Y4" s="84">
        <v>9.7507785999999999E-2</v>
      </c>
      <c r="Z4" s="83"/>
      <c r="AA4" s="78"/>
    </row>
    <row r="5" spans="1:27" s="72" customFormat="1" ht="60" x14ac:dyDescent="0.2">
      <c r="A5" s="161"/>
      <c r="B5" s="83"/>
      <c r="C5" s="83"/>
      <c r="D5" s="83"/>
      <c r="E5" s="136" t="s">
        <v>5</v>
      </c>
      <c r="F5" s="83" t="s">
        <v>582</v>
      </c>
      <c r="G5" s="94">
        <v>14</v>
      </c>
      <c r="H5" s="94">
        <v>285</v>
      </c>
      <c r="I5" s="94">
        <v>18404</v>
      </c>
      <c r="J5" s="98">
        <v>99.75</v>
      </c>
      <c r="K5" s="84">
        <v>0.39205778800000002</v>
      </c>
      <c r="L5" s="84">
        <v>10.66666667</v>
      </c>
      <c r="M5" s="84">
        <v>0.79407467499999995</v>
      </c>
      <c r="N5" s="84">
        <v>1523.75</v>
      </c>
      <c r="O5" s="84">
        <v>5.2932285000000003E-2</v>
      </c>
      <c r="P5" s="84">
        <v>84.5</v>
      </c>
      <c r="Q5" s="84">
        <v>5.5077328000000002E-2</v>
      </c>
      <c r="R5" s="84">
        <v>108.5</v>
      </c>
      <c r="S5" s="84">
        <v>0.45820912800000002</v>
      </c>
      <c r="T5" s="84">
        <v>13</v>
      </c>
      <c r="U5" s="84">
        <v>0.928571429</v>
      </c>
      <c r="V5" s="84">
        <v>1689.5</v>
      </c>
      <c r="W5" s="84">
        <v>5.0031402000000003E-2</v>
      </c>
      <c r="X5" s="84">
        <v>77.5</v>
      </c>
      <c r="Y5" s="84">
        <v>5.7673347E-2</v>
      </c>
      <c r="Z5" s="83"/>
      <c r="AA5" s="78"/>
    </row>
    <row r="6" spans="1:27" s="72" customFormat="1" x14ac:dyDescent="0.2">
      <c r="A6" s="161"/>
      <c r="B6" s="83"/>
      <c r="C6" s="83"/>
      <c r="D6" s="83"/>
      <c r="E6" s="136" t="s">
        <v>6</v>
      </c>
      <c r="F6" s="83" t="s">
        <v>583</v>
      </c>
      <c r="G6" s="94">
        <v>14</v>
      </c>
      <c r="H6" s="94">
        <v>347</v>
      </c>
      <c r="I6" s="94">
        <v>18336</v>
      </c>
      <c r="J6" s="98">
        <v>91.92307692</v>
      </c>
      <c r="K6" s="84">
        <v>0.31385074699999999</v>
      </c>
      <c r="L6" s="84">
        <v>9.923076923</v>
      </c>
      <c r="M6" s="84">
        <v>0.75280659500000002</v>
      </c>
      <c r="N6" s="84">
        <v>1381.3846149999999</v>
      </c>
      <c r="O6" s="84">
        <v>3.7781358000000001E-2</v>
      </c>
      <c r="P6" s="84">
        <v>44.69230769</v>
      </c>
      <c r="Q6" s="84">
        <v>2.5759675999999999E-2</v>
      </c>
      <c r="R6" s="84">
        <v>80</v>
      </c>
      <c r="S6" s="84">
        <v>0.35242290700000001</v>
      </c>
      <c r="T6" s="84">
        <v>13</v>
      </c>
      <c r="U6" s="84">
        <v>0.86666666699999995</v>
      </c>
      <c r="V6" s="84">
        <v>1263</v>
      </c>
      <c r="W6" s="84">
        <v>3.5887232999999998E-2</v>
      </c>
      <c r="X6" s="84">
        <v>27</v>
      </c>
      <c r="Y6" s="84">
        <v>2.2653722000000001E-2</v>
      </c>
      <c r="Z6" s="83"/>
      <c r="AA6" s="78"/>
    </row>
    <row r="7" spans="1:27" s="73" customFormat="1" ht="30" x14ac:dyDescent="0.2">
      <c r="A7" s="161"/>
      <c r="B7" s="85"/>
      <c r="C7" s="85" t="s">
        <v>529</v>
      </c>
      <c r="D7" s="85" t="s">
        <v>530</v>
      </c>
      <c r="E7" s="134" t="s">
        <v>11</v>
      </c>
      <c r="F7" s="85" t="s">
        <v>584</v>
      </c>
      <c r="G7" s="95">
        <v>15</v>
      </c>
      <c r="H7" s="95">
        <v>311</v>
      </c>
      <c r="I7" s="95">
        <v>8221</v>
      </c>
      <c r="J7" s="99">
        <v>80</v>
      </c>
      <c r="K7" s="86">
        <v>0.262470337</v>
      </c>
      <c r="L7" s="86">
        <v>11.8</v>
      </c>
      <c r="M7" s="86">
        <v>0.85558941099999997</v>
      </c>
      <c r="N7" s="86">
        <v>766.6</v>
      </c>
      <c r="O7" s="86">
        <v>2.0331919E-2</v>
      </c>
      <c r="P7" s="86">
        <v>14.7</v>
      </c>
      <c r="Q7" s="86">
        <v>1.0581543000000001E-2</v>
      </c>
      <c r="R7" s="86">
        <v>76.5</v>
      </c>
      <c r="S7" s="86">
        <v>0.256263617</v>
      </c>
      <c r="T7" s="86">
        <v>13</v>
      </c>
      <c r="U7" s="86">
        <v>0.928571429</v>
      </c>
      <c r="V7" s="86">
        <v>677</v>
      </c>
      <c r="W7" s="86">
        <v>1.6413773999999999E-2</v>
      </c>
      <c r="X7" s="86">
        <v>16</v>
      </c>
      <c r="Y7" s="86">
        <v>1.0391045999999999E-2</v>
      </c>
      <c r="Z7" s="85"/>
      <c r="AA7" s="79"/>
    </row>
    <row r="8" spans="1:27" s="73" customFormat="1" ht="75" x14ac:dyDescent="0.2">
      <c r="A8" s="161"/>
      <c r="B8" s="85" t="s">
        <v>591</v>
      </c>
      <c r="C8" s="85"/>
      <c r="D8" s="85" t="s">
        <v>492</v>
      </c>
      <c r="E8" s="134" t="s">
        <v>10</v>
      </c>
      <c r="F8" s="85" t="s">
        <v>586</v>
      </c>
      <c r="G8" s="95">
        <v>14</v>
      </c>
      <c r="H8" s="95">
        <v>145</v>
      </c>
      <c r="I8" s="95">
        <v>7801</v>
      </c>
      <c r="J8" s="99">
        <v>34.857142860000003</v>
      </c>
      <c r="K8" s="86">
        <v>0.23106242399999999</v>
      </c>
      <c r="L8" s="86">
        <v>9</v>
      </c>
      <c r="M8" s="86">
        <v>0.74012178299999998</v>
      </c>
      <c r="N8" s="86">
        <v>548.2142857</v>
      </c>
      <c r="O8" s="86">
        <v>3.9710928999999999E-2</v>
      </c>
      <c r="P8" s="86">
        <v>38</v>
      </c>
      <c r="Q8" s="86">
        <v>2.7128155000000001E-2</v>
      </c>
      <c r="R8" s="86">
        <v>39.5</v>
      </c>
      <c r="S8" s="86">
        <v>0.19797585200000001</v>
      </c>
      <c r="T8" s="86">
        <v>9</v>
      </c>
      <c r="U8" s="86">
        <v>0.76363636400000001</v>
      </c>
      <c r="V8" s="86">
        <v>475.5</v>
      </c>
      <c r="W8" s="86">
        <v>2.1190705000000001E-2</v>
      </c>
      <c r="X8" s="86">
        <v>25.5</v>
      </c>
      <c r="Y8" s="86">
        <v>2.6541181E-2</v>
      </c>
      <c r="Z8" s="85"/>
      <c r="AA8" s="79"/>
    </row>
    <row r="9" spans="1:27" s="73" customFormat="1" ht="60" x14ac:dyDescent="0.2">
      <c r="A9" s="161"/>
      <c r="B9" s="85"/>
      <c r="C9" s="85"/>
      <c r="D9" s="85" t="s">
        <v>491</v>
      </c>
      <c r="E9" s="134" t="s">
        <v>14</v>
      </c>
      <c r="F9" s="85" t="s">
        <v>587</v>
      </c>
      <c r="G9" s="95">
        <v>14</v>
      </c>
      <c r="H9" s="95">
        <v>144</v>
      </c>
      <c r="I9" s="95">
        <v>5295</v>
      </c>
      <c r="J9" s="99">
        <v>47.888888889999997</v>
      </c>
      <c r="K9" s="86">
        <v>0.14080852399999999</v>
      </c>
      <c r="L9" s="86">
        <v>9.7777777780000008</v>
      </c>
      <c r="M9" s="86">
        <v>0.691378991</v>
      </c>
      <c r="N9" s="86">
        <v>547</v>
      </c>
      <c r="O9" s="86">
        <v>1.350954E-2</v>
      </c>
      <c r="P9" s="86">
        <v>33.444444439999998</v>
      </c>
      <c r="Q9" s="86">
        <v>1.5530153E-2</v>
      </c>
      <c r="R9" s="86">
        <v>61</v>
      </c>
      <c r="S9" s="86">
        <v>0.15164835199999999</v>
      </c>
      <c r="T9" s="86">
        <v>12</v>
      </c>
      <c r="U9" s="86">
        <v>0.8</v>
      </c>
      <c r="V9" s="86">
        <v>587</v>
      </c>
      <c r="W9" s="86">
        <v>1.6382005000000002E-2</v>
      </c>
      <c r="X9" s="86">
        <v>38</v>
      </c>
      <c r="Y9" s="86">
        <v>1.8770227E-2</v>
      </c>
      <c r="Z9" s="85"/>
      <c r="AA9" s="79"/>
    </row>
    <row r="10" spans="1:27" s="73" customFormat="1" x14ac:dyDescent="0.2">
      <c r="A10" s="161"/>
      <c r="B10" s="85"/>
      <c r="C10" s="85"/>
      <c r="D10" s="85" t="s">
        <v>533</v>
      </c>
      <c r="E10" s="134" t="s">
        <v>15</v>
      </c>
      <c r="F10" s="85" t="s">
        <v>588</v>
      </c>
      <c r="G10" s="95">
        <v>11</v>
      </c>
      <c r="H10" s="95">
        <v>59</v>
      </c>
      <c r="I10" s="95">
        <v>4721</v>
      </c>
      <c r="J10" s="99">
        <v>14.16666667</v>
      </c>
      <c r="K10" s="86">
        <v>0.148350749</v>
      </c>
      <c r="L10" s="86">
        <v>6.5</v>
      </c>
      <c r="M10" s="86">
        <v>0.591744135</v>
      </c>
      <c r="N10" s="86">
        <v>393.41666670000001</v>
      </c>
      <c r="O10" s="86">
        <v>6.6554910999999994E-2</v>
      </c>
      <c r="P10" s="86">
        <v>6</v>
      </c>
      <c r="Q10" s="86">
        <v>1.8452508999999999E-2</v>
      </c>
      <c r="R10" s="86">
        <v>13.5</v>
      </c>
      <c r="S10" s="86">
        <v>0.147318008</v>
      </c>
      <c r="T10" s="86">
        <v>7.5</v>
      </c>
      <c r="U10" s="86">
        <v>0.61250000000000004</v>
      </c>
      <c r="V10" s="86">
        <v>244.5</v>
      </c>
      <c r="W10" s="86">
        <v>2.721051E-2</v>
      </c>
      <c r="X10" s="86">
        <v>5</v>
      </c>
      <c r="Y10" s="86">
        <v>1.5706647000000001E-2</v>
      </c>
      <c r="Z10" s="85"/>
      <c r="AA10" s="79"/>
    </row>
    <row r="11" spans="1:27" s="73" customFormat="1" x14ac:dyDescent="0.2">
      <c r="A11" s="161"/>
      <c r="B11" s="85"/>
      <c r="C11" s="85"/>
      <c r="D11" s="85"/>
      <c r="E11" s="134" t="s">
        <v>17</v>
      </c>
      <c r="F11" s="85" t="s">
        <v>588</v>
      </c>
      <c r="G11" s="95">
        <v>12</v>
      </c>
      <c r="H11" s="95">
        <v>88</v>
      </c>
      <c r="I11" s="95">
        <v>1379</v>
      </c>
      <c r="J11" s="99">
        <v>19.777777780000001</v>
      </c>
      <c r="K11" s="86">
        <v>9.6993465000000001E-2</v>
      </c>
      <c r="L11" s="86">
        <v>6.1111111109999996</v>
      </c>
      <c r="M11" s="86">
        <v>0.47033213699999998</v>
      </c>
      <c r="N11" s="86">
        <v>153.2222222</v>
      </c>
      <c r="O11" s="86">
        <v>5.8705440000000001E-3</v>
      </c>
      <c r="P11" s="86">
        <v>6.5555555559999998</v>
      </c>
      <c r="Q11" s="86">
        <v>7.257515E-3</v>
      </c>
      <c r="R11" s="86">
        <v>11</v>
      </c>
      <c r="S11" s="86">
        <v>8.3333332999999996E-2</v>
      </c>
      <c r="T11" s="86">
        <v>6</v>
      </c>
      <c r="U11" s="86">
        <v>0.5</v>
      </c>
      <c r="V11" s="86">
        <v>64</v>
      </c>
      <c r="W11" s="86">
        <v>3.813215E-3</v>
      </c>
      <c r="X11" s="86">
        <v>4</v>
      </c>
      <c r="Y11" s="86">
        <v>7.8125E-3</v>
      </c>
      <c r="Z11" s="85"/>
      <c r="AA11" s="79"/>
    </row>
    <row r="12" spans="1:27" s="73" customFormat="1" ht="30" x14ac:dyDescent="0.2">
      <c r="A12" s="161"/>
      <c r="B12" s="85"/>
      <c r="C12" s="85"/>
      <c r="D12" s="85"/>
      <c r="E12" s="134" t="s">
        <v>13</v>
      </c>
      <c r="F12" s="85" t="s">
        <v>589</v>
      </c>
      <c r="G12" s="95">
        <v>15</v>
      </c>
      <c r="H12" s="95">
        <v>254</v>
      </c>
      <c r="I12" s="95">
        <v>6075</v>
      </c>
      <c r="J12" s="99">
        <v>55.6</v>
      </c>
      <c r="K12" s="86">
        <v>0.15897350499999999</v>
      </c>
      <c r="L12" s="86">
        <v>9.6999999999999993</v>
      </c>
      <c r="M12" s="86">
        <v>0.69189310699999995</v>
      </c>
      <c r="N12" s="86">
        <v>563.70000000000005</v>
      </c>
      <c r="O12" s="86">
        <v>1.470584E-2</v>
      </c>
      <c r="P12" s="86">
        <v>22.3</v>
      </c>
      <c r="Q12" s="86">
        <v>1.1512286E-2</v>
      </c>
      <c r="R12" s="86">
        <v>38.5</v>
      </c>
      <c r="S12" s="86">
        <v>0.132759818</v>
      </c>
      <c r="T12" s="86">
        <v>10.5</v>
      </c>
      <c r="U12" s="86">
        <v>0.75</v>
      </c>
      <c r="V12" s="86">
        <v>540</v>
      </c>
      <c r="W12" s="86">
        <v>1.3938124E-2</v>
      </c>
      <c r="X12" s="86">
        <v>19</v>
      </c>
      <c r="Y12" s="86">
        <v>1.240669E-2</v>
      </c>
      <c r="Z12" s="85"/>
      <c r="AA12" s="79"/>
    </row>
    <row r="13" spans="1:27" s="73" customFormat="1" x14ac:dyDescent="0.2">
      <c r="A13" s="161"/>
      <c r="B13" s="85"/>
      <c r="C13" s="85"/>
      <c r="D13" s="85"/>
      <c r="E13" s="134" t="s">
        <v>20</v>
      </c>
      <c r="F13" s="85" t="s">
        <v>588</v>
      </c>
      <c r="G13" s="95">
        <v>14</v>
      </c>
      <c r="H13" s="95">
        <v>141</v>
      </c>
      <c r="I13" s="95">
        <v>2091</v>
      </c>
      <c r="J13" s="99">
        <v>27.8</v>
      </c>
      <c r="K13" s="86">
        <v>8.3677632000000002E-2</v>
      </c>
      <c r="L13" s="86">
        <v>8</v>
      </c>
      <c r="M13" s="86">
        <v>0.57335331300000003</v>
      </c>
      <c r="N13" s="86">
        <v>163.6</v>
      </c>
      <c r="O13" s="86">
        <v>4.4099259999999998E-3</v>
      </c>
      <c r="P13" s="86">
        <v>9.6</v>
      </c>
      <c r="Q13" s="86">
        <v>4.6103139999999999E-3</v>
      </c>
      <c r="R13" s="86">
        <v>21</v>
      </c>
      <c r="S13" s="86">
        <v>8.9032527E-2</v>
      </c>
      <c r="T13" s="86">
        <v>8</v>
      </c>
      <c r="U13" s="86">
        <v>0.571428571</v>
      </c>
      <c r="V13" s="86">
        <v>76</v>
      </c>
      <c r="W13" s="86">
        <v>2.0247400000000001E-3</v>
      </c>
      <c r="X13" s="86">
        <v>6</v>
      </c>
      <c r="Y13" s="86">
        <v>3.6593400000000001E-3</v>
      </c>
      <c r="Z13" s="85"/>
      <c r="AA13" s="79"/>
    </row>
    <row r="14" spans="1:27" s="73" customFormat="1" x14ac:dyDescent="0.2">
      <c r="A14" s="161"/>
      <c r="B14" s="85"/>
      <c r="C14" s="85"/>
      <c r="D14" s="85"/>
      <c r="E14" s="134" t="s">
        <v>557</v>
      </c>
      <c r="F14" s="85" t="s">
        <v>579</v>
      </c>
      <c r="G14" s="95">
        <v>13</v>
      </c>
      <c r="H14" s="95">
        <v>88</v>
      </c>
      <c r="I14" s="95">
        <v>1355</v>
      </c>
      <c r="J14" s="99">
        <v>23</v>
      </c>
      <c r="K14" s="86">
        <v>0.11395440699999999</v>
      </c>
      <c r="L14" s="86">
        <v>7.8333333329999997</v>
      </c>
      <c r="M14" s="86">
        <v>0.59381937500000004</v>
      </c>
      <c r="N14" s="86">
        <v>110.16666669999999</v>
      </c>
      <c r="O14" s="86">
        <v>6.7192789999999999E-3</v>
      </c>
      <c r="P14" s="86">
        <v>9.0833333330000006</v>
      </c>
      <c r="Q14" s="86">
        <v>1.0097480000000001E-2</v>
      </c>
      <c r="R14" s="86">
        <v>19.5</v>
      </c>
      <c r="S14" s="86">
        <v>7.9489828999999998E-2</v>
      </c>
      <c r="T14" s="86">
        <v>8</v>
      </c>
      <c r="U14" s="86">
        <v>0.60389610400000004</v>
      </c>
      <c r="V14" s="86">
        <v>60.5</v>
      </c>
      <c r="W14" s="86">
        <v>4.0946769999999997E-3</v>
      </c>
      <c r="X14" s="86">
        <v>10</v>
      </c>
      <c r="Y14" s="86">
        <v>7.9944600000000001E-3</v>
      </c>
      <c r="Z14" s="85"/>
      <c r="AA14" s="79"/>
    </row>
    <row r="15" spans="1:27" s="73" customFormat="1" ht="45" x14ac:dyDescent="0.2">
      <c r="A15" s="161"/>
      <c r="B15" s="85"/>
      <c r="C15" s="85"/>
      <c r="D15" s="85"/>
      <c r="E15" s="134" t="s">
        <v>558</v>
      </c>
      <c r="F15" s="85" t="s">
        <v>590</v>
      </c>
      <c r="G15" s="95">
        <v>13</v>
      </c>
      <c r="H15" s="95">
        <v>92</v>
      </c>
      <c r="I15" s="95">
        <v>1349</v>
      </c>
      <c r="J15" s="99">
        <v>20.875</v>
      </c>
      <c r="K15" s="86">
        <v>5.3296994E-2</v>
      </c>
      <c r="L15" s="86">
        <v>8.125</v>
      </c>
      <c r="M15" s="86">
        <v>0.56753662999999999</v>
      </c>
      <c r="N15" s="86">
        <v>143.625</v>
      </c>
      <c r="O15" s="86">
        <v>3.4445840000000001E-3</v>
      </c>
      <c r="P15" s="86">
        <v>11.875</v>
      </c>
      <c r="Q15" s="86">
        <v>5.4166730000000003E-3</v>
      </c>
      <c r="R15" s="86">
        <v>18.5</v>
      </c>
      <c r="S15" s="86">
        <v>4.8339971000000002E-2</v>
      </c>
      <c r="T15" s="86">
        <v>8.5</v>
      </c>
      <c r="U15" s="86">
        <v>0.60714285700000004</v>
      </c>
      <c r="V15" s="86">
        <v>109.5</v>
      </c>
      <c r="W15" s="86">
        <v>2.9121659999999999E-3</v>
      </c>
      <c r="X15" s="86">
        <v>14</v>
      </c>
      <c r="Y15" s="86">
        <v>6.6278220000000002E-3</v>
      </c>
      <c r="Z15" s="85"/>
      <c r="AA15" s="79"/>
    </row>
    <row r="16" spans="1:27" s="73" customFormat="1" x14ac:dyDescent="0.2">
      <c r="A16" s="161"/>
      <c r="B16" s="85"/>
      <c r="C16" s="85"/>
      <c r="D16" s="85"/>
      <c r="E16" s="134" t="s">
        <v>559</v>
      </c>
      <c r="F16" s="85" t="s">
        <v>588</v>
      </c>
      <c r="G16" s="95">
        <v>13</v>
      </c>
      <c r="H16" s="95">
        <v>121</v>
      </c>
      <c r="I16" s="95">
        <v>1255</v>
      </c>
      <c r="J16" s="99">
        <v>27.333333329999999</v>
      </c>
      <c r="K16" s="86">
        <v>6.1161263E-2</v>
      </c>
      <c r="L16" s="86">
        <v>5.5</v>
      </c>
      <c r="M16" s="86">
        <v>0.37222222199999999</v>
      </c>
      <c r="N16" s="86">
        <v>174</v>
      </c>
      <c r="O16" s="86">
        <v>3.854091E-3</v>
      </c>
      <c r="P16" s="86">
        <v>11.5</v>
      </c>
      <c r="Q16" s="86">
        <v>4.4543070000000002E-3</v>
      </c>
      <c r="R16" s="86">
        <v>2.5</v>
      </c>
      <c r="S16" s="86">
        <v>9.0139490000000003E-3</v>
      </c>
      <c r="T16" s="86">
        <v>2</v>
      </c>
      <c r="U16" s="86">
        <v>0.14285714299999999</v>
      </c>
      <c r="V16" s="86">
        <v>4.5</v>
      </c>
      <c r="W16" s="86">
        <v>1.19562E-4</v>
      </c>
      <c r="X16" s="86">
        <v>2</v>
      </c>
      <c r="Y16" s="86">
        <v>1.1766299999999999E-3</v>
      </c>
      <c r="Z16" s="85"/>
      <c r="AA16" s="79"/>
    </row>
    <row r="17" spans="1:27" s="73" customFormat="1" x14ac:dyDescent="0.2">
      <c r="A17" s="161"/>
      <c r="B17" s="85"/>
      <c r="C17" s="85"/>
      <c r="D17" s="85"/>
      <c r="E17" s="134" t="s">
        <v>32</v>
      </c>
      <c r="F17" s="85" t="s">
        <v>602</v>
      </c>
      <c r="G17" s="95">
        <v>14</v>
      </c>
      <c r="H17" s="95">
        <v>149</v>
      </c>
      <c r="I17" s="95">
        <v>1246</v>
      </c>
      <c r="J17" s="99">
        <v>27.875</v>
      </c>
      <c r="K17" s="86">
        <v>8.4651767000000003E-2</v>
      </c>
      <c r="L17" s="86">
        <v>6.625</v>
      </c>
      <c r="M17" s="86">
        <v>0.46735347999999999</v>
      </c>
      <c r="N17" s="86">
        <v>155.5</v>
      </c>
      <c r="O17" s="86">
        <v>3.9496710000000001E-3</v>
      </c>
      <c r="P17" s="86">
        <v>2.5</v>
      </c>
      <c r="Q17" s="86">
        <v>1.2710079999999999E-3</v>
      </c>
      <c r="R17" s="86">
        <v>17</v>
      </c>
      <c r="S17" s="86">
        <v>4.4358311999999997E-2</v>
      </c>
      <c r="T17" s="86">
        <v>6.5</v>
      </c>
      <c r="U17" s="86">
        <v>0.46428571400000002</v>
      </c>
      <c r="V17" s="86">
        <v>70.5</v>
      </c>
      <c r="W17" s="86">
        <v>1.760055E-3</v>
      </c>
      <c r="X17" s="86">
        <v>2</v>
      </c>
      <c r="Y17" s="86">
        <v>1.0010170000000001E-3</v>
      </c>
      <c r="Z17" s="85"/>
      <c r="AA17" s="79"/>
    </row>
    <row r="18" spans="1:27" s="73" customFormat="1" ht="45" x14ac:dyDescent="0.2">
      <c r="A18" s="161"/>
      <c r="B18" s="85"/>
      <c r="C18" s="85"/>
      <c r="D18" s="85"/>
      <c r="E18" s="134" t="s">
        <v>31</v>
      </c>
      <c r="F18" s="85" t="s">
        <v>597</v>
      </c>
      <c r="G18" s="95">
        <v>14</v>
      </c>
      <c r="H18" s="95">
        <v>174</v>
      </c>
      <c r="I18" s="95">
        <v>1204</v>
      </c>
      <c r="J18" s="99">
        <v>22.4</v>
      </c>
      <c r="K18" s="86">
        <v>5.1400254999999999E-2</v>
      </c>
      <c r="L18" s="86">
        <v>4.2</v>
      </c>
      <c r="M18" s="86">
        <v>0.28633699600000001</v>
      </c>
      <c r="N18" s="86">
        <v>142</v>
      </c>
      <c r="O18" s="86">
        <v>3.056231E-3</v>
      </c>
      <c r="P18" s="86">
        <v>12.8</v>
      </c>
      <c r="Q18" s="86">
        <v>5.3206670000000003E-3</v>
      </c>
      <c r="R18" s="86">
        <v>1</v>
      </c>
      <c r="S18" s="86">
        <v>7.5757580000000001E-3</v>
      </c>
      <c r="T18" s="86">
        <v>1</v>
      </c>
      <c r="U18" s="86">
        <v>8.3333332999999996E-2</v>
      </c>
      <c r="V18" s="86">
        <v>4</v>
      </c>
      <c r="W18" s="86">
        <v>1.38415E-4</v>
      </c>
      <c r="X18" s="86">
        <v>1</v>
      </c>
      <c r="Y18" s="86">
        <v>1.945525E-3</v>
      </c>
      <c r="Z18" s="85"/>
      <c r="AA18" s="79"/>
    </row>
    <row r="19" spans="1:27" s="73" customFormat="1" x14ac:dyDescent="0.2">
      <c r="A19" s="161"/>
      <c r="B19" s="85"/>
      <c r="C19" s="85"/>
      <c r="D19" s="85"/>
      <c r="E19" s="134" t="s">
        <v>44</v>
      </c>
      <c r="F19" s="85" t="s">
        <v>588</v>
      </c>
      <c r="G19" s="95">
        <v>12</v>
      </c>
      <c r="H19" s="95">
        <v>61</v>
      </c>
      <c r="I19" s="95">
        <v>1080</v>
      </c>
      <c r="J19" s="99">
        <v>10.14285714</v>
      </c>
      <c r="K19" s="86">
        <v>5.8440491999999997E-2</v>
      </c>
      <c r="L19" s="86">
        <v>4.7857142860000002</v>
      </c>
      <c r="M19" s="86">
        <v>0.38036011600000003</v>
      </c>
      <c r="N19" s="86">
        <v>76</v>
      </c>
      <c r="O19" s="86">
        <v>3.2204040000000001E-3</v>
      </c>
      <c r="P19" s="86">
        <v>3.9285714289999998</v>
      </c>
      <c r="Q19" s="86">
        <v>5.3290239999999999E-3</v>
      </c>
      <c r="R19" s="86">
        <v>9.5</v>
      </c>
      <c r="S19" s="86">
        <v>4.9671593E-2</v>
      </c>
      <c r="T19" s="86">
        <v>5</v>
      </c>
      <c r="U19" s="86">
        <v>0.366666667</v>
      </c>
      <c r="V19" s="86">
        <v>57</v>
      </c>
      <c r="W19" s="86">
        <v>2.6696430000000002E-3</v>
      </c>
      <c r="X19" s="86">
        <v>3.5</v>
      </c>
      <c r="Y19" s="86">
        <v>3.7250920000000002E-3</v>
      </c>
      <c r="Z19" s="85"/>
      <c r="AA19" s="79"/>
    </row>
    <row r="20" spans="1:27" s="73" customFormat="1" ht="30" x14ac:dyDescent="0.2">
      <c r="A20" s="161"/>
      <c r="B20" s="85"/>
      <c r="C20" s="85"/>
      <c r="D20" s="85" t="s">
        <v>491</v>
      </c>
      <c r="E20" s="134" t="s">
        <v>34</v>
      </c>
      <c r="F20" s="85" t="s">
        <v>588</v>
      </c>
      <c r="G20" s="95">
        <v>13</v>
      </c>
      <c r="H20" s="95">
        <v>92</v>
      </c>
      <c r="I20" s="95">
        <v>961</v>
      </c>
      <c r="J20" s="99">
        <v>22.11111111</v>
      </c>
      <c r="K20" s="86">
        <v>7.9479121E-2</v>
      </c>
      <c r="L20" s="86">
        <v>6.8888888890000004</v>
      </c>
      <c r="M20" s="86">
        <v>0.48719983700000002</v>
      </c>
      <c r="N20" s="86">
        <v>102.7777778</v>
      </c>
      <c r="O20" s="86">
        <v>2.9436129999999999E-3</v>
      </c>
      <c r="P20" s="86">
        <v>8.7777777780000008</v>
      </c>
      <c r="Q20" s="86">
        <v>4.9144729999999999E-3</v>
      </c>
      <c r="R20" s="86">
        <v>18</v>
      </c>
      <c r="S20" s="86">
        <v>5.6644880000000002E-2</v>
      </c>
      <c r="T20" s="86">
        <v>9</v>
      </c>
      <c r="U20" s="86">
        <v>0.6</v>
      </c>
      <c r="V20" s="86">
        <v>65</v>
      </c>
      <c r="W20" s="86">
        <v>2.218369E-3</v>
      </c>
      <c r="X20" s="86">
        <v>10</v>
      </c>
      <c r="Y20" s="86">
        <v>3.891051E-3</v>
      </c>
      <c r="Z20" s="85"/>
      <c r="AA20" s="79"/>
    </row>
    <row r="21" spans="1:27" s="73" customFormat="1" ht="60" x14ac:dyDescent="0.2">
      <c r="A21" s="161"/>
      <c r="B21" s="85"/>
      <c r="C21" s="85"/>
      <c r="D21" s="85"/>
      <c r="E21" s="134" t="s">
        <v>72</v>
      </c>
      <c r="F21" s="85" t="s">
        <v>731</v>
      </c>
      <c r="G21" s="95">
        <v>12</v>
      </c>
      <c r="H21" s="95">
        <v>52</v>
      </c>
      <c r="I21" s="95">
        <v>304</v>
      </c>
      <c r="J21" s="99">
        <v>8</v>
      </c>
      <c r="K21" s="86">
        <v>2.9445447E-2</v>
      </c>
      <c r="L21" s="86">
        <v>4.2857142860000002</v>
      </c>
      <c r="M21" s="86">
        <v>0.31156462600000001</v>
      </c>
      <c r="N21" s="86">
        <v>30.85714286</v>
      </c>
      <c r="O21" s="86">
        <v>9.3069500000000005E-4</v>
      </c>
      <c r="P21" s="86">
        <v>5.4285714289999998</v>
      </c>
      <c r="Q21" s="86">
        <v>3.444857E-3</v>
      </c>
      <c r="R21" s="86">
        <v>3</v>
      </c>
      <c r="S21" s="86">
        <v>1.3761468000000001E-2</v>
      </c>
      <c r="T21" s="86">
        <v>2</v>
      </c>
      <c r="U21" s="86">
        <v>0.2</v>
      </c>
      <c r="V21" s="86">
        <v>4</v>
      </c>
      <c r="W21" s="86">
        <v>2.03988E-4</v>
      </c>
      <c r="X21" s="86">
        <v>1</v>
      </c>
      <c r="Y21" s="86">
        <v>2.0316940000000001E-3</v>
      </c>
      <c r="Z21" s="85"/>
      <c r="AA21" s="79"/>
    </row>
    <row r="22" spans="1:27" s="73" customFormat="1" ht="30" x14ac:dyDescent="0.2">
      <c r="A22" s="161"/>
      <c r="B22" s="85"/>
      <c r="C22" s="85"/>
      <c r="D22" s="85"/>
      <c r="E22" s="134" t="s">
        <v>43</v>
      </c>
      <c r="F22" s="85" t="s">
        <v>747</v>
      </c>
      <c r="G22" s="95">
        <v>11</v>
      </c>
      <c r="H22" s="95">
        <v>59</v>
      </c>
      <c r="I22" s="95">
        <v>676</v>
      </c>
      <c r="J22" s="99">
        <v>11</v>
      </c>
      <c r="K22" s="86">
        <v>3.5999505000000001E-2</v>
      </c>
      <c r="L22" s="86">
        <v>5.7</v>
      </c>
      <c r="M22" s="86">
        <v>0.41004884000000003</v>
      </c>
      <c r="N22" s="86">
        <v>60.6</v>
      </c>
      <c r="O22" s="86">
        <v>1.5041410000000001E-3</v>
      </c>
      <c r="P22" s="86">
        <v>7</v>
      </c>
      <c r="Q22" s="86">
        <v>4.1413550000000002E-3</v>
      </c>
      <c r="R22" s="86">
        <v>11.5</v>
      </c>
      <c r="S22" s="86">
        <v>3.7962963000000002E-2</v>
      </c>
      <c r="T22" s="86">
        <v>6.5</v>
      </c>
      <c r="U22" s="86">
        <v>0.43333333299999999</v>
      </c>
      <c r="V22" s="86">
        <v>42.5</v>
      </c>
      <c r="W22" s="86">
        <v>1.1244779999999999E-3</v>
      </c>
      <c r="X22" s="86">
        <v>8</v>
      </c>
      <c r="Y22" s="86">
        <v>3.9848189999999997E-3</v>
      </c>
      <c r="Z22" s="85"/>
      <c r="AA22" s="79"/>
    </row>
    <row r="23" spans="1:27" s="73" customFormat="1" x14ac:dyDescent="0.2">
      <c r="A23" s="161"/>
      <c r="B23" s="85"/>
      <c r="C23" s="85"/>
      <c r="D23" s="85"/>
      <c r="E23" s="134" t="s">
        <v>153</v>
      </c>
      <c r="F23" s="85" t="s">
        <v>588</v>
      </c>
      <c r="G23" s="95">
        <v>11</v>
      </c>
      <c r="H23" s="95">
        <v>37</v>
      </c>
      <c r="I23" s="95">
        <v>59</v>
      </c>
      <c r="J23" s="99">
        <v>23</v>
      </c>
      <c r="K23" s="86">
        <v>5.0549451000000002E-2</v>
      </c>
      <c r="L23" s="86">
        <v>9</v>
      </c>
      <c r="M23" s="86">
        <v>0.6</v>
      </c>
      <c r="N23" s="86">
        <v>33</v>
      </c>
      <c r="O23" s="86">
        <v>7.0108300000000002E-4</v>
      </c>
      <c r="P23" s="86">
        <v>4</v>
      </c>
      <c r="Q23" s="86">
        <v>1.4847809999999999E-3</v>
      </c>
      <c r="R23" s="86">
        <v>23</v>
      </c>
      <c r="S23" s="86">
        <v>5.0549451000000002E-2</v>
      </c>
      <c r="T23" s="86">
        <v>9</v>
      </c>
      <c r="U23" s="86">
        <v>0.6</v>
      </c>
      <c r="V23" s="86">
        <v>33</v>
      </c>
      <c r="W23" s="86">
        <v>7.0108300000000002E-4</v>
      </c>
      <c r="X23" s="86">
        <v>4</v>
      </c>
      <c r="Y23" s="86">
        <v>1.4847809999999999E-3</v>
      </c>
      <c r="Z23" s="85"/>
      <c r="AA23" s="79"/>
    </row>
    <row r="24" spans="1:27" s="144" customFormat="1" x14ac:dyDescent="0.2">
      <c r="A24" s="161"/>
      <c r="E24" s="144" t="s">
        <v>45</v>
      </c>
      <c r="F24" s="144" t="s">
        <v>588</v>
      </c>
      <c r="G24" s="144">
        <v>12</v>
      </c>
      <c r="H24" s="144">
        <v>49</v>
      </c>
      <c r="I24" s="144">
        <v>605</v>
      </c>
      <c r="J24" s="144">
        <v>13.25</v>
      </c>
      <c r="K24" s="144">
        <v>4.4929586000000001E-2</v>
      </c>
      <c r="L24" s="144">
        <v>6</v>
      </c>
      <c r="M24" s="144">
        <v>0.423901099</v>
      </c>
      <c r="N24" s="144">
        <v>74.75</v>
      </c>
      <c r="O24" s="144">
        <v>1.94374E-3</v>
      </c>
      <c r="P24" s="144">
        <v>7.875</v>
      </c>
      <c r="Q24" s="144">
        <v>4.1383449999999999E-3</v>
      </c>
      <c r="R24" s="144">
        <v>9</v>
      </c>
      <c r="S24" s="144">
        <v>2.2239409000000002E-2</v>
      </c>
      <c r="T24" s="144">
        <v>5</v>
      </c>
      <c r="U24" s="144">
        <v>0.35714285699999998</v>
      </c>
      <c r="V24" s="144">
        <v>51.5</v>
      </c>
      <c r="W24" s="144">
        <v>1.22375E-3</v>
      </c>
      <c r="X24" s="144">
        <v>8</v>
      </c>
      <c r="Y24" s="144">
        <v>3.4369499999999998E-3</v>
      </c>
    </row>
    <row r="25" spans="1:27" s="144" customFormat="1" x14ac:dyDescent="0.2">
      <c r="A25" s="161"/>
      <c r="E25" s="144" t="s">
        <v>67</v>
      </c>
      <c r="F25" s="144" t="s">
        <v>588</v>
      </c>
      <c r="G25" s="144">
        <v>12</v>
      </c>
      <c r="H25" s="144">
        <v>43</v>
      </c>
      <c r="I25" s="144">
        <v>357</v>
      </c>
      <c r="J25" s="144">
        <v>11.66666667</v>
      </c>
      <c r="K25" s="144">
        <v>3.0032447E-2</v>
      </c>
      <c r="L25" s="144">
        <v>5.1666666670000003</v>
      </c>
      <c r="M25" s="144">
        <v>0.35555555599999999</v>
      </c>
      <c r="N25" s="144">
        <v>48.666666669999998</v>
      </c>
      <c r="O25" s="144">
        <v>1.136792E-3</v>
      </c>
      <c r="P25" s="144">
        <v>5.8333333329999997</v>
      </c>
      <c r="Q25" s="144">
        <v>2.4327289999999998E-3</v>
      </c>
      <c r="R25" s="144">
        <v>11</v>
      </c>
      <c r="S25" s="144">
        <v>3.0695403E-2</v>
      </c>
      <c r="T25" s="144">
        <v>5.5</v>
      </c>
      <c r="U25" s="144">
        <v>0.39285714300000002</v>
      </c>
      <c r="V25" s="144">
        <v>41</v>
      </c>
      <c r="W25" s="144">
        <v>1.04083E-3</v>
      </c>
      <c r="X25" s="144">
        <v>4.5</v>
      </c>
      <c r="Y25" s="144">
        <v>2.1527669999999999E-3</v>
      </c>
    </row>
    <row r="26" spans="1:27" s="144" customFormat="1" x14ac:dyDescent="0.2">
      <c r="A26" s="161"/>
      <c r="E26" s="144" t="s">
        <v>73</v>
      </c>
      <c r="F26" s="144" t="s">
        <v>588</v>
      </c>
      <c r="G26" s="144">
        <v>12</v>
      </c>
      <c r="H26" s="144">
        <v>51</v>
      </c>
      <c r="I26" s="144">
        <v>299</v>
      </c>
      <c r="J26" s="144">
        <v>13.16666667</v>
      </c>
      <c r="K26" s="144">
        <v>3.1931569E-2</v>
      </c>
      <c r="L26" s="144">
        <v>6.3333333329999997</v>
      </c>
      <c r="M26" s="144">
        <v>0.438888889</v>
      </c>
      <c r="N26" s="144">
        <v>37.833333330000002</v>
      </c>
      <c r="O26" s="144">
        <v>9.0047599999999999E-4</v>
      </c>
      <c r="P26" s="144">
        <v>3.1666666669999999</v>
      </c>
      <c r="Q26" s="144">
        <v>1.4001160000000001E-3</v>
      </c>
      <c r="R26" s="144">
        <v>14</v>
      </c>
      <c r="S26" s="144">
        <v>3.3562097999999999E-2</v>
      </c>
      <c r="T26" s="144">
        <v>6.5</v>
      </c>
      <c r="U26" s="144">
        <v>0.445238095</v>
      </c>
      <c r="V26" s="144">
        <v>43</v>
      </c>
      <c r="W26" s="144">
        <v>1.05597E-3</v>
      </c>
      <c r="X26" s="144">
        <v>3.5</v>
      </c>
      <c r="Y26" s="144">
        <v>1.3896399999999999E-3</v>
      </c>
    </row>
    <row r="27" spans="1:27" s="144" customFormat="1" x14ac:dyDescent="0.2">
      <c r="A27" s="161"/>
      <c r="E27" s="144" t="s">
        <v>56</v>
      </c>
      <c r="F27" s="144" t="s">
        <v>588</v>
      </c>
      <c r="G27" s="144">
        <v>9</v>
      </c>
      <c r="H27" s="144">
        <v>29</v>
      </c>
      <c r="I27" s="144">
        <v>456</v>
      </c>
      <c r="J27" s="144">
        <v>5.5</v>
      </c>
      <c r="K27" s="144">
        <v>9.0769286000000005E-2</v>
      </c>
      <c r="L27" s="144">
        <v>3.5</v>
      </c>
      <c r="M27" s="144">
        <v>0.35443195700000002</v>
      </c>
      <c r="N27" s="144">
        <v>45.6</v>
      </c>
      <c r="O27" s="144">
        <v>1.0981467999999999E-2</v>
      </c>
      <c r="P27" s="144">
        <v>3.8</v>
      </c>
      <c r="Q27" s="144">
        <v>1.5150686E-2</v>
      </c>
      <c r="R27" s="144">
        <v>4</v>
      </c>
      <c r="S27" s="144">
        <v>7.2361545999999999E-2</v>
      </c>
      <c r="T27" s="144">
        <v>3.5</v>
      </c>
      <c r="U27" s="144">
        <v>0.37980769199999997</v>
      </c>
      <c r="V27" s="144">
        <v>40.5</v>
      </c>
      <c r="W27" s="144">
        <v>3.900209E-3</v>
      </c>
      <c r="X27" s="144">
        <v>3.5</v>
      </c>
      <c r="Y27" s="144">
        <v>1.1703551E-2</v>
      </c>
    </row>
    <row r="28" spans="1:27" s="144" customFormat="1" x14ac:dyDescent="0.2">
      <c r="A28" s="161"/>
      <c r="E28" s="144" t="s">
        <v>47</v>
      </c>
      <c r="F28" s="144" t="s">
        <v>588</v>
      </c>
      <c r="G28" s="144">
        <v>9</v>
      </c>
      <c r="H28" s="144">
        <v>47</v>
      </c>
      <c r="I28" s="144">
        <v>584</v>
      </c>
      <c r="J28" s="144">
        <v>14.875</v>
      </c>
      <c r="K28" s="144">
        <v>4.9136140000000002E-2</v>
      </c>
      <c r="L28" s="144">
        <v>4.375</v>
      </c>
      <c r="M28" s="144">
        <v>0.30911172199999998</v>
      </c>
      <c r="N28" s="144">
        <v>72.375</v>
      </c>
      <c r="O28" s="144">
        <v>1.9044470000000001E-3</v>
      </c>
      <c r="P28" s="144">
        <v>2.5</v>
      </c>
      <c r="Q28" s="144">
        <v>1.569883E-3</v>
      </c>
      <c r="R28" s="144">
        <v>15.5</v>
      </c>
      <c r="S28" s="144">
        <v>3.7438066999999998E-2</v>
      </c>
      <c r="T28" s="144">
        <v>4.5</v>
      </c>
      <c r="U28" s="144">
        <v>0.311904762</v>
      </c>
      <c r="V28" s="144">
        <v>35.5</v>
      </c>
      <c r="W28" s="144">
        <v>9.0399700000000003E-4</v>
      </c>
      <c r="X28" s="144">
        <v>2.5</v>
      </c>
      <c r="Y28" s="144">
        <v>1.0922320000000001E-3</v>
      </c>
    </row>
    <row r="29" spans="1:27" s="144" customFormat="1" x14ac:dyDescent="0.2">
      <c r="A29" s="161"/>
      <c r="E29" s="144" t="s">
        <v>149</v>
      </c>
      <c r="F29" s="144" t="s">
        <v>588</v>
      </c>
      <c r="G29" s="144">
        <v>7</v>
      </c>
      <c r="H29" s="144">
        <v>22</v>
      </c>
      <c r="I29" s="144">
        <v>64</v>
      </c>
      <c r="J29" s="144">
        <v>4.5</v>
      </c>
      <c r="K29" s="144">
        <v>1.3846954E-2</v>
      </c>
      <c r="L29" s="144">
        <v>2.5</v>
      </c>
      <c r="M29" s="144">
        <v>0.177732684</v>
      </c>
      <c r="N29" s="144">
        <v>7.75</v>
      </c>
      <c r="O29" s="144">
        <v>2.0625999999999999E-4</v>
      </c>
      <c r="P29" s="144">
        <v>2.5</v>
      </c>
      <c r="Q29" s="144">
        <v>1.701953E-3</v>
      </c>
      <c r="R29" s="144">
        <v>3.5</v>
      </c>
      <c r="S29" s="144">
        <v>1.2917078E-2</v>
      </c>
      <c r="T29" s="144">
        <v>2.5</v>
      </c>
      <c r="U29" s="144">
        <v>0.171428571</v>
      </c>
      <c r="V29" s="144">
        <v>7</v>
      </c>
      <c r="W29" s="144">
        <v>1.80528E-4</v>
      </c>
      <c r="X29" s="144">
        <v>2.5</v>
      </c>
      <c r="Y29" s="144">
        <v>1.9436360000000001E-3</v>
      </c>
    </row>
    <row r="30" spans="1:27" s="144" customFormat="1" x14ac:dyDescent="0.2">
      <c r="A30" s="161"/>
      <c r="E30" s="144" t="s">
        <v>173</v>
      </c>
      <c r="F30" s="144" t="s">
        <v>588</v>
      </c>
      <c r="G30" s="144">
        <v>7</v>
      </c>
      <c r="H30" s="144">
        <v>19</v>
      </c>
      <c r="I30" s="144">
        <v>42</v>
      </c>
      <c r="J30" s="144">
        <v>3.2857142860000002</v>
      </c>
      <c r="K30" s="144">
        <v>9.1378060000000001E-3</v>
      </c>
      <c r="L30" s="144">
        <v>2</v>
      </c>
      <c r="M30" s="144">
        <v>0.14024071199999999</v>
      </c>
      <c r="N30" s="144">
        <v>4.1428571429999996</v>
      </c>
      <c r="O30" s="144">
        <v>1.03739E-4</v>
      </c>
      <c r="P30" s="144">
        <v>2.1428571430000001</v>
      </c>
      <c r="Q30" s="144">
        <v>1.0696060000000001E-3</v>
      </c>
      <c r="R30" s="144">
        <v>3</v>
      </c>
      <c r="S30" s="144">
        <v>7.8125E-3</v>
      </c>
      <c r="T30" s="144">
        <v>2</v>
      </c>
      <c r="U30" s="144">
        <v>0.14285714299999999</v>
      </c>
      <c r="V30" s="144">
        <v>4</v>
      </c>
      <c r="W30" s="144">
        <v>1.01363E-4</v>
      </c>
      <c r="X30" s="144">
        <v>2</v>
      </c>
      <c r="Y30" s="144">
        <v>1.2515639999999999E-3</v>
      </c>
    </row>
    <row r="31" spans="1:27" s="144" customFormat="1" x14ac:dyDescent="0.2">
      <c r="A31" s="161"/>
      <c r="E31" s="144" t="s">
        <v>117</v>
      </c>
      <c r="F31" s="144" t="s">
        <v>585</v>
      </c>
      <c r="G31" s="144">
        <v>11</v>
      </c>
      <c r="H31" s="144">
        <v>29</v>
      </c>
      <c r="I31" s="144">
        <v>112</v>
      </c>
      <c r="J31" s="144">
        <v>7.75</v>
      </c>
      <c r="K31" s="144">
        <v>1.7086423E-2</v>
      </c>
      <c r="L31" s="144">
        <v>3.75</v>
      </c>
      <c r="M31" s="144">
        <v>0.25357142900000001</v>
      </c>
      <c r="N31" s="144">
        <v>24.75</v>
      </c>
      <c r="O31" s="144">
        <v>5.5876400000000001E-4</v>
      </c>
      <c r="P31" s="144">
        <v>2.5</v>
      </c>
      <c r="Q31" s="144">
        <v>9.5821000000000003E-4</v>
      </c>
      <c r="R31" s="144">
        <v>5.5</v>
      </c>
      <c r="S31" s="144">
        <v>1.2183688E-2</v>
      </c>
      <c r="T31" s="144">
        <v>4</v>
      </c>
      <c r="U31" s="144">
        <v>0.27142857100000001</v>
      </c>
      <c r="V31" s="144">
        <v>17</v>
      </c>
      <c r="W31" s="144">
        <v>3.65418E-4</v>
      </c>
      <c r="X31" s="144">
        <v>1</v>
      </c>
      <c r="Y31" s="144">
        <v>4.2961900000000001E-4</v>
      </c>
    </row>
    <row r="32" spans="1:27" s="144" customFormat="1" x14ac:dyDescent="0.2">
      <c r="A32" s="161"/>
      <c r="E32" s="144" t="s">
        <v>122</v>
      </c>
      <c r="F32" s="144" t="s">
        <v>588</v>
      </c>
      <c r="G32" s="144">
        <v>7</v>
      </c>
      <c r="H32" s="144">
        <v>16</v>
      </c>
      <c r="I32" s="144">
        <v>102</v>
      </c>
      <c r="J32" s="144">
        <v>3.2857142860000002</v>
      </c>
      <c r="K32" s="144">
        <v>1.6594389000000001E-2</v>
      </c>
      <c r="L32" s="144">
        <v>2.7142857139999998</v>
      </c>
      <c r="M32" s="144">
        <v>0.20392464699999999</v>
      </c>
      <c r="N32" s="144">
        <v>12.14285714</v>
      </c>
      <c r="O32" s="144">
        <v>6.8835200000000004E-4</v>
      </c>
      <c r="P32" s="144">
        <v>2.1428571430000001</v>
      </c>
      <c r="Q32" s="144">
        <v>2.4465860000000002E-3</v>
      </c>
      <c r="R32" s="144">
        <v>3</v>
      </c>
      <c r="S32" s="144">
        <v>1.146789E-2</v>
      </c>
      <c r="T32" s="144">
        <v>3</v>
      </c>
      <c r="U32" s="144">
        <v>0.2</v>
      </c>
      <c r="V32" s="144">
        <v>6</v>
      </c>
      <c r="W32" s="144">
        <v>1.7848899999999999E-4</v>
      </c>
      <c r="X32" s="144">
        <v>2</v>
      </c>
      <c r="Y32" s="144">
        <v>1.219017E-3</v>
      </c>
    </row>
    <row r="33" spans="1:27" s="144" customFormat="1" x14ac:dyDescent="0.2">
      <c r="A33" s="161"/>
      <c r="E33" s="144" t="s">
        <v>87</v>
      </c>
      <c r="F33" s="144" t="s">
        <v>588</v>
      </c>
      <c r="G33" s="144">
        <v>8</v>
      </c>
      <c r="H33" s="144">
        <v>36</v>
      </c>
      <c r="I33" s="144">
        <v>229</v>
      </c>
      <c r="J33" s="144">
        <v>7.8333333329999997</v>
      </c>
      <c r="K33" s="144">
        <v>3.089186E-2</v>
      </c>
      <c r="L33" s="144">
        <v>2.8333333330000001</v>
      </c>
      <c r="M33" s="144">
        <v>0.20695970699999999</v>
      </c>
      <c r="N33" s="144">
        <v>38.166666669999998</v>
      </c>
      <c r="O33" s="144">
        <v>1.28505E-3</v>
      </c>
      <c r="P33" s="144">
        <v>1.5</v>
      </c>
      <c r="Q33" s="144">
        <v>8.9753800000000003E-4</v>
      </c>
      <c r="R33" s="144">
        <v>4.5</v>
      </c>
      <c r="S33" s="144">
        <v>1.8326680000000001E-2</v>
      </c>
      <c r="T33" s="144">
        <v>2</v>
      </c>
      <c r="U33" s="144">
        <v>0.14285714299999999</v>
      </c>
      <c r="V33" s="144">
        <v>14.5</v>
      </c>
      <c r="W33" s="144">
        <v>3.7744800000000001E-4</v>
      </c>
      <c r="X33" s="144">
        <v>1</v>
      </c>
      <c r="Y33" s="144">
        <v>6.9317399999999996E-4</v>
      </c>
    </row>
    <row r="34" spans="1:27" s="144" customFormat="1" x14ac:dyDescent="0.2">
      <c r="A34" s="161"/>
      <c r="E34" s="144" t="s">
        <v>104</v>
      </c>
      <c r="F34" s="144" t="s">
        <v>588</v>
      </c>
      <c r="G34" s="144">
        <v>10</v>
      </c>
      <c r="H34" s="144">
        <v>34</v>
      </c>
      <c r="I34" s="144">
        <v>157</v>
      </c>
      <c r="J34" s="144">
        <v>7.2857142860000002</v>
      </c>
      <c r="K34" s="144">
        <v>4.1338254999999997E-2</v>
      </c>
      <c r="L34" s="144">
        <v>3.5714285710000002</v>
      </c>
      <c r="M34" s="144">
        <v>0.27728224200000001</v>
      </c>
      <c r="N34" s="144">
        <v>19.714285709999999</v>
      </c>
      <c r="O34" s="144">
        <v>2.100846E-3</v>
      </c>
      <c r="P34" s="144">
        <v>1.2857142859999999</v>
      </c>
      <c r="Q34" s="144">
        <v>2.519117E-3</v>
      </c>
      <c r="R34" s="144">
        <v>7</v>
      </c>
      <c r="S34" s="144">
        <v>2.6373626000000001E-2</v>
      </c>
      <c r="T34" s="144">
        <v>2</v>
      </c>
      <c r="U34" s="144">
        <v>0.21428571399999999</v>
      </c>
      <c r="V34" s="144">
        <v>21</v>
      </c>
      <c r="W34" s="144">
        <v>5.4973800000000003E-4</v>
      </c>
      <c r="X34" s="144">
        <v>1</v>
      </c>
      <c r="Y34" s="144">
        <v>1.2515639999999999E-3</v>
      </c>
    </row>
    <row r="35" spans="1:27" s="144" customFormat="1" x14ac:dyDescent="0.2">
      <c r="A35" s="161"/>
      <c r="E35" s="144" t="s">
        <v>59</v>
      </c>
      <c r="F35" s="144" t="s">
        <v>588</v>
      </c>
      <c r="G35" s="144">
        <v>10</v>
      </c>
      <c r="H35" s="144">
        <v>48</v>
      </c>
      <c r="I35" s="144">
        <v>442</v>
      </c>
      <c r="J35" s="144">
        <v>12</v>
      </c>
      <c r="K35" s="144">
        <v>4.4474334999999997E-2</v>
      </c>
      <c r="L35" s="144">
        <v>5.6666666670000003</v>
      </c>
      <c r="M35" s="144">
        <v>0.409401709</v>
      </c>
      <c r="N35" s="144">
        <v>48.888888889999997</v>
      </c>
      <c r="O35" s="144">
        <v>1.3755550000000001E-3</v>
      </c>
      <c r="P35" s="144">
        <v>3.7777777779999999</v>
      </c>
      <c r="Q35" s="144">
        <v>2.3290450000000001E-3</v>
      </c>
      <c r="R35" s="144">
        <v>8</v>
      </c>
      <c r="S35" s="144">
        <v>3.0303030000000002E-2</v>
      </c>
      <c r="T35" s="144">
        <v>5</v>
      </c>
      <c r="U35" s="144">
        <v>0.35714285699999998</v>
      </c>
      <c r="V35" s="144">
        <v>47</v>
      </c>
      <c r="W35" s="144">
        <v>1.52045E-3</v>
      </c>
      <c r="X35" s="144">
        <v>4</v>
      </c>
      <c r="Y35" s="144">
        <v>2.2644929999999998E-3</v>
      </c>
    </row>
    <row r="36" spans="1:27" s="144" customFormat="1" x14ac:dyDescent="0.2">
      <c r="A36" s="161"/>
      <c r="E36" s="144" t="s">
        <v>564</v>
      </c>
      <c r="F36" s="144" t="s">
        <v>588</v>
      </c>
      <c r="G36" s="144">
        <v>13</v>
      </c>
      <c r="H36" s="144">
        <v>72</v>
      </c>
      <c r="I36" s="144">
        <v>711</v>
      </c>
      <c r="J36" s="144">
        <v>22.5</v>
      </c>
      <c r="K36" s="144">
        <v>5.6966560999999999E-2</v>
      </c>
      <c r="L36" s="144">
        <v>6.5</v>
      </c>
      <c r="M36" s="144">
        <v>0.45158730200000002</v>
      </c>
      <c r="N36" s="144">
        <v>116</v>
      </c>
      <c r="O36" s="144">
        <v>2.8852999999999999E-3</v>
      </c>
      <c r="P36" s="144">
        <v>3.8333333330000001</v>
      </c>
      <c r="Q36" s="144">
        <v>1.740765E-3</v>
      </c>
      <c r="R36" s="144">
        <v>22</v>
      </c>
      <c r="S36" s="144">
        <v>5.8828324000000001E-2</v>
      </c>
      <c r="T36" s="144">
        <v>6</v>
      </c>
      <c r="U36" s="144">
        <v>0.41190476199999998</v>
      </c>
      <c r="V36" s="144">
        <v>137.5</v>
      </c>
      <c r="W36" s="144">
        <v>3.3432750000000002E-3</v>
      </c>
      <c r="X36" s="144">
        <v>3.5</v>
      </c>
      <c r="Y36" s="144">
        <v>1.492026E-3</v>
      </c>
    </row>
    <row r="37" spans="1:27" s="71" customFormat="1" x14ac:dyDescent="0.2">
      <c r="B37" s="135"/>
      <c r="C37" s="135"/>
      <c r="D37" s="135"/>
      <c r="E37" s="135"/>
      <c r="F37" s="135"/>
      <c r="G37" s="135">
        <f t="shared" ref="G37:Y37" si="0">AVERAGE(G2:G20)</f>
        <v>13.684210526315789</v>
      </c>
      <c r="H37" s="135">
        <f t="shared" si="0"/>
        <v>189.73684210526315</v>
      </c>
      <c r="I37" s="135">
        <f t="shared" si="0"/>
        <v>11381.78947368421</v>
      </c>
      <c r="J37" s="135">
        <f t="shared" si="0"/>
        <v>49.002038605263152</v>
      </c>
      <c r="K37" s="135">
        <f t="shared" si="0"/>
        <v>0.18632719978947368</v>
      </c>
      <c r="L37" s="135">
        <f t="shared" si="0"/>
        <v>8.3249253668421037</v>
      </c>
      <c r="M37" s="135">
        <f t="shared" si="0"/>
        <v>0.6244331726842105</v>
      </c>
      <c r="N37" s="135">
        <f t="shared" si="0"/>
        <v>934.0693485842105</v>
      </c>
      <c r="O37" s="135">
        <f t="shared" si="0"/>
        <v>3.6283632421052633E-2</v>
      </c>
      <c r="P37" s="135">
        <f t="shared" si="0"/>
        <v>36.375681191368415</v>
      </c>
      <c r="Q37" s="135">
        <f t="shared" si="0"/>
        <v>2.6833708473684211E-2</v>
      </c>
      <c r="R37" s="135">
        <f t="shared" si="0"/>
        <v>46.05263157894737</v>
      </c>
      <c r="S37" s="135">
        <f t="shared" si="0"/>
        <v>0.17933991073684211</v>
      </c>
      <c r="T37" s="135">
        <f t="shared" si="0"/>
        <v>8.9210526315789469</v>
      </c>
      <c r="U37" s="135">
        <f t="shared" si="0"/>
        <v>0.64400774673684213</v>
      </c>
      <c r="V37" s="135">
        <f t="shared" si="0"/>
        <v>1015.3684210526316</v>
      </c>
      <c r="W37" s="135">
        <f t="shared" si="0"/>
        <v>2.9308846105263159E-2</v>
      </c>
      <c r="X37" s="135">
        <f t="shared" si="0"/>
        <v>34.921052631578945</v>
      </c>
      <c r="Y37" s="135">
        <f t="shared" si="0"/>
        <v>2.560921568421053E-2</v>
      </c>
      <c r="Z37" s="135"/>
    </row>
    <row r="38" spans="1:27" s="74" customFormat="1" ht="40.5" customHeight="1" x14ac:dyDescent="0.2">
      <c r="A38" s="157" t="s">
        <v>665</v>
      </c>
      <c r="B38" s="87" t="s">
        <v>662</v>
      </c>
      <c r="C38" s="87"/>
      <c r="D38" s="87" t="s">
        <v>536</v>
      </c>
      <c r="E38" s="137" t="s">
        <v>37</v>
      </c>
      <c r="F38" s="174" t="s">
        <v>593</v>
      </c>
      <c r="G38" s="91">
        <v>10</v>
      </c>
      <c r="H38" s="91">
        <v>34</v>
      </c>
      <c r="I38" s="91">
        <v>798</v>
      </c>
      <c r="J38" s="92">
        <v>7.4</v>
      </c>
      <c r="K38" s="89">
        <v>2.7056582999999999E-2</v>
      </c>
      <c r="L38" s="89">
        <v>4.4000000000000004</v>
      </c>
      <c r="M38" s="89">
        <v>0.31673493200000002</v>
      </c>
      <c r="N38" s="89">
        <v>76.599999999999994</v>
      </c>
      <c r="O38" s="89">
        <v>2.2720829999999998E-3</v>
      </c>
      <c r="P38" s="89">
        <v>4.8</v>
      </c>
      <c r="Q38" s="89">
        <v>4.0859490000000002E-3</v>
      </c>
      <c r="R38" s="89">
        <v>7.5</v>
      </c>
      <c r="S38" s="89">
        <v>2.2474747E-2</v>
      </c>
      <c r="T38" s="89">
        <v>4</v>
      </c>
      <c r="U38" s="89">
        <v>0.28571428599999998</v>
      </c>
      <c r="V38" s="89">
        <v>82</v>
      </c>
      <c r="W38" s="89">
        <v>2.241771E-3</v>
      </c>
      <c r="X38" s="89">
        <v>4</v>
      </c>
      <c r="Y38" s="89">
        <v>2.6125039999999999E-3</v>
      </c>
      <c r="Z38" s="87"/>
      <c r="AA38" s="80"/>
    </row>
    <row r="39" spans="1:27" s="74" customFormat="1" x14ac:dyDescent="0.2">
      <c r="A39" s="157"/>
      <c r="B39" s="87"/>
      <c r="C39" s="87"/>
      <c r="D39" s="87" t="s">
        <v>571</v>
      </c>
      <c r="E39" s="137" t="s">
        <v>36</v>
      </c>
      <c r="F39" s="87" t="s">
        <v>595</v>
      </c>
      <c r="G39" s="91">
        <v>9</v>
      </c>
      <c r="H39" s="91">
        <v>26</v>
      </c>
      <c r="I39" s="91">
        <v>857</v>
      </c>
      <c r="J39" s="92">
        <v>10.83333333</v>
      </c>
      <c r="K39" s="89">
        <v>2.7989363E-2</v>
      </c>
      <c r="L39" s="89">
        <v>5.1666666670000003</v>
      </c>
      <c r="M39" s="89">
        <v>0.36111111099999998</v>
      </c>
      <c r="N39" s="89">
        <v>122.33333330000001</v>
      </c>
      <c r="O39" s="89">
        <v>2.8722449999999998E-3</v>
      </c>
      <c r="P39" s="89">
        <v>8.8333333330000006</v>
      </c>
      <c r="Q39" s="89">
        <v>3.8847920000000002E-3</v>
      </c>
      <c r="R39" s="89">
        <v>11.5</v>
      </c>
      <c r="S39" s="89">
        <v>2.5753603999999999E-2</v>
      </c>
      <c r="T39" s="89">
        <v>5</v>
      </c>
      <c r="U39" s="89">
        <v>0.33333333300000001</v>
      </c>
      <c r="V39" s="89">
        <v>104.5</v>
      </c>
      <c r="W39" s="89">
        <v>2.6563160000000001E-3</v>
      </c>
      <c r="X39" s="89">
        <v>9.5</v>
      </c>
      <c r="Y39" s="89">
        <v>3.6669290000000002E-3</v>
      </c>
      <c r="Z39" s="87"/>
      <c r="AA39" s="80"/>
    </row>
    <row r="40" spans="1:27" s="74" customFormat="1" x14ac:dyDescent="0.2">
      <c r="A40" s="157"/>
      <c r="B40" s="87"/>
      <c r="C40" s="87"/>
      <c r="D40" s="87" t="s">
        <v>594</v>
      </c>
      <c r="E40" s="137" t="s">
        <v>49</v>
      </c>
      <c r="F40" s="87" t="s">
        <v>596</v>
      </c>
      <c r="G40" s="91">
        <v>10</v>
      </c>
      <c r="H40" s="91">
        <v>21</v>
      </c>
      <c r="I40" s="91">
        <v>565</v>
      </c>
      <c r="J40" s="92">
        <v>5.9</v>
      </c>
      <c r="K40" s="89">
        <v>2.3407788999999998E-2</v>
      </c>
      <c r="L40" s="89">
        <v>4.4000000000000004</v>
      </c>
      <c r="M40" s="89">
        <v>0.32354811900000002</v>
      </c>
      <c r="N40" s="89">
        <v>56</v>
      </c>
      <c r="O40" s="89">
        <v>1.803263E-3</v>
      </c>
      <c r="P40" s="89">
        <v>1.8</v>
      </c>
      <c r="Q40" s="89">
        <v>1.2722409999999999E-3</v>
      </c>
      <c r="R40" s="89">
        <v>5.5</v>
      </c>
      <c r="S40" s="89">
        <v>2.3186640000000001E-2</v>
      </c>
      <c r="T40" s="89">
        <v>5</v>
      </c>
      <c r="U40" s="89">
        <v>0.35714285699999998</v>
      </c>
      <c r="V40" s="89">
        <v>60.5</v>
      </c>
      <c r="W40" s="89">
        <v>1.6525940000000001E-3</v>
      </c>
      <c r="X40" s="89">
        <v>1.5</v>
      </c>
      <c r="Y40" s="89">
        <v>1.0922320000000001E-3</v>
      </c>
      <c r="Z40" s="87"/>
      <c r="AA40" s="80"/>
    </row>
    <row r="41" spans="1:27" s="74" customFormat="1" x14ac:dyDescent="0.2">
      <c r="A41" s="157"/>
      <c r="B41" s="87"/>
      <c r="C41" s="87"/>
      <c r="D41" s="87"/>
      <c r="E41" s="137" t="s">
        <v>961</v>
      </c>
      <c r="F41" s="87" t="s">
        <v>603</v>
      </c>
      <c r="G41" s="91">
        <v>9</v>
      </c>
      <c r="H41" s="91">
        <v>36</v>
      </c>
      <c r="I41" s="91">
        <v>711</v>
      </c>
      <c r="J41" s="92">
        <v>7.9</v>
      </c>
      <c r="K41" s="92">
        <v>2.3859867999999999E-2</v>
      </c>
      <c r="L41" s="92">
        <v>4.0999999999999996</v>
      </c>
      <c r="M41" s="92">
        <v>0.29471362000000001</v>
      </c>
      <c r="N41" s="92">
        <v>66.2</v>
      </c>
      <c r="O41" s="92">
        <v>1.668926E-3</v>
      </c>
      <c r="P41" s="92">
        <v>7.7</v>
      </c>
      <c r="Q41" s="92">
        <v>3.879511E-3</v>
      </c>
      <c r="R41" s="92">
        <v>7</v>
      </c>
      <c r="S41" s="92">
        <v>2.3082386E-2</v>
      </c>
      <c r="T41" s="92">
        <v>5</v>
      </c>
      <c r="U41" s="92">
        <v>0.33333333300000001</v>
      </c>
      <c r="V41" s="92">
        <v>59</v>
      </c>
      <c r="W41" s="92">
        <v>1.5711639999999999E-3</v>
      </c>
      <c r="X41" s="92">
        <v>7.5</v>
      </c>
      <c r="Y41" s="92">
        <v>3.9797909999999999E-3</v>
      </c>
      <c r="Z41" s="87"/>
      <c r="AA41" s="80"/>
    </row>
    <row r="42" spans="1:27" s="74" customFormat="1" ht="60" x14ac:dyDescent="0.2">
      <c r="A42" s="157"/>
      <c r="B42" s="87"/>
      <c r="C42" s="87"/>
      <c r="D42" s="87" t="s">
        <v>611</v>
      </c>
      <c r="E42" s="137" t="s">
        <v>19</v>
      </c>
      <c r="F42" s="87" t="s">
        <v>598</v>
      </c>
      <c r="G42" s="91">
        <v>12</v>
      </c>
      <c r="H42" s="91">
        <v>81</v>
      </c>
      <c r="I42" s="91">
        <v>2138</v>
      </c>
      <c r="J42" s="92">
        <v>21.5</v>
      </c>
      <c r="K42" s="92">
        <v>0.101365995</v>
      </c>
      <c r="L42" s="92">
        <v>7</v>
      </c>
      <c r="M42" s="92">
        <v>0.51894105899999998</v>
      </c>
      <c r="N42" s="92">
        <v>213.7</v>
      </c>
      <c r="O42" s="92">
        <v>7.6273069999999998E-3</v>
      </c>
      <c r="P42" s="92">
        <v>8.3000000000000007</v>
      </c>
      <c r="Q42" s="92">
        <v>6.7045500000000001E-3</v>
      </c>
      <c r="R42" s="92">
        <v>18</v>
      </c>
      <c r="S42" s="92">
        <v>0.119604961</v>
      </c>
      <c r="T42" s="92">
        <v>6</v>
      </c>
      <c r="U42" s="92">
        <v>0.52272727299999999</v>
      </c>
      <c r="V42" s="92">
        <v>195</v>
      </c>
      <c r="W42" s="92">
        <v>6.034101E-3</v>
      </c>
      <c r="X42" s="92">
        <v>8.5</v>
      </c>
      <c r="Y42" s="92">
        <v>5.8679869999999999E-3</v>
      </c>
      <c r="Z42" s="87"/>
      <c r="AA42" s="80"/>
    </row>
    <row r="43" spans="1:27" s="120" customFormat="1" ht="45" x14ac:dyDescent="0.2">
      <c r="A43" s="157"/>
      <c r="B43" s="90"/>
      <c r="C43" s="90"/>
      <c r="D43" s="90" t="s">
        <v>623</v>
      </c>
      <c r="E43" s="138" t="s">
        <v>33</v>
      </c>
      <c r="F43" s="90" t="s">
        <v>588</v>
      </c>
      <c r="G43" s="117">
        <v>12</v>
      </c>
      <c r="H43" s="117">
        <v>63</v>
      </c>
      <c r="I43" s="117">
        <v>1002</v>
      </c>
      <c r="J43" s="118">
        <v>15.33333333</v>
      </c>
      <c r="K43" s="118">
        <v>5.2354649000000003E-2</v>
      </c>
      <c r="L43" s="118">
        <v>7.4444444440000002</v>
      </c>
      <c r="M43" s="118">
        <v>0.52914122900000005</v>
      </c>
      <c r="N43" s="118">
        <v>105.44444439999999</v>
      </c>
      <c r="O43" s="118">
        <v>2.71916E-3</v>
      </c>
      <c r="P43" s="118">
        <v>9.5555555559999998</v>
      </c>
      <c r="Q43" s="118">
        <v>4.7192349999999996E-3</v>
      </c>
      <c r="R43" s="118">
        <v>16</v>
      </c>
      <c r="S43" s="118">
        <v>5.0549451000000002E-2</v>
      </c>
      <c r="T43" s="118">
        <v>8</v>
      </c>
      <c r="U43" s="118">
        <v>0.571428571</v>
      </c>
      <c r="V43" s="118">
        <v>109</v>
      </c>
      <c r="W43" s="118">
        <v>3.0380279999999999E-3</v>
      </c>
      <c r="X43" s="118">
        <v>8</v>
      </c>
      <c r="Y43" s="118">
        <v>4.1275799999999996E-3</v>
      </c>
      <c r="Z43" s="90" t="s">
        <v>612</v>
      </c>
      <c r="AA43" s="119"/>
    </row>
    <row r="44" spans="1:27" s="74" customFormat="1" x14ac:dyDescent="0.2">
      <c r="A44" s="157"/>
      <c r="B44" s="87"/>
      <c r="C44" s="87"/>
      <c r="D44" s="87" t="s">
        <v>570</v>
      </c>
      <c r="E44" s="137" t="s">
        <v>618</v>
      </c>
      <c r="F44" s="87" t="s">
        <v>619</v>
      </c>
      <c r="G44" s="91">
        <v>8</v>
      </c>
      <c r="H44" s="91">
        <v>11</v>
      </c>
      <c r="I44" s="91">
        <v>237</v>
      </c>
      <c r="J44" s="92">
        <v>2.2857142860000002</v>
      </c>
      <c r="K44" s="92">
        <v>5.5684277999999997E-2</v>
      </c>
      <c r="L44" s="92">
        <v>2</v>
      </c>
      <c r="M44" s="92">
        <v>0.22609771200000001</v>
      </c>
      <c r="N44" s="92">
        <v>33.857142860000003</v>
      </c>
      <c r="O44" s="92">
        <v>1.2742887E-2</v>
      </c>
      <c r="P44" s="92">
        <v>1.1428571430000001</v>
      </c>
      <c r="Q44" s="92">
        <v>4.9756360000000003E-3</v>
      </c>
      <c r="R44" s="92">
        <v>2</v>
      </c>
      <c r="S44" s="92">
        <v>8.8105730000000004E-3</v>
      </c>
      <c r="T44" s="92">
        <v>2</v>
      </c>
      <c r="U44" s="92">
        <v>0.14285714299999999</v>
      </c>
      <c r="V44" s="92">
        <v>5</v>
      </c>
      <c r="W44" s="92">
        <v>1.3088999999999999E-4</v>
      </c>
      <c r="X44" s="92">
        <v>1</v>
      </c>
      <c r="Y44" s="92">
        <v>1.945525E-3</v>
      </c>
      <c r="Z44" s="87"/>
      <c r="AA44" s="80"/>
    </row>
    <row r="45" spans="1:27" s="74" customFormat="1" x14ac:dyDescent="0.2">
      <c r="A45" s="157"/>
      <c r="B45" s="87"/>
      <c r="C45" s="87"/>
      <c r="D45" s="87"/>
      <c r="E45" s="137" t="s">
        <v>111</v>
      </c>
      <c r="F45" s="87" t="s">
        <v>620</v>
      </c>
      <c r="G45" s="91">
        <v>7</v>
      </c>
      <c r="H45" s="91">
        <v>10</v>
      </c>
      <c r="I45" s="91">
        <v>123</v>
      </c>
      <c r="J45" s="92">
        <v>4.4000000000000004</v>
      </c>
      <c r="K45" s="92">
        <v>1.0380522999999999E-2</v>
      </c>
      <c r="L45" s="92">
        <v>3.8</v>
      </c>
      <c r="M45" s="92">
        <v>0.26285714300000002</v>
      </c>
      <c r="N45" s="92">
        <v>24.6</v>
      </c>
      <c r="O45" s="92">
        <v>5.8882100000000001E-4</v>
      </c>
      <c r="P45" s="92">
        <v>3.2</v>
      </c>
      <c r="Q45" s="92">
        <v>1.3568829999999999E-3</v>
      </c>
      <c r="R45" s="92">
        <v>5</v>
      </c>
      <c r="S45" s="92">
        <v>1.0893246000000001E-2</v>
      </c>
      <c r="T45" s="92">
        <v>4</v>
      </c>
      <c r="U45" s="92">
        <v>0.26666666700000002</v>
      </c>
      <c r="V45" s="92">
        <v>28</v>
      </c>
      <c r="W45" s="92">
        <v>6.1040699999999999E-4</v>
      </c>
      <c r="X45" s="92">
        <v>3</v>
      </c>
      <c r="Y45" s="92">
        <v>1.3586959999999999E-3</v>
      </c>
      <c r="Z45" s="87"/>
      <c r="AA45" s="80"/>
    </row>
    <row r="46" spans="1:27" s="74" customFormat="1" x14ac:dyDescent="0.2">
      <c r="A46" s="157"/>
      <c r="B46" s="87"/>
      <c r="C46" s="87"/>
      <c r="D46" s="87"/>
      <c r="E46" s="137" t="s">
        <v>121</v>
      </c>
      <c r="F46" s="87" t="s">
        <v>621</v>
      </c>
      <c r="G46" s="91">
        <v>9</v>
      </c>
      <c r="H46" s="91">
        <v>32</v>
      </c>
      <c r="I46" s="91">
        <v>102</v>
      </c>
      <c r="J46" s="92">
        <v>6</v>
      </c>
      <c r="K46" s="92">
        <v>1.5875791E-2</v>
      </c>
      <c r="L46" s="92">
        <v>2.5</v>
      </c>
      <c r="M46" s="92">
        <v>0.17499999999999999</v>
      </c>
      <c r="N46" s="92">
        <v>17</v>
      </c>
      <c r="O46" s="92">
        <v>3.8179799999999998E-4</v>
      </c>
      <c r="P46" s="92">
        <v>3</v>
      </c>
      <c r="Q46" s="92">
        <v>1.900751E-3</v>
      </c>
      <c r="R46" s="92">
        <v>6</v>
      </c>
      <c r="S46" s="92">
        <v>1.5875791E-2</v>
      </c>
      <c r="T46" s="92">
        <v>2.5</v>
      </c>
      <c r="U46" s="92">
        <v>0.17499999999999999</v>
      </c>
      <c r="V46" s="92">
        <v>17</v>
      </c>
      <c r="W46" s="92">
        <v>3.8179799999999998E-4</v>
      </c>
      <c r="X46" s="92">
        <v>3</v>
      </c>
      <c r="Y46" s="92">
        <v>1.900751E-3</v>
      </c>
      <c r="Z46" s="87"/>
      <c r="AA46" s="80"/>
    </row>
    <row r="47" spans="1:27" s="87" customFormat="1" x14ac:dyDescent="0.2">
      <c r="A47" s="157"/>
      <c r="E47" s="137" t="s">
        <v>46</v>
      </c>
      <c r="G47" s="137">
        <v>6</v>
      </c>
      <c r="H47" s="137">
        <v>28</v>
      </c>
      <c r="I47" s="137">
        <v>595</v>
      </c>
      <c r="J47" s="137">
        <v>6.3333333329999997</v>
      </c>
      <c r="K47" s="87">
        <v>2.8812840999999999E-2</v>
      </c>
      <c r="L47" s="87">
        <v>2.4166666669999999</v>
      </c>
      <c r="M47" s="87">
        <v>0.183759065</v>
      </c>
      <c r="N47" s="87">
        <v>48</v>
      </c>
      <c r="O47" s="87">
        <v>1.704681E-3</v>
      </c>
      <c r="P47" s="87">
        <v>4.4166666670000003</v>
      </c>
      <c r="Q47" s="87">
        <v>3.8800890000000002E-3</v>
      </c>
      <c r="R47" s="87">
        <v>7</v>
      </c>
      <c r="S47" s="87">
        <v>2.8481297999999999E-2</v>
      </c>
      <c r="T47" s="87">
        <v>2</v>
      </c>
      <c r="U47" s="87">
        <v>0.16025640999999999</v>
      </c>
      <c r="V47" s="87">
        <v>40</v>
      </c>
      <c r="W47" s="87">
        <v>1.107142E-3</v>
      </c>
      <c r="X47" s="87">
        <v>5</v>
      </c>
      <c r="Y47" s="87">
        <v>2.8596339999999998E-3</v>
      </c>
    </row>
    <row r="48" spans="1:27" s="87" customFormat="1" ht="30" x14ac:dyDescent="0.2">
      <c r="A48" s="157"/>
      <c r="E48" s="137" t="s">
        <v>57</v>
      </c>
      <c r="F48" s="87" t="s">
        <v>652</v>
      </c>
      <c r="G48" s="87">
        <v>11</v>
      </c>
      <c r="H48" s="87">
        <v>27</v>
      </c>
      <c r="I48" s="87">
        <v>453</v>
      </c>
      <c r="J48" s="87">
        <v>6.7142857139999998</v>
      </c>
      <c r="K48" s="87">
        <v>2.8197612E-2</v>
      </c>
      <c r="L48" s="87">
        <v>3</v>
      </c>
      <c r="M48" s="87">
        <v>0.22647035500000001</v>
      </c>
      <c r="N48" s="87">
        <v>62.571428570000002</v>
      </c>
      <c r="O48" s="87">
        <v>1.811308E-3</v>
      </c>
      <c r="P48" s="87">
        <v>3</v>
      </c>
      <c r="Q48" s="87">
        <v>3.66345E-3</v>
      </c>
      <c r="R48" s="87">
        <v>5</v>
      </c>
      <c r="S48" s="87">
        <v>2.3965141999999998E-2</v>
      </c>
      <c r="T48" s="87">
        <v>2</v>
      </c>
      <c r="U48" s="87">
        <v>0.2</v>
      </c>
      <c r="V48" s="87">
        <v>26</v>
      </c>
      <c r="W48" s="87">
        <v>5.7361399999999996E-4</v>
      </c>
      <c r="X48" s="87">
        <v>4</v>
      </c>
      <c r="Y48" s="87">
        <v>1.8115939999999999E-3</v>
      </c>
    </row>
    <row r="49" spans="1:28" s="167" customFormat="1" x14ac:dyDescent="0.2">
      <c r="A49" s="166"/>
      <c r="E49" s="137" t="s">
        <v>105</v>
      </c>
      <c r="G49" s="167">
        <v>2</v>
      </c>
      <c r="H49" s="167">
        <v>5</v>
      </c>
      <c r="I49" s="167">
        <v>142</v>
      </c>
      <c r="J49" s="167">
        <v>2.6666666669999999</v>
      </c>
      <c r="K49" s="167">
        <v>7.7918859999999996E-3</v>
      </c>
      <c r="L49" s="167">
        <v>2</v>
      </c>
      <c r="M49" s="167">
        <v>0.13968253999999999</v>
      </c>
      <c r="N49" s="167">
        <v>23.166666670000001</v>
      </c>
      <c r="O49" s="167">
        <v>5.8169500000000002E-4</v>
      </c>
      <c r="P49" s="167">
        <v>2.6666666669999999</v>
      </c>
      <c r="Q49" s="167">
        <v>1.3275990000000001E-3</v>
      </c>
      <c r="R49" s="167">
        <v>2</v>
      </c>
      <c r="S49" s="167">
        <v>4.8775570000000002E-3</v>
      </c>
      <c r="T49" s="167">
        <v>2</v>
      </c>
      <c r="U49" s="167">
        <v>0.14285714299999999</v>
      </c>
      <c r="V49" s="167">
        <v>20</v>
      </c>
      <c r="W49" s="167">
        <v>4.9099799999999998E-4</v>
      </c>
      <c r="X49" s="167">
        <v>2.5</v>
      </c>
      <c r="Y49" s="167">
        <v>1.1652660000000001E-3</v>
      </c>
    </row>
    <row r="50" spans="1:28" s="167" customFormat="1" x14ac:dyDescent="0.2">
      <c r="A50" s="166"/>
      <c r="E50" s="137" t="s">
        <v>154</v>
      </c>
      <c r="G50" s="167">
        <v>4</v>
      </c>
      <c r="H50" s="167">
        <v>4</v>
      </c>
      <c r="I50" s="167">
        <v>59</v>
      </c>
      <c r="J50" s="167">
        <v>1.5</v>
      </c>
      <c r="K50" s="167">
        <v>1.2714852E-2</v>
      </c>
      <c r="L50" s="167">
        <v>1.5</v>
      </c>
      <c r="M50" s="167">
        <v>0.127579365</v>
      </c>
      <c r="N50" s="167">
        <v>14.75</v>
      </c>
      <c r="O50" s="167">
        <v>1.372037E-3</v>
      </c>
      <c r="P50" s="167">
        <v>1</v>
      </c>
      <c r="Q50" s="167">
        <v>1.740517E-3</v>
      </c>
      <c r="R50" s="167">
        <v>1.5</v>
      </c>
      <c r="S50" s="167">
        <v>5.9905219999999999E-3</v>
      </c>
      <c r="T50" s="167">
        <v>1.5</v>
      </c>
      <c r="U50" s="167">
        <v>0.108333333</v>
      </c>
      <c r="V50" s="167">
        <v>1.5</v>
      </c>
      <c r="W50" s="167">
        <v>5.2500000000000002E-5</v>
      </c>
      <c r="X50" s="167">
        <v>1</v>
      </c>
      <c r="Y50" s="167">
        <v>1.342312E-3</v>
      </c>
    </row>
    <row r="51" spans="1:28" s="115" customFormat="1" ht="30" x14ac:dyDescent="0.2">
      <c r="A51" s="157"/>
      <c r="B51" s="111" t="s">
        <v>607</v>
      </c>
      <c r="C51" s="111"/>
      <c r="D51" s="111" t="s">
        <v>535</v>
      </c>
      <c r="E51" s="139" t="s">
        <v>7</v>
      </c>
      <c r="F51" s="111" t="s">
        <v>579</v>
      </c>
      <c r="G51" s="112">
        <v>13</v>
      </c>
      <c r="H51" s="112">
        <v>109</v>
      </c>
      <c r="I51" s="112">
        <v>13049</v>
      </c>
      <c r="J51" s="113">
        <v>28.84615385</v>
      </c>
      <c r="K51" s="113">
        <v>0.12938452</v>
      </c>
      <c r="L51" s="113">
        <v>8</v>
      </c>
      <c r="M51" s="113">
        <v>0.60755206299999998</v>
      </c>
      <c r="N51" s="113">
        <v>974.92307689999996</v>
      </c>
      <c r="O51" s="113">
        <v>4.4779396999999999E-2</v>
      </c>
      <c r="P51" s="113">
        <v>18.61538462</v>
      </c>
      <c r="Q51" s="113">
        <v>1.5296838E-2</v>
      </c>
      <c r="R51" s="113">
        <v>32</v>
      </c>
      <c r="S51" s="113">
        <v>0.14096916300000001</v>
      </c>
      <c r="T51" s="113">
        <v>9</v>
      </c>
      <c r="U51" s="113">
        <v>0.64285714299999996</v>
      </c>
      <c r="V51" s="113">
        <v>920</v>
      </c>
      <c r="W51" s="113">
        <v>3.8289407999999997E-2</v>
      </c>
      <c r="X51" s="113">
        <v>23</v>
      </c>
      <c r="Y51" s="113">
        <v>1.3404826E-2</v>
      </c>
      <c r="Z51" s="111" t="s">
        <v>608</v>
      </c>
      <c r="AA51" s="114"/>
    </row>
    <row r="52" spans="1:28" s="29" customFormat="1" x14ac:dyDescent="0.2">
      <c r="A52" s="157"/>
      <c r="B52" s="111"/>
      <c r="C52" s="111"/>
      <c r="D52" s="111" t="s">
        <v>609</v>
      </c>
      <c r="E52" s="139" t="s">
        <v>12</v>
      </c>
      <c r="F52" s="111" t="s">
        <v>628</v>
      </c>
      <c r="G52" s="112">
        <v>14</v>
      </c>
      <c r="H52" s="112">
        <v>211</v>
      </c>
      <c r="I52" s="112">
        <v>7158</v>
      </c>
      <c r="J52" s="113">
        <v>48.92307692</v>
      </c>
      <c r="K52" s="113">
        <v>0.18954718700000001</v>
      </c>
      <c r="L52" s="113">
        <v>9.153846154</v>
      </c>
      <c r="M52" s="113">
        <v>0.68898622700000001</v>
      </c>
      <c r="N52" s="113">
        <v>503.38461539999997</v>
      </c>
      <c r="O52" s="113">
        <v>1.5584506E-2</v>
      </c>
      <c r="P52" s="113">
        <v>38.07692308</v>
      </c>
      <c r="Q52" s="113">
        <v>2.0662525000000001E-2</v>
      </c>
      <c r="R52" s="113">
        <v>51</v>
      </c>
      <c r="S52" s="113">
        <v>0.20479302799999999</v>
      </c>
      <c r="T52" s="113">
        <v>11</v>
      </c>
      <c r="U52" s="113">
        <v>0.78571428600000004</v>
      </c>
      <c r="V52" s="113">
        <v>460</v>
      </c>
      <c r="W52" s="113">
        <v>1.6608168999999999E-2</v>
      </c>
      <c r="X52" s="113">
        <v>18</v>
      </c>
      <c r="Y52" s="113">
        <v>1.6270337999999999E-2</v>
      </c>
      <c r="Z52" s="111"/>
      <c r="AA52" s="114"/>
      <c r="AB52" s="115"/>
    </row>
    <row r="53" spans="1:28" s="29" customFormat="1" ht="75" x14ac:dyDescent="0.2">
      <c r="A53" s="157"/>
      <c r="B53" s="111"/>
      <c r="C53" s="111"/>
      <c r="D53" s="111" t="s">
        <v>610</v>
      </c>
      <c r="E53" s="139" t="s">
        <v>16</v>
      </c>
      <c r="F53" s="111" t="s">
        <v>629</v>
      </c>
      <c r="G53" s="112">
        <v>15</v>
      </c>
      <c r="H53" s="112">
        <v>196</v>
      </c>
      <c r="I53" s="112">
        <v>3951</v>
      </c>
      <c r="J53" s="113">
        <v>46.142857139999997</v>
      </c>
      <c r="K53" s="113">
        <v>0.10622865200000001</v>
      </c>
      <c r="L53" s="113">
        <v>8.5714285710000002</v>
      </c>
      <c r="M53" s="113">
        <v>0.591836735</v>
      </c>
      <c r="N53" s="113">
        <v>491.42857140000001</v>
      </c>
      <c r="O53" s="113">
        <v>1.1264351000000001E-2</v>
      </c>
      <c r="P53" s="113">
        <v>27.14285714</v>
      </c>
      <c r="Q53" s="113">
        <v>1.0903987E-2</v>
      </c>
      <c r="R53" s="113">
        <v>20</v>
      </c>
      <c r="S53" s="113">
        <v>5.1679586999999999E-2</v>
      </c>
      <c r="T53" s="113">
        <v>8</v>
      </c>
      <c r="U53" s="113">
        <v>0.571428571</v>
      </c>
      <c r="V53" s="113">
        <v>106</v>
      </c>
      <c r="W53" s="113">
        <v>2.6959660000000002E-3</v>
      </c>
      <c r="X53" s="113">
        <v>12</v>
      </c>
      <c r="Y53" s="113">
        <v>5.4347830000000003E-3</v>
      </c>
      <c r="Z53" s="111"/>
      <c r="AA53" s="114"/>
      <c r="AB53" s="115"/>
    </row>
    <row r="54" spans="1:28" s="29" customFormat="1" x14ac:dyDescent="0.2">
      <c r="A54" s="157"/>
      <c r="B54" s="111"/>
      <c r="C54" s="111"/>
      <c r="D54" s="111"/>
      <c r="E54" s="139" t="s">
        <v>566</v>
      </c>
      <c r="F54" s="111" t="s">
        <v>631</v>
      </c>
      <c r="G54" s="112">
        <v>13</v>
      </c>
      <c r="H54" s="112">
        <v>59</v>
      </c>
      <c r="I54" s="112">
        <v>630</v>
      </c>
      <c r="J54" s="113">
        <v>13.42857143</v>
      </c>
      <c r="K54" s="113">
        <v>3.5877887999999997E-2</v>
      </c>
      <c r="L54" s="113">
        <v>6.4285714289999998</v>
      </c>
      <c r="M54" s="113">
        <v>0.44761904800000002</v>
      </c>
      <c r="N54" s="113">
        <v>79.857142859999996</v>
      </c>
      <c r="O54" s="113">
        <v>1.922537E-3</v>
      </c>
      <c r="P54" s="113">
        <v>9.5714285710000002</v>
      </c>
      <c r="Q54" s="113">
        <v>4.1055989999999997E-3</v>
      </c>
      <c r="R54" s="113">
        <v>11</v>
      </c>
      <c r="S54" s="113">
        <v>2.8391166999999998E-2</v>
      </c>
      <c r="T54" s="113">
        <v>7</v>
      </c>
      <c r="U54" s="113">
        <v>0.5</v>
      </c>
      <c r="V54" s="113">
        <v>92</v>
      </c>
      <c r="W54" s="113">
        <v>2.1457400000000001E-3</v>
      </c>
      <c r="X54" s="113">
        <v>11</v>
      </c>
      <c r="Y54" s="113">
        <v>4.083148E-3</v>
      </c>
      <c r="Z54" s="111"/>
      <c r="AA54" s="114"/>
      <c r="AB54" s="115"/>
    </row>
    <row r="55" spans="1:28" s="29" customFormat="1" x14ac:dyDescent="0.2">
      <c r="A55" s="157"/>
      <c r="B55" s="111"/>
      <c r="C55" s="111"/>
      <c r="D55" s="111"/>
      <c r="E55" s="139" t="s">
        <v>100</v>
      </c>
      <c r="F55" s="111" t="s">
        <v>736</v>
      </c>
      <c r="G55" s="112">
        <v>11</v>
      </c>
      <c r="H55" s="112">
        <v>34</v>
      </c>
      <c r="I55" s="112">
        <v>154</v>
      </c>
      <c r="J55" s="113">
        <v>7.1428571429999996</v>
      </c>
      <c r="K55" s="113">
        <v>1.8356838E-2</v>
      </c>
      <c r="L55" s="113">
        <v>4.4285714289999998</v>
      </c>
      <c r="M55" s="113">
        <v>0.30952381000000001</v>
      </c>
      <c r="N55" s="113">
        <v>21.14285714</v>
      </c>
      <c r="O55" s="113">
        <v>5.3337600000000001E-4</v>
      </c>
      <c r="P55" s="113">
        <v>5.1428571429999996</v>
      </c>
      <c r="Q55" s="113">
        <v>2.2230269999999998E-3</v>
      </c>
      <c r="R55" s="113">
        <v>7</v>
      </c>
      <c r="S55" s="113">
        <v>2.1786492000000001E-2</v>
      </c>
      <c r="T55" s="113">
        <v>5</v>
      </c>
      <c r="U55" s="113">
        <v>0.35714285699999998</v>
      </c>
      <c r="V55" s="113">
        <v>14</v>
      </c>
      <c r="W55" s="113">
        <v>3.30637E-4</v>
      </c>
      <c r="X55" s="113">
        <v>6</v>
      </c>
      <c r="Y55" s="113">
        <v>2.6266420000000002E-3</v>
      </c>
      <c r="Z55" s="111"/>
      <c r="AA55" s="114"/>
      <c r="AB55" s="115"/>
    </row>
    <row r="56" spans="1:28" s="115" customFormat="1" x14ac:dyDescent="0.2">
      <c r="A56" s="157"/>
      <c r="B56" s="111"/>
      <c r="C56" s="111"/>
      <c r="D56" s="111" t="s">
        <v>555</v>
      </c>
      <c r="E56" s="139" t="s">
        <v>554</v>
      </c>
      <c r="F56" s="111" t="s">
        <v>599</v>
      </c>
      <c r="G56" s="112">
        <v>9</v>
      </c>
      <c r="H56" s="112">
        <v>28</v>
      </c>
      <c r="I56" s="112">
        <v>1515</v>
      </c>
      <c r="J56" s="113">
        <v>9.375</v>
      </c>
      <c r="K56" s="113">
        <v>3.4601605000000001E-2</v>
      </c>
      <c r="L56" s="113">
        <v>3.875</v>
      </c>
      <c r="M56" s="113">
        <v>0.27724358999999998</v>
      </c>
      <c r="N56" s="113">
        <v>189.375</v>
      </c>
      <c r="O56" s="113">
        <v>5.017522E-3</v>
      </c>
      <c r="P56" s="113">
        <v>2.375</v>
      </c>
      <c r="Q56" s="113">
        <v>1.457652E-3</v>
      </c>
      <c r="R56" s="113">
        <v>12</v>
      </c>
      <c r="S56" s="113">
        <v>3.8877885000000001E-2</v>
      </c>
      <c r="T56" s="113">
        <v>4</v>
      </c>
      <c r="U56" s="113">
        <v>0.28571428599999998</v>
      </c>
      <c r="V56" s="113">
        <v>112</v>
      </c>
      <c r="W56" s="113">
        <v>3.102779E-3</v>
      </c>
      <c r="X56" s="113">
        <v>2</v>
      </c>
      <c r="Y56" s="113">
        <v>1.2087280000000001E-3</v>
      </c>
      <c r="Z56" s="111"/>
      <c r="AA56" s="114"/>
    </row>
    <row r="57" spans="1:28" s="115" customFormat="1" ht="55.5" customHeight="1" x14ac:dyDescent="0.2">
      <c r="A57" s="157"/>
      <c r="B57" s="111"/>
      <c r="C57" s="111"/>
      <c r="D57" s="111" t="s">
        <v>550</v>
      </c>
      <c r="E57" s="139" t="s">
        <v>21</v>
      </c>
      <c r="F57" s="111" t="s">
        <v>600</v>
      </c>
      <c r="G57" s="112">
        <v>9</v>
      </c>
      <c r="H57" s="112">
        <v>33</v>
      </c>
      <c r="I57" s="112">
        <v>2021</v>
      </c>
      <c r="J57" s="113">
        <v>3.6428571430000001</v>
      </c>
      <c r="K57" s="113">
        <v>2.1998041999999999E-2</v>
      </c>
      <c r="L57" s="113">
        <v>2.2857142860000002</v>
      </c>
      <c r="M57" s="113">
        <v>0.181744248</v>
      </c>
      <c r="N57" s="113">
        <v>141.92857140000001</v>
      </c>
      <c r="O57" s="113">
        <v>8.0994359999999998E-3</v>
      </c>
      <c r="P57" s="113">
        <v>6.0714285710000002</v>
      </c>
      <c r="Q57" s="113">
        <v>9.8777789999999997E-3</v>
      </c>
      <c r="R57" s="113">
        <v>1</v>
      </c>
      <c r="S57" s="113">
        <v>1.4302508E-2</v>
      </c>
      <c r="T57" s="113">
        <v>1</v>
      </c>
      <c r="U57" s="113">
        <v>0.11805555600000001</v>
      </c>
      <c r="V57" s="113">
        <v>121.5</v>
      </c>
      <c r="W57" s="113">
        <v>6.5853839999999997E-3</v>
      </c>
      <c r="X57" s="113">
        <v>5.5</v>
      </c>
      <c r="Y57" s="113">
        <v>5.3573120000000004E-3</v>
      </c>
      <c r="Z57" s="116" t="s">
        <v>552</v>
      </c>
      <c r="AA57" s="114"/>
    </row>
    <row r="58" spans="1:28" s="115" customFormat="1" ht="75" x14ac:dyDescent="0.2">
      <c r="A58" s="157"/>
      <c r="B58" s="111"/>
      <c r="C58" s="111"/>
      <c r="D58" s="111" t="s">
        <v>563</v>
      </c>
      <c r="E58" s="139" t="s">
        <v>40</v>
      </c>
      <c r="F58" s="111" t="s">
        <v>616</v>
      </c>
      <c r="G58" s="112">
        <v>11</v>
      </c>
      <c r="H58" s="112">
        <v>39</v>
      </c>
      <c r="I58" s="112">
        <v>727</v>
      </c>
      <c r="J58" s="113">
        <v>7.8571428570000004</v>
      </c>
      <c r="K58" s="113">
        <v>6.8121196999999994E-2</v>
      </c>
      <c r="L58" s="113">
        <v>4.0714285710000002</v>
      </c>
      <c r="M58" s="113">
        <v>0.35042140399999999</v>
      </c>
      <c r="N58" s="113">
        <v>50.357142860000003</v>
      </c>
      <c r="O58" s="113">
        <v>6.4881230000000002E-3</v>
      </c>
      <c r="P58" s="113">
        <v>4.2857142860000002</v>
      </c>
      <c r="Q58" s="113">
        <v>1.2709750000000001E-2</v>
      </c>
      <c r="R58" s="113">
        <v>6.5</v>
      </c>
      <c r="S58" s="113">
        <v>5.9599905000000002E-2</v>
      </c>
      <c r="T58" s="113">
        <v>4</v>
      </c>
      <c r="U58" s="113">
        <v>0.33333333300000001</v>
      </c>
      <c r="V58" s="113">
        <v>41.5</v>
      </c>
      <c r="W58" s="113">
        <v>2.8583660000000002E-3</v>
      </c>
      <c r="X58" s="113">
        <v>4</v>
      </c>
      <c r="Y58" s="113">
        <v>3.8618250000000002E-3</v>
      </c>
      <c r="Z58" s="111"/>
      <c r="AA58" s="114"/>
    </row>
    <row r="59" spans="1:28" s="127" customFormat="1" x14ac:dyDescent="0.2">
      <c r="A59" s="157"/>
      <c r="B59" s="123"/>
      <c r="C59" s="123"/>
      <c r="D59" s="123"/>
      <c r="E59" s="140" t="s">
        <v>48</v>
      </c>
      <c r="F59" s="123" t="s">
        <v>604</v>
      </c>
      <c r="G59" s="124">
        <v>8</v>
      </c>
      <c r="H59" s="124">
        <v>41</v>
      </c>
      <c r="I59" s="124">
        <v>566</v>
      </c>
      <c r="J59" s="125">
        <v>13.71428571</v>
      </c>
      <c r="K59" s="125">
        <v>3.9687140000000003E-2</v>
      </c>
      <c r="L59" s="125">
        <v>4.8571428570000004</v>
      </c>
      <c r="M59" s="125">
        <v>0.34013605400000002</v>
      </c>
      <c r="N59" s="125">
        <v>74.857142859999996</v>
      </c>
      <c r="O59" s="125">
        <v>1.859166E-3</v>
      </c>
      <c r="P59" s="125">
        <v>4.7142857139999998</v>
      </c>
      <c r="Q59" s="125">
        <v>2.2017849999999999E-3</v>
      </c>
      <c r="R59" s="125">
        <v>12</v>
      </c>
      <c r="S59" s="125">
        <v>4.1758242000000001E-2</v>
      </c>
      <c r="T59" s="125">
        <v>5</v>
      </c>
      <c r="U59" s="125">
        <v>0.33333333300000001</v>
      </c>
      <c r="V59" s="125">
        <v>83</v>
      </c>
      <c r="W59" s="125">
        <v>1.9583909999999999E-3</v>
      </c>
      <c r="X59" s="125">
        <v>5</v>
      </c>
      <c r="Y59" s="125">
        <v>1.8761730000000001E-3</v>
      </c>
      <c r="Z59" s="123" t="s">
        <v>617</v>
      </c>
      <c r="AA59" s="126"/>
    </row>
    <row r="60" spans="1:28" s="115" customFormat="1" ht="30" x14ac:dyDescent="0.2">
      <c r="A60" s="157"/>
      <c r="B60" s="111"/>
      <c r="C60" s="111"/>
      <c r="D60" s="111"/>
      <c r="E60" s="139" t="s">
        <v>569</v>
      </c>
      <c r="F60" s="111" t="s">
        <v>585</v>
      </c>
      <c r="G60" s="112">
        <v>6</v>
      </c>
      <c r="H60" s="112">
        <v>33</v>
      </c>
      <c r="I60" s="112">
        <v>487</v>
      </c>
      <c r="J60" s="113">
        <v>7.8</v>
      </c>
      <c r="K60" s="113">
        <v>5.6411833000000002E-2</v>
      </c>
      <c r="L60" s="113">
        <v>2.5</v>
      </c>
      <c r="M60" s="113">
        <v>0.22152680699999999</v>
      </c>
      <c r="N60" s="113">
        <v>48.3</v>
      </c>
      <c r="O60" s="113">
        <v>3.5224919999999999E-3</v>
      </c>
      <c r="P60" s="113">
        <v>1.3</v>
      </c>
      <c r="Q60" s="113">
        <v>3.2840220000000002E-3</v>
      </c>
      <c r="R60" s="113">
        <v>6.5</v>
      </c>
      <c r="S60" s="113">
        <v>4.5393319000000001E-2</v>
      </c>
      <c r="T60" s="113">
        <v>2.5</v>
      </c>
      <c r="U60" s="113">
        <v>0.178571429</v>
      </c>
      <c r="V60" s="113">
        <v>20</v>
      </c>
      <c r="W60" s="113">
        <v>1.148837E-3</v>
      </c>
      <c r="X60" s="113">
        <v>1</v>
      </c>
      <c r="Y60" s="113">
        <v>1.3648810000000001E-3</v>
      </c>
      <c r="Z60" s="111" t="s">
        <v>622</v>
      </c>
      <c r="AA60" s="114"/>
    </row>
    <row r="61" spans="1:28" s="111" customFormat="1" x14ac:dyDescent="0.2">
      <c r="A61" s="157"/>
      <c r="E61" s="139" t="s">
        <v>58</v>
      </c>
      <c r="F61" s="111" t="s">
        <v>627</v>
      </c>
      <c r="G61" s="111">
        <v>7</v>
      </c>
      <c r="H61" s="111">
        <v>28</v>
      </c>
      <c r="I61" s="111">
        <v>446</v>
      </c>
      <c r="J61" s="111">
        <v>10</v>
      </c>
      <c r="K61" s="111">
        <v>3.1955741000000003E-2</v>
      </c>
      <c r="L61" s="111">
        <v>3.75</v>
      </c>
      <c r="M61" s="111">
        <v>0.26327838799999997</v>
      </c>
      <c r="N61" s="111">
        <v>55</v>
      </c>
      <c r="O61" s="111">
        <v>1.3830310000000001E-3</v>
      </c>
      <c r="P61" s="111">
        <v>4.75</v>
      </c>
      <c r="Q61" s="111">
        <v>2.1728239999999998E-3</v>
      </c>
      <c r="R61" s="111">
        <v>10.5</v>
      </c>
      <c r="S61" s="111">
        <v>2.9120143000000001E-2</v>
      </c>
      <c r="T61" s="111">
        <v>4.5</v>
      </c>
      <c r="U61" s="111">
        <v>0.30952381000000001</v>
      </c>
      <c r="V61" s="111">
        <v>59</v>
      </c>
      <c r="W61" s="111">
        <v>1.4778149999999999E-3</v>
      </c>
      <c r="X61" s="111">
        <v>4.5</v>
      </c>
      <c r="Y61" s="111">
        <v>1.9076570000000001E-3</v>
      </c>
    </row>
    <row r="62" spans="1:28" s="111" customFormat="1" x14ac:dyDescent="0.2">
      <c r="A62" s="157"/>
      <c r="E62" s="139" t="s">
        <v>88</v>
      </c>
      <c r="F62" s="111" t="s">
        <v>735</v>
      </c>
      <c r="G62" s="111">
        <v>5</v>
      </c>
      <c r="H62" s="111">
        <v>34</v>
      </c>
      <c r="I62" s="111">
        <v>234</v>
      </c>
      <c r="J62" s="111">
        <v>13.8</v>
      </c>
      <c r="K62" s="111">
        <v>3.4323877000000003E-2</v>
      </c>
      <c r="L62" s="111">
        <v>3.2</v>
      </c>
      <c r="M62" s="111">
        <v>0.220952381</v>
      </c>
      <c r="N62" s="111">
        <v>46.4</v>
      </c>
      <c r="O62" s="111">
        <v>1.1304419999999999E-3</v>
      </c>
      <c r="P62" s="111">
        <v>1.4</v>
      </c>
      <c r="Q62" s="111">
        <v>5.8251600000000005E-4</v>
      </c>
      <c r="R62" s="111">
        <v>12</v>
      </c>
      <c r="S62" s="111">
        <v>3.7362636999999997E-2</v>
      </c>
      <c r="T62" s="111">
        <v>3</v>
      </c>
      <c r="U62" s="111">
        <v>0.21428571399999999</v>
      </c>
      <c r="V62" s="111">
        <v>34</v>
      </c>
      <c r="W62" s="111">
        <v>8.66949E-4</v>
      </c>
      <c r="X62" s="111">
        <v>1</v>
      </c>
      <c r="Y62" s="111">
        <v>5.2938099999999999E-4</v>
      </c>
    </row>
    <row r="63" spans="1:28" s="111" customFormat="1" ht="30" x14ac:dyDescent="0.2">
      <c r="A63" s="157"/>
      <c r="E63" s="139" t="s">
        <v>60</v>
      </c>
      <c r="F63" s="111" t="s">
        <v>737</v>
      </c>
      <c r="G63" s="111">
        <v>5</v>
      </c>
      <c r="H63" s="111">
        <v>23</v>
      </c>
      <c r="I63" s="111">
        <v>436</v>
      </c>
      <c r="J63" s="111">
        <v>8.625</v>
      </c>
      <c r="K63" s="111">
        <v>2.9912887999999999E-2</v>
      </c>
      <c r="L63" s="111">
        <v>3</v>
      </c>
      <c r="M63" s="111">
        <v>0.213369963</v>
      </c>
      <c r="N63" s="111">
        <v>52.875</v>
      </c>
      <c r="O63" s="111">
        <v>1.34891E-3</v>
      </c>
      <c r="P63" s="111">
        <v>4.375</v>
      </c>
      <c r="Q63" s="111">
        <v>1.9661470000000001E-3</v>
      </c>
      <c r="R63" s="111">
        <v>8.5</v>
      </c>
      <c r="S63" s="111">
        <v>2.3369896000000001E-2</v>
      </c>
      <c r="T63" s="111">
        <v>3</v>
      </c>
      <c r="U63" s="111">
        <v>0.21428571399999999</v>
      </c>
      <c r="V63" s="111">
        <v>49</v>
      </c>
      <c r="W63" s="111">
        <v>1.2322629999999999E-3</v>
      </c>
      <c r="X63" s="111">
        <v>3.5</v>
      </c>
      <c r="Y63" s="111">
        <v>1.663096E-3</v>
      </c>
    </row>
    <row r="64" spans="1:28" s="111" customFormat="1" x14ac:dyDescent="0.2">
      <c r="A64" s="157"/>
      <c r="E64" s="139" t="s">
        <v>91</v>
      </c>
      <c r="F64" s="111" t="s">
        <v>739</v>
      </c>
      <c r="G64" s="111">
        <v>5</v>
      </c>
      <c r="H64" s="111">
        <v>11</v>
      </c>
      <c r="I64" s="111">
        <v>192</v>
      </c>
      <c r="J64" s="111">
        <v>3.888888889</v>
      </c>
      <c r="K64" s="111">
        <v>1.5883799000000001E-2</v>
      </c>
      <c r="L64" s="111">
        <v>1.5555555560000001</v>
      </c>
      <c r="M64" s="111">
        <v>0.112298812</v>
      </c>
      <c r="N64" s="111">
        <v>21.222222219999999</v>
      </c>
      <c r="O64" s="111">
        <v>5.9487899999999998E-4</v>
      </c>
      <c r="P64" s="111">
        <v>1.5555555560000001</v>
      </c>
      <c r="Q64" s="111">
        <v>1.171809E-3</v>
      </c>
      <c r="R64" s="111">
        <v>2</v>
      </c>
      <c r="S64" s="111">
        <v>1.1363636E-2</v>
      </c>
      <c r="T64" s="111">
        <v>1</v>
      </c>
      <c r="U64" s="111">
        <v>7.6923077000000006E-2</v>
      </c>
      <c r="V64" s="111">
        <v>9</v>
      </c>
      <c r="W64" s="111">
        <v>1.9120500000000001E-4</v>
      </c>
      <c r="X64" s="111">
        <v>1</v>
      </c>
      <c r="Y64" s="111">
        <v>1.2515639999999999E-3</v>
      </c>
    </row>
    <row r="65" spans="1:27" s="111" customFormat="1" x14ac:dyDescent="0.2">
      <c r="A65" s="157"/>
      <c r="E65" s="139" t="s">
        <v>75</v>
      </c>
      <c r="F65" s="111" t="s">
        <v>738</v>
      </c>
      <c r="G65" s="111">
        <v>8</v>
      </c>
      <c r="H65" s="111">
        <v>27</v>
      </c>
      <c r="I65" s="111">
        <v>290</v>
      </c>
      <c r="J65" s="111">
        <v>9.1666666669999994</v>
      </c>
      <c r="K65" s="111">
        <v>2.2927374E-2</v>
      </c>
      <c r="L65" s="111">
        <v>5.3333333329999997</v>
      </c>
      <c r="M65" s="111">
        <v>0.373809524</v>
      </c>
      <c r="N65" s="111">
        <v>45.166666669999998</v>
      </c>
      <c r="O65" s="111">
        <v>1.0835230000000001E-3</v>
      </c>
      <c r="P65" s="111">
        <v>7.1666666670000003</v>
      </c>
      <c r="Q65" s="111">
        <v>3.0624110000000001E-3</v>
      </c>
      <c r="R65" s="111">
        <v>11</v>
      </c>
      <c r="S65" s="111">
        <v>2.4070483E-2</v>
      </c>
      <c r="T65" s="111">
        <v>5.5</v>
      </c>
      <c r="U65" s="111">
        <v>0.38095238100000001</v>
      </c>
      <c r="V65" s="111">
        <v>57</v>
      </c>
      <c r="W65" s="111">
        <v>1.3275979999999999E-3</v>
      </c>
      <c r="X65" s="111">
        <v>8</v>
      </c>
      <c r="Y65" s="111">
        <v>3.416667E-3</v>
      </c>
    </row>
    <row r="66" spans="1:27" s="111" customFormat="1" x14ac:dyDescent="0.2">
      <c r="A66" s="157"/>
      <c r="E66" s="139" t="s">
        <v>96</v>
      </c>
      <c r="F66" s="111" t="s">
        <v>585</v>
      </c>
      <c r="G66" s="111">
        <v>4</v>
      </c>
      <c r="H66" s="111">
        <v>18</v>
      </c>
      <c r="I66" s="111">
        <v>181</v>
      </c>
      <c r="J66" s="111">
        <v>5.2857142860000002</v>
      </c>
      <c r="K66" s="111">
        <v>1.8015106999999999E-2</v>
      </c>
      <c r="L66" s="111">
        <v>1.8571428569999999</v>
      </c>
      <c r="M66" s="111">
        <v>0.13061224499999999</v>
      </c>
      <c r="N66" s="111">
        <v>24.571428569999998</v>
      </c>
      <c r="O66" s="111">
        <v>6.2516000000000004E-4</v>
      </c>
      <c r="P66" s="111">
        <v>2.4285714289999998</v>
      </c>
      <c r="Q66" s="111">
        <v>1.189659E-3</v>
      </c>
      <c r="R66" s="111">
        <v>4</v>
      </c>
      <c r="S66" s="111">
        <v>1.0335917E-2</v>
      </c>
      <c r="T66" s="111">
        <v>2</v>
      </c>
      <c r="U66" s="111">
        <v>0.14285714299999999</v>
      </c>
      <c r="V66" s="111">
        <v>20</v>
      </c>
      <c r="W66" s="111">
        <v>5.0997E-4</v>
      </c>
      <c r="X66" s="111">
        <v>3</v>
      </c>
      <c r="Y66" s="111">
        <v>1.219017E-3</v>
      </c>
    </row>
    <row r="67" spans="1:27" s="110" customFormat="1" ht="30" x14ac:dyDescent="0.2">
      <c r="A67" s="157"/>
      <c r="B67" s="132" t="s">
        <v>614</v>
      </c>
      <c r="C67" s="106"/>
      <c r="D67" s="106" t="s">
        <v>615</v>
      </c>
      <c r="E67" s="131" t="s">
        <v>35</v>
      </c>
      <c r="F67" s="106" t="s">
        <v>601</v>
      </c>
      <c r="G67" s="107">
        <v>11</v>
      </c>
      <c r="H67" s="107">
        <v>41</v>
      </c>
      <c r="I67" s="107">
        <v>898</v>
      </c>
      <c r="J67" s="108">
        <v>9.875</v>
      </c>
      <c r="K67" s="108">
        <v>2.9127297999999999E-2</v>
      </c>
      <c r="L67" s="108">
        <v>5</v>
      </c>
      <c r="M67" s="108">
        <v>0.352083333</v>
      </c>
      <c r="N67" s="108">
        <v>110.375</v>
      </c>
      <c r="O67" s="108">
        <v>2.7715259999999999E-3</v>
      </c>
      <c r="P67" s="108">
        <v>3.875</v>
      </c>
      <c r="Q67" s="108">
        <v>2.0309260000000002E-3</v>
      </c>
      <c r="R67" s="108">
        <v>10.5</v>
      </c>
      <c r="S67" s="108">
        <v>2.4482321000000001E-2</v>
      </c>
      <c r="T67" s="108">
        <v>5.5</v>
      </c>
      <c r="U67" s="108">
        <v>0.366666667</v>
      </c>
      <c r="V67" s="108">
        <v>129.5</v>
      </c>
      <c r="W67" s="108">
        <v>3.2976780000000001E-3</v>
      </c>
      <c r="X67" s="108">
        <v>4</v>
      </c>
      <c r="Y67" s="108">
        <v>1.87856E-3</v>
      </c>
      <c r="Z67" s="106"/>
      <c r="AA67" s="109"/>
    </row>
    <row r="68" spans="1:27" s="110" customFormat="1" ht="75" x14ac:dyDescent="0.2">
      <c r="A68" s="157"/>
      <c r="B68" s="133"/>
      <c r="C68" s="106"/>
      <c r="D68" s="106" t="s">
        <v>624</v>
      </c>
      <c r="E68" s="131" t="s">
        <v>553</v>
      </c>
      <c r="F68" s="106" t="s">
        <v>632</v>
      </c>
      <c r="G68" s="107">
        <v>7</v>
      </c>
      <c r="H68" s="107">
        <v>47</v>
      </c>
      <c r="I68" s="107">
        <v>1824</v>
      </c>
      <c r="J68" s="108">
        <v>13.18181818</v>
      </c>
      <c r="K68" s="108">
        <v>5.4428043000000002E-2</v>
      </c>
      <c r="L68" s="108">
        <v>3.636363636</v>
      </c>
      <c r="M68" s="108">
        <v>0.27039727899999999</v>
      </c>
      <c r="N68" s="108">
        <v>154.45454549999999</v>
      </c>
      <c r="O68" s="108">
        <v>4.9170230000000004E-3</v>
      </c>
      <c r="P68" s="108">
        <v>2.5454545450000001</v>
      </c>
      <c r="Q68" s="108">
        <v>2.0263439999999998E-3</v>
      </c>
      <c r="R68" s="108">
        <v>14</v>
      </c>
      <c r="S68" s="108">
        <v>5.1724138000000003E-2</v>
      </c>
      <c r="T68" s="108">
        <v>4</v>
      </c>
      <c r="U68" s="108">
        <v>0.28571428599999998</v>
      </c>
      <c r="V68" s="108">
        <v>111</v>
      </c>
      <c r="W68" s="108">
        <v>4.3977060000000004E-3</v>
      </c>
      <c r="X68" s="108">
        <v>3</v>
      </c>
      <c r="Y68" s="108">
        <v>1.6253559999999999E-3</v>
      </c>
      <c r="Z68" s="106"/>
      <c r="AA68" s="109"/>
    </row>
    <row r="69" spans="1:27" s="132" customFormat="1" ht="30" x14ac:dyDescent="0.2">
      <c r="A69" s="157"/>
      <c r="D69" s="106" t="s">
        <v>733</v>
      </c>
      <c r="E69" s="132" t="s">
        <v>732</v>
      </c>
      <c r="F69" s="106" t="s">
        <v>601</v>
      </c>
      <c r="G69" s="132">
        <v>8</v>
      </c>
      <c r="H69" s="132">
        <v>40</v>
      </c>
      <c r="I69" s="132">
        <v>215</v>
      </c>
      <c r="J69" s="132">
        <v>18</v>
      </c>
      <c r="K69" s="132">
        <v>4.0032951999999997E-2</v>
      </c>
      <c r="L69" s="132">
        <v>6</v>
      </c>
      <c r="M69" s="132">
        <v>0.40793650799999998</v>
      </c>
      <c r="N69" s="132">
        <v>70.333333330000002</v>
      </c>
      <c r="O69" s="132">
        <v>1.676156E-3</v>
      </c>
      <c r="P69" s="132">
        <v>13</v>
      </c>
      <c r="Q69" s="132">
        <v>5.1760310000000002E-3</v>
      </c>
      <c r="R69" s="132">
        <v>20</v>
      </c>
      <c r="S69" s="132">
        <v>4.5871559999999999E-2</v>
      </c>
      <c r="T69" s="132">
        <v>6</v>
      </c>
      <c r="U69" s="132">
        <v>0.4</v>
      </c>
      <c r="V69" s="132">
        <v>88</v>
      </c>
      <c r="W69" s="132">
        <v>2.1684970000000001E-3</v>
      </c>
      <c r="X69" s="132">
        <v>8</v>
      </c>
      <c r="Y69" s="132">
        <v>3.0018760000000001E-3</v>
      </c>
    </row>
    <row r="70" spans="1:27" s="132" customFormat="1" ht="30" x14ac:dyDescent="0.2">
      <c r="A70" s="157"/>
      <c r="D70" s="106"/>
      <c r="E70" s="132" t="s">
        <v>734</v>
      </c>
      <c r="F70" s="106" t="s">
        <v>601</v>
      </c>
      <c r="G70" s="132">
        <v>2</v>
      </c>
      <c r="H70" s="132">
        <v>12</v>
      </c>
      <c r="I70" s="132">
        <v>354</v>
      </c>
      <c r="J70" s="132">
        <v>5.5</v>
      </c>
      <c r="K70" s="132">
        <v>1.2294602E-2</v>
      </c>
      <c r="L70" s="132">
        <v>1.25</v>
      </c>
      <c r="M70" s="132">
        <v>8.5714286000000001E-2</v>
      </c>
      <c r="N70" s="132">
        <v>84.25</v>
      </c>
      <c r="O70" s="132">
        <v>1.8968660000000001E-3</v>
      </c>
      <c r="P70" s="132">
        <v>4.75</v>
      </c>
      <c r="Q70" s="132">
        <v>1.8325819999999999E-3</v>
      </c>
      <c r="R70" s="132">
        <v>6.5</v>
      </c>
      <c r="S70" s="132">
        <v>1.4506006E-2</v>
      </c>
      <c r="T70" s="132">
        <v>1</v>
      </c>
      <c r="U70" s="132">
        <v>7.1428570999999996E-2</v>
      </c>
      <c r="V70" s="132">
        <v>88</v>
      </c>
      <c r="W70" s="132">
        <v>1.9354859999999999E-3</v>
      </c>
      <c r="X70" s="132">
        <v>5</v>
      </c>
      <c r="Y70" s="132">
        <v>1.9539340000000001E-3</v>
      </c>
    </row>
    <row r="71" spans="1:27" s="147" customFormat="1" x14ac:dyDescent="0.2">
      <c r="B71" s="149"/>
      <c r="C71" s="81"/>
      <c r="D71" s="81"/>
      <c r="E71" s="135"/>
      <c r="F71" s="81"/>
      <c r="G71" s="93">
        <f t="shared" ref="G71:Y71" si="1">AVERAGE(G38:G68)</f>
        <v>8.7096774193548381</v>
      </c>
      <c r="H71" s="93">
        <f t="shared" si="1"/>
        <v>44.838709677419352</v>
      </c>
      <c r="I71" s="93">
        <f t="shared" si="1"/>
        <v>1372.2903225806451</v>
      </c>
      <c r="J71" s="93">
        <f t="shared" si="1"/>
        <v>11.59556635080645</v>
      </c>
      <c r="K71" s="93">
        <f t="shared" si="1"/>
        <v>4.3621969645161289E-2</v>
      </c>
      <c r="L71" s="93">
        <f t="shared" si="1"/>
        <v>4.2332863373225802</v>
      </c>
      <c r="M71" s="93">
        <f t="shared" si="1"/>
        <v>0.31093639229032266</v>
      </c>
      <c r="N71" s="93">
        <f t="shared" si="1"/>
        <v>127.41425805096773</v>
      </c>
      <c r="O71" s="93">
        <f t="shared" si="1"/>
        <v>4.8732777741935492E-3</v>
      </c>
      <c r="P71" s="93">
        <f t="shared" si="1"/>
        <v>6.6066840867096781</v>
      </c>
      <c r="Q71" s="93">
        <f t="shared" si="1"/>
        <v>4.5263484838709679E-3</v>
      </c>
      <c r="R71" s="93">
        <f t="shared" si="1"/>
        <v>10.5</v>
      </c>
      <c r="S71" s="93">
        <f t="shared" si="1"/>
        <v>3.9449238225806454E-2</v>
      </c>
      <c r="T71" s="93">
        <f t="shared" si="1"/>
        <v>4.32258064516129</v>
      </c>
      <c r="U71" s="93">
        <f t="shared" si="1"/>
        <v>0.31280677209677427</v>
      </c>
      <c r="V71" s="93">
        <f t="shared" si="1"/>
        <v>102.7741935483871</v>
      </c>
      <c r="W71" s="93">
        <f t="shared" si="1"/>
        <v>3.5343930322580645E-3</v>
      </c>
      <c r="X71" s="93">
        <f t="shared" si="1"/>
        <v>5.612903225806452</v>
      </c>
      <c r="Y71" s="93">
        <f t="shared" si="1"/>
        <v>3.3132501612903216E-3</v>
      </c>
      <c r="Z71" s="81"/>
    </row>
    <row r="72" spans="1:27" s="121" customFormat="1" ht="30" x14ac:dyDescent="0.2">
      <c r="A72" s="172" t="s">
        <v>475</v>
      </c>
      <c r="D72" s="121" t="s">
        <v>539</v>
      </c>
      <c r="E72" s="141" t="s">
        <v>18</v>
      </c>
      <c r="F72" s="121" t="s">
        <v>633</v>
      </c>
      <c r="G72" s="141">
        <v>1</v>
      </c>
      <c r="H72" s="141">
        <v>6</v>
      </c>
      <c r="I72" s="141">
        <v>2172</v>
      </c>
      <c r="J72" s="141">
        <v>1.846153846</v>
      </c>
      <c r="K72" s="121">
        <v>1.6672685999999999E-2</v>
      </c>
      <c r="L72" s="121">
        <v>1</v>
      </c>
      <c r="M72" s="121">
        <v>9.1969995999999998E-2</v>
      </c>
      <c r="N72" s="121">
        <v>167</v>
      </c>
      <c r="O72" s="121">
        <v>5.8186430000000001E-3</v>
      </c>
      <c r="P72" s="121">
        <v>5.153846154</v>
      </c>
      <c r="Q72" s="121">
        <v>1.3886502E-2</v>
      </c>
      <c r="R72" s="121">
        <v>1</v>
      </c>
      <c r="S72" s="121">
        <v>8.7145969999999993E-3</v>
      </c>
      <c r="T72" s="121">
        <v>1</v>
      </c>
      <c r="U72" s="121">
        <v>7.1428570999999996E-2</v>
      </c>
      <c r="V72" s="121">
        <v>202</v>
      </c>
      <c r="W72" s="121">
        <v>6.1032860000000003E-3</v>
      </c>
      <c r="X72" s="121">
        <v>5</v>
      </c>
      <c r="Y72" s="121">
        <v>3.8834949999999998E-3</v>
      </c>
    </row>
    <row r="73" spans="1:27" s="121" customFormat="1" x14ac:dyDescent="0.2">
      <c r="A73" s="166"/>
      <c r="D73" s="121" t="s">
        <v>539</v>
      </c>
      <c r="E73" s="141" t="s">
        <v>23</v>
      </c>
      <c r="F73" s="121" t="s">
        <v>633</v>
      </c>
      <c r="G73" s="141">
        <v>13</v>
      </c>
      <c r="H73" s="141">
        <v>90</v>
      </c>
      <c r="I73" s="141">
        <v>1553</v>
      </c>
      <c r="J73" s="141">
        <v>21.15384615</v>
      </c>
      <c r="K73" s="121">
        <v>9.8202448999999997E-2</v>
      </c>
      <c r="L73" s="121">
        <v>8.230769231</v>
      </c>
      <c r="M73" s="121">
        <v>0.64178812600000001</v>
      </c>
      <c r="N73" s="121">
        <v>114.6923077</v>
      </c>
      <c r="O73" s="121">
        <v>9.2217199999999992E-3</v>
      </c>
      <c r="P73" s="121">
        <v>14.92307692</v>
      </c>
      <c r="Q73" s="121">
        <v>2.088197E-2</v>
      </c>
      <c r="R73" s="121">
        <v>21</v>
      </c>
      <c r="S73" s="121">
        <v>9.6916299999999997E-2</v>
      </c>
      <c r="T73" s="121">
        <v>9</v>
      </c>
      <c r="U73" s="121">
        <v>0.66666666699999999</v>
      </c>
      <c r="V73" s="121">
        <v>93</v>
      </c>
      <c r="W73" s="121">
        <v>3.9217499999999999E-3</v>
      </c>
      <c r="X73" s="121">
        <v>9</v>
      </c>
      <c r="Y73" s="121">
        <v>1.2175754E-2</v>
      </c>
    </row>
    <row r="74" spans="1:27" s="121" customFormat="1" x14ac:dyDescent="0.2">
      <c r="A74" s="166"/>
      <c r="D74" s="121" t="s">
        <v>539</v>
      </c>
      <c r="E74" s="141" t="s">
        <v>29</v>
      </c>
      <c r="F74" s="121" t="s">
        <v>633</v>
      </c>
      <c r="G74" s="141">
        <v>12</v>
      </c>
      <c r="H74" s="141">
        <v>125</v>
      </c>
      <c r="I74" s="141">
        <v>1259</v>
      </c>
      <c r="J74" s="141">
        <v>16.25</v>
      </c>
      <c r="K74" s="121">
        <v>6.4520738999999994E-2</v>
      </c>
      <c r="L74" s="121">
        <v>5.1666666670000003</v>
      </c>
      <c r="M74" s="121">
        <v>0.393266687</v>
      </c>
      <c r="N74" s="121">
        <v>90.5</v>
      </c>
      <c r="O74" s="121">
        <v>4.0997179999999996E-3</v>
      </c>
      <c r="P74" s="121">
        <v>8.6666666669999994</v>
      </c>
      <c r="Q74" s="121">
        <v>8.0700049999999999E-3</v>
      </c>
      <c r="R74" s="121">
        <v>8.5</v>
      </c>
      <c r="S74" s="121">
        <v>5.4292928999999997E-2</v>
      </c>
      <c r="T74" s="121">
        <v>5</v>
      </c>
      <c r="U74" s="121">
        <v>0.40178571400000002</v>
      </c>
      <c r="V74" s="121">
        <v>37.5</v>
      </c>
      <c r="W74" s="121">
        <v>2.8131409999999999E-3</v>
      </c>
      <c r="X74" s="121">
        <v>4</v>
      </c>
      <c r="Y74" s="121">
        <v>6.0853039999999997E-3</v>
      </c>
    </row>
    <row r="75" spans="1:27" s="121" customFormat="1" x14ac:dyDescent="0.2">
      <c r="A75" s="166"/>
      <c r="D75" s="121" t="s">
        <v>539</v>
      </c>
      <c r="E75" s="141" t="s">
        <v>65</v>
      </c>
      <c r="F75" s="121" t="s">
        <v>633</v>
      </c>
      <c r="G75" s="141">
        <v>8</v>
      </c>
      <c r="H75" s="141">
        <v>21</v>
      </c>
      <c r="I75" s="141">
        <v>391</v>
      </c>
      <c r="J75" s="141">
        <v>4.8333333329999997</v>
      </c>
      <c r="K75" s="121">
        <v>1.6076468E-2</v>
      </c>
      <c r="L75" s="121">
        <v>3</v>
      </c>
      <c r="M75" s="121">
        <v>0.21938616899999999</v>
      </c>
      <c r="N75" s="121">
        <v>51</v>
      </c>
      <c r="O75" s="121">
        <v>1.278256E-3</v>
      </c>
      <c r="P75" s="121">
        <v>4</v>
      </c>
      <c r="Q75" s="121">
        <v>2.0847909999999999E-3</v>
      </c>
      <c r="R75" s="121">
        <v>4</v>
      </c>
      <c r="S75" s="121">
        <v>1.4209101999999999E-2</v>
      </c>
      <c r="T75" s="121">
        <v>3</v>
      </c>
      <c r="U75" s="121">
        <v>0.233333333</v>
      </c>
      <c r="V75" s="121">
        <v>42</v>
      </c>
      <c r="W75" s="121">
        <v>9.2998600000000005E-4</v>
      </c>
      <c r="X75" s="121">
        <v>3.5</v>
      </c>
      <c r="Y75" s="121">
        <v>1.9383810000000001E-3</v>
      </c>
    </row>
    <row r="76" spans="1:27" s="121" customFormat="1" x14ac:dyDescent="0.2">
      <c r="A76" s="166"/>
      <c r="D76" s="121" t="s">
        <v>539</v>
      </c>
      <c r="E76" s="141" t="s">
        <v>125</v>
      </c>
      <c r="F76" s="121" t="s">
        <v>633</v>
      </c>
      <c r="G76" s="141">
        <v>13</v>
      </c>
      <c r="H76" s="141">
        <v>28</v>
      </c>
      <c r="I76" s="141">
        <v>96</v>
      </c>
      <c r="J76" s="141">
        <v>8.75</v>
      </c>
      <c r="K76" s="121">
        <v>1.9553932999999999E-2</v>
      </c>
      <c r="L76" s="121">
        <v>6</v>
      </c>
      <c r="M76" s="121">
        <v>0.40833333300000002</v>
      </c>
      <c r="N76" s="121">
        <v>18.75</v>
      </c>
      <c r="O76" s="121">
        <v>4.3293100000000001E-4</v>
      </c>
      <c r="P76" s="121">
        <v>6.75</v>
      </c>
      <c r="Q76" s="121">
        <v>2.586915E-3</v>
      </c>
      <c r="R76" s="121">
        <v>7</v>
      </c>
      <c r="S76" s="121">
        <v>1.5624055E-2</v>
      </c>
      <c r="T76" s="121">
        <v>5.5</v>
      </c>
      <c r="U76" s="121">
        <v>0.376190476</v>
      </c>
      <c r="V76" s="121">
        <v>8</v>
      </c>
      <c r="W76" s="121">
        <v>1.80593E-4</v>
      </c>
      <c r="X76" s="121">
        <v>5.5</v>
      </c>
      <c r="Y76" s="121">
        <v>2.094289E-3</v>
      </c>
    </row>
    <row r="77" spans="1:27" s="121" customFormat="1" x14ac:dyDescent="0.2">
      <c r="A77" s="166"/>
      <c r="D77" s="121" t="s">
        <v>539</v>
      </c>
      <c r="E77" s="141" t="s">
        <v>76</v>
      </c>
      <c r="F77" s="121" t="s">
        <v>633</v>
      </c>
      <c r="G77" s="141">
        <v>10</v>
      </c>
      <c r="H77" s="141">
        <v>41</v>
      </c>
      <c r="I77" s="141">
        <v>284</v>
      </c>
      <c r="J77" s="141">
        <v>10.125</v>
      </c>
      <c r="K77" s="121">
        <v>3.3511077E-2</v>
      </c>
      <c r="L77" s="121">
        <v>4.875</v>
      </c>
      <c r="M77" s="121">
        <v>0.341849817</v>
      </c>
      <c r="N77" s="121">
        <v>35.25</v>
      </c>
      <c r="O77" s="121">
        <v>9.2196200000000002E-4</v>
      </c>
      <c r="P77" s="121">
        <v>3.25</v>
      </c>
      <c r="Q77" s="121">
        <v>1.9149799999999999E-3</v>
      </c>
      <c r="R77" s="121">
        <v>11</v>
      </c>
      <c r="S77" s="121">
        <v>3.4779351999999999E-2</v>
      </c>
      <c r="T77" s="121">
        <v>5</v>
      </c>
      <c r="U77" s="121">
        <v>0.35714285699999998</v>
      </c>
      <c r="V77" s="121">
        <v>38</v>
      </c>
      <c r="W77" s="121">
        <v>9.7802099999999993E-4</v>
      </c>
      <c r="X77" s="121">
        <v>3.5</v>
      </c>
      <c r="Y77" s="121">
        <v>1.80923E-3</v>
      </c>
    </row>
    <row r="78" spans="1:27" s="121" customFormat="1" x14ac:dyDescent="0.2">
      <c r="A78" s="166"/>
      <c r="E78" s="141" t="s">
        <v>85</v>
      </c>
      <c r="F78" s="121" t="s">
        <v>743</v>
      </c>
      <c r="G78" s="141">
        <v>12</v>
      </c>
      <c r="H78" s="141">
        <v>40</v>
      </c>
      <c r="I78" s="141">
        <v>232</v>
      </c>
      <c r="J78" s="141">
        <v>7.2222222220000001</v>
      </c>
      <c r="K78" s="121">
        <v>2.4078111999999999E-2</v>
      </c>
      <c r="L78" s="121">
        <v>4.3333333329999997</v>
      </c>
      <c r="M78" s="121">
        <v>0.30973471000000002</v>
      </c>
      <c r="N78" s="121">
        <v>25.777777780000001</v>
      </c>
      <c r="O78" s="121">
        <v>6.8084199999999997E-4</v>
      </c>
      <c r="P78" s="121">
        <v>5.8888888890000004</v>
      </c>
      <c r="Q78" s="121">
        <v>3.4221500000000001E-3</v>
      </c>
      <c r="R78" s="121">
        <v>4</v>
      </c>
      <c r="S78" s="121">
        <v>1.6666667E-2</v>
      </c>
      <c r="T78" s="121">
        <v>3</v>
      </c>
      <c r="U78" s="121">
        <v>0.21428571399999999</v>
      </c>
      <c r="V78" s="121">
        <v>14</v>
      </c>
      <c r="W78" s="121">
        <v>3.56979E-4</v>
      </c>
      <c r="X78" s="121">
        <v>4</v>
      </c>
      <c r="Y78" s="121">
        <v>2.680965E-3</v>
      </c>
    </row>
    <row r="79" spans="1:27" s="121" customFormat="1" x14ac:dyDescent="0.2">
      <c r="A79" s="166"/>
      <c r="E79" s="141" t="s">
        <v>62</v>
      </c>
      <c r="F79" s="121" t="s">
        <v>740</v>
      </c>
      <c r="G79" s="141">
        <v>8</v>
      </c>
      <c r="H79" s="141">
        <v>51</v>
      </c>
      <c r="I79" s="141">
        <v>415</v>
      </c>
      <c r="J79" s="141">
        <v>11.57142857</v>
      </c>
      <c r="K79" s="121">
        <v>2.8226590999999999E-2</v>
      </c>
      <c r="L79" s="121">
        <v>2.8571428569999999</v>
      </c>
      <c r="M79" s="121">
        <v>0.19863945599999999</v>
      </c>
      <c r="N79" s="121">
        <v>48.285714290000001</v>
      </c>
      <c r="O79" s="121">
        <v>1.081067E-3</v>
      </c>
      <c r="P79" s="121">
        <v>2.5714285710000002</v>
      </c>
      <c r="Q79" s="121">
        <v>1.1154050000000001E-3</v>
      </c>
      <c r="R79" s="121">
        <v>5</v>
      </c>
      <c r="S79" s="121">
        <v>1.7621145000000001E-2</v>
      </c>
      <c r="T79" s="121">
        <v>3</v>
      </c>
      <c r="U79" s="121">
        <v>0.21428571399999999</v>
      </c>
      <c r="V79" s="121">
        <v>9</v>
      </c>
      <c r="W79" s="121">
        <v>2.5117199999999997E-4</v>
      </c>
      <c r="X79" s="121">
        <v>2</v>
      </c>
      <c r="Y79" s="121">
        <v>9.0579699999999996E-4</v>
      </c>
    </row>
    <row r="80" spans="1:27" s="121" customFormat="1" x14ac:dyDescent="0.2">
      <c r="A80" s="166"/>
      <c r="E80" s="141" t="s">
        <v>556</v>
      </c>
      <c r="F80" s="121" t="s">
        <v>742</v>
      </c>
      <c r="G80" s="141">
        <v>13</v>
      </c>
      <c r="H80" s="141">
        <v>94</v>
      </c>
      <c r="I80" s="141">
        <v>1458</v>
      </c>
      <c r="J80" s="141">
        <v>21.333333329999999</v>
      </c>
      <c r="K80" s="121">
        <v>5.6105309999999999E-2</v>
      </c>
      <c r="L80" s="121">
        <v>5.5555555559999998</v>
      </c>
      <c r="M80" s="121">
        <v>0.39143264100000003</v>
      </c>
      <c r="N80" s="121">
        <v>156.88888890000001</v>
      </c>
      <c r="O80" s="121">
        <v>3.778277E-3</v>
      </c>
      <c r="P80" s="121">
        <v>6.3333333329999997</v>
      </c>
      <c r="Q80" s="121">
        <v>3.1461979999999998E-3</v>
      </c>
      <c r="R80" s="121">
        <v>17</v>
      </c>
      <c r="S80" s="121">
        <v>5.4263565999999999E-2</v>
      </c>
      <c r="T80" s="121">
        <v>7</v>
      </c>
      <c r="U80" s="121">
        <v>0.46666666699999998</v>
      </c>
      <c r="V80" s="121">
        <v>136</v>
      </c>
      <c r="W80" s="121">
        <v>3.4463530000000001E-3</v>
      </c>
      <c r="X80" s="121">
        <v>7</v>
      </c>
      <c r="Y80" s="121">
        <v>3.1702900000000001E-3</v>
      </c>
    </row>
    <row r="81" spans="1:25" s="121" customFormat="1" x14ac:dyDescent="0.2">
      <c r="A81" s="166"/>
      <c r="E81" s="141" t="s">
        <v>27</v>
      </c>
      <c r="F81" s="121" t="s">
        <v>637</v>
      </c>
      <c r="G81" s="141">
        <v>13</v>
      </c>
      <c r="H81" s="141">
        <v>91</v>
      </c>
      <c r="I81" s="141">
        <v>1408</v>
      </c>
      <c r="J81" s="141">
        <v>23.4</v>
      </c>
      <c r="K81" s="121">
        <v>7.4143909999999993E-2</v>
      </c>
      <c r="L81" s="121">
        <v>6.4</v>
      </c>
      <c r="M81" s="121">
        <v>0.46157009700000001</v>
      </c>
      <c r="N81" s="121">
        <v>139.5</v>
      </c>
      <c r="O81" s="121">
        <v>3.6423979999999998E-3</v>
      </c>
      <c r="P81" s="121">
        <v>8.6</v>
      </c>
      <c r="Q81" s="121">
        <v>5.3500020000000004E-3</v>
      </c>
      <c r="R81" s="121">
        <v>18</v>
      </c>
      <c r="S81" s="121">
        <v>5.7788671E-2</v>
      </c>
      <c r="T81" s="121">
        <v>6</v>
      </c>
      <c r="U81" s="121">
        <v>0.41190476199999998</v>
      </c>
      <c r="V81" s="121">
        <v>101</v>
      </c>
      <c r="W81" s="121">
        <v>2.4527820000000001E-3</v>
      </c>
      <c r="X81" s="121">
        <v>8.5</v>
      </c>
      <c r="Y81" s="121">
        <v>5.5830350000000001E-3</v>
      </c>
    </row>
    <row r="82" spans="1:25" s="121" customFormat="1" x14ac:dyDescent="0.2">
      <c r="A82" s="166"/>
      <c r="E82" s="141" t="s">
        <v>81</v>
      </c>
      <c r="F82" s="121" t="s">
        <v>583</v>
      </c>
      <c r="G82" s="141">
        <v>12</v>
      </c>
      <c r="H82" s="141">
        <v>56</v>
      </c>
      <c r="I82" s="141">
        <v>249</v>
      </c>
      <c r="J82" s="141">
        <v>8.5</v>
      </c>
      <c r="K82" s="121">
        <v>2.7402203E-2</v>
      </c>
      <c r="L82" s="121">
        <v>3</v>
      </c>
      <c r="M82" s="121">
        <v>0.21438394899999999</v>
      </c>
      <c r="N82" s="121">
        <v>21.6</v>
      </c>
      <c r="O82" s="121">
        <v>5.6936200000000001E-4</v>
      </c>
      <c r="P82" s="121">
        <v>1.5</v>
      </c>
      <c r="Q82" s="121">
        <v>1.1820699999999999E-3</v>
      </c>
      <c r="R82" s="121">
        <v>8</v>
      </c>
      <c r="S82" s="121">
        <v>2.6603505999999999E-2</v>
      </c>
      <c r="T82" s="121">
        <v>2.5</v>
      </c>
      <c r="U82" s="121">
        <v>0.178571429</v>
      </c>
      <c r="V82" s="121">
        <v>21.5</v>
      </c>
      <c r="W82" s="121">
        <v>5.306E-4</v>
      </c>
      <c r="X82" s="121">
        <v>1.5</v>
      </c>
      <c r="Y82" s="121">
        <v>9.3572000000000002E-4</v>
      </c>
    </row>
    <row r="83" spans="1:25" s="121" customFormat="1" x14ac:dyDescent="0.2">
      <c r="A83" s="166"/>
      <c r="E83" s="141" t="s">
        <v>82</v>
      </c>
      <c r="F83" s="121" t="s">
        <v>741</v>
      </c>
      <c r="G83" s="141">
        <v>11</v>
      </c>
      <c r="H83" s="141">
        <v>39</v>
      </c>
      <c r="I83" s="141">
        <v>236</v>
      </c>
      <c r="J83" s="141">
        <v>6.4</v>
      </c>
      <c r="K83" s="121">
        <v>2.3131500999999999E-2</v>
      </c>
      <c r="L83" s="121">
        <v>4.5999999999999996</v>
      </c>
      <c r="M83" s="121">
        <v>0.32947552400000002</v>
      </c>
      <c r="N83" s="121">
        <v>19.7</v>
      </c>
      <c r="O83" s="121">
        <v>5.2782199999999995E-4</v>
      </c>
      <c r="P83" s="121">
        <v>5</v>
      </c>
      <c r="Q83" s="121">
        <v>3.4855279999999999E-3</v>
      </c>
      <c r="R83" s="121">
        <v>6</v>
      </c>
      <c r="S83" s="121">
        <v>2.0032939E-2</v>
      </c>
      <c r="T83" s="121">
        <v>5</v>
      </c>
      <c r="U83" s="121">
        <v>0.34523809500000002</v>
      </c>
      <c r="V83" s="121">
        <v>12.5</v>
      </c>
      <c r="W83" s="121">
        <v>4.7469400000000001E-4</v>
      </c>
      <c r="X83" s="121">
        <v>5.5</v>
      </c>
      <c r="Y83" s="121">
        <v>2.8368920000000001E-3</v>
      </c>
    </row>
    <row r="84" spans="1:25" s="121" customFormat="1" x14ac:dyDescent="0.2">
      <c r="A84" s="166"/>
      <c r="E84" s="141" t="s">
        <v>50</v>
      </c>
      <c r="F84" s="121" t="s">
        <v>583</v>
      </c>
      <c r="G84" s="141">
        <v>13</v>
      </c>
      <c r="H84" s="141">
        <v>48</v>
      </c>
      <c r="I84" s="141">
        <v>553</v>
      </c>
      <c r="J84" s="141">
        <v>16.5</v>
      </c>
      <c r="K84" s="121">
        <v>5.9415192999999998E-2</v>
      </c>
      <c r="L84" s="121">
        <v>5.5</v>
      </c>
      <c r="M84" s="121">
        <v>0.39285714300000002</v>
      </c>
      <c r="N84" s="121">
        <v>137.25</v>
      </c>
      <c r="O84" s="121">
        <v>3.7830070000000001E-3</v>
      </c>
      <c r="P84" s="121">
        <v>3.5</v>
      </c>
      <c r="Q84" s="121">
        <v>1.95934E-3</v>
      </c>
      <c r="R84" s="121">
        <v>10.5</v>
      </c>
      <c r="S84" s="121">
        <v>3.2552433999999998E-2</v>
      </c>
      <c r="T84" s="121">
        <v>4</v>
      </c>
      <c r="U84" s="121">
        <v>0.28571428599999998</v>
      </c>
      <c r="V84" s="121">
        <v>36</v>
      </c>
      <c r="W84" s="121">
        <v>9.1242799999999996E-4</v>
      </c>
      <c r="X84" s="121">
        <v>2.5</v>
      </c>
      <c r="Y84" s="121">
        <v>1.2469689999999999E-3</v>
      </c>
    </row>
    <row r="85" spans="1:25" s="121" customFormat="1" x14ac:dyDescent="0.2">
      <c r="A85" s="166"/>
      <c r="E85" s="141" t="s">
        <v>61</v>
      </c>
      <c r="F85" s="121" t="s">
        <v>583</v>
      </c>
      <c r="G85" s="141">
        <v>8</v>
      </c>
      <c r="H85" s="141">
        <v>25</v>
      </c>
      <c r="I85" s="141">
        <v>438</v>
      </c>
      <c r="J85" s="141">
        <v>5.25</v>
      </c>
      <c r="K85" s="121">
        <v>5.0885433000000001E-2</v>
      </c>
      <c r="L85" s="121">
        <v>3.125</v>
      </c>
      <c r="M85" s="121">
        <v>0.28178765700000002</v>
      </c>
      <c r="N85" s="121">
        <v>54.75</v>
      </c>
      <c r="O85" s="121">
        <v>3.4977110000000001E-3</v>
      </c>
      <c r="P85" s="121">
        <v>1.125</v>
      </c>
      <c r="Q85" s="121">
        <v>2.9727209999999998E-3</v>
      </c>
      <c r="R85" s="121">
        <v>4.5</v>
      </c>
      <c r="S85" s="121">
        <v>5.1361634000000003E-2</v>
      </c>
      <c r="T85" s="121">
        <v>3.5</v>
      </c>
      <c r="U85" s="121">
        <v>0.29670329699999998</v>
      </c>
      <c r="V85" s="121">
        <v>55</v>
      </c>
      <c r="W85" s="121">
        <v>2.3227090000000001E-3</v>
      </c>
      <c r="X85" s="121">
        <v>1</v>
      </c>
      <c r="Y85" s="121">
        <v>1.598545E-3</v>
      </c>
    </row>
    <row r="86" spans="1:25" s="121" customFormat="1" x14ac:dyDescent="0.2">
      <c r="A86" s="166"/>
      <c r="E86" s="141" t="s">
        <v>84</v>
      </c>
      <c r="F86" s="121" t="s">
        <v>583</v>
      </c>
      <c r="G86" s="141">
        <v>7</v>
      </c>
      <c r="H86" s="141">
        <v>31</v>
      </c>
      <c r="I86" s="141">
        <v>234</v>
      </c>
      <c r="J86" s="141">
        <v>9.1428571430000005</v>
      </c>
      <c r="K86" s="121">
        <v>2.2967004999999999E-2</v>
      </c>
      <c r="L86" s="121">
        <v>4.1428571429999996</v>
      </c>
      <c r="M86" s="121">
        <v>0.289115646</v>
      </c>
      <c r="N86" s="121">
        <v>30.14285714</v>
      </c>
      <c r="O86" s="121">
        <v>7.39443E-4</v>
      </c>
      <c r="P86" s="121">
        <v>3.4285714289999998</v>
      </c>
      <c r="Q86" s="121">
        <v>1.4903010000000001E-3</v>
      </c>
      <c r="R86" s="121">
        <v>9</v>
      </c>
      <c r="S86" s="121">
        <v>1.9607843E-2</v>
      </c>
      <c r="T86" s="121">
        <v>5</v>
      </c>
      <c r="U86" s="121">
        <v>0.33333333300000001</v>
      </c>
      <c r="V86" s="121">
        <v>33</v>
      </c>
      <c r="W86" s="121">
        <v>8.3931000000000001E-4</v>
      </c>
      <c r="X86" s="121">
        <v>4</v>
      </c>
      <c r="Y86" s="121">
        <v>1.4847809999999999E-3</v>
      </c>
    </row>
    <row r="87" spans="1:25" s="121" customFormat="1" x14ac:dyDescent="0.2">
      <c r="A87" s="166"/>
      <c r="E87" s="141" t="s">
        <v>66</v>
      </c>
      <c r="F87" s="121" t="s">
        <v>690</v>
      </c>
      <c r="G87" s="141">
        <v>10</v>
      </c>
      <c r="H87" s="141">
        <v>49</v>
      </c>
      <c r="I87" s="141">
        <v>371</v>
      </c>
      <c r="J87" s="141">
        <v>19.166666670000001</v>
      </c>
      <c r="K87" s="121">
        <v>5.0078760999999999E-2</v>
      </c>
      <c r="L87" s="121">
        <v>6.5</v>
      </c>
      <c r="M87" s="121">
        <v>0.45476190500000002</v>
      </c>
      <c r="N87" s="121">
        <v>60</v>
      </c>
      <c r="O87" s="121">
        <v>1.4686720000000001E-3</v>
      </c>
      <c r="P87" s="121">
        <v>7.1666666670000003</v>
      </c>
      <c r="Q87" s="121">
        <v>3.0131759999999998E-3</v>
      </c>
      <c r="R87" s="121">
        <v>21.5</v>
      </c>
      <c r="S87" s="121">
        <v>5.0283823999999998E-2</v>
      </c>
      <c r="T87" s="121">
        <v>6</v>
      </c>
      <c r="U87" s="121">
        <v>0.41428571400000003</v>
      </c>
      <c r="V87" s="121">
        <v>63.5</v>
      </c>
      <c r="W87" s="121">
        <v>1.614503E-3</v>
      </c>
      <c r="X87" s="121">
        <v>9</v>
      </c>
      <c r="Y87" s="121">
        <v>3.3609540000000002E-3</v>
      </c>
    </row>
    <row r="88" spans="1:25" s="121" customFormat="1" x14ac:dyDescent="0.2">
      <c r="A88" s="173"/>
      <c r="E88" s="141" t="s">
        <v>99</v>
      </c>
      <c r="F88" s="121" t="s">
        <v>741</v>
      </c>
      <c r="G88" s="141">
        <v>11</v>
      </c>
      <c r="H88" s="141">
        <v>29</v>
      </c>
      <c r="I88" s="141">
        <v>159</v>
      </c>
      <c r="J88" s="141">
        <v>5.5</v>
      </c>
      <c r="K88" s="121">
        <v>2.0321467999999999E-2</v>
      </c>
      <c r="L88" s="121">
        <v>4.125</v>
      </c>
      <c r="M88" s="121">
        <v>0.29450549500000001</v>
      </c>
      <c r="N88" s="121">
        <v>19.125</v>
      </c>
      <c r="O88" s="121">
        <v>5.7112000000000005E-4</v>
      </c>
      <c r="P88" s="121">
        <v>1.875</v>
      </c>
      <c r="Q88" s="121">
        <v>1.0766160000000001E-3</v>
      </c>
      <c r="R88" s="121">
        <v>4</v>
      </c>
      <c r="S88" s="121">
        <v>9.1274660000000007E-3</v>
      </c>
      <c r="T88" s="121">
        <v>3</v>
      </c>
      <c r="U88" s="121">
        <v>0.21428571399999999</v>
      </c>
      <c r="V88" s="121">
        <v>10.5</v>
      </c>
      <c r="W88" s="121">
        <v>2.4150300000000001E-4</v>
      </c>
      <c r="X88" s="121">
        <v>2</v>
      </c>
      <c r="Y88" s="121">
        <v>1.1551630000000001E-3</v>
      </c>
    </row>
    <row r="89" spans="1:25" s="81" customFormat="1" x14ac:dyDescent="0.2">
      <c r="A89" s="148"/>
      <c r="B89" s="148"/>
      <c r="E89" s="135"/>
      <c r="G89" s="135">
        <f t="shared" ref="G89:Y89" si="2">AVERAGE(G72:G84)</f>
        <v>10.692307692307692</v>
      </c>
      <c r="H89" s="135">
        <f t="shared" si="2"/>
        <v>56.153846153846153</v>
      </c>
      <c r="I89" s="135">
        <f t="shared" si="2"/>
        <v>792.76923076923072</v>
      </c>
      <c r="J89" s="135">
        <f t="shared" si="2"/>
        <v>12.145024419307692</v>
      </c>
      <c r="K89" s="135">
        <f t="shared" si="2"/>
        <v>4.1618474769230765E-2</v>
      </c>
      <c r="L89" s="135">
        <f t="shared" si="2"/>
        <v>4.6552667418461544</v>
      </c>
      <c r="M89" s="135">
        <f t="shared" si="2"/>
        <v>0.33805289599999999</v>
      </c>
      <c r="N89" s="135">
        <f t="shared" si="2"/>
        <v>78.938052974615402</v>
      </c>
      <c r="O89" s="135">
        <f t="shared" si="2"/>
        <v>2.7566157692307685E-3</v>
      </c>
      <c r="P89" s="135">
        <f t="shared" si="2"/>
        <v>5.8567108103076926</v>
      </c>
      <c r="Q89" s="135">
        <f t="shared" si="2"/>
        <v>5.3142966153846153E-3</v>
      </c>
      <c r="R89" s="135">
        <f t="shared" si="2"/>
        <v>9.3076923076923084</v>
      </c>
      <c r="S89" s="135">
        <f t="shared" si="2"/>
        <v>3.4620404846153849E-2</v>
      </c>
      <c r="T89" s="135">
        <f t="shared" si="2"/>
        <v>4.5384615384615383</v>
      </c>
      <c r="U89" s="135">
        <f t="shared" si="2"/>
        <v>0.32486263730769233</v>
      </c>
      <c r="V89" s="135">
        <f t="shared" si="2"/>
        <v>57.730769230769234</v>
      </c>
      <c r="W89" s="135">
        <f t="shared" si="2"/>
        <v>1.7962911538461541E-3</v>
      </c>
      <c r="X89" s="135">
        <f t="shared" si="2"/>
        <v>4.7307692307692308</v>
      </c>
      <c r="Y89" s="135">
        <f t="shared" si="2"/>
        <v>3.488163153846154E-3</v>
      </c>
    </row>
    <row r="90" spans="1:25" s="122" customFormat="1" ht="14.25" customHeight="1" x14ac:dyDescent="0.2">
      <c r="A90" s="158" t="s">
        <v>626</v>
      </c>
      <c r="B90" s="152" t="s">
        <v>626</v>
      </c>
      <c r="E90" s="129" t="s">
        <v>8</v>
      </c>
      <c r="F90" s="122" t="s">
        <v>640</v>
      </c>
      <c r="G90" s="129">
        <v>14</v>
      </c>
      <c r="H90" s="129">
        <v>364</v>
      </c>
      <c r="I90" s="129">
        <v>8917</v>
      </c>
      <c r="J90" s="129">
        <v>78.785714290000001</v>
      </c>
      <c r="K90" s="122">
        <v>0.298879424</v>
      </c>
      <c r="L90" s="122">
        <v>9.1428571430000005</v>
      </c>
      <c r="M90" s="122">
        <v>0.70388421099999998</v>
      </c>
      <c r="N90" s="122">
        <v>619.5</v>
      </c>
      <c r="O90" s="122">
        <v>1.9943289999999999E-2</v>
      </c>
      <c r="P90" s="122">
        <v>5.7857142860000002</v>
      </c>
      <c r="Q90" s="122">
        <v>6.5853860000000004E-3</v>
      </c>
      <c r="R90" s="122">
        <v>62</v>
      </c>
      <c r="S90" s="122">
        <v>0.33371212099999997</v>
      </c>
      <c r="T90" s="122">
        <v>10</v>
      </c>
      <c r="U90" s="122">
        <v>0.79807692299999999</v>
      </c>
      <c r="V90" s="122">
        <v>508.5</v>
      </c>
      <c r="W90" s="122">
        <v>1.5104597000000001E-2</v>
      </c>
      <c r="X90" s="122">
        <v>6.5</v>
      </c>
      <c r="Y90" s="122">
        <v>5.3278680000000004E-3</v>
      </c>
    </row>
    <row r="91" spans="1:25" s="122" customFormat="1" ht="14.25" customHeight="1" x14ac:dyDescent="0.2">
      <c r="A91" s="159"/>
      <c r="B91" s="153"/>
      <c r="E91" s="129" t="s">
        <v>179</v>
      </c>
      <c r="F91" s="122" t="s">
        <v>640</v>
      </c>
      <c r="G91" s="129">
        <v>1</v>
      </c>
      <c r="H91" s="129">
        <v>4</v>
      </c>
      <c r="I91" s="129">
        <v>35</v>
      </c>
      <c r="J91" s="129">
        <v>1.3333333329999999</v>
      </c>
      <c r="K91" s="122">
        <v>3.9510379999999996E-3</v>
      </c>
      <c r="L91" s="122">
        <v>1</v>
      </c>
      <c r="M91" s="122">
        <v>7.0757021000000003E-2</v>
      </c>
      <c r="N91" s="122">
        <v>5.5</v>
      </c>
      <c r="O91" s="122">
        <v>1.3572899999999999E-4</v>
      </c>
      <c r="P91" s="122">
        <v>1.5</v>
      </c>
      <c r="Q91" s="122">
        <v>8.0446000000000001E-4</v>
      </c>
      <c r="R91" s="122">
        <v>1</v>
      </c>
      <c r="S91" s="122">
        <v>4.4004450000000002E-3</v>
      </c>
      <c r="T91" s="122">
        <v>1</v>
      </c>
      <c r="U91" s="122">
        <v>7.1428570999999996E-2</v>
      </c>
      <c r="V91" s="122">
        <v>4.5</v>
      </c>
      <c r="W91" s="122">
        <v>1.0804899999999999E-4</v>
      </c>
      <c r="X91" s="122">
        <v>1.5</v>
      </c>
      <c r="Y91" s="122">
        <v>7.7753399999999997E-4</v>
      </c>
    </row>
    <row r="92" spans="1:25" s="122" customFormat="1" x14ac:dyDescent="0.2">
      <c r="A92" s="160"/>
      <c r="B92" s="154"/>
      <c r="E92" s="129" t="s">
        <v>63</v>
      </c>
      <c r="F92" s="122" t="s">
        <v>640</v>
      </c>
      <c r="G92" s="129">
        <v>8</v>
      </c>
      <c r="H92" s="129">
        <v>41</v>
      </c>
      <c r="I92" s="129">
        <v>400</v>
      </c>
      <c r="J92" s="129">
        <v>8.25</v>
      </c>
      <c r="K92" s="122">
        <v>5.2212334999999999E-2</v>
      </c>
      <c r="L92" s="122">
        <v>3.1666666669999999</v>
      </c>
      <c r="M92" s="122">
        <v>0.25607933700000002</v>
      </c>
      <c r="N92" s="122">
        <v>33.166666669999998</v>
      </c>
      <c r="O92" s="122">
        <v>3.15175E-3</v>
      </c>
      <c r="P92" s="122">
        <v>2.6666666669999999</v>
      </c>
      <c r="Q92" s="122">
        <v>4.9250250000000004E-3</v>
      </c>
      <c r="R92" s="122">
        <v>8</v>
      </c>
      <c r="S92" s="122">
        <v>3.9735500999999999E-2</v>
      </c>
      <c r="T92" s="122">
        <v>3</v>
      </c>
      <c r="U92" s="122">
        <v>0.21428571399999999</v>
      </c>
      <c r="V92" s="122">
        <v>38</v>
      </c>
      <c r="W92" s="122">
        <v>1.1619849999999999E-3</v>
      </c>
      <c r="X92" s="122">
        <v>2.5</v>
      </c>
      <c r="Y92" s="122">
        <v>2.4490699999999998E-3</v>
      </c>
    </row>
    <row r="93" spans="1:25" s="81" customFormat="1" x14ac:dyDescent="0.2">
      <c r="A93" s="155"/>
      <c r="B93" s="150"/>
      <c r="E93" s="135"/>
      <c r="G93" s="135">
        <f>AVERAGE(G90:G92)</f>
        <v>7.666666666666667</v>
      </c>
      <c r="H93" s="135">
        <f t="shared" ref="H93:Y93" si="3">AVERAGE(H90:H92)</f>
        <v>136.33333333333334</v>
      </c>
      <c r="I93" s="135">
        <f t="shared" si="3"/>
        <v>3117.3333333333335</v>
      </c>
      <c r="J93" s="135">
        <f t="shared" si="3"/>
        <v>29.456349207666666</v>
      </c>
      <c r="K93" s="135">
        <f t="shared" si="3"/>
        <v>0.11834759900000001</v>
      </c>
      <c r="L93" s="135">
        <f t="shared" si="3"/>
        <v>4.4365079366666667</v>
      </c>
      <c r="M93" s="135">
        <f t="shared" si="3"/>
        <v>0.34357352300000005</v>
      </c>
      <c r="N93" s="135">
        <f t="shared" si="3"/>
        <v>219.38888889</v>
      </c>
      <c r="O93" s="135">
        <f t="shared" si="3"/>
        <v>7.7435896666666658E-3</v>
      </c>
      <c r="P93" s="135">
        <f t="shared" si="3"/>
        <v>3.3174603176666668</v>
      </c>
      <c r="Q93" s="135">
        <f t="shared" si="3"/>
        <v>4.1049570000000002E-3</v>
      </c>
      <c r="R93" s="135">
        <f t="shared" si="3"/>
        <v>23.666666666666668</v>
      </c>
      <c r="S93" s="135">
        <f t="shared" si="3"/>
        <v>0.12594935566666665</v>
      </c>
      <c r="T93" s="135">
        <f t="shared" si="3"/>
        <v>4.666666666666667</v>
      </c>
      <c r="U93" s="135">
        <f t="shared" si="3"/>
        <v>0.361263736</v>
      </c>
      <c r="V93" s="135">
        <f t="shared" si="3"/>
        <v>183.66666666666666</v>
      </c>
      <c r="W93" s="135">
        <f t="shared" si="3"/>
        <v>5.4582103333333338E-3</v>
      </c>
      <c r="X93" s="135">
        <f t="shared" si="3"/>
        <v>3.5</v>
      </c>
      <c r="Y93" s="135">
        <f t="shared" si="3"/>
        <v>2.8514906666666667E-3</v>
      </c>
    </row>
    <row r="94" spans="1:25" s="128" customFormat="1" ht="45" x14ac:dyDescent="0.2">
      <c r="A94" s="216" t="s">
        <v>526</v>
      </c>
      <c r="B94" s="212" t="s">
        <v>526</v>
      </c>
      <c r="E94" s="130" t="s">
        <v>9</v>
      </c>
      <c r="F94" s="128" t="s">
        <v>642</v>
      </c>
      <c r="G94" s="130">
        <v>1</v>
      </c>
      <c r="H94" s="130">
        <v>2</v>
      </c>
      <c r="I94" s="130">
        <v>7963</v>
      </c>
      <c r="J94" s="130">
        <v>1.071428571</v>
      </c>
      <c r="K94" s="128">
        <v>1.6261279999999999E-2</v>
      </c>
      <c r="L94" s="128">
        <v>1</v>
      </c>
      <c r="M94" s="128">
        <v>9.4329282E-2</v>
      </c>
      <c r="N94" s="128">
        <v>369.5</v>
      </c>
      <c r="O94" s="128">
        <v>2.1123843999999999E-2</v>
      </c>
      <c r="P94" s="128">
        <v>7.6428571429999996</v>
      </c>
      <c r="Q94" s="128">
        <v>1.3834743E-2</v>
      </c>
      <c r="R94" s="128">
        <v>1</v>
      </c>
      <c r="S94" s="128">
        <v>4.9804209999999996E-3</v>
      </c>
      <c r="T94" s="128">
        <v>1</v>
      </c>
      <c r="U94" s="128">
        <v>7.4175824000000001E-2</v>
      </c>
      <c r="V94" s="128">
        <v>318</v>
      </c>
      <c r="W94" s="128">
        <v>1.3874001E-2</v>
      </c>
      <c r="X94" s="128">
        <v>7</v>
      </c>
      <c r="Y94" s="128">
        <v>8.463623E-3</v>
      </c>
    </row>
    <row r="95" spans="1:25" s="128" customFormat="1" ht="14.25" customHeight="1" x14ac:dyDescent="0.2">
      <c r="A95" s="217"/>
      <c r="B95" s="213"/>
      <c r="E95" s="130" t="s">
        <v>542</v>
      </c>
      <c r="F95" s="128" t="s">
        <v>643</v>
      </c>
      <c r="G95" s="130">
        <v>3</v>
      </c>
      <c r="H95" s="130">
        <v>27</v>
      </c>
      <c r="I95" s="130">
        <v>533</v>
      </c>
      <c r="J95" s="130">
        <v>8</v>
      </c>
      <c r="K95" s="128">
        <v>3.6624367999999997E-2</v>
      </c>
      <c r="L95" s="128">
        <v>1.8333333329999999</v>
      </c>
      <c r="M95" s="128">
        <v>0.14130082899999999</v>
      </c>
      <c r="N95" s="128">
        <v>44.416666669999998</v>
      </c>
      <c r="O95" s="128">
        <v>1.7422939999999999E-3</v>
      </c>
      <c r="P95" s="128">
        <v>2.9166666669999999</v>
      </c>
      <c r="Q95" s="128">
        <v>4.105643E-3</v>
      </c>
      <c r="R95" s="128">
        <v>6.5</v>
      </c>
      <c r="S95" s="128">
        <v>4.5983086999999999E-2</v>
      </c>
      <c r="T95" s="128">
        <v>2</v>
      </c>
      <c r="U95" s="128">
        <v>0.14285714299999999</v>
      </c>
      <c r="V95" s="128">
        <v>33.5</v>
      </c>
      <c r="W95" s="128">
        <v>1.4876430000000001E-3</v>
      </c>
      <c r="X95" s="128">
        <v>2.5</v>
      </c>
      <c r="Y95" s="128">
        <v>1.9027180000000001E-3</v>
      </c>
    </row>
    <row r="96" spans="1:25" s="128" customFormat="1" ht="30" x14ac:dyDescent="0.2">
      <c r="A96" s="217"/>
      <c r="B96" s="214"/>
      <c r="E96" s="130" t="s">
        <v>102</v>
      </c>
      <c r="F96" s="128" t="s">
        <v>644</v>
      </c>
      <c r="G96" s="130">
        <v>3</v>
      </c>
      <c r="H96" s="130">
        <v>18</v>
      </c>
      <c r="I96" s="130">
        <v>151</v>
      </c>
      <c r="J96" s="130">
        <v>6.8333333329999997</v>
      </c>
      <c r="K96" s="128">
        <v>3.021161E-2</v>
      </c>
      <c r="L96" s="128">
        <v>1.6666666670000001</v>
      </c>
      <c r="M96" s="128">
        <v>0.12286324799999999</v>
      </c>
      <c r="N96" s="128">
        <v>25.166666670000001</v>
      </c>
      <c r="O96" s="128">
        <v>9.0813000000000005E-4</v>
      </c>
      <c r="P96" s="128">
        <v>1</v>
      </c>
      <c r="Q96" s="128">
        <v>9.2761899999999997E-4</v>
      </c>
      <c r="R96" s="128">
        <v>4</v>
      </c>
      <c r="S96" s="128">
        <v>2.6262626000000001E-2</v>
      </c>
      <c r="T96" s="128">
        <v>2</v>
      </c>
      <c r="U96" s="128">
        <v>0.14285714299999999</v>
      </c>
      <c r="V96" s="128">
        <v>18.5</v>
      </c>
      <c r="W96" s="128">
        <v>5.1837599999999997E-4</v>
      </c>
      <c r="X96" s="128">
        <v>1</v>
      </c>
      <c r="Y96" s="128">
        <v>6.9317399999999996E-4</v>
      </c>
    </row>
    <row r="97" spans="1:25" s="145" customFormat="1" ht="30" x14ac:dyDescent="0.2">
      <c r="A97" s="218"/>
      <c r="E97" s="145" t="s">
        <v>567</v>
      </c>
      <c r="F97" s="145" t="s">
        <v>649</v>
      </c>
      <c r="G97" s="145">
        <v>1</v>
      </c>
      <c r="H97" s="145">
        <v>1</v>
      </c>
      <c r="I97" s="145">
        <v>508</v>
      </c>
      <c r="J97" s="145">
        <v>1</v>
      </c>
      <c r="K97" s="145">
        <v>2.197802E-3</v>
      </c>
      <c r="L97" s="145">
        <v>1</v>
      </c>
      <c r="M97" s="145">
        <v>6.6666666999999999E-2</v>
      </c>
      <c r="N97" s="145">
        <v>370</v>
      </c>
      <c r="O97" s="145">
        <v>7.8606330000000006E-3</v>
      </c>
      <c r="P97" s="145">
        <v>1</v>
      </c>
      <c r="Q97" s="145">
        <v>3.71195E-4</v>
      </c>
      <c r="R97" s="145">
        <v>1</v>
      </c>
      <c r="S97" s="145">
        <v>2.197802E-3</v>
      </c>
      <c r="T97" s="145">
        <v>1</v>
      </c>
      <c r="U97" s="145">
        <v>6.6666666999999999E-2</v>
      </c>
      <c r="V97" s="145">
        <v>370</v>
      </c>
      <c r="W97" s="145">
        <v>7.8606330000000006E-3</v>
      </c>
      <c r="X97" s="145">
        <v>1</v>
      </c>
      <c r="Y97" s="145">
        <v>3.71195E-4</v>
      </c>
    </row>
    <row r="98" spans="1:25" s="71" customFormat="1" x14ac:dyDescent="0.2">
      <c r="G98" s="71">
        <f>AVERAGE(G94:G97)</f>
        <v>2</v>
      </c>
      <c r="H98" s="71">
        <f>AVERAGE(H94:H97)</f>
        <v>12</v>
      </c>
      <c r="I98" s="71">
        <f t="shared" ref="I98:Y98" si="4">AVERAGE(I94:I97)</f>
        <v>2288.75</v>
      </c>
      <c r="J98" s="71">
        <f t="shared" si="4"/>
        <v>4.2261904760000002</v>
      </c>
      <c r="K98" s="71">
        <f t="shared" si="4"/>
        <v>2.1323764999999998E-2</v>
      </c>
      <c r="L98" s="71">
        <f t="shared" si="4"/>
        <v>1.375</v>
      </c>
      <c r="M98" s="71">
        <f t="shared" si="4"/>
        <v>0.10629000649999999</v>
      </c>
      <c r="N98" s="71">
        <f t="shared" si="4"/>
        <v>202.27083333499999</v>
      </c>
      <c r="O98" s="71">
        <f t="shared" si="4"/>
        <v>7.90872525E-3</v>
      </c>
      <c r="P98" s="71">
        <f t="shared" si="4"/>
        <v>3.1398809525</v>
      </c>
      <c r="Q98" s="71">
        <f t="shared" si="4"/>
        <v>4.8098000000000004E-3</v>
      </c>
      <c r="R98" s="71">
        <f t="shared" si="4"/>
        <v>3.125</v>
      </c>
      <c r="S98" s="71">
        <f t="shared" si="4"/>
        <v>1.9855984E-2</v>
      </c>
      <c r="T98" s="71">
        <f t="shared" si="4"/>
        <v>1.5</v>
      </c>
      <c r="U98" s="71">
        <f t="shared" si="4"/>
        <v>0.10663919425</v>
      </c>
      <c r="V98" s="71">
        <f t="shared" si="4"/>
        <v>185</v>
      </c>
      <c r="W98" s="71">
        <f t="shared" si="4"/>
        <v>5.9351632500000001E-3</v>
      </c>
      <c r="X98" s="71">
        <f t="shared" si="4"/>
        <v>2.875</v>
      </c>
      <c r="Y98" s="71">
        <f t="shared" si="4"/>
        <v>2.8576774999999996E-3</v>
      </c>
    </row>
    <row r="99" spans="1:25" s="65" customFormat="1" ht="30" x14ac:dyDescent="0.2">
      <c r="A99" s="65" t="s">
        <v>746</v>
      </c>
      <c r="B99" s="65" t="s">
        <v>568</v>
      </c>
      <c r="E99" s="45" t="s">
        <v>71</v>
      </c>
      <c r="F99" s="65" t="s">
        <v>754</v>
      </c>
      <c r="G99" s="66">
        <v>1</v>
      </c>
      <c r="H99" s="66">
        <v>5</v>
      </c>
      <c r="I99" s="66">
        <v>300</v>
      </c>
      <c r="J99" s="46">
        <v>1.375</v>
      </c>
      <c r="K99" s="46">
        <v>4.9364420000000001E-3</v>
      </c>
      <c r="L99" s="46">
        <v>1</v>
      </c>
      <c r="M99" s="46">
        <v>7.0924907999999995E-2</v>
      </c>
      <c r="N99" s="46">
        <v>37.5</v>
      </c>
      <c r="O99" s="46">
        <v>9.8802700000000005E-4</v>
      </c>
      <c r="P99" s="46">
        <v>2.75</v>
      </c>
      <c r="Q99" s="46">
        <v>1.612654E-3</v>
      </c>
      <c r="R99" s="46">
        <v>1</v>
      </c>
      <c r="S99" s="46">
        <v>2.8692769999999999E-3</v>
      </c>
      <c r="T99" s="46">
        <v>1</v>
      </c>
      <c r="U99" s="46">
        <v>7.1428570999999996E-2</v>
      </c>
      <c r="V99" s="46">
        <v>10.5</v>
      </c>
      <c r="W99" s="46">
        <v>2.6663099999999998E-4</v>
      </c>
      <c r="X99" s="46">
        <v>3</v>
      </c>
      <c r="Y99" s="46">
        <v>1.419853E-3</v>
      </c>
    </row>
    <row r="100" spans="1:25" s="65" customFormat="1" x14ac:dyDescent="0.2">
      <c r="E100" s="45" t="s">
        <v>752</v>
      </c>
      <c r="F100" s="65" t="s">
        <v>753</v>
      </c>
      <c r="G100" s="66">
        <v>4</v>
      </c>
      <c r="H100" s="66">
        <v>86</v>
      </c>
      <c r="I100" s="66">
        <v>268</v>
      </c>
      <c r="J100" s="46">
        <v>24.5</v>
      </c>
      <c r="K100" s="46">
        <v>5.6255016999999997E-2</v>
      </c>
      <c r="L100" s="46">
        <v>1.75</v>
      </c>
      <c r="M100" s="46">
        <v>0.120421245</v>
      </c>
      <c r="N100" s="46">
        <v>67</v>
      </c>
      <c r="O100" s="46">
        <v>1.4739180000000001E-3</v>
      </c>
      <c r="P100" s="46">
        <v>1.25</v>
      </c>
      <c r="Q100" s="46">
        <v>7.7808200000000004E-4</v>
      </c>
      <c r="R100" s="46">
        <v>10.5</v>
      </c>
      <c r="S100" s="46">
        <v>2.6215773000000001E-2</v>
      </c>
      <c r="T100" s="46">
        <v>1.5</v>
      </c>
      <c r="U100" s="46">
        <v>0.105128205</v>
      </c>
      <c r="V100" s="46">
        <v>47.5</v>
      </c>
      <c r="W100" s="46">
        <v>1.102001E-3</v>
      </c>
      <c r="X100" s="46">
        <v>1</v>
      </c>
      <c r="Y100" s="46">
        <v>7.4478399999999996E-4</v>
      </c>
    </row>
    <row r="101" spans="1:25" s="65" customFormat="1" ht="30" x14ac:dyDescent="0.2">
      <c r="E101" s="45" t="s">
        <v>120</v>
      </c>
      <c r="F101" s="65" t="s">
        <v>753</v>
      </c>
      <c r="G101" s="66">
        <v>7</v>
      </c>
      <c r="H101" s="66">
        <v>17</v>
      </c>
      <c r="I101" s="66">
        <v>112</v>
      </c>
      <c r="J101" s="46">
        <v>6</v>
      </c>
      <c r="K101" s="46">
        <v>1.6835411000000002E-2</v>
      </c>
      <c r="L101" s="46">
        <v>4.5714285710000002</v>
      </c>
      <c r="M101" s="46">
        <v>0.32108843500000001</v>
      </c>
      <c r="N101" s="46">
        <v>14.71428571</v>
      </c>
      <c r="O101" s="46">
        <v>3.6633E-4</v>
      </c>
      <c r="P101" s="46">
        <v>3.4285714289999998</v>
      </c>
      <c r="Q101" s="46">
        <v>1.712564E-3</v>
      </c>
      <c r="R101" s="46">
        <v>6</v>
      </c>
      <c r="S101" s="46">
        <v>1.5625E-2</v>
      </c>
      <c r="T101" s="46">
        <v>5</v>
      </c>
      <c r="U101" s="46">
        <v>0.33333333300000001</v>
      </c>
      <c r="V101" s="46">
        <v>14</v>
      </c>
      <c r="W101" s="46">
        <v>3.4031399999999998E-4</v>
      </c>
      <c r="X101" s="46">
        <v>3</v>
      </c>
      <c r="Y101" s="46">
        <v>1.9417480000000001E-3</v>
      </c>
    </row>
    <row r="102" spans="1:25" s="65" customFormat="1" ht="30" x14ac:dyDescent="0.2">
      <c r="E102" s="45" t="s">
        <v>118</v>
      </c>
      <c r="F102" s="65" t="s">
        <v>754</v>
      </c>
      <c r="G102" s="66">
        <v>8</v>
      </c>
      <c r="H102" s="66">
        <v>17</v>
      </c>
      <c r="I102" s="66">
        <v>110</v>
      </c>
      <c r="J102" s="46">
        <v>3.3</v>
      </c>
      <c r="K102" s="46">
        <v>1.6378456E-2</v>
      </c>
      <c r="L102" s="46">
        <v>2.9</v>
      </c>
      <c r="M102" s="46">
        <v>0.217414252</v>
      </c>
      <c r="N102" s="46">
        <v>10.9</v>
      </c>
      <c r="O102" s="46">
        <v>4.04998E-4</v>
      </c>
      <c r="P102" s="46">
        <v>1</v>
      </c>
      <c r="Q102" s="46">
        <v>9.3994499999999997E-4</v>
      </c>
      <c r="R102" s="46">
        <v>3</v>
      </c>
      <c r="S102" s="46">
        <v>9.2823839999999994E-3</v>
      </c>
      <c r="T102" s="46">
        <v>3</v>
      </c>
      <c r="U102" s="46">
        <v>0.21428571399999999</v>
      </c>
      <c r="V102" s="46">
        <v>8.5</v>
      </c>
      <c r="W102" s="46">
        <v>3.3952500000000003E-4</v>
      </c>
      <c r="X102" s="46">
        <v>1</v>
      </c>
      <c r="Y102" s="46">
        <v>5.8831499999999995E-4</v>
      </c>
    </row>
    <row r="103" spans="1:25" s="65" customFormat="1" ht="45" x14ac:dyDescent="0.2">
      <c r="E103" s="45" t="s">
        <v>294</v>
      </c>
      <c r="F103" s="65" t="s">
        <v>753</v>
      </c>
      <c r="G103" s="66">
        <v>3</v>
      </c>
      <c r="H103" s="66">
        <v>4</v>
      </c>
      <c r="I103" s="66">
        <v>53</v>
      </c>
      <c r="J103" s="46">
        <v>2</v>
      </c>
      <c r="K103" s="46">
        <v>4.7101679999999998E-3</v>
      </c>
      <c r="L103" s="46">
        <v>2</v>
      </c>
      <c r="M103" s="46">
        <v>0.13809523800000001</v>
      </c>
      <c r="N103" s="46">
        <v>9.8000000000000007</v>
      </c>
      <c r="O103" s="46">
        <v>2.4305900000000001E-4</v>
      </c>
      <c r="P103" s="46">
        <v>1</v>
      </c>
      <c r="Q103" s="46">
        <v>4.2701000000000002E-4</v>
      </c>
      <c r="R103" s="46">
        <v>2</v>
      </c>
      <c r="S103" s="46">
        <v>4.395604E-3</v>
      </c>
      <c r="T103" s="46">
        <v>2</v>
      </c>
      <c r="U103" s="46">
        <v>0.133333333</v>
      </c>
      <c r="V103" s="46">
        <v>8</v>
      </c>
      <c r="W103" s="46">
        <v>1.8455300000000001E-4</v>
      </c>
      <c r="X103" s="46">
        <v>1</v>
      </c>
      <c r="Y103" s="46">
        <v>4.0633899999999997E-4</v>
      </c>
    </row>
    <row r="104" spans="1:25" s="65" customFormat="1" x14ac:dyDescent="0.2">
      <c r="E104" s="45" t="s">
        <v>217</v>
      </c>
      <c r="F104" s="65" t="s">
        <v>753</v>
      </c>
      <c r="G104" s="66">
        <v>1</v>
      </c>
      <c r="H104" s="66">
        <v>4</v>
      </c>
      <c r="I104" s="66">
        <v>20</v>
      </c>
      <c r="J104" s="46">
        <v>4</v>
      </c>
      <c r="K104" s="46">
        <v>8.7912089999999995E-3</v>
      </c>
      <c r="L104" s="46">
        <v>1</v>
      </c>
      <c r="M104" s="46">
        <v>6.6666666999999999E-2</v>
      </c>
      <c r="N104" s="46">
        <v>20</v>
      </c>
      <c r="O104" s="46">
        <v>4.2489900000000001E-4</v>
      </c>
      <c r="P104" s="46">
        <v>1</v>
      </c>
      <c r="Q104" s="46">
        <v>3.71195E-4</v>
      </c>
      <c r="R104" s="46">
        <v>4</v>
      </c>
      <c r="S104" s="46">
        <v>8.7912089999999995E-3</v>
      </c>
      <c r="T104" s="46">
        <v>1</v>
      </c>
      <c r="U104" s="46">
        <v>6.6666666999999999E-2</v>
      </c>
      <c r="V104" s="46">
        <v>20</v>
      </c>
      <c r="W104" s="46">
        <v>4.2489900000000001E-4</v>
      </c>
      <c r="X104" s="46">
        <v>1</v>
      </c>
      <c r="Y104" s="46">
        <v>3.71195E-4</v>
      </c>
    </row>
    <row r="105" spans="1:25" s="65" customFormat="1" ht="30" x14ac:dyDescent="0.2">
      <c r="E105" s="45" t="s">
        <v>90</v>
      </c>
      <c r="F105" s="65" t="s">
        <v>753</v>
      </c>
      <c r="G105" s="66">
        <v>11</v>
      </c>
      <c r="H105" s="66">
        <v>47</v>
      </c>
      <c r="I105" s="66">
        <v>210</v>
      </c>
      <c r="J105" s="46">
        <v>13</v>
      </c>
      <c r="K105" s="46">
        <v>3.2216351999999997E-2</v>
      </c>
      <c r="L105" s="46">
        <v>6.1666666670000003</v>
      </c>
      <c r="M105" s="46">
        <v>0.42936507899999998</v>
      </c>
      <c r="N105" s="46">
        <v>31.666666670000001</v>
      </c>
      <c r="O105" s="46">
        <v>7.3826800000000004E-4</v>
      </c>
      <c r="P105" s="46">
        <v>9.1666666669999994</v>
      </c>
      <c r="Q105" s="46">
        <v>3.8633830000000002E-3</v>
      </c>
      <c r="R105" s="46">
        <v>10.5</v>
      </c>
      <c r="S105" s="46">
        <v>2.7267479000000001E-2</v>
      </c>
      <c r="T105" s="46">
        <v>6</v>
      </c>
      <c r="U105" s="46">
        <v>0.41428571400000003</v>
      </c>
      <c r="V105" s="46">
        <v>28</v>
      </c>
      <c r="W105" s="46">
        <v>7.1321199999999996E-4</v>
      </c>
      <c r="X105" s="46">
        <v>8</v>
      </c>
      <c r="Y105" s="46">
        <v>3.4369499999999998E-3</v>
      </c>
    </row>
    <row r="106" spans="1:25" s="65" customFormat="1" x14ac:dyDescent="0.2">
      <c r="E106" s="45" t="s">
        <v>290</v>
      </c>
      <c r="F106" s="65" t="s">
        <v>754</v>
      </c>
      <c r="G106" s="66">
        <v>4</v>
      </c>
      <c r="H106" s="66">
        <v>6</v>
      </c>
      <c r="I106" s="66">
        <v>23</v>
      </c>
      <c r="J106" s="46">
        <v>3</v>
      </c>
      <c r="K106" s="46">
        <v>1.1968268000000001E-2</v>
      </c>
      <c r="L106" s="46">
        <v>2.5</v>
      </c>
      <c r="M106" s="46">
        <v>0.178571429</v>
      </c>
      <c r="N106" s="46">
        <v>11.5</v>
      </c>
      <c r="O106" s="46">
        <v>3.1834700000000002E-4</v>
      </c>
      <c r="P106" s="46">
        <v>1</v>
      </c>
      <c r="Q106" s="46">
        <v>6.9317399999999996E-4</v>
      </c>
      <c r="R106" s="46">
        <v>3</v>
      </c>
      <c r="S106" s="46">
        <v>1.1968268000000001E-2</v>
      </c>
      <c r="T106" s="46">
        <v>2.5</v>
      </c>
      <c r="U106" s="46">
        <v>0.178571429</v>
      </c>
      <c r="V106" s="46">
        <v>11.5</v>
      </c>
      <c r="W106" s="46">
        <v>3.1834700000000002E-4</v>
      </c>
      <c r="X106" s="46">
        <v>1</v>
      </c>
      <c r="Y106" s="46">
        <v>6.9317399999999996E-4</v>
      </c>
    </row>
    <row r="107" spans="1:25" s="27" customFormat="1" x14ac:dyDescent="0.2">
      <c r="E107" s="3"/>
      <c r="G107" s="63">
        <f>AVERAGE(G99:G105)</f>
        <v>5</v>
      </c>
      <c r="H107" s="63">
        <f t="shared" ref="H107:Y107" si="5">AVERAGE(H99:H105)</f>
        <v>25.714285714285715</v>
      </c>
      <c r="I107" s="63">
        <f t="shared" si="5"/>
        <v>153.28571428571428</v>
      </c>
      <c r="J107" s="63">
        <f t="shared" si="5"/>
        <v>7.7392857142857139</v>
      </c>
      <c r="K107" s="63">
        <f t="shared" si="5"/>
        <v>2.0017579285714286E-2</v>
      </c>
      <c r="L107" s="63">
        <f t="shared" si="5"/>
        <v>2.7697278911428573</v>
      </c>
      <c r="M107" s="63">
        <f t="shared" si="5"/>
        <v>0.19485368914285714</v>
      </c>
      <c r="N107" s="63">
        <f t="shared" si="5"/>
        <v>27.368707482857143</v>
      </c>
      <c r="O107" s="63">
        <f t="shared" si="5"/>
        <v>6.6278557142857139E-4</v>
      </c>
      <c r="P107" s="63">
        <f t="shared" si="5"/>
        <v>2.799319728</v>
      </c>
      <c r="Q107" s="63">
        <f t="shared" si="5"/>
        <v>1.3864047142857145E-3</v>
      </c>
      <c r="R107" s="63">
        <f t="shared" si="5"/>
        <v>5.2857142857142856</v>
      </c>
      <c r="S107" s="63">
        <f t="shared" si="5"/>
        <v>1.3492389428571427E-2</v>
      </c>
      <c r="T107" s="63">
        <f t="shared" si="5"/>
        <v>2.7857142857142856</v>
      </c>
      <c r="U107" s="63">
        <f t="shared" si="5"/>
        <v>0.19120879099999999</v>
      </c>
      <c r="V107" s="63">
        <f t="shared" si="5"/>
        <v>19.5</v>
      </c>
      <c r="W107" s="63">
        <f t="shared" si="5"/>
        <v>4.8159071428571429E-4</v>
      </c>
      <c r="X107" s="63">
        <f t="shared" si="5"/>
        <v>2.5714285714285716</v>
      </c>
      <c r="Y107" s="63">
        <f t="shared" si="5"/>
        <v>1.2727405714285714E-3</v>
      </c>
    </row>
    <row r="108" spans="1:25" s="122" customFormat="1" ht="14.25" customHeight="1" x14ac:dyDescent="0.2">
      <c r="A108" s="161"/>
      <c r="B108" s="153"/>
      <c r="E108" s="129" t="s">
        <v>4</v>
      </c>
      <c r="F108" s="122" t="s">
        <v>641</v>
      </c>
      <c r="G108" s="129">
        <v>15</v>
      </c>
      <c r="H108" s="129">
        <v>396</v>
      </c>
      <c r="I108" s="129">
        <v>20775</v>
      </c>
      <c r="J108" s="129">
        <v>105.7857143</v>
      </c>
      <c r="K108" s="122">
        <v>0.52104893399999996</v>
      </c>
      <c r="L108" s="122">
        <v>11.07142857</v>
      </c>
      <c r="M108" s="122">
        <v>0.93194622800000004</v>
      </c>
      <c r="N108" s="122">
        <v>1358.4285709999999</v>
      </c>
      <c r="O108" s="122">
        <v>7.3660521000000007E-2</v>
      </c>
      <c r="P108" s="122">
        <v>193.57142859999999</v>
      </c>
      <c r="Q108" s="122">
        <v>0.20297114999999999</v>
      </c>
      <c r="R108" s="122">
        <v>110</v>
      </c>
      <c r="S108" s="122">
        <v>0.52247474699999996</v>
      </c>
      <c r="T108" s="122">
        <v>12</v>
      </c>
      <c r="U108" s="122">
        <v>0.930952381</v>
      </c>
      <c r="V108" s="122">
        <v>1354.5</v>
      </c>
      <c r="W108" s="122">
        <v>5.3737666000000003E-2</v>
      </c>
      <c r="X108" s="122">
        <v>207</v>
      </c>
      <c r="Y108" s="122">
        <v>0.19612501299999999</v>
      </c>
    </row>
    <row r="109" spans="1:25" s="18" customFormat="1" x14ac:dyDescent="0.2">
      <c r="E109" s="8" t="s">
        <v>562</v>
      </c>
      <c r="G109" s="67">
        <v>2</v>
      </c>
      <c r="H109" s="67">
        <v>15</v>
      </c>
      <c r="I109" s="67">
        <v>789</v>
      </c>
      <c r="J109" s="9">
        <v>4.5714285710000002</v>
      </c>
      <c r="K109" s="9">
        <v>3.3144624999999997E-2</v>
      </c>
      <c r="L109" s="9">
        <v>1.1428571430000001</v>
      </c>
      <c r="M109" s="9">
        <v>9.2570128000000002E-2</v>
      </c>
      <c r="N109" s="9">
        <v>112.7142857</v>
      </c>
      <c r="O109" s="9">
        <v>7.6194039999999998E-3</v>
      </c>
      <c r="P109" s="9">
        <v>1.1428571430000001</v>
      </c>
      <c r="Q109" s="9">
        <v>1.8048859999999999E-3</v>
      </c>
      <c r="R109" s="9">
        <v>6</v>
      </c>
      <c r="S109" s="9">
        <v>3.4482759000000002E-2</v>
      </c>
      <c r="T109" s="9">
        <v>1</v>
      </c>
      <c r="U109" s="9">
        <v>8.3333332999999996E-2</v>
      </c>
      <c r="V109" s="9">
        <v>88</v>
      </c>
      <c r="W109" s="9">
        <v>8.5711499999999996E-3</v>
      </c>
      <c r="X109" s="9">
        <v>1</v>
      </c>
      <c r="Y109" s="9">
        <v>1.945525E-3</v>
      </c>
    </row>
    <row r="110" spans="1:25" s="18" customFormat="1" x14ac:dyDescent="0.2">
      <c r="E110" s="8" t="s">
        <v>39</v>
      </c>
      <c r="G110" s="67">
        <v>9</v>
      </c>
      <c r="H110" s="67">
        <v>49</v>
      </c>
      <c r="I110" s="67">
        <v>769</v>
      </c>
      <c r="J110" s="9">
        <v>8.1666666669999994</v>
      </c>
      <c r="K110" s="9">
        <v>4.7385682999999998E-2</v>
      </c>
      <c r="L110" s="9">
        <v>3.1666666669999999</v>
      </c>
      <c r="M110" s="9">
        <v>0.25394882899999999</v>
      </c>
      <c r="N110" s="9">
        <v>64</v>
      </c>
      <c r="O110" s="9">
        <v>2.1322279999999999E-3</v>
      </c>
      <c r="P110" s="9">
        <v>3.1666666669999999</v>
      </c>
      <c r="Q110" s="9">
        <v>4.8741310000000003E-3</v>
      </c>
      <c r="R110" s="9">
        <v>4</v>
      </c>
      <c r="S110" s="9">
        <v>4.3560606000000002E-2</v>
      </c>
      <c r="T110" s="9">
        <v>2.5</v>
      </c>
      <c r="U110" s="9">
        <v>0.22500000000000001</v>
      </c>
      <c r="V110" s="9">
        <v>60</v>
      </c>
      <c r="W110" s="9">
        <v>1.8550839999999999E-3</v>
      </c>
      <c r="X110" s="9">
        <v>2</v>
      </c>
      <c r="Y110" s="9">
        <v>4.6227129999999996E-3</v>
      </c>
    </row>
    <row r="111" spans="1:25" s="18" customFormat="1" x14ac:dyDescent="0.2">
      <c r="E111" s="8" t="s">
        <v>650</v>
      </c>
      <c r="G111" s="67">
        <v>8</v>
      </c>
      <c r="H111" s="67">
        <v>17</v>
      </c>
      <c r="I111" s="67">
        <v>471</v>
      </c>
      <c r="J111" s="9">
        <v>4</v>
      </c>
      <c r="K111" s="9">
        <v>5.3227136000000001E-2</v>
      </c>
      <c r="L111" s="9">
        <v>2.9</v>
      </c>
      <c r="M111" s="9">
        <v>0.27888500399999999</v>
      </c>
      <c r="N111" s="9">
        <v>47.1</v>
      </c>
      <c r="O111" s="9">
        <v>9.0947890000000007E-3</v>
      </c>
      <c r="P111" s="9">
        <v>1.5</v>
      </c>
      <c r="Q111" s="9">
        <v>4.7268520000000001E-3</v>
      </c>
      <c r="R111" s="9">
        <v>4</v>
      </c>
      <c r="S111" s="9">
        <v>3.1818182E-2</v>
      </c>
      <c r="T111" s="9">
        <v>3</v>
      </c>
      <c r="U111" s="9">
        <v>0.240384615</v>
      </c>
      <c r="V111" s="9">
        <v>23</v>
      </c>
      <c r="W111" s="9">
        <v>7.93194E-4</v>
      </c>
      <c r="X111" s="9">
        <v>1.5</v>
      </c>
      <c r="Y111" s="9">
        <v>2.2243269999999999E-3</v>
      </c>
    </row>
    <row r="112" spans="1:25" s="18" customFormat="1" x14ac:dyDescent="0.2">
      <c r="B112" s="18" t="s">
        <v>565</v>
      </c>
      <c r="E112" s="146" t="s">
        <v>64</v>
      </c>
      <c r="F112" s="18" t="s">
        <v>651</v>
      </c>
      <c r="G112" s="67">
        <v>9</v>
      </c>
      <c r="H112" s="67">
        <v>45</v>
      </c>
      <c r="I112" s="67">
        <v>460</v>
      </c>
      <c r="J112" s="9">
        <v>7.5</v>
      </c>
      <c r="K112" s="9">
        <v>3.2730147000000001E-2</v>
      </c>
      <c r="L112" s="9">
        <v>3</v>
      </c>
      <c r="M112" s="9">
        <v>0.21626984099999999</v>
      </c>
      <c r="N112" s="9">
        <v>57.5</v>
      </c>
      <c r="O112" s="9">
        <v>2.5276589999999998E-3</v>
      </c>
      <c r="P112" s="9">
        <v>6.125</v>
      </c>
      <c r="Q112" s="9">
        <v>4.4606139999999999E-3</v>
      </c>
      <c r="R112" s="9">
        <v>6</v>
      </c>
      <c r="S112" s="9">
        <v>2.0806634000000001E-2</v>
      </c>
      <c r="T112" s="9">
        <v>3.5</v>
      </c>
      <c r="U112" s="9">
        <v>0.24047619000000001</v>
      </c>
      <c r="V112" s="9">
        <v>49</v>
      </c>
      <c r="W112" s="9">
        <v>1.3277009999999999E-3</v>
      </c>
      <c r="X112" s="9">
        <v>3.5</v>
      </c>
      <c r="Y112" s="9">
        <v>2.079521E-3</v>
      </c>
    </row>
    <row r="113" spans="4:25" s="2" customFormat="1" x14ac:dyDescent="0.2">
      <c r="D113" s="54"/>
      <c r="E113" s="1" t="s">
        <v>69</v>
      </c>
      <c r="G113" s="60">
        <v>11</v>
      </c>
      <c r="H113" s="60">
        <v>49</v>
      </c>
      <c r="I113" s="60">
        <v>337</v>
      </c>
      <c r="J113" s="5">
        <v>14.83333333</v>
      </c>
      <c r="K113" s="5">
        <v>3.5696823000000003E-2</v>
      </c>
      <c r="L113" s="5">
        <v>4.6666666670000003</v>
      </c>
      <c r="M113" s="5">
        <v>0.32619047600000001</v>
      </c>
      <c r="N113" s="5">
        <v>51.333333330000002</v>
      </c>
      <c r="O113" s="5">
        <v>1.180382E-3</v>
      </c>
      <c r="P113" s="5">
        <v>3.8333333330000001</v>
      </c>
      <c r="Q113" s="5">
        <v>1.682682E-3</v>
      </c>
      <c r="R113" s="5">
        <v>13</v>
      </c>
      <c r="S113" s="5">
        <v>3.1827916999999997E-2</v>
      </c>
      <c r="T113" s="5">
        <v>5.5</v>
      </c>
      <c r="U113" s="5">
        <v>0.37857142900000001</v>
      </c>
      <c r="V113" s="5">
        <v>33</v>
      </c>
      <c r="W113" s="5">
        <v>8.0136599999999997E-4</v>
      </c>
      <c r="X113" s="5">
        <v>4</v>
      </c>
      <c r="Y113" s="5">
        <v>1.7184749999999999E-3</v>
      </c>
    </row>
    <row r="114" spans="4:25" s="2" customFormat="1" x14ac:dyDescent="0.2">
      <c r="E114" s="1" t="s">
        <v>70</v>
      </c>
      <c r="G114" s="60">
        <v>6</v>
      </c>
      <c r="H114" s="60">
        <v>7</v>
      </c>
      <c r="I114" s="60">
        <v>302</v>
      </c>
      <c r="J114" s="5">
        <v>3</v>
      </c>
      <c r="K114" s="5">
        <v>0.116140756</v>
      </c>
      <c r="L114" s="5">
        <v>3</v>
      </c>
      <c r="M114" s="5">
        <v>0.40596681099999998</v>
      </c>
      <c r="N114" s="5">
        <v>60.4</v>
      </c>
      <c r="O114" s="5">
        <v>2.4132480000000001E-2</v>
      </c>
      <c r="P114" s="5">
        <v>1.6</v>
      </c>
      <c r="Q114" s="5">
        <v>1.1568594E-2</v>
      </c>
      <c r="R114" s="5">
        <v>3</v>
      </c>
      <c r="S114" s="5">
        <v>0.115384615</v>
      </c>
      <c r="T114" s="5">
        <v>3</v>
      </c>
      <c r="U114" s="5">
        <v>0.428571429</v>
      </c>
      <c r="V114" s="5">
        <v>49</v>
      </c>
      <c r="W114" s="5">
        <v>1.564482E-2</v>
      </c>
      <c r="X114" s="5">
        <v>1</v>
      </c>
      <c r="Y114" s="5">
        <v>9.5238100000000006E-3</v>
      </c>
    </row>
    <row r="115" spans="4:25" s="2" customFormat="1" x14ac:dyDescent="0.2">
      <c r="E115" s="1" t="s">
        <v>74</v>
      </c>
      <c r="G115" s="60">
        <v>9</v>
      </c>
      <c r="H115" s="60">
        <v>22</v>
      </c>
      <c r="I115" s="60">
        <v>300</v>
      </c>
      <c r="J115" s="5">
        <v>7.75</v>
      </c>
      <c r="K115" s="5">
        <v>5.2827003999999997E-2</v>
      </c>
      <c r="L115" s="5">
        <v>4.75</v>
      </c>
      <c r="M115" s="5">
        <v>0.38136863100000001</v>
      </c>
      <c r="N115" s="5">
        <v>75</v>
      </c>
      <c r="O115" s="5">
        <v>3.6316120000000002E-3</v>
      </c>
      <c r="P115" s="5">
        <v>3</v>
      </c>
      <c r="Q115" s="5">
        <v>4.1200480000000003E-3</v>
      </c>
      <c r="R115" s="5">
        <v>7.5</v>
      </c>
      <c r="S115" s="5">
        <v>4.7601009999999999E-2</v>
      </c>
      <c r="T115" s="5">
        <v>4.5</v>
      </c>
      <c r="U115" s="5">
        <v>0.38636363600000001</v>
      </c>
      <c r="V115" s="5">
        <v>73.5</v>
      </c>
      <c r="W115" s="5">
        <v>3.0453429999999998E-3</v>
      </c>
      <c r="X115" s="5">
        <v>3.5</v>
      </c>
      <c r="Y115" s="5">
        <v>3.9813260000000003E-3</v>
      </c>
    </row>
    <row r="116" spans="4:25" s="2" customFormat="1" x14ac:dyDescent="0.2">
      <c r="E116" s="1" t="s">
        <v>109</v>
      </c>
      <c r="F116" s="2" t="s">
        <v>579</v>
      </c>
      <c r="G116" s="60">
        <v>11</v>
      </c>
      <c r="H116" s="60">
        <v>34</v>
      </c>
      <c r="I116" s="60">
        <v>280</v>
      </c>
      <c r="J116" s="5">
        <v>8.4285714289999998</v>
      </c>
      <c r="K116" s="5">
        <v>2.4191019000000001E-2</v>
      </c>
      <c r="L116" s="5">
        <v>5.2857142860000002</v>
      </c>
      <c r="M116" s="5">
        <v>0.37210884399999999</v>
      </c>
      <c r="N116" s="5">
        <v>40</v>
      </c>
      <c r="O116" s="5">
        <v>1.0364479999999999E-3</v>
      </c>
      <c r="P116" s="5">
        <v>8</v>
      </c>
      <c r="Q116" s="5">
        <v>3.9054860000000001E-3</v>
      </c>
      <c r="R116" s="5">
        <v>9</v>
      </c>
      <c r="S116" s="5">
        <v>2.3255814E-2</v>
      </c>
      <c r="T116" s="5">
        <v>6</v>
      </c>
      <c r="U116" s="5">
        <v>0.428571429</v>
      </c>
      <c r="V116" s="5">
        <v>31</v>
      </c>
      <c r="W116" s="5">
        <v>7.9045299999999999E-4</v>
      </c>
      <c r="X116" s="5">
        <v>7</v>
      </c>
      <c r="Y116" s="5">
        <v>3.6570499999999998E-3</v>
      </c>
    </row>
    <row r="117" spans="4:25" s="2" customFormat="1" x14ac:dyDescent="0.2">
      <c r="E117" s="1" t="s">
        <v>78</v>
      </c>
      <c r="G117" s="60">
        <v>10</v>
      </c>
      <c r="H117" s="60">
        <v>36</v>
      </c>
      <c r="I117" s="60">
        <v>273</v>
      </c>
      <c r="J117" s="5">
        <v>16</v>
      </c>
      <c r="K117" s="5">
        <v>4.3705012000000001E-2</v>
      </c>
      <c r="L117" s="5">
        <v>4.5</v>
      </c>
      <c r="M117" s="5">
        <v>0.311904762</v>
      </c>
      <c r="N117" s="5">
        <v>41</v>
      </c>
      <c r="O117" s="5">
        <v>1.0142160000000001E-3</v>
      </c>
      <c r="P117" s="5">
        <v>2.6666666669999999</v>
      </c>
      <c r="Q117" s="5">
        <v>1.2019330000000001E-3</v>
      </c>
      <c r="R117" s="5">
        <v>16</v>
      </c>
      <c r="S117" s="5">
        <v>4.6912003000000001E-2</v>
      </c>
      <c r="T117" s="5">
        <v>4</v>
      </c>
      <c r="U117" s="5">
        <v>0.27619047600000002</v>
      </c>
      <c r="V117" s="5">
        <v>40.5</v>
      </c>
      <c r="W117" s="5">
        <v>9.3698399999999997E-4</v>
      </c>
      <c r="X117" s="5">
        <v>2.5</v>
      </c>
      <c r="Y117" s="5">
        <v>1.2101010000000001E-3</v>
      </c>
    </row>
    <row r="118" spans="4:25" s="2" customFormat="1" x14ac:dyDescent="0.2">
      <c r="E118" s="1" t="s">
        <v>77</v>
      </c>
      <c r="G118" s="60">
        <v>2</v>
      </c>
      <c r="H118" s="60">
        <v>8</v>
      </c>
      <c r="I118" s="60">
        <v>272</v>
      </c>
      <c r="J118" s="5">
        <v>3.3333333330000001</v>
      </c>
      <c r="K118" s="5">
        <v>7.9468260000000006E-3</v>
      </c>
      <c r="L118" s="5">
        <v>1.5</v>
      </c>
      <c r="M118" s="5">
        <v>0.103968254</v>
      </c>
      <c r="N118" s="5">
        <v>36.666666669999998</v>
      </c>
      <c r="O118" s="5">
        <v>8.6257800000000002E-4</v>
      </c>
      <c r="P118" s="5">
        <v>1.3333333329999999</v>
      </c>
      <c r="Q118" s="5">
        <v>6.0106500000000002E-4</v>
      </c>
      <c r="R118" s="5">
        <v>3</v>
      </c>
      <c r="S118" s="5">
        <v>7.1711350000000004E-3</v>
      </c>
      <c r="T118" s="5">
        <v>1.5</v>
      </c>
      <c r="U118" s="5">
        <v>0.102380952</v>
      </c>
      <c r="V118" s="5">
        <v>29</v>
      </c>
      <c r="W118" s="5">
        <v>6.8065900000000002E-4</v>
      </c>
      <c r="X118" s="5">
        <v>1</v>
      </c>
      <c r="Y118" s="5">
        <v>5.8831499999999995E-4</v>
      </c>
    </row>
    <row r="119" spans="4:25" s="2" customFormat="1" x14ac:dyDescent="0.2">
      <c r="E119" s="1" t="s">
        <v>79</v>
      </c>
      <c r="G119" s="60">
        <v>10</v>
      </c>
      <c r="H119" s="60">
        <v>47</v>
      </c>
      <c r="I119" s="60">
        <v>270</v>
      </c>
      <c r="J119" s="5">
        <v>18.25</v>
      </c>
      <c r="K119" s="5">
        <v>8.9242827999999996E-2</v>
      </c>
      <c r="L119" s="5">
        <v>5</v>
      </c>
      <c r="M119" s="5">
        <v>0.36694139199999998</v>
      </c>
      <c r="N119" s="5">
        <v>67.5</v>
      </c>
      <c r="O119" s="5">
        <v>2.2805080000000001E-3</v>
      </c>
      <c r="P119" s="5">
        <v>1.5</v>
      </c>
      <c r="Q119" s="5">
        <v>1.2509520000000001E-3</v>
      </c>
      <c r="R119" s="5">
        <v>18.5</v>
      </c>
      <c r="S119" s="5">
        <v>8.2951886000000002E-2</v>
      </c>
      <c r="T119" s="5">
        <v>5</v>
      </c>
      <c r="U119" s="5">
        <v>0.37912087900000002</v>
      </c>
      <c r="V119" s="5">
        <v>44.5</v>
      </c>
      <c r="W119" s="5">
        <v>1.170976E-3</v>
      </c>
      <c r="X119" s="5">
        <v>1.5</v>
      </c>
      <c r="Y119" s="5">
        <v>1.062723E-3</v>
      </c>
    </row>
    <row r="120" spans="4:25" s="2" customFormat="1" x14ac:dyDescent="0.2">
      <c r="E120" s="1" t="s">
        <v>86</v>
      </c>
      <c r="G120" s="60">
        <v>2</v>
      </c>
      <c r="H120" s="60">
        <v>29</v>
      </c>
      <c r="I120" s="60">
        <v>230</v>
      </c>
      <c r="J120" s="5">
        <v>9</v>
      </c>
      <c r="K120" s="5">
        <v>1.9684455E-2</v>
      </c>
      <c r="L120" s="5">
        <v>2</v>
      </c>
      <c r="M120" s="5">
        <v>0.133333333</v>
      </c>
      <c r="N120" s="5">
        <v>35.5</v>
      </c>
      <c r="O120" s="5">
        <v>7.8246999999999995E-4</v>
      </c>
      <c r="P120" s="5">
        <v>1</v>
      </c>
      <c r="Q120" s="5">
        <v>3.7321499999999998E-4</v>
      </c>
      <c r="R120" s="5">
        <v>9</v>
      </c>
      <c r="S120" s="5">
        <v>1.9684455E-2</v>
      </c>
      <c r="T120" s="5">
        <v>2</v>
      </c>
      <c r="U120" s="5">
        <v>0.133333333</v>
      </c>
      <c r="V120" s="5">
        <v>35.5</v>
      </c>
      <c r="W120" s="5">
        <v>7.8246999999999995E-4</v>
      </c>
      <c r="X120" s="5">
        <v>1</v>
      </c>
      <c r="Y120" s="5">
        <v>3.7321499999999998E-4</v>
      </c>
    </row>
    <row r="121" spans="4:25" s="2" customFormat="1" x14ac:dyDescent="0.2">
      <c r="E121" s="1" t="s">
        <v>92</v>
      </c>
      <c r="G121" s="60">
        <v>8</v>
      </c>
      <c r="H121" s="60">
        <v>28</v>
      </c>
      <c r="I121" s="60">
        <v>194</v>
      </c>
      <c r="J121" s="5">
        <v>5.5555555559999998</v>
      </c>
      <c r="K121" s="5">
        <v>2.2220995E-2</v>
      </c>
      <c r="L121" s="5">
        <v>3.3333333330000001</v>
      </c>
      <c r="M121" s="5">
        <v>0.243080993</v>
      </c>
      <c r="N121" s="5">
        <v>21.555555559999998</v>
      </c>
      <c r="O121" s="5">
        <v>6.0424299999999997E-4</v>
      </c>
      <c r="P121" s="5">
        <v>1.7777777779999999</v>
      </c>
      <c r="Q121" s="5">
        <v>1.49193E-3</v>
      </c>
      <c r="R121" s="5">
        <v>3</v>
      </c>
      <c r="S121" s="5">
        <v>1.5503876E-2</v>
      </c>
      <c r="T121" s="5">
        <v>3</v>
      </c>
      <c r="U121" s="5">
        <v>0.25</v>
      </c>
      <c r="V121" s="5">
        <v>11</v>
      </c>
      <c r="W121" s="5">
        <v>4.37582E-4</v>
      </c>
      <c r="X121" s="5">
        <v>1</v>
      </c>
      <c r="Y121" s="5">
        <v>5.2938099999999999E-4</v>
      </c>
    </row>
    <row r="122" spans="4:25" s="2" customFormat="1" x14ac:dyDescent="0.2">
      <c r="E122" s="1" t="s">
        <v>93</v>
      </c>
      <c r="G122" s="60">
        <v>9</v>
      </c>
      <c r="H122" s="60">
        <v>42</v>
      </c>
      <c r="I122" s="60">
        <v>191</v>
      </c>
      <c r="J122" s="5">
        <v>9.8333333330000006</v>
      </c>
      <c r="K122" s="5">
        <v>2.4395574E-2</v>
      </c>
      <c r="L122" s="5">
        <v>5.3333333329999997</v>
      </c>
      <c r="M122" s="5">
        <v>0.37063492100000001</v>
      </c>
      <c r="N122" s="5">
        <v>29.833333329999999</v>
      </c>
      <c r="O122" s="5">
        <v>7.1851399999999996E-4</v>
      </c>
      <c r="P122" s="5">
        <v>7.5</v>
      </c>
      <c r="Q122" s="5">
        <v>3.0297470000000002E-3</v>
      </c>
      <c r="R122" s="5">
        <v>9.5</v>
      </c>
      <c r="S122" s="5">
        <v>2.5662981000000001E-2</v>
      </c>
      <c r="T122" s="5">
        <v>5.5</v>
      </c>
      <c r="U122" s="5">
        <v>0.38095238100000001</v>
      </c>
      <c r="V122" s="5">
        <v>18</v>
      </c>
      <c r="W122" s="5">
        <v>4.2131999999999998E-4</v>
      </c>
      <c r="X122" s="5">
        <v>5.5</v>
      </c>
      <c r="Y122" s="5">
        <v>2.278852E-3</v>
      </c>
    </row>
    <row r="123" spans="4:25" s="2" customFormat="1" x14ac:dyDescent="0.2">
      <c r="E123" s="1" t="s">
        <v>97</v>
      </c>
      <c r="G123" s="60">
        <v>13</v>
      </c>
      <c r="H123" s="60">
        <v>105</v>
      </c>
      <c r="I123" s="60">
        <v>186</v>
      </c>
      <c r="J123" s="5">
        <v>37.333333330000002</v>
      </c>
      <c r="K123" s="5">
        <v>8.1495857000000005E-2</v>
      </c>
      <c r="L123" s="5">
        <v>7</v>
      </c>
      <c r="M123" s="5">
        <v>0.46984126999999998</v>
      </c>
      <c r="N123" s="5">
        <v>55.333333330000002</v>
      </c>
      <c r="O123" s="5">
        <v>1.271416E-3</v>
      </c>
      <c r="P123" s="5">
        <v>3.6666666669999999</v>
      </c>
      <c r="Q123" s="5">
        <v>1.3912099999999999E-3</v>
      </c>
      <c r="R123" s="5">
        <v>7</v>
      </c>
      <c r="S123" s="5">
        <v>1.5384615000000001E-2</v>
      </c>
      <c r="T123" s="5">
        <v>6</v>
      </c>
      <c r="U123" s="5">
        <v>0.4</v>
      </c>
      <c r="V123" s="5">
        <v>19</v>
      </c>
      <c r="W123" s="5">
        <v>4.0365399999999998E-4</v>
      </c>
      <c r="X123" s="5">
        <v>4</v>
      </c>
      <c r="Y123" s="5">
        <v>1.4847809999999999E-3</v>
      </c>
    </row>
    <row r="124" spans="4:25" s="2" customFormat="1" x14ac:dyDescent="0.2">
      <c r="E124" s="1" t="s">
        <v>94</v>
      </c>
      <c r="G124" s="60">
        <v>9</v>
      </c>
      <c r="H124" s="60">
        <v>23</v>
      </c>
      <c r="I124" s="60">
        <v>185</v>
      </c>
      <c r="J124" s="5">
        <v>5.2857142860000002</v>
      </c>
      <c r="K124" s="5">
        <v>1.3593277000000001E-2</v>
      </c>
      <c r="L124" s="5">
        <v>3.1428571430000001</v>
      </c>
      <c r="M124" s="5">
        <v>0.21925693399999999</v>
      </c>
      <c r="N124" s="5">
        <v>18.85714286</v>
      </c>
      <c r="O124" s="5">
        <v>4.4736100000000002E-4</v>
      </c>
      <c r="P124" s="5">
        <v>1.571428571</v>
      </c>
      <c r="Q124" s="5">
        <v>8.3044E-4</v>
      </c>
      <c r="R124" s="5">
        <v>7</v>
      </c>
      <c r="S124" s="5">
        <v>1.5384615000000001E-2</v>
      </c>
      <c r="T124" s="5">
        <v>4</v>
      </c>
      <c r="U124" s="5">
        <v>0.26666666700000002</v>
      </c>
      <c r="V124" s="5">
        <v>24</v>
      </c>
      <c r="W124" s="5">
        <v>6.11964E-4</v>
      </c>
      <c r="X124" s="5">
        <v>1</v>
      </c>
      <c r="Y124" s="5">
        <v>7.5046900000000003E-4</v>
      </c>
    </row>
    <row r="125" spans="4:25" s="2" customFormat="1" x14ac:dyDescent="0.2">
      <c r="E125" s="1" t="s">
        <v>95</v>
      </c>
      <c r="G125" s="60">
        <v>7</v>
      </c>
      <c r="H125" s="60">
        <v>31</v>
      </c>
      <c r="I125" s="60">
        <v>183</v>
      </c>
      <c r="J125" s="5">
        <v>9.5</v>
      </c>
      <c r="K125" s="5">
        <v>3.0049561999999998E-2</v>
      </c>
      <c r="L125" s="5">
        <v>2.6666666669999999</v>
      </c>
      <c r="M125" s="5">
        <v>0.19004884</v>
      </c>
      <c r="N125" s="5">
        <v>27</v>
      </c>
      <c r="O125" s="5">
        <v>6.3652299999999995E-4</v>
      </c>
      <c r="P125" s="5">
        <v>1.6666666670000001</v>
      </c>
      <c r="Q125" s="5">
        <v>1.1339709999999999E-3</v>
      </c>
      <c r="R125" s="5">
        <v>8.5</v>
      </c>
      <c r="S125" s="5">
        <v>3.7190261000000002E-2</v>
      </c>
      <c r="T125" s="5">
        <v>2.5</v>
      </c>
      <c r="U125" s="5">
        <v>0.18205128200000001</v>
      </c>
      <c r="V125" s="5">
        <v>9.5</v>
      </c>
      <c r="W125" s="5">
        <v>3.0846500000000001E-4</v>
      </c>
      <c r="X125" s="5">
        <v>2</v>
      </c>
      <c r="Y125" s="5">
        <v>1.0224839999999999E-3</v>
      </c>
    </row>
    <row r="126" spans="4:25" s="2" customFormat="1" x14ac:dyDescent="0.2">
      <c r="E126" s="1" t="s">
        <v>98</v>
      </c>
      <c r="G126" s="60">
        <v>9</v>
      </c>
      <c r="H126" s="60">
        <v>29</v>
      </c>
      <c r="I126" s="60">
        <v>167</v>
      </c>
      <c r="J126" s="5">
        <v>11.25</v>
      </c>
      <c r="K126" s="5">
        <v>2.5742630999999998E-2</v>
      </c>
      <c r="L126" s="5">
        <v>5</v>
      </c>
      <c r="M126" s="5">
        <v>0.34404761900000003</v>
      </c>
      <c r="N126" s="5">
        <v>35.75</v>
      </c>
      <c r="O126" s="5">
        <v>8.3739299999999997E-4</v>
      </c>
      <c r="P126" s="5">
        <v>5</v>
      </c>
      <c r="Q126" s="5">
        <v>1.9574459999999998E-3</v>
      </c>
      <c r="R126" s="5">
        <v>9</v>
      </c>
      <c r="S126" s="5">
        <v>2.1431828999999999E-2</v>
      </c>
      <c r="T126" s="5">
        <v>4.5</v>
      </c>
      <c r="U126" s="5">
        <v>0.321428571</v>
      </c>
      <c r="V126" s="5">
        <v>33.5</v>
      </c>
      <c r="W126" s="5">
        <v>8.2140299999999996E-4</v>
      </c>
      <c r="X126" s="5">
        <v>4.5</v>
      </c>
      <c r="Y126" s="5">
        <v>1.7507639999999999E-3</v>
      </c>
    </row>
    <row r="127" spans="4:25" s="2" customFormat="1" x14ac:dyDescent="0.2">
      <c r="E127" s="1" t="s">
        <v>103</v>
      </c>
      <c r="G127" s="60">
        <v>4</v>
      </c>
      <c r="H127" s="60">
        <v>6</v>
      </c>
      <c r="I127" s="60">
        <v>150</v>
      </c>
      <c r="J127" s="5">
        <v>3.3333333330000001</v>
      </c>
      <c r="K127" s="5">
        <v>7.3962460000000004E-3</v>
      </c>
      <c r="L127" s="5">
        <v>2.3333333330000001</v>
      </c>
      <c r="M127" s="5">
        <v>0.15873015900000001</v>
      </c>
      <c r="N127" s="5">
        <v>45.666666669999998</v>
      </c>
      <c r="O127" s="5">
        <v>1.044562E-3</v>
      </c>
      <c r="P127" s="5">
        <v>3.6666666669999999</v>
      </c>
      <c r="Q127" s="5">
        <v>1.389864E-3</v>
      </c>
      <c r="R127" s="5">
        <v>3</v>
      </c>
      <c r="S127" s="5">
        <v>6.8807340000000003E-3</v>
      </c>
      <c r="T127" s="5">
        <v>2</v>
      </c>
      <c r="U127" s="5">
        <v>0.14285714299999999</v>
      </c>
      <c r="V127" s="5">
        <v>28</v>
      </c>
      <c r="W127" s="5">
        <v>5.9485899999999999E-4</v>
      </c>
      <c r="X127" s="5">
        <v>4</v>
      </c>
      <c r="Y127" s="5">
        <v>1.5009380000000001E-3</v>
      </c>
    </row>
    <row r="128" spans="4:25" s="2" customFormat="1" x14ac:dyDescent="0.2">
      <c r="E128" s="1" t="s">
        <v>101</v>
      </c>
      <c r="G128" s="60">
        <v>4</v>
      </c>
      <c r="H128" s="60">
        <v>6</v>
      </c>
      <c r="I128" s="60">
        <v>150</v>
      </c>
      <c r="J128" s="5">
        <v>3.2</v>
      </c>
      <c r="K128" s="5">
        <v>7.7667609999999996E-3</v>
      </c>
      <c r="L128" s="5">
        <v>1.6</v>
      </c>
      <c r="M128" s="5">
        <v>0.111428571</v>
      </c>
      <c r="N128" s="5">
        <v>29.6</v>
      </c>
      <c r="O128" s="5">
        <v>7.0078399999999998E-4</v>
      </c>
      <c r="P128" s="5">
        <v>1.2</v>
      </c>
      <c r="Q128" s="5">
        <v>5.0124900000000005E-4</v>
      </c>
      <c r="R128" s="5">
        <v>3</v>
      </c>
      <c r="S128" s="5">
        <v>6.8807340000000003E-3</v>
      </c>
      <c r="T128" s="5">
        <v>2</v>
      </c>
      <c r="U128" s="5">
        <v>0.133333333</v>
      </c>
      <c r="V128" s="5">
        <v>39</v>
      </c>
      <c r="W128" s="5">
        <v>8.2855299999999999E-4</v>
      </c>
      <c r="X128" s="5">
        <v>1</v>
      </c>
      <c r="Y128" s="5">
        <v>4.5289899999999999E-4</v>
      </c>
    </row>
    <row r="129" spans="5:25" s="2" customFormat="1" x14ac:dyDescent="0.2">
      <c r="E129" s="1" t="s">
        <v>107</v>
      </c>
      <c r="G129" s="60">
        <v>13</v>
      </c>
      <c r="H129" s="60">
        <v>72</v>
      </c>
      <c r="I129" s="60">
        <v>148</v>
      </c>
      <c r="J129" s="5">
        <v>1</v>
      </c>
      <c r="K129" s="5">
        <v>2.2935780000000001E-3</v>
      </c>
      <c r="L129" s="5">
        <v>1</v>
      </c>
      <c r="M129" s="5">
        <v>7.1428570999999996E-2</v>
      </c>
      <c r="N129" s="5">
        <v>1</v>
      </c>
      <c r="O129" s="5">
        <v>2.55E-5</v>
      </c>
      <c r="P129" s="5">
        <v>1</v>
      </c>
      <c r="Q129" s="5">
        <v>4.0633899999999997E-4</v>
      </c>
      <c r="R129" s="5">
        <v>1</v>
      </c>
      <c r="S129" s="5">
        <v>2.2935780000000001E-3</v>
      </c>
      <c r="T129" s="5">
        <v>1</v>
      </c>
      <c r="U129" s="5">
        <v>7.1428570999999996E-2</v>
      </c>
      <c r="V129" s="5">
        <v>1</v>
      </c>
      <c r="W129" s="5">
        <v>2.55E-5</v>
      </c>
      <c r="X129" s="5">
        <v>1</v>
      </c>
      <c r="Y129" s="5">
        <v>4.0633899999999997E-4</v>
      </c>
    </row>
    <row r="130" spans="5:25" s="2" customFormat="1" x14ac:dyDescent="0.2">
      <c r="E130" s="1" t="s">
        <v>106</v>
      </c>
      <c r="G130" s="60">
        <v>8</v>
      </c>
      <c r="H130" s="60">
        <v>22</v>
      </c>
      <c r="I130" s="60">
        <v>142</v>
      </c>
      <c r="J130" s="5">
        <v>5.25</v>
      </c>
      <c r="K130" s="5">
        <v>2.2376561E-2</v>
      </c>
      <c r="L130" s="5">
        <v>3</v>
      </c>
      <c r="M130" s="5">
        <v>0.218910256</v>
      </c>
      <c r="N130" s="5">
        <v>17.75</v>
      </c>
      <c r="O130" s="5">
        <v>5.6307099999999995E-4</v>
      </c>
      <c r="P130" s="5">
        <v>1</v>
      </c>
      <c r="Q130" s="5">
        <v>7.7363799999999999E-4</v>
      </c>
      <c r="R130" s="5">
        <v>2</v>
      </c>
      <c r="S130" s="5">
        <v>9.8693359999999994E-3</v>
      </c>
      <c r="T130" s="5">
        <v>2</v>
      </c>
      <c r="U130" s="5">
        <v>0.15476190500000001</v>
      </c>
      <c r="V130" s="5">
        <v>4</v>
      </c>
      <c r="W130" s="5">
        <v>1.39906E-4</v>
      </c>
      <c r="X130" s="5">
        <v>1</v>
      </c>
      <c r="Y130" s="5">
        <v>5.5007400000000001E-4</v>
      </c>
    </row>
    <row r="131" spans="5:25" s="2" customFormat="1" x14ac:dyDescent="0.2">
      <c r="E131" s="1" t="s">
        <v>108</v>
      </c>
      <c r="G131" s="60">
        <v>6</v>
      </c>
      <c r="H131" s="60">
        <v>17</v>
      </c>
      <c r="I131" s="60">
        <v>137</v>
      </c>
      <c r="J131" s="5">
        <v>6.5</v>
      </c>
      <c r="K131" s="5">
        <v>2.6727741999999999E-2</v>
      </c>
      <c r="L131" s="5">
        <v>3.3333333330000001</v>
      </c>
      <c r="M131" s="5">
        <v>0.244810745</v>
      </c>
      <c r="N131" s="5">
        <v>22.833333329999999</v>
      </c>
      <c r="O131" s="5">
        <v>6.72505E-4</v>
      </c>
      <c r="P131" s="5">
        <v>3.6666666669999999</v>
      </c>
      <c r="Q131" s="5">
        <v>3.1143730000000001E-3</v>
      </c>
      <c r="R131" s="5">
        <v>7</v>
      </c>
      <c r="S131" s="5">
        <v>2.8084471999999999E-2</v>
      </c>
      <c r="T131" s="5">
        <v>3.5</v>
      </c>
      <c r="U131" s="5">
        <v>0.25824175799999999</v>
      </c>
      <c r="V131" s="5">
        <v>29.5</v>
      </c>
      <c r="W131" s="5">
        <v>8.5069799999999999E-4</v>
      </c>
      <c r="X131" s="5">
        <v>3.5</v>
      </c>
      <c r="Y131" s="5">
        <v>2.267261E-3</v>
      </c>
    </row>
    <row r="132" spans="5:25" s="2" customFormat="1" x14ac:dyDescent="0.2">
      <c r="E132" s="1" t="s">
        <v>112</v>
      </c>
      <c r="G132" s="60">
        <v>7</v>
      </c>
      <c r="H132" s="60">
        <v>14</v>
      </c>
      <c r="I132" s="60">
        <v>124</v>
      </c>
      <c r="J132" s="5">
        <v>4.25</v>
      </c>
      <c r="K132" s="5">
        <v>2.8493102999999999E-2</v>
      </c>
      <c r="L132" s="5">
        <v>2.75</v>
      </c>
      <c r="M132" s="5">
        <v>0.21762820499999999</v>
      </c>
      <c r="N132" s="5">
        <v>31</v>
      </c>
      <c r="O132" s="5">
        <v>1.898956E-3</v>
      </c>
      <c r="P132" s="5">
        <v>1.25</v>
      </c>
      <c r="Q132" s="5">
        <v>1.4722610000000001E-3</v>
      </c>
      <c r="R132" s="5">
        <v>1.5</v>
      </c>
      <c r="S132" s="5">
        <v>6.6544569999999999E-3</v>
      </c>
      <c r="T132" s="5">
        <v>1.5</v>
      </c>
      <c r="U132" s="5">
        <v>0.11025641</v>
      </c>
      <c r="V132" s="5">
        <v>2</v>
      </c>
      <c r="W132" s="5">
        <v>6.7799999999999995E-5</v>
      </c>
      <c r="X132" s="5">
        <v>1</v>
      </c>
      <c r="Y132" s="5">
        <v>8.1339900000000002E-4</v>
      </c>
    </row>
    <row r="133" spans="5:25" s="2" customFormat="1" x14ac:dyDescent="0.2">
      <c r="E133" s="1" t="s">
        <v>110</v>
      </c>
      <c r="G133" s="60">
        <v>3</v>
      </c>
      <c r="H133" s="60">
        <v>5</v>
      </c>
      <c r="I133" s="60">
        <v>124</v>
      </c>
      <c r="J133" s="5">
        <v>2.75</v>
      </c>
      <c r="K133" s="5">
        <v>2.0068804999999999E-2</v>
      </c>
      <c r="L133" s="5">
        <v>2.25</v>
      </c>
      <c r="M133" s="5">
        <v>0.18052780600000001</v>
      </c>
      <c r="N133" s="5">
        <v>31</v>
      </c>
      <c r="O133" s="5">
        <v>2.2416570000000002E-3</v>
      </c>
      <c r="P133" s="5">
        <v>1</v>
      </c>
      <c r="Q133" s="5">
        <v>1.6542880000000001E-3</v>
      </c>
      <c r="R133" s="5">
        <v>2.5</v>
      </c>
      <c r="S133" s="5">
        <v>1.8686868999999998E-2</v>
      </c>
      <c r="T133" s="5">
        <v>2</v>
      </c>
      <c r="U133" s="5">
        <v>0.17424242400000001</v>
      </c>
      <c r="V133" s="5">
        <v>31</v>
      </c>
      <c r="W133" s="5">
        <v>2.0444360000000002E-3</v>
      </c>
      <c r="X133" s="5">
        <v>1</v>
      </c>
      <c r="Y133" s="5">
        <v>1.598545E-3</v>
      </c>
    </row>
    <row r="134" spans="5:25" s="2" customFormat="1" x14ac:dyDescent="0.2">
      <c r="E134" s="1" t="s">
        <v>114</v>
      </c>
      <c r="G134" s="60">
        <v>4</v>
      </c>
      <c r="H134" s="60">
        <v>6</v>
      </c>
      <c r="I134" s="60">
        <v>118</v>
      </c>
      <c r="J134" s="5">
        <v>3</v>
      </c>
      <c r="K134" s="5">
        <v>7.4570460000000002E-3</v>
      </c>
      <c r="L134" s="5">
        <v>2.6</v>
      </c>
      <c r="M134" s="5">
        <v>0.17904761899999999</v>
      </c>
      <c r="N134" s="5">
        <v>22.8</v>
      </c>
      <c r="O134" s="5">
        <v>5.5589500000000004E-4</v>
      </c>
      <c r="P134" s="5">
        <v>1</v>
      </c>
      <c r="Q134" s="5">
        <v>5.0782300000000002E-4</v>
      </c>
      <c r="R134" s="5">
        <v>4</v>
      </c>
      <c r="S134" s="5">
        <v>8.7145969999999993E-3</v>
      </c>
      <c r="T134" s="5">
        <v>3</v>
      </c>
      <c r="U134" s="5">
        <v>0.2</v>
      </c>
      <c r="V134" s="5">
        <v>22</v>
      </c>
      <c r="W134" s="5">
        <v>5.7591599999999999E-4</v>
      </c>
      <c r="X134" s="5">
        <v>1</v>
      </c>
      <c r="Y134" s="5">
        <v>4.0633899999999997E-4</v>
      </c>
    </row>
    <row r="135" spans="5:25" s="2" customFormat="1" x14ac:dyDescent="0.2">
      <c r="E135" s="1" t="s">
        <v>116</v>
      </c>
      <c r="G135" s="60">
        <v>9</v>
      </c>
      <c r="H135" s="60">
        <v>27</v>
      </c>
      <c r="I135" s="60">
        <v>116</v>
      </c>
      <c r="J135" s="5">
        <v>9</v>
      </c>
      <c r="K135" s="5">
        <v>2.8252783E-2</v>
      </c>
      <c r="L135" s="5">
        <v>4.75</v>
      </c>
      <c r="M135" s="5">
        <v>0.33928571400000002</v>
      </c>
      <c r="N135" s="5">
        <v>29</v>
      </c>
      <c r="O135" s="5">
        <v>7.6323999999999999E-4</v>
      </c>
      <c r="P135" s="5">
        <v>4</v>
      </c>
      <c r="Q135" s="5">
        <v>2.1281490000000002E-3</v>
      </c>
      <c r="R135" s="5">
        <v>9</v>
      </c>
      <c r="S135" s="5">
        <v>2.8544897E-2</v>
      </c>
      <c r="T135" s="5">
        <v>5.5</v>
      </c>
      <c r="U135" s="5">
        <v>0.39285714300000002</v>
      </c>
      <c r="V135" s="5">
        <v>36</v>
      </c>
      <c r="W135" s="5">
        <v>9.1370899999999996E-4</v>
      </c>
      <c r="X135" s="5">
        <v>4</v>
      </c>
      <c r="Y135" s="5">
        <v>2.2002950000000001E-3</v>
      </c>
    </row>
    <row r="136" spans="5:25" s="2" customFormat="1" x14ac:dyDescent="0.2">
      <c r="E136" s="1" t="s">
        <v>113</v>
      </c>
      <c r="G136" s="60">
        <v>6</v>
      </c>
      <c r="H136" s="60">
        <v>18</v>
      </c>
      <c r="I136" s="60">
        <v>116</v>
      </c>
      <c r="J136" s="5">
        <v>8</v>
      </c>
      <c r="K136" s="5">
        <v>1.8107476000000001E-2</v>
      </c>
      <c r="L136" s="5">
        <v>3.5</v>
      </c>
      <c r="M136" s="5">
        <v>0.24047619000000001</v>
      </c>
      <c r="N136" s="5">
        <v>28.5</v>
      </c>
      <c r="O136" s="5">
        <v>6.3968900000000003E-4</v>
      </c>
      <c r="P136" s="5">
        <v>3.5</v>
      </c>
      <c r="Q136" s="5">
        <v>1.40843E-3</v>
      </c>
      <c r="R136" s="5">
        <v>8.5</v>
      </c>
      <c r="S136" s="5">
        <v>1.9064422000000001E-2</v>
      </c>
      <c r="T136" s="5">
        <v>4</v>
      </c>
      <c r="U136" s="5">
        <v>0.26666666700000002</v>
      </c>
      <c r="V136" s="5">
        <v>17</v>
      </c>
      <c r="W136" s="5">
        <v>4.1282500000000002E-4</v>
      </c>
      <c r="X136" s="5">
        <v>3.5</v>
      </c>
      <c r="Y136" s="5">
        <v>1.4298169999999999E-3</v>
      </c>
    </row>
    <row r="137" spans="5:25" s="2" customFormat="1" x14ac:dyDescent="0.2">
      <c r="E137" s="1" t="s">
        <v>115</v>
      </c>
      <c r="G137" s="60">
        <v>9</v>
      </c>
      <c r="H137" s="60">
        <v>28</v>
      </c>
      <c r="I137" s="60">
        <v>116</v>
      </c>
      <c r="J137" s="5">
        <v>6.5</v>
      </c>
      <c r="K137" s="5">
        <v>1.6505240000000001E-2</v>
      </c>
      <c r="L137" s="5">
        <v>3.8333333330000001</v>
      </c>
      <c r="M137" s="5">
        <v>0.26507936500000001</v>
      </c>
      <c r="N137" s="5">
        <v>18.333333329999999</v>
      </c>
      <c r="O137" s="5">
        <v>4.2828700000000001E-4</v>
      </c>
      <c r="P137" s="5">
        <v>2.8333333330000001</v>
      </c>
      <c r="Q137" s="5">
        <v>1.2575830000000001E-3</v>
      </c>
      <c r="R137" s="5">
        <v>6</v>
      </c>
      <c r="S137" s="5">
        <v>1.5444246E-2</v>
      </c>
      <c r="T137" s="5">
        <v>3.5</v>
      </c>
      <c r="U137" s="5">
        <v>0.24047619000000001</v>
      </c>
      <c r="V137" s="5">
        <v>9</v>
      </c>
      <c r="W137" s="5">
        <v>2.2922700000000001E-4</v>
      </c>
      <c r="X137" s="5">
        <v>3</v>
      </c>
      <c r="Y137" s="5">
        <v>1.256758E-3</v>
      </c>
    </row>
    <row r="138" spans="5:25" s="2" customFormat="1" x14ac:dyDescent="0.2">
      <c r="E138" s="1" t="s">
        <v>119</v>
      </c>
      <c r="G138" s="60">
        <v>5</v>
      </c>
      <c r="H138" s="60">
        <v>6</v>
      </c>
      <c r="I138" s="60">
        <v>108</v>
      </c>
      <c r="J138" s="5">
        <v>2</v>
      </c>
      <c r="K138" s="5">
        <v>5.5285580000000003E-3</v>
      </c>
      <c r="L138" s="5">
        <v>1.4</v>
      </c>
      <c r="M138" s="5">
        <v>9.8095238000000001E-2</v>
      </c>
      <c r="N138" s="5">
        <v>21.6</v>
      </c>
      <c r="O138" s="5">
        <v>5.10397E-4</v>
      </c>
      <c r="P138" s="5">
        <v>1.2</v>
      </c>
      <c r="Q138" s="5">
        <v>5.8003299999999998E-4</v>
      </c>
      <c r="R138" s="5">
        <v>2</v>
      </c>
      <c r="S138" s="5">
        <v>4.395604E-3</v>
      </c>
      <c r="T138" s="5">
        <v>1</v>
      </c>
      <c r="U138" s="5">
        <v>7.1428570999999996E-2</v>
      </c>
      <c r="V138" s="5">
        <v>24</v>
      </c>
      <c r="W138" s="5">
        <v>5.0987899999999997E-4</v>
      </c>
      <c r="X138" s="5">
        <v>1</v>
      </c>
      <c r="Y138" s="5">
        <v>4.0633899999999997E-4</v>
      </c>
    </row>
    <row r="139" spans="5:25" s="2" customFormat="1" x14ac:dyDescent="0.2">
      <c r="E139" s="1" t="s">
        <v>124</v>
      </c>
      <c r="G139" s="60">
        <v>11</v>
      </c>
      <c r="H139" s="60">
        <v>28</v>
      </c>
      <c r="I139" s="60">
        <v>101</v>
      </c>
      <c r="J139" s="5">
        <v>6</v>
      </c>
      <c r="K139" s="5">
        <v>1.7951848999999999E-2</v>
      </c>
      <c r="L139" s="5">
        <v>3.8571428569999999</v>
      </c>
      <c r="M139" s="5">
        <v>0.27106227100000002</v>
      </c>
      <c r="N139" s="5">
        <v>14.42857143</v>
      </c>
      <c r="O139" s="5">
        <v>3.7663600000000002E-4</v>
      </c>
      <c r="P139" s="5">
        <v>2.2857142860000002</v>
      </c>
      <c r="Q139" s="5">
        <v>1.298521E-3</v>
      </c>
      <c r="R139" s="5">
        <v>4</v>
      </c>
      <c r="S139" s="5">
        <v>1.2618297000000001E-2</v>
      </c>
      <c r="T139" s="5">
        <v>3</v>
      </c>
      <c r="U139" s="5">
        <v>0.21428571399999999</v>
      </c>
      <c r="V139" s="5">
        <v>18</v>
      </c>
      <c r="W139" s="5">
        <v>4.84451E-4</v>
      </c>
      <c r="X139" s="5">
        <v>2</v>
      </c>
      <c r="Y139" s="5">
        <v>1.2515639999999999E-3</v>
      </c>
    </row>
    <row r="140" spans="5:25" s="2" customFormat="1" x14ac:dyDescent="0.2">
      <c r="E140" s="1" t="s">
        <v>130</v>
      </c>
      <c r="G140" s="60">
        <v>12</v>
      </c>
      <c r="H140" s="60">
        <v>32</v>
      </c>
      <c r="I140" s="60">
        <v>100</v>
      </c>
      <c r="J140" s="5">
        <v>7</v>
      </c>
      <c r="K140" s="5">
        <v>1.8582116999999999E-2</v>
      </c>
      <c r="L140" s="5">
        <v>4.8571428570000004</v>
      </c>
      <c r="M140" s="5">
        <v>0.34160125600000002</v>
      </c>
      <c r="N140" s="5">
        <v>14.28571429</v>
      </c>
      <c r="O140" s="5">
        <v>3.6571100000000001E-4</v>
      </c>
      <c r="P140" s="5">
        <v>4.2857142860000002</v>
      </c>
      <c r="Q140" s="5">
        <v>2.0339580000000002E-3</v>
      </c>
      <c r="R140" s="5">
        <v>8</v>
      </c>
      <c r="S140" s="5">
        <v>1.7429193999999999E-2</v>
      </c>
      <c r="T140" s="5">
        <v>6</v>
      </c>
      <c r="U140" s="5">
        <v>0.4</v>
      </c>
      <c r="V140" s="5">
        <v>9</v>
      </c>
      <c r="W140" s="5">
        <v>3.0031200000000001E-4</v>
      </c>
      <c r="X140" s="5">
        <v>5</v>
      </c>
      <c r="Y140" s="5">
        <v>1.8761730000000001E-3</v>
      </c>
    </row>
    <row r="141" spans="5:25" s="2" customFormat="1" x14ac:dyDescent="0.2">
      <c r="E141" s="1" t="s">
        <v>123</v>
      </c>
      <c r="G141" s="60">
        <v>5</v>
      </c>
      <c r="H141" s="60">
        <v>31</v>
      </c>
      <c r="I141" s="60">
        <v>99</v>
      </c>
      <c r="J141" s="5">
        <v>10</v>
      </c>
      <c r="K141" s="5">
        <v>2.6588178000000001E-2</v>
      </c>
      <c r="L141" s="5">
        <v>2.2000000000000002</v>
      </c>
      <c r="M141" s="5">
        <v>0.15523809499999999</v>
      </c>
      <c r="N141" s="5">
        <v>19.8</v>
      </c>
      <c r="O141" s="5">
        <v>4.9900699999999999E-4</v>
      </c>
      <c r="P141" s="5">
        <v>1.2</v>
      </c>
      <c r="Q141" s="5">
        <v>5.0205599999999996E-4</v>
      </c>
      <c r="R141" s="5">
        <v>14</v>
      </c>
      <c r="S141" s="5">
        <v>3.4403669999999997E-2</v>
      </c>
      <c r="T141" s="5">
        <v>3</v>
      </c>
      <c r="U141" s="5">
        <v>0.21428571399999999</v>
      </c>
      <c r="V141" s="5">
        <v>24</v>
      </c>
      <c r="W141" s="5">
        <v>6.11964E-4</v>
      </c>
      <c r="X141" s="5">
        <v>1</v>
      </c>
      <c r="Y141" s="5">
        <v>4.5289899999999999E-4</v>
      </c>
    </row>
    <row r="142" spans="5:25" s="2" customFormat="1" x14ac:dyDescent="0.2">
      <c r="E142" s="1" t="s">
        <v>126</v>
      </c>
      <c r="G142" s="60">
        <v>2</v>
      </c>
      <c r="H142" s="60">
        <v>26</v>
      </c>
      <c r="I142" s="60">
        <v>95</v>
      </c>
      <c r="J142" s="5">
        <v>10.33333333</v>
      </c>
      <c r="K142" s="5">
        <v>2.2672331E-2</v>
      </c>
      <c r="L142" s="5">
        <v>1.3333333329999999</v>
      </c>
      <c r="M142" s="5">
        <v>9.0476189999999998E-2</v>
      </c>
      <c r="N142" s="5">
        <v>31.666666670000001</v>
      </c>
      <c r="O142" s="5">
        <v>7.5521900000000001E-4</v>
      </c>
      <c r="P142" s="5">
        <v>1.6666666670000001</v>
      </c>
      <c r="Q142" s="5">
        <v>6.4343400000000002E-4</v>
      </c>
      <c r="R142" s="5">
        <v>4</v>
      </c>
      <c r="S142" s="5">
        <v>9.1743120000000004E-3</v>
      </c>
      <c r="T142" s="5">
        <v>1</v>
      </c>
      <c r="U142" s="5">
        <v>7.1428570999999996E-2</v>
      </c>
      <c r="V142" s="5">
        <v>32</v>
      </c>
      <c r="W142" s="5">
        <v>8.15952E-4</v>
      </c>
      <c r="X142" s="5">
        <v>2</v>
      </c>
      <c r="Y142" s="5">
        <v>7.4239E-4</v>
      </c>
    </row>
    <row r="143" spans="5:25" s="2" customFormat="1" ht="30" x14ac:dyDescent="0.2">
      <c r="E143" s="1" t="s">
        <v>744</v>
      </c>
      <c r="G143" s="60">
        <v>1</v>
      </c>
      <c r="H143" s="60">
        <v>1</v>
      </c>
      <c r="I143" s="60">
        <v>93</v>
      </c>
      <c r="J143" s="5">
        <v>1</v>
      </c>
      <c r="K143" s="5">
        <v>2.197802E-3</v>
      </c>
      <c r="L143" s="5">
        <v>1</v>
      </c>
      <c r="M143" s="5">
        <v>6.6666666999999999E-2</v>
      </c>
      <c r="N143" s="5">
        <v>6</v>
      </c>
      <c r="O143" s="5">
        <v>1.2747E-4</v>
      </c>
      <c r="P143" s="5">
        <v>1</v>
      </c>
      <c r="Q143" s="5">
        <v>3.71195E-4</v>
      </c>
      <c r="R143" s="5">
        <v>1</v>
      </c>
      <c r="S143" s="5">
        <v>2.197802E-3</v>
      </c>
      <c r="T143" s="5">
        <v>1</v>
      </c>
      <c r="U143" s="5">
        <v>6.6666666999999999E-2</v>
      </c>
      <c r="V143" s="5">
        <v>6</v>
      </c>
      <c r="W143" s="5">
        <v>1.2747E-4</v>
      </c>
      <c r="X143" s="5">
        <v>1</v>
      </c>
      <c r="Y143" s="5">
        <v>3.71195E-4</v>
      </c>
    </row>
    <row r="144" spans="5:25" s="2" customFormat="1" x14ac:dyDescent="0.2">
      <c r="E144" s="1" t="s">
        <v>128</v>
      </c>
      <c r="G144" s="60">
        <v>7</v>
      </c>
      <c r="H144" s="60">
        <v>17</v>
      </c>
      <c r="I144" s="60">
        <v>91</v>
      </c>
      <c r="J144" s="5">
        <v>3</v>
      </c>
      <c r="K144" s="5">
        <v>1.4906165000000001E-2</v>
      </c>
      <c r="L144" s="5">
        <v>1.8571428569999999</v>
      </c>
      <c r="M144" s="5">
        <v>0.14119214099999999</v>
      </c>
      <c r="N144" s="5">
        <v>13</v>
      </c>
      <c r="O144" s="5">
        <v>6.4314400000000001E-4</v>
      </c>
      <c r="P144" s="5">
        <v>3.1428571430000001</v>
      </c>
      <c r="Q144" s="5">
        <v>4.4786339999999996E-3</v>
      </c>
      <c r="R144" s="5">
        <v>3</v>
      </c>
      <c r="S144" s="5">
        <v>1.1363636E-2</v>
      </c>
      <c r="T144" s="5">
        <v>2</v>
      </c>
      <c r="U144" s="5">
        <v>0.14285714299999999</v>
      </c>
      <c r="V144" s="5">
        <v>9</v>
      </c>
      <c r="W144" s="5">
        <v>3.9071199999999998E-4</v>
      </c>
      <c r="X144" s="5">
        <v>2</v>
      </c>
      <c r="Y144" s="5">
        <v>1.5881420000000001E-3</v>
      </c>
    </row>
    <row r="145" spans="5:25" s="2" customFormat="1" x14ac:dyDescent="0.2">
      <c r="E145" s="1" t="s">
        <v>131</v>
      </c>
      <c r="G145" s="60">
        <v>7</v>
      </c>
      <c r="H145" s="60">
        <v>11</v>
      </c>
      <c r="I145" s="60">
        <v>90</v>
      </c>
      <c r="J145" s="5">
        <v>2.7142857139999998</v>
      </c>
      <c r="K145" s="5">
        <v>7.357957E-3</v>
      </c>
      <c r="L145" s="5">
        <v>2.5714285710000002</v>
      </c>
      <c r="M145" s="5">
        <v>0.180952381</v>
      </c>
      <c r="N145" s="5">
        <v>12.85714286</v>
      </c>
      <c r="O145" s="5">
        <v>3.2370000000000001E-4</v>
      </c>
      <c r="P145" s="5">
        <v>1</v>
      </c>
      <c r="Q145" s="5">
        <v>5.0305599999999999E-4</v>
      </c>
      <c r="R145" s="5">
        <v>3</v>
      </c>
      <c r="S145" s="5">
        <v>6.5934069999999999E-3</v>
      </c>
      <c r="T145" s="5">
        <v>3</v>
      </c>
      <c r="U145" s="5">
        <v>0.2</v>
      </c>
      <c r="V145" s="5">
        <v>7</v>
      </c>
      <c r="W145" s="5">
        <v>1.48715E-4</v>
      </c>
      <c r="X145" s="5">
        <v>1</v>
      </c>
      <c r="Y145" s="5">
        <v>4.5289899999999999E-4</v>
      </c>
    </row>
    <row r="146" spans="5:25" s="2" customFormat="1" x14ac:dyDescent="0.2">
      <c r="E146" s="1" t="s">
        <v>129</v>
      </c>
      <c r="G146" s="60">
        <v>3</v>
      </c>
      <c r="H146" s="60">
        <v>13</v>
      </c>
      <c r="I146" s="60">
        <v>89</v>
      </c>
      <c r="J146" s="5">
        <v>4.5999999999999996</v>
      </c>
      <c r="K146" s="5">
        <v>2.6458381E-2</v>
      </c>
      <c r="L146" s="5">
        <v>1.6</v>
      </c>
      <c r="M146" s="5">
        <v>0.119010989</v>
      </c>
      <c r="N146" s="5">
        <v>17.8</v>
      </c>
      <c r="O146" s="5">
        <v>6.6909000000000001E-4</v>
      </c>
      <c r="P146" s="5">
        <v>1.2</v>
      </c>
      <c r="Q146" s="5">
        <v>1.1395540000000001E-3</v>
      </c>
      <c r="R146" s="5">
        <v>4</v>
      </c>
      <c r="S146" s="5">
        <v>1.7621145000000001E-2</v>
      </c>
      <c r="T146" s="5">
        <v>1</v>
      </c>
      <c r="U146" s="5">
        <v>8.3333332999999996E-2</v>
      </c>
      <c r="V146" s="5">
        <v>16</v>
      </c>
      <c r="W146" s="5">
        <v>5.5816000000000004E-4</v>
      </c>
      <c r="X146" s="5">
        <v>1</v>
      </c>
      <c r="Y146" s="5">
        <v>1.2515639999999999E-3</v>
      </c>
    </row>
    <row r="147" spans="5:25" s="2" customFormat="1" x14ac:dyDescent="0.2">
      <c r="E147" s="1" t="s">
        <v>132</v>
      </c>
      <c r="G147" s="60">
        <v>5</v>
      </c>
      <c r="H147" s="60">
        <v>7</v>
      </c>
      <c r="I147" s="60">
        <v>85</v>
      </c>
      <c r="J147" s="5">
        <v>3.5</v>
      </c>
      <c r="K147" s="5">
        <v>8.9408400000000002E-3</v>
      </c>
      <c r="L147" s="5">
        <v>2.8333333330000001</v>
      </c>
      <c r="M147" s="5">
        <v>0.19761904799999999</v>
      </c>
      <c r="N147" s="5">
        <v>13.16666667</v>
      </c>
      <c r="O147" s="5">
        <v>3.2339499999999998E-4</v>
      </c>
      <c r="P147" s="5">
        <v>2.3333333330000001</v>
      </c>
      <c r="Q147" s="5">
        <v>1.0518369999999999E-3</v>
      </c>
      <c r="R147" s="5">
        <v>3</v>
      </c>
      <c r="S147" s="5">
        <v>7.3466169999999997E-3</v>
      </c>
      <c r="T147" s="5">
        <v>2.5</v>
      </c>
      <c r="U147" s="5">
        <v>0.178571429</v>
      </c>
      <c r="V147" s="5">
        <v>12</v>
      </c>
      <c r="W147" s="5">
        <v>2.7620699999999999E-4</v>
      </c>
      <c r="X147" s="5">
        <v>2</v>
      </c>
      <c r="Y147" s="5">
        <v>1.086173E-3</v>
      </c>
    </row>
    <row r="148" spans="5:25" s="2" customFormat="1" x14ac:dyDescent="0.2">
      <c r="E148" s="1" t="s">
        <v>133</v>
      </c>
      <c r="G148" s="60">
        <v>6</v>
      </c>
      <c r="H148" s="60">
        <v>10</v>
      </c>
      <c r="I148" s="60">
        <v>84</v>
      </c>
      <c r="J148" s="5">
        <v>2.6</v>
      </c>
      <c r="K148" s="5">
        <v>6.1092999999999998E-3</v>
      </c>
      <c r="L148" s="5">
        <v>2</v>
      </c>
      <c r="M148" s="5">
        <v>0.14000000000000001</v>
      </c>
      <c r="N148" s="5">
        <v>15.8</v>
      </c>
      <c r="O148" s="5">
        <v>3.9602799999999998E-4</v>
      </c>
      <c r="P148" s="5">
        <v>1</v>
      </c>
      <c r="Q148" s="5">
        <v>4.2701000000000002E-4</v>
      </c>
      <c r="R148" s="5">
        <v>2</v>
      </c>
      <c r="S148" s="5">
        <v>4.3572979999999999E-3</v>
      </c>
      <c r="T148" s="5">
        <v>1</v>
      </c>
      <c r="U148" s="5">
        <v>7.1428570999999996E-2</v>
      </c>
      <c r="V148" s="5">
        <v>4</v>
      </c>
      <c r="W148" s="5">
        <v>8.5000000000000006E-5</v>
      </c>
      <c r="X148" s="5">
        <v>1</v>
      </c>
      <c r="Y148" s="5">
        <v>4.0633899999999997E-4</v>
      </c>
    </row>
    <row r="149" spans="5:25" s="2" customFormat="1" x14ac:dyDescent="0.2">
      <c r="E149" s="1" t="s">
        <v>134</v>
      </c>
      <c r="G149" s="60">
        <v>8</v>
      </c>
      <c r="H149" s="60">
        <v>19</v>
      </c>
      <c r="I149" s="60">
        <v>84</v>
      </c>
      <c r="J149" s="5">
        <v>5.6666666670000003</v>
      </c>
      <c r="K149" s="5">
        <v>1.6134261E-2</v>
      </c>
      <c r="L149" s="5">
        <v>3.5</v>
      </c>
      <c r="M149" s="5">
        <v>0.24444444400000001</v>
      </c>
      <c r="N149" s="5">
        <v>13.83333333</v>
      </c>
      <c r="O149" s="5">
        <v>3.5006399999999997E-4</v>
      </c>
      <c r="P149" s="5">
        <v>6</v>
      </c>
      <c r="Q149" s="5">
        <v>2.7138729999999999E-3</v>
      </c>
      <c r="R149" s="5">
        <v>6</v>
      </c>
      <c r="S149" s="5">
        <v>1.5511708000000001E-2</v>
      </c>
      <c r="T149" s="5">
        <v>3.5</v>
      </c>
      <c r="U149" s="5">
        <v>0.25</v>
      </c>
      <c r="V149" s="5">
        <v>11</v>
      </c>
      <c r="W149" s="5">
        <v>2.81086E-4</v>
      </c>
      <c r="X149" s="5">
        <v>5</v>
      </c>
      <c r="Y149" s="5">
        <v>2.61795E-3</v>
      </c>
    </row>
    <row r="150" spans="5:25" s="2" customFormat="1" x14ac:dyDescent="0.2">
      <c r="E150" s="1" t="s">
        <v>260</v>
      </c>
      <c r="G150" s="60">
        <v>5</v>
      </c>
      <c r="H150" s="60">
        <v>6</v>
      </c>
      <c r="I150" s="60">
        <v>81</v>
      </c>
      <c r="J150" s="5">
        <v>3</v>
      </c>
      <c r="K150" s="5">
        <v>9.9284000000000004E-3</v>
      </c>
      <c r="L150" s="5">
        <v>2.6666666669999999</v>
      </c>
      <c r="M150" s="5">
        <v>0.19047618999999999</v>
      </c>
      <c r="N150" s="5">
        <v>27</v>
      </c>
      <c r="O150" s="5">
        <v>6.8932200000000002E-4</v>
      </c>
      <c r="P150" s="5">
        <v>1</v>
      </c>
      <c r="Q150" s="5">
        <v>5.2765600000000005E-4</v>
      </c>
      <c r="R150" s="5">
        <v>3</v>
      </c>
      <c r="S150" s="5">
        <v>1.171875E-2</v>
      </c>
      <c r="T150" s="5">
        <v>3</v>
      </c>
      <c r="U150" s="5">
        <v>0.21428571399999999</v>
      </c>
      <c r="V150" s="5">
        <v>16</v>
      </c>
      <c r="W150" s="5">
        <v>4.07976E-4</v>
      </c>
      <c r="X150" s="5">
        <v>1</v>
      </c>
      <c r="Y150" s="5">
        <v>5.2938099999999999E-4</v>
      </c>
    </row>
    <row r="151" spans="5:25" s="178" customFormat="1" x14ac:dyDescent="0.2">
      <c r="E151" s="177" t="s">
        <v>164</v>
      </c>
      <c r="G151" s="179">
        <v>5</v>
      </c>
      <c r="H151" s="179">
        <v>13</v>
      </c>
      <c r="I151" s="179">
        <v>79</v>
      </c>
      <c r="J151" s="180">
        <v>5.5</v>
      </c>
      <c r="K151" s="180">
        <v>1.2257062000000001E-2</v>
      </c>
      <c r="L151" s="180">
        <v>2.75</v>
      </c>
      <c r="M151" s="180">
        <v>0.18571428600000001</v>
      </c>
      <c r="N151" s="180">
        <v>12.75</v>
      </c>
      <c r="O151" s="180">
        <v>2.8634400000000001E-4</v>
      </c>
      <c r="P151" s="180">
        <v>1</v>
      </c>
      <c r="Q151" s="180">
        <v>4.01417E-4</v>
      </c>
      <c r="R151" s="180">
        <v>5.5</v>
      </c>
      <c r="S151" s="180">
        <v>1.2474089000000001E-2</v>
      </c>
      <c r="T151" s="180">
        <v>2.5</v>
      </c>
      <c r="U151" s="180">
        <v>0.16904761900000001</v>
      </c>
      <c r="V151" s="180">
        <v>11.5</v>
      </c>
      <c r="W151" s="180">
        <v>2.4850600000000001E-4</v>
      </c>
      <c r="X151" s="180">
        <v>1</v>
      </c>
      <c r="Y151" s="180">
        <v>3.9078700000000002E-4</v>
      </c>
    </row>
    <row r="152" spans="5:25" s="2" customFormat="1" x14ac:dyDescent="0.2">
      <c r="E152" s="1" t="s">
        <v>135</v>
      </c>
      <c r="G152" s="60">
        <v>6</v>
      </c>
      <c r="H152" s="60">
        <v>14</v>
      </c>
      <c r="I152" s="60">
        <v>79</v>
      </c>
      <c r="J152" s="5">
        <v>4.5999999999999996</v>
      </c>
      <c r="K152" s="5">
        <v>1.0666937E-2</v>
      </c>
      <c r="L152" s="5">
        <v>3</v>
      </c>
      <c r="M152" s="5">
        <v>0.20476190499999999</v>
      </c>
      <c r="N152" s="5">
        <v>14</v>
      </c>
      <c r="O152" s="5">
        <v>3.1750300000000001E-4</v>
      </c>
      <c r="P152" s="5">
        <v>2.6</v>
      </c>
      <c r="Q152" s="5">
        <v>1.0723180000000001E-3</v>
      </c>
      <c r="R152" s="5">
        <v>4</v>
      </c>
      <c r="S152" s="5">
        <v>9.1743120000000004E-3</v>
      </c>
      <c r="T152" s="5">
        <v>3</v>
      </c>
      <c r="U152" s="5">
        <v>0.21428571399999999</v>
      </c>
      <c r="V152" s="5">
        <v>10</v>
      </c>
      <c r="W152" s="5">
        <v>2.54985E-4</v>
      </c>
      <c r="X152" s="5">
        <v>2</v>
      </c>
      <c r="Y152" s="5">
        <v>8.1267799999999995E-4</v>
      </c>
    </row>
    <row r="153" spans="5:25" s="2" customFormat="1" x14ac:dyDescent="0.2">
      <c r="E153" s="1" t="s">
        <v>136</v>
      </c>
      <c r="G153" s="60">
        <v>4</v>
      </c>
      <c r="H153" s="60">
        <v>20</v>
      </c>
      <c r="I153" s="60">
        <v>77</v>
      </c>
      <c r="J153" s="5">
        <v>3.3333333330000001</v>
      </c>
      <c r="K153" s="5">
        <v>9.9667090000000007E-3</v>
      </c>
      <c r="L153" s="5">
        <v>1.888888889</v>
      </c>
      <c r="M153" s="5">
        <v>0.13526658499999999</v>
      </c>
      <c r="N153" s="5">
        <v>8.3333333330000006</v>
      </c>
      <c r="O153" s="5">
        <v>2.5044200000000003E-4</v>
      </c>
      <c r="P153" s="5">
        <v>2</v>
      </c>
      <c r="Q153" s="5">
        <v>1.3855650000000001E-3</v>
      </c>
      <c r="R153" s="5">
        <v>1</v>
      </c>
      <c r="S153" s="5">
        <v>5.5555559999999997E-3</v>
      </c>
      <c r="T153" s="5">
        <v>1</v>
      </c>
      <c r="U153" s="5">
        <v>8.3333332999999996E-2</v>
      </c>
      <c r="V153" s="5">
        <v>4</v>
      </c>
      <c r="W153" s="5">
        <v>1.11632E-4</v>
      </c>
      <c r="X153" s="5">
        <v>1</v>
      </c>
      <c r="Y153" s="5">
        <v>8.1267799999999995E-4</v>
      </c>
    </row>
    <row r="154" spans="5:25" s="2" customFormat="1" x14ac:dyDescent="0.2">
      <c r="E154" s="1" t="s">
        <v>143</v>
      </c>
      <c r="G154" s="60">
        <v>6</v>
      </c>
      <c r="H154" s="60">
        <v>13</v>
      </c>
      <c r="I154" s="60">
        <v>74</v>
      </c>
      <c r="J154" s="5">
        <v>2.8333333330000001</v>
      </c>
      <c r="K154" s="5">
        <v>1.5877369999999998E-2</v>
      </c>
      <c r="L154" s="5">
        <v>2.3333333330000001</v>
      </c>
      <c r="M154" s="5">
        <v>0.174007937</v>
      </c>
      <c r="N154" s="5">
        <v>12.33333333</v>
      </c>
      <c r="O154" s="5">
        <v>5.9272000000000003E-4</v>
      </c>
      <c r="P154" s="5">
        <v>1</v>
      </c>
      <c r="Q154" s="5">
        <v>2.0309949999999998E-3</v>
      </c>
      <c r="R154" s="5">
        <v>2</v>
      </c>
      <c r="S154" s="5">
        <v>1.4494365E-2</v>
      </c>
      <c r="T154" s="5">
        <v>2</v>
      </c>
      <c r="U154" s="5">
        <v>0.16964285700000001</v>
      </c>
      <c r="V154" s="5">
        <v>3.5</v>
      </c>
      <c r="W154" s="5">
        <v>3.94039E-4</v>
      </c>
      <c r="X154" s="5">
        <v>1</v>
      </c>
      <c r="Y154" s="5">
        <v>5.8831499999999995E-4</v>
      </c>
    </row>
    <row r="155" spans="5:25" s="2" customFormat="1" x14ac:dyDescent="0.2">
      <c r="E155" s="1" t="s">
        <v>137</v>
      </c>
      <c r="G155" s="60">
        <v>1</v>
      </c>
      <c r="H155" s="60">
        <v>3</v>
      </c>
      <c r="I155" s="60">
        <v>74</v>
      </c>
      <c r="J155" s="5">
        <v>2</v>
      </c>
      <c r="K155" s="5">
        <v>7.6440739999999998E-3</v>
      </c>
      <c r="L155" s="5">
        <v>1</v>
      </c>
      <c r="M155" s="5">
        <v>7.1428570999999996E-2</v>
      </c>
      <c r="N155" s="5">
        <v>24.666666670000001</v>
      </c>
      <c r="O155" s="5">
        <v>6.5768499999999998E-4</v>
      </c>
      <c r="P155" s="5">
        <v>3.6666666669999999</v>
      </c>
      <c r="Q155" s="5">
        <v>2.3472279999999998E-3</v>
      </c>
      <c r="R155" s="5">
        <v>2</v>
      </c>
      <c r="S155" s="5">
        <v>7.8125E-3</v>
      </c>
      <c r="T155" s="5">
        <v>1</v>
      </c>
      <c r="U155" s="5">
        <v>7.1428570999999996E-2</v>
      </c>
      <c r="V155" s="5">
        <v>28</v>
      </c>
      <c r="W155" s="5">
        <v>7.8142399999999996E-4</v>
      </c>
      <c r="X155" s="5">
        <v>3</v>
      </c>
      <c r="Y155" s="5">
        <v>2.2172950000000002E-3</v>
      </c>
    </row>
    <row r="156" spans="5:25" s="2" customFormat="1" x14ac:dyDescent="0.2">
      <c r="E156" s="1" t="s">
        <v>140</v>
      </c>
      <c r="G156" s="60">
        <v>4</v>
      </c>
      <c r="H156" s="60">
        <v>11</v>
      </c>
      <c r="I156" s="60">
        <v>72</v>
      </c>
      <c r="J156" s="5">
        <v>5</v>
      </c>
      <c r="K156" s="5">
        <v>2.2012283000000001E-2</v>
      </c>
      <c r="L156" s="5">
        <v>2.3333333330000001</v>
      </c>
      <c r="M156" s="5">
        <v>0.17032966999999999</v>
      </c>
      <c r="N156" s="5">
        <v>24</v>
      </c>
      <c r="O156" s="5">
        <v>7.9334200000000005E-4</v>
      </c>
      <c r="P156" s="5">
        <v>1.3333333329999999</v>
      </c>
      <c r="Q156" s="5">
        <v>1.296492E-3</v>
      </c>
      <c r="R156" s="5">
        <v>5</v>
      </c>
      <c r="S156" s="5">
        <v>2.2026431999999999E-2</v>
      </c>
      <c r="T156" s="5">
        <v>2</v>
      </c>
      <c r="U156" s="5">
        <v>0.15384615400000001</v>
      </c>
      <c r="V156" s="5">
        <v>17</v>
      </c>
      <c r="W156" s="5">
        <v>4.7443600000000001E-4</v>
      </c>
      <c r="X156" s="5">
        <v>1</v>
      </c>
      <c r="Y156" s="5">
        <v>7.3909799999999999E-4</v>
      </c>
    </row>
    <row r="157" spans="5:25" s="2" customFormat="1" x14ac:dyDescent="0.2">
      <c r="E157" s="1" t="s">
        <v>138</v>
      </c>
      <c r="G157" s="60">
        <v>2</v>
      </c>
      <c r="H157" s="60">
        <v>8</v>
      </c>
      <c r="I157" s="60">
        <v>72</v>
      </c>
      <c r="J157" s="5">
        <v>4</v>
      </c>
      <c r="K157" s="5">
        <v>3.2196969999999998E-2</v>
      </c>
      <c r="L157" s="5">
        <v>1</v>
      </c>
      <c r="M157" s="5">
        <v>8.7121212000000003E-2</v>
      </c>
      <c r="N157" s="5">
        <v>36</v>
      </c>
      <c r="O157" s="5">
        <v>2.2734489999999999E-3</v>
      </c>
      <c r="P157" s="5">
        <v>1.5</v>
      </c>
      <c r="Q157" s="5">
        <v>3.286008E-3</v>
      </c>
      <c r="R157" s="5">
        <v>4</v>
      </c>
      <c r="S157" s="5">
        <v>3.2196969999999998E-2</v>
      </c>
      <c r="T157" s="5">
        <v>1</v>
      </c>
      <c r="U157" s="5">
        <v>8.7121212000000003E-2</v>
      </c>
      <c r="V157" s="5">
        <v>36</v>
      </c>
      <c r="W157" s="5">
        <v>2.2734489999999999E-3</v>
      </c>
      <c r="X157" s="5">
        <v>1.5</v>
      </c>
      <c r="Y157" s="5">
        <v>3.286008E-3</v>
      </c>
    </row>
    <row r="158" spans="5:25" s="2" customFormat="1" x14ac:dyDescent="0.2">
      <c r="E158" s="1" t="s">
        <v>139</v>
      </c>
      <c r="G158" s="60">
        <v>3</v>
      </c>
      <c r="H158" s="60">
        <v>7</v>
      </c>
      <c r="I158" s="60">
        <v>72</v>
      </c>
      <c r="J158" s="5">
        <v>2</v>
      </c>
      <c r="K158" s="5">
        <v>7.6401910000000002E-3</v>
      </c>
      <c r="L158" s="5">
        <v>1.5</v>
      </c>
      <c r="M158" s="5">
        <v>0.10634157499999999</v>
      </c>
      <c r="N158" s="5">
        <v>8.625</v>
      </c>
      <c r="O158" s="5">
        <v>2.5583700000000002E-4</v>
      </c>
      <c r="P158" s="5">
        <v>2</v>
      </c>
      <c r="Q158" s="5">
        <v>1.484497E-3</v>
      </c>
      <c r="R158" s="5">
        <v>1.5</v>
      </c>
      <c r="S158" s="5">
        <v>4.9564270000000002E-3</v>
      </c>
      <c r="T158" s="5">
        <v>1</v>
      </c>
      <c r="U158" s="5">
        <v>8.0128204999999994E-2</v>
      </c>
      <c r="V158" s="5">
        <v>7</v>
      </c>
      <c r="W158" s="5">
        <v>2.0390299999999999E-4</v>
      </c>
      <c r="X158" s="5">
        <v>2</v>
      </c>
      <c r="Y158" s="5">
        <v>1.188634E-3</v>
      </c>
    </row>
    <row r="159" spans="5:25" s="2" customFormat="1" x14ac:dyDescent="0.2">
      <c r="E159" s="1" t="s">
        <v>142</v>
      </c>
      <c r="G159" s="60">
        <v>5</v>
      </c>
      <c r="H159" s="60">
        <v>8</v>
      </c>
      <c r="I159" s="60">
        <v>71</v>
      </c>
      <c r="J159" s="5">
        <v>3.6666666669999999</v>
      </c>
      <c r="K159" s="5">
        <v>8.2693160000000005E-3</v>
      </c>
      <c r="L159" s="5">
        <v>2.3333333330000001</v>
      </c>
      <c r="M159" s="5">
        <v>0.16349206299999999</v>
      </c>
      <c r="N159" s="5">
        <v>23.666666670000001</v>
      </c>
      <c r="O159" s="5">
        <v>5.68032E-4</v>
      </c>
      <c r="P159" s="5">
        <v>2</v>
      </c>
      <c r="Q159" s="5">
        <v>7.6851199999999995E-4</v>
      </c>
      <c r="R159" s="5">
        <v>2</v>
      </c>
      <c r="S159" s="5">
        <v>4.395604E-3</v>
      </c>
      <c r="T159" s="5">
        <v>1</v>
      </c>
      <c r="U159" s="5">
        <v>6.6666666999999999E-2</v>
      </c>
      <c r="V159" s="5">
        <v>31</v>
      </c>
      <c r="W159" s="5">
        <v>7.9045299999999999E-4</v>
      </c>
      <c r="X159" s="5">
        <v>2</v>
      </c>
      <c r="Y159" s="5">
        <v>7.5046900000000003E-4</v>
      </c>
    </row>
    <row r="160" spans="5:25" s="2" customFormat="1" x14ac:dyDescent="0.2">
      <c r="E160" s="1" t="s">
        <v>141</v>
      </c>
      <c r="G160" s="60">
        <v>6</v>
      </c>
      <c r="H160" s="60">
        <v>7</v>
      </c>
      <c r="I160" s="60">
        <v>71</v>
      </c>
      <c r="J160" s="5">
        <v>2.8333333330000001</v>
      </c>
      <c r="K160" s="5">
        <v>8.2576660000000003E-3</v>
      </c>
      <c r="L160" s="5">
        <v>2.8333333330000001</v>
      </c>
      <c r="M160" s="5">
        <v>0.20079365099999999</v>
      </c>
      <c r="N160" s="5">
        <v>11.83333333</v>
      </c>
      <c r="O160" s="5">
        <v>2.99971E-4</v>
      </c>
      <c r="P160" s="5">
        <v>1</v>
      </c>
      <c r="Q160" s="5">
        <v>4.6371599999999998E-4</v>
      </c>
      <c r="R160" s="5">
        <v>3.5</v>
      </c>
      <c r="S160" s="5">
        <v>8.4631250000000002E-3</v>
      </c>
      <c r="T160" s="5">
        <v>3.5</v>
      </c>
      <c r="U160" s="5">
        <v>0.25</v>
      </c>
      <c r="V160" s="5">
        <v>7.5</v>
      </c>
      <c r="W160" s="5">
        <v>1.99672E-4</v>
      </c>
      <c r="X160" s="5">
        <v>1</v>
      </c>
      <c r="Y160" s="5">
        <v>4.2961900000000001E-4</v>
      </c>
    </row>
    <row r="161" spans="4:25" s="2" customFormat="1" x14ac:dyDescent="0.2">
      <c r="E161" s="1" t="s">
        <v>144</v>
      </c>
      <c r="G161" s="60">
        <v>4</v>
      </c>
      <c r="H161" s="60">
        <v>7</v>
      </c>
      <c r="I161" s="60">
        <v>70</v>
      </c>
      <c r="J161" s="5">
        <v>3.6666666669999999</v>
      </c>
      <c r="K161" s="5">
        <v>8.1288469999999998E-3</v>
      </c>
      <c r="L161" s="5">
        <v>2.3333333330000001</v>
      </c>
      <c r="M161" s="5">
        <v>0.157142857</v>
      </c>
      <c r="N161" s="5">
        <v>15.66666667</v>
      </c>
      <c r="O161" s="5">
        <v>3.5147999999999999E-4</v>
      </c>
      <c r="P161" s="5">
        <v>1.6666666670000001</v>
      </c>
      <c r="Q161" s="5">
        <v>6.3306600000000005E-4</v>
      </c>
      <c r="R161" s="5">
        <v>4</v>
      </c>
      <c r="S161" s="5">
        <v>8.7145969999999993E-3</v>
      </c>
      <c r="T161" s="5">
        <v>3</v>
      </c>
      <c r="U161" s="5">
        <v>0.2</v>
      </c>
      <c r="V161" s="5">
        <v>19</v>
      </c>
      <c r="W161" s="5">
        <v>4.3831300000000002E-4</v>
      </c>
      <c r="X161" s="5">
        <v>2</v>
      </c>
      <c r="Y161" s="5">
        <v>7.4239E-4</v>
      </c>
    </row>
    <row r="162" spans="4:25" s="2" customFormat="1" x14ac:dyDescent="0.2">
      <c r="E162" s="1" t="s">
        <v>145</v>
      </c>
      <c r="G162" s="60">
        <v>3</v>
      </c>
      <c r="H162" s="60">
        <v>15</v>
      </c>
      <c r="I162" s="60">
        <v>65</v>
      </c>
      <c r="J162" s="5">
        <v>4.5</v>
      </c>
      <c r="K162" s="5">
        <v>1.4693322E-2</v>
      </c>
      <c r="L162" s="5">
        <v>1.3333333329999999</v>
      </c>
      <c r="M162" s="5">
        <v>9.4444444000000002E-2</v>
      </c>
      <c r="N162" s="5">
        <v>10.5</v>
      </c>
      <c r="O162" s="5">
        <v>2.7664399999999999E-4</v>
      </c>
      <c r="P162" s="5">
        <v>1.3333333329999999</v>
      </c>
      <c r="Q162" s="5">
        <v>6.8031299999999999E-4</v>
      </c>
      <c r="R162" s="5">
        <v>2</v>
      </c>
      <c r="S162" s="5">
        <v>6.9892660000000001E-3</v>
      </c>
      <c r="T162" s="5">
        <v>1</v>
      </c>
      <c r="U162" s="5">
        <v>7.1428570999999996E-2</v>
      </c>
      <c r="V162" s="5">
        <v>2.5</v>
      </c>
      <c r="W162" s="5">
        <v>6.4300000000000004E-5</v>
      </c>
      <c r="X162" s="5">
        <v>1</v>
      </c>
      <c r="Y162" s="5">
        <v>6.9317399999999996E-4</v>
      </c>
    </row>
    <row r="163" spans="4:25" s="2" customFormat="1" x14ac:dyDescent="0.2">
      <c r="E163" s="1" t="s">
        <v>148</v>
      </c>
      <c r="G163" s="60">
        <v>6</v>
      </c>
      <c r="H163" s="60">
        <v>20</v>
      </c>
      <c r="I163" s="60">
        <v>63</v>
      </c>
      <c r="J163" s="5">
        <v>4.2</v>
      </c>
      <c r="K163" s="5">
        <v>9.7649299999999998E-3</v>
      </c>
      <c r="L163" s="5">
        <v>2.4</v>
      </c>
      <c r="M163" s="5">
        <v>0.16857142899999999</v>
      </c>
      <c r="N163" s="5">
        <v>9.6</v>
      </c>
      <c r="O163" s="5">
        <v>2.18548E-4</v>
      </c>
      <c r="P163" s="5">
        <v>1.6</v>
      </c>
      <c r="Q163" s="5">
        <v>6.8012499999999996E-4</v>
      </c>
      <c r="R163" s="5">
        <v>3</v>
      </c>
      <c r="S163" s="5">
        <v>7.7519379999999999E-3</v>
      </c>
      <c r="T163" s="5">
        <v>2</v>
      </c>
      <c r="U163" s="5">
        <v>0.133333333</v>
      </c>
      <c r="V163" s="5">
        <v>6</v>
      </c>
      <c r="W163" s="5">
        <v>1.52602E-4</v>
      </c>
      <c r="X163" s="5">
        <v>1</v>
      </c>
      <c r="Y163" s="5">
        <v>5.2938099999999999E-4</v>
      </c>
    </row>
    <row r="164" spans="4:25" s="2" customFormat="1" x14ac:dyDescent="0.2">
      <c r="E164" s="1" t="s">
        <v>146</v>
      </c>
      <c r="G164" s="60">
        <v>4</v>
      </c>
      <c r="H164" s="60">
        <v>6</v>
      </c>
      <c r="I164" s="60">
        <v>63</v>
      </c>
      <c r="J164" s="5">
        <v>2.5</v>
      </c>
      <c r="K164" s="5">
        <v>6.173301E-3</v>
      </c>
      <c r="L164" s="5">
        <v>1.8333333329999999</v>
      </c>
      <c r="M164" s="5">
        <v>0.12777777800000001</v>
      </c>
      <c r="N164" s="5">
        <v>8.3333333330000006</v>
      </c>
      <c r="O164" s="5">
        <v>2.0067199999999999E-4</v>
      </c>
      <c r="P164" s="5">
        <v>2.5</v>
      </c>
      <c r="Q164" s="5">
        <v>1.074422E-3</v>
      </c>
      <c r="R164" s="5">
        <v>2.5</v>
      </c>
      <c r="S164" s="5">
        <v>5.6190160000000001E-3</v>
      </c>
      <c r="T164" s="5">
        <v>1.5</v>
      </c>
      <c r="U164" s="5">
        <v>0.10714285699999999</v>
      </c>
      <c r="V164" s="5">
        <v>10</v>
      </c>
      <c r="W164" s="5">
        <v>2.18834E-4</v>
      </c>
      <c r="X164" s="5">
        <v>3</v>
      </c>
      <c r="Y164" s="5">
        <v>1.1196450000000001E-3</v>
      </c>
    </row>
    <row r="165" spans="4:25" s="2" customFormat="1" x14ac:dyDescent="0.2">
      <c r="E165" s="1" t="s">
        <v>147</v>
      </c>
      <c r="G165" s="60">
        <v>6</v>
      </c>
      <c r="H165" s="60">
        <v>11</v>
      </c>
      <c r="I165" s="60">
        <v>63</v>
      </c>
      <c r="J165" s="5">
        <v>4.2</v>
      </c>
      <c r="K165" s="5">
        <v>1.8447997000000001E-2</v>
      </c>
      <c r="L165" s="5">
        <v>2.2000000000000002</v>
      </c>
      <c r="M165" s="5">
        <v>0.16172161199999999</v>
      </c>
      <c r="N165" s="5">
        <v>12.6</v>
      </c>
      <c r="O165" s="5">
        <v>3.4825699999999998E-4</v>
      </c>
      <c r="P165" s="5">
        <v>1.4</v>
      </c>
      <c r="Q165" s="5">
        <v>1.318203E-3</v>
      </c>
      <c r="R165" s="5">
        <v>2</v>
      </c>
      <c r="S165" s="5">
        <v>1.1111111E-2</v>
      </c>
      <c r="T165" s="5">
        <v>2</v>
      </c>
      <c r="U165" s="5">
        <v>0.15384615400000001</v>
      </c>
      <c r="V165" s="5">
        <v>3</v>
      </c>
      <c r="W165" s="5">
        <v>1.12617E-4</v>
      </c>
      <c r="X165" s="5">
        <v>1</v>
      </c>
      <c r="Y165" s="5">
        <v>1.2515639999999999E-3</v>
      </c>
    </row>
    <row r="166" spans="4:25" s="2" customFormat="1" x14ac:dyDescent="0.2">
      <c r="E166" s="1" t="s">
        <v>156</v>
      </c>
      <c r="G166" s="60">
        <v>6</v>
      </c>
      <c r="H166" s="60">
        <v>12</v>
      </c>
      <c r="I166" s="60">
        <v>62</v>
      </c>
      <c r="J166" s="5">
        <v>4.25</v>
      </c>
      <c r="K166" s="5">
        <v>1.377077E-2</v>
      </c>
      <c r="L166" s="5">
        <v>2.75</v>
      </c>
      <c r="M166" s="5">
        <v>0.195238095</v>
      </c>
      <c r="N166" s="5">
        <v>14.25</v>
      </c>
      <c r="O166" s="5">
        <v>3.6488900000000002E-4</v>
      </c>
      <c r="P166" s="5">
        <v>1.25</v>
      </c>
      <c r="Q166" s="5">
        <v>5.9298E-4</v>
      </c>
      <c r="R166" s="5">
        <v>4</v>
      </c>
      <c r="S166" s="5">
        <v>1.3624989000000001E-2</v>
      </c>
      <c r="T166" s="5">
        <v>2.5</v>
      </c>
      <c r="U166" s="5">
        <v>0.178571429</v>
      </c>
      <c r="V166" s="5">
        <v>14.5</v>
      </c>
      <c r="W166" s="5">
        <v>3.6168099999999998E-4</v>
      </c>
      <c r="X166" s="5">
        <v>1</v>
      </c>
      <c r="Y166" s="5">
        <v>5.8831499999999995E-4</v>
      </c>
    </row>
    <row r="167" spans="4:25" s="2" customFormat="1" x14ac:dyDescent="0.2">
      <c r="D167" s="176"/>
      <c r="E167" s="1" t="s">
        <v>159</v>
      </c>
      <c r="G167" s="60">
        <v>6</v>
      </c>
      <c r="H167" s="60">
        <v>16</v>
      </c>
      <c r="I167" s="60">
        <v>62</v>
      </c>
      <c r="J167" s="5">
        <v>3.4</v>
      </c>
      <c r="K167" s="5">
        <v>9.7331020000000004E-3</v>
      </c>
      <c r="L167" s="5">
        <v>2</v>
      </c>
      <c r="M167" s="5">
        <v>0.14029304000000001</v>
      </c>
      <c r="N167" s="5">
        <v>12</v>
      </c>
      <c r="O167" s="5">
        <v>2.7676799999999999E-4</v>
      </c>
      <c r="P167" s="5">
        <v>1</v>
      </c>
      <c r="Q167" s="5">
        <v>6.2868600000000005E-4</v>
      </c>
      <c r="R167" s="5">
        <v>2</v>
      </c>
      <c r="S167" s="5">
        <v>8.8105730000000004E-3</v>
      </c>
      <c r="T167" s="5">
        <v>2</v>
      </c>
      <c r="U167" s="5">
        <v>0.14285714299999999</v>
      </c>
      <c r="V167" s="5">
        <v>4</v>
      </c>
      <c r="W167" s="5">
        <v>1.50156E-4</v>
      </c>
      <c r="X167" s="5">
        <v>1</v>
      </c>
      <c r="Y167" s="5">
        <v>4.0633899999999997E-4</v>
      </c>
    </row>
    <row r="168" spans="4:25" s="2" customFormat="1" x14ac:dyDescent="0.2">
      <c r="E168" s="1" t="s">
        <v>151</v>
      </c>
      <c r="G168" s="60">
        <v>4</v>
      </c>
      <c r="H168" s="60">
        <v>6</v>
      </c>
      <c r="I168" s="60">
        <v>61</v>
      </c>
      <c r="J168" s="5">
        <v>2.75</v>
      </c>
      <c r="K168" s="5">
        <v>9.9094620000000008E-3</v>
      </c>
      <c r="L168" s="5">
        <v>2</v>
      </c>
      <c r="M168" s="5">
        <v>0.14285714299999999</v>
      </c>
      <c r="N168" s="5">
        <v>15.25</v>
      </c>
      <c r="O168" s="5">
        <v>3.9459100000000002E-4</v>
      </c>
      <c r="P168" s="5">
        <v>1.5</v>
      </c>
      <c r="Q168" s="5">
        <v>8.8631400000000003E-4</v>
      </c>
      <c r="R168" s="5">
        <v>3</v>
      </c>
      <c r="S168" s="5">
        <v>1.0714435E-2</v>
      </c>
      <c r="T168" s="5">
        <v>2</v>
      </c>
      <c r="U168" s="5">
        <v>0.14285714299999999</v>
      </c>
      <c r="V168" s="5">
        <v>7</v>
      </c>
      <c r="W168" s="5">
        <v>1.9362599999999999E-4</v>
      </c>
      <c r="X168" s="5">
        <v>1.5</v>
      </c>
      <c r="Y168" s="5">
        <v>8.9893000000000004E-4</v>
      </c>
    </row>
    <row r="169" spans="4:25" s="2" customFormat="1" x14ac:dyDescent="0.2">
      <c r="E169" s="1" t="s">
        <v>150</v>
      </c>
      <c r="G169" s="60">
        <v>8</v>
      </c>
      <c r="H169" s="60">
        <v>15</v>
      </c>
      <c r="I169" s="60">
        <v>60</v>
      </c>
      <c r="J169" s="5">
        <v>3.2</v>
      </c>
      <c r="K169" s="5">
        <v>7.5197299999999996E-3</v>
      </c>
      <c r="L169" s="5">
        <v>2.6</v>
      </c>
      <c r="M169" s="5">
        <v>0.17714285699999999</v>
      </c>
      <c r="N169" s="5">
        <v>8.6</v>
      </c>
      <c r="O169" s="5">
        <v>1.9272000000000001E-4</v>
      </c>
      <c r="P169" s="5">
        <v>2.6</v>
      </c>
      <c r="Q169" s="5">
        <v>1.0303739999999999E-3</v>
      </c>
      <c r="R169" s="5">
        <v>2</v>
      </c>
      <c r="S169" s="5">
        <v>6.3091479999999997E-3</v>
      </c>
      <c r="T169" s="5">
        <v>2</v>
      </c>
      <c r="U169" s="5">
        <v>0.14285714299999999</v>
      </c>
      <c r="V169" s="5">
        <v>5</v>
      </c>
      <c r="W169" s="5">
        <v>1.2749199999999999E-4</v>
      </c>
      <c r="X169" s="5">
        <v>2</v>
      </c>
      <c r="Y169" s="5">
        <v>8.1267799999999995E-4</v>
      </c>
    </row>
    <row r="170" spans="4:25" s="2" customFormat="1" x14ac:dyDescent="0.2">
      <c r="E170" s="1" t="s">
        <v>152</v>
      </c>
      <c r="G170" s="60">
        <v>4</v>
      </c>
      <c r="H170" s="60">
        <v>13</v>
      </c>
      <c r="I170" s="60">
        <v>59</v>
      </c>
      <c r="J170" s="5">
        <v>3.6</v>
      </c>
      <c r="K170" s="5">
        <v>8.5061200000000007E-3</v>
      </c>
      <c r="L170" s="5">
        <v>1.8</v>
      </c>
      <c r="M170" s="5">
        <v>0.12476190500000001</v>
      </c>
      <c r="N170" s="5">
        <v>9.1999999999999993</v>
      </c>
      <c r="O170" s="5">
        <v>2.1373200000000001E-4</v>
      </c>
      <c r="P170" s="5">
        <v>1.6</v>
      </c>
      <c r="Q170" s="5">
        <v>6.5837100000000004E-4</v>
      </c>
      <c r="R170" s="5">
        <v>2</v>
      </c>
      <c r="S170" s="5">
        <v>6.3091479999999997E-3</v>
      </c>
      <c r="T170" s="5">
        <v>2</v>
      </c>
      <c r="U170" s="5">
        <v>0.133333333</v>
      </c>
      <c r="V170" s="5">
        <v>13</v>
      </c>
      <c r="W170" s="5">
        <v>2.9989799999999999E-4</v>
      </c>
      <c r="X170" s="5">
        <v>1</v>
      </c>
      <c r="Y170" s="5">
        <v>5.2938099999999999E-4</v>
      </c>
    </row>
    <row r="171" spans="4:25" s="2" customFormat="1" x14ac:dyDescent="0.2">
      <c r="E171" s="1" t="s">
        <v>157</v>
      </c>
      <c r="G171" s="60">
        <v>8</v>
      </c>
      <c r="H171" s="60">
        <v>18</v>
      </c>
      <c r="I171" s="60">
        <v>59</v>
      </c>
      <c r="J171" s="5">
        <v>6.25</v>
      </c>
      <c r="K171" s="5">
        <v>2.5486673000000001E-2</v>
      </c>
      <c r="L171" s="5">
        <v>3.5</v>
      </c>
      <c r="M171" s="5">
        <v>0.25274725300000001</v>
      </c>
      <c r="N171" s="5">
        <v>14.75</v>
      </c>
      <c r="O171" s="5">
        <v>4.0847799999999999E-4</v>
      </c>
      <c r="P171" s="5">
        <v>2</v>
      </c>
      <c r="Q171" s="5">
        <v>1.432567E-3</v>
      </c>
      <c r="R171" s="5">
        <v>3.5</v>
      </c>
      <c r="S171" s="5">
        <v>1.6568770999999999E-2</v>
      </c>
      <c r="T171" s="5">
        <v>2.5</v>
      </c>
      <c r="U171" s="5">
        <v>0.18406593399999999</v>
      </c>
      <c r="V171" s="5">
        <v>8.5</v>
      </c>
      <c r="W171" s="5">
        <v>2.2125700000000001E-4</v>
      </c>
      <c r="X171" s="5">
        <v>2</v>
      </c>
      <c r="Y171" s="5">
        <v>1.3648810000000001E-3</v>
      </c>
    </row>
    <row r="172" spans="4:25" s="2" customFormat="1" x14ac:dyDescent="0.2">
      <c r="E172" s="1" t="s">
        <v>155</v>
      </c>
      <c r="G172" s="60">
        <v>2</v>
      </c>
      <c r="H172" s="60">
        <v>8</v>
      </c>
      <c r="I172" s="60">
        <v>58</v>
      </c>
      <c r="J172" s="5">
        <v>3.5</v>
      </c>
      <c r="K172" s="5">
        <v>1.1227968E-2</v>
      </c>
      <c r="L172" s="5">
        <v>1.3333333329999999</v>
      </c>
      <c r="M172" s="5">
        <v>9.2857143000000003E-2</v>
      </c>
      <c r="N172" s="5">
        <v>9.1666666669999994</v>
      </c>
      <c r="O172" s="5">
        <v>2.3836199999999999E-4</v>
      </c>
      <c r="P172" s="5">
        <v>1</v>
      </c>
      <c r="Q172" s="5">
        <v>4.6371599999999998E-4</v>
      </c>
      <c r="R172" s="5">
        <v>2</v>
      </c>
      <c r="S172" s="5">
        <v>4.781782E-3</v>
      </c>
      <c r="T172" s="5">
        <v>1</v>
      </c>
      <c r="U172" s="5">
        <v>7.1428570999999996E-2</v>
      </c>
      <c r="V172" s="5">
        <v>6</v>
      </c>
      <c r="W172" s="5">
        <v>1.3794100000000001E-4</v>
      </c>
      <c r="X172" s="5">
        <v>1</v>
      </c>
      <c r="Y172" s="5">
        <v>4.2961900000000001E-4</v>
      </c>
    </row>
    <row r="173" spans="4:25" s="2" customFormat="1" x14ac:dyDescent="0.2">
      <c r="E173" s="1" t="s">
        <v>158</v>
      </c>
      <c r="G173" s="60">
        <v>2</v>
      </c>
      <c r="H173" s="60">
        <v>6</v>
      </c>
      <c r="I173" s="60">
        <v>57</v>
      </c>
      <c r="J173" s="5">
        <v>5</v>
      </c>
      <c r="K173" s="5">
        <v>1.0989011E-2</v>
      </c>
      <c r="L173" s="5">
        <v>2</v>
      </c>
      <c r="M173" s="5">
        <v>0.133333333</v>
      </c>
      <c r="N173" s="5">
        <v>34</v>
      </c>
      <c r="O173" s="5">
        <v>7.2232799999999995E-4</v>
      </c>
      <c r="P173" s="5">
        <v>1</v>
      </c>
      <c r="Q173" s="5">
        <v>3.71195E-4</v>
      </c>
      <c r="R173" s="5">
        <v>5</v>
      </c>
      <c r="S173" s="5">
        <v>1.0989011E-2</v>
      </c>
      <c r="T173" s="5">
        <v>2</v>
      </c>
      <c r="U173" s="5">
        <v>0.133333333</v>
      </c>
      <c r="V173" s="5">
        <v>34</v>
      </c>
      <c r="W173" s="5">
        <v>7.2232799999999995E-4</v>
      </c>
      <c r="X173" s="5">
        <v>1</v>
      </c>
      <c r="Y173" s="5">
        <v>3.71195E-4</v>
      </c>
    </row>
    <row r="174" spans="4:25" s="2" customFormat="1" x14ac:dyDescent="0.2">
      <c r="E174" s="1" t="s">
        <v>160</v>
      </c>
      <c r="G174" s="60">
        <v>5</v>
      </c>
      <c r="H174" s="60">
        <v>5</v>
      </c>
      <c r="I174" s="60">
        <v>57</v>
      </c>
      <c r="J174" s="5">
        <v>1.8</v>
      </c>
      <c r="K174" s="5">
        <v>3.7235823000000001E-2</v>
      </c>
      <c r="L174" s="5">
        <v>1.8</v>
      </c>
      <c r="M174" s="5">
        <v>0.18728937700000001</v>
      </c>
      <c r="N174" s="5">
        <v>11.4</v>
      </c>
      <c r="O174" s="5">
        <v>3.1756760000000001E-3</v>
      </c>
      <c r="P174" s="5">
        <v>1.2</v>
      </c>
      <c r="Q174" s="5">
        <v>5.6973839999999998E-3</v>
      </c>
      <c r="R174" s="5">
        <v>2</v>
      </c>
      <c r="S174" s="5">
        <v>4.7619047999999997E-2</v>
      </c>
      <c r="T174" s="5">
        <v>2</v>
      </c>
      <c r="U174" s="5">
        <v>0.14285714299999999</v>
      </c>
      <c r="V174" s="5">
        <v>7</v>
      </c>
      <c r="W174" s="5">
        <v>2.1427880000000001E-3</v>
      </c>
      <c r="X174" s="5">
        <v>1</v>
      </c>
      <c r="Y174" s="5">
        <v>7.8125E-3</v>
      </c>
    </row>
    <row r="175" spans="4:25" s="2" customFormat="1" x14ac:dyDescent="0.2">
      <c r="E175" s="1" t="s">
        <v>161</v>
      </c>
      <c r="G175" s="60">
        <v>2</v>
      </c>
      <c r="H175" s="60">
        <v>9</v>
      </c>
      <c r="I175" s="60">
        <v>56</v>
      </c>
      <c r="J175" s="5">
        <v>7</v>
      </c>
      <c r="K175" s="5">
        <v>2.6337354E-2</v>
      </c>
      <c r="L175" s="5">
        <v>1.3333333329999999</v>
      </c>
      <c r="M175" s="5">
        <v>9.5238094999999995E-2</v>
      </c>
      <c r="N175" s="5">
        <v>18.666666670000001</v>
      </c>
      <c r="O175" s="5">
        <v>5.0232800000000002E-4</v>
      </c>
      <c r="P175" s="5">
        <v>1</v>
      </c>
      <c r="Q175" s="5">
        <v>6.3857599999999997E-4</v>
      </c>
      <c r="R175" s="5">
        <v>7</v>
      </c>
      <c r="S175" s="5">
        <v>2.6431718E-2</v>
      </c>
      <c r="T175" s="5">
        <v>1</v>
      </c>
      <c r="U175" s="5">
        <v>7.1428570999999996E-2</v>
      </c>
      <c r="V175" s="5">
        <v>13</v>
      </c>
      <c r="W175" s="5">
        <v>3.4031399999999998E-4</v>
      </c>
      <c r="X175" s="5">
        <v>1</v>
      </c>
      <c r="Y175" s="5">
        <v>6.4724900000000002E-4</v>
      </c>
    </row>
    <row r="176" spans="4:25" s="2" customFormat="1" x14ac:dyDescent="0.2">
      <c r="E176" s="1" t="s">
        <v>163</v>
      </c>
      <c r="G176" s="60">
        <v>7</v>
      </c>
      <c r="H176" s="60">
        <v>10</v>
      </c>
      <c r="I176" s="60">
        <v>56</v>
      </c>
      <c r="J176" s="5">
        <v>3.4285714289999998</v>
      </c>
      <c r="K176" s="5">
        <v>9.4158650000000007E-3</v>
      </c>
      <c r="L176" s="5">
        <v>3.2857142860000002</v>
      </c>
      <c r="M176" s="5">
        <v>0.23061224499999999</v>
      </c>
      <c r="N176" s="5">
        <v>8</v>
      </c>
      <c r="O176" s="5">
        <v>1.9782799999999999E-4</v>
      </c>
      <c r="P176" s="5">
        <v>1.571428571</v>
      </c>
      <c r="Q176" s="5">
        <v>7.5445799999999995E-4</v>
      </c>
      <c r="R176" s="5">
        <v>4</v>
      </c>
      <c r="S176" s="5">
        <v>8.8105730000000004E-3</v>
      </c>
      <c r="T176" s="5">
        <v>4</v>
      </c>
      <c r="U176" s="5">
        <v>0.26666666700000002</v>
      </c>
      <c r="V176" s="5">
        <v>6</v>
      </c>
      <c r="W176" s="5">
        <v>1.2747E-4</v>
      </c>
      <c r="X176" s="5">
        <v>2</v>
      </c>
      <c r="Y176" s="5">
        <v>7.4239E-4</v>
      </c>
    </row>
    <row r="177" spans="5:25" s="2" customFormat="1" x14ac:dyDescent="0.2">
      <c r="E177" s="1" t="s">
        <v>162</v>
      </c>
      <c r="G177" s="60">
        <v>8</v>
      </c>
      <c r="H177" s="60">
        <v>21</v>
      </c>
      <c r="I177" s="60">
        <v>55</v>
      </c>
      <c r="J177" s="5">
        <v>5.4</v>
      </c>
      <c r="K177" s="5">
        <v>1.9433385000000001E-2</v>
      </c>
      <c r="L177" s="5">
        <v>2.8</v>
      </c>
      <c r="M177" s="5">
        <v>0.2</v>
      </c>
      <c r="N177" s="5">
        <v>11</v>
      </c>
      <c r="O177" s="5">
        <v>2.9862200000000002E-4</v>
      </c>
      <c r="P177" s="5">
        <v>1</v>
      </c>
      <c r="Q177" s="5">
        <v>5.5499300000000004E-4</v>
      </c>
      <c r="R177" s="5">
        <v>4</v>
      </c>
      <c r="S177" s="5">
        <v>1.5503876E-2</v>
      </c>
      <c r="T177" s="5">
        <v>3</v>
      </c>
      <c r="U177" s="5">
        <v>0.21428571399999999</v>
      </c>
      <c r="V177" s="5">
        <v>7</v>
      </c>
      <c r="W177" s="5">
        <v>1.83246E-4</v>
      </c>
      <c r="X177" s="5">
        <v>1</v>
      </c>
      <c r="Y177" s="5">
        <v>5.2938099999999999E-4</v>
      </c>
    </row>
    <row r="178" spans="5:25" s="2" customFormat="1" x14ac:dyDescent="0.2">
      <c r="E178" s="1" t="s">
        <v>168</v>
      </c>
      <c r="G178" s="60">
        <v>10</v>
      </c>
      <c r="H178" s="60">
        <v>18</v>
      </c>
      <c r="I178" s="60">
        <v>53</v>
      </c>
      <c r="J178" s="5">
        <v>3.25</v>
      </c>
      <c r="K178" s="5">
        <v>1.5386148000000001E-2</v>
      </c>
      <c r="L178" s="5">
        <v>2.375</v>
      </c>
      <c r="M178" s="5">
        <v>0.17706044000000001</v>
      </c>
      <c r="N178" s="5">
        <v>6.625</v>
      </c>
      <c r="O178" s="5">
        <v>2.4925300000000001E-4</v>
      </c>
      <c r="P178" s="5">
        <v>1.625</v>
      </c>
      <c r="Q178" s="5">
        <v>1.579418E-3</v>
      </c>
      <c r="R178" s="5">
        <v>2.5</v>
      </c>
      <c r="S178" s="5">
        <v>1.038786E-2</v>
      </c>
      <c r="T178" s="5">
        <v>2</v>
      </c>
      <c r="U178" s="5">
        <v>0.14285714299999999</v>
      </c>
      <c r="V178" s="5">
        <v>5</v>
      </c>
      <c r="W178" s="5">
        <v>1.2885199999999999E-4</v>
      </c>
      <c r="X178" s="5">
        <v>1.5</v>
      </c>
      <c r="Y178" s="5">
        <v>7.2996300000000003E-4</v>
      </c>
    </row>
    <row r="179" spans="5:25" s="2" customFormat="1" x14ac:dyDescent="0.2">
      <c r="E179" s="1" t="s">
        <v>165</v>
      </c>
      <c r="G179" s="60">
        <v>5</v>
      </c>
      <c r="H179" s="60">
        <v>11</v>
      </c>
      <c r="I179" s="60">
        <v>49</v>
      </c>
      <c r="J179" s="5">
        <v>8.3333333330000006</v>
      </c>
      <c r="K179" s="5">
        <v>3.8063917000000003E-2</v>
      </c>
      <c r="L179" s="5">
        <v>3</v>
      </c>
      <c r="M179" s="5">
        <v>0.21794871800000001</v>
      </c>
      <c r="N179" s="5">
        <v>16.333333329999999</v>
      </c>
      <c r="O179" s="5">
        <v>4.9533599999999998E-4</v>
      </c>
      <c r="P179" s="5">
        <v>1</v>
      </c>
      <c r="Q179" s="5">
        <v>8.7930400000000002E-4</v>
      </c>
      <c r="R179" s="5">
        <v>8</v>
      </c>
      <c r="S179" s="5">
        <v>3.8888889000000003E-2</v>
      </c>
      <c r="T179" s="5">
        <v>3</v>
      </c>
      <c r="U179" s="5">
        <v>0.21428571399999999</v>
      </c>
      <c r="V179" s="5">
        <v>15</v>
      </c>
      <c r="W179" s="5">
        <v>5.3025200000000005E-4</v>
      </c>
      <c r="X179" s="5">
        <v>1</v>
      </c>
      <c r="Y179" s="5">
        <v>7.3909799999999999E-4</v>
      </c>
    </row>
    <row r="180" spans="5:25" s="2" customFormat="1" x14ac:dyDescent="0.2">
      <c r="E180" s="1" t="s">
        <v>166</v>
      </c>
      <c r="G180" s="60">
        <v>6</v>
      </c>
      <c r="H180" s="60">
        <v>11</v>
      </c>
      <c r="I180" s="60">
        <v>49</v>
      </c>
      <c r="J180" s="5">
        <v>3.8</v>
      </c>
      <c r="K180" s="5">
        <v>1.5982987000000001E-2</v>
      </c>
      <c r="L180" s="5">
        <v>2.6</v>
      </c>
      <c r="M180" s="5">
        <v>0.18901098899999999</v>
      </c>
      <c r="N180" s="5">
        <v>9.8000000000000007</v>
      </c>
      <c r="O180" s="5">
        <v>2.8152299999999999E-4</v>
      </c>
      <c r="P180" s="5">
        <v>1</v>
      </c>
      <c r="Q180" s="5">
        <v>7.2403799999999998E-4</v>
      </c>
      <c r="R180" s="5">
        <v>4</v>
      </c>
      <c r="S180" s="5">
        <v>2.2026431999999999E-2</v>
      </c>
      <c r="T180" s="5">
        <v>3</v>
      </c>
      <c r="U180" s="5">
        <v>0.21428571399999999</v>
      </c>
      <c r="V180" s="5">
        <v>8</v>
      </c>
      <c r="W180" s="5">
        <v>3.0031200000000001E-4</v>
      </c>
      <c r="X180" s="5">
        <v>1</v>
      </c>
      <c r="Y180" s="5">
        <v>6.4724900000000002E-4</v>
      </c>
    </row>
    <row r="181" spans="5:25" s="2" customFormat="1" x14ac:dyDescent="0.2">
      <c r="E181" s="1" t="s">
        <v>167</v>
      </c>
      <c r="G181" s="60">
        <v>8</v>
      </c>
      <c r="H181" s="60">
        <v>16</v>
      </c>
      <c r="I181" s="60">
        <v>46</v>
      </c>
      <c r="J181" s="5">
        <v>4.4000000000000004</v>
      </c>
      <c r="K181" s="5">
        <v>1.0774361E-2</v>
      </c>
      <c r="L181" s="5">
        <v>3.2</v>
      </c>
      <c r="M181" s="5">
        <v>0.22476190500000001</v>
      </c>
      <c r="N181" s="5">
        <v>9.1999999999999993</v>
      </c>
      <c r="O181" s="5">
        <v>2.1747800000000001E-4</v>
      </c>
      <c r="P181" s="5">
        <v>2.8</v>
      </c>
      <c r="Q181" s="5">
        <v>1.18161E-3</v>
      </c>
      <c r="R181" s="5">
        <v>3</v>
      </c>
      <c r="S181" s="5">
        <v>6.5934069999999999E-3</v>
      </c>
      <c r="T181" s="5">
        <v>2</v>
      </c>
      <c r="U181" s="5">
        <v>0.133333333</v>
      </c>
      <c r="V181" s="5">
        <v>12</v>
      </c>
      <c r="W181" s="5">
        <v>2.7618400000000001E-4</v>
      </c>
      <c r="X181" s="5">
        <v>3</v>
      </c>
      <c r="Y181" s="5">
        <v>1.113586E-3</v>
      </c>
    </row>
    <row r="182" spans="5:25" s="2" customFormat="1" x14ac:dyDescent="0.2">
      <c r="E182" s="1" t="s">
        <v>169</v>
      </c>
      <c r="G182" s="60">
        <v>2</v>
      </c>
      <c r="H182" s="60">
        <v>8</v>
      </c>
      <c r="I182" s="60">
        <v>46</v>
      </c>
      <c r="J182" s="5">
        <v>4.3333333329999997</v>
      </c>
      <c r="K182" s="5">
        <v>9.5493539999999995E-3</v>
      </c>
      <c r="L182" s="5">
        <v>1.6666666670000001</v>
      </c>
      <c r="M182" s="5">
        <v>0.112698413</v>
      </c>
      <c r="N182" s="5">
        <v>14.66666667</v>
      </c>
      <c r="O182" s="5">
        <v>3.2881700000000002E-4</v>
      </c>
      <c r="P182" s="5">
        <v>3</v>
      </c>
      <c r="Q182" s="5">
        <v>1.1527690000000001E-3</v>
      </c>
      <c r="R182" s="5">
        <v>5</v>
      </c>
      <c r="S182" s="5">
        <v>1.0989011E-2</v>
      </c>
      <c r="T182" s="5">
        <v>2</v>
      </c>
      <c r="U182" s="5">
        <v>0.133333333</v>
      </c>
      <c r="V182" s="5">
        <v>19</v>
      </c>
      <c r="W182" s="5">
        <v>4.3831300000000002E-4</v>
      </c>
      <c r="X182" s="5">
        <v>3</v>
      </c>
      <c r="Y182" s="5">
        <v>1.1257039999999999E-3</v>
      </c>
    </row>
    <row r="183" spans="5:25" s="2" customFormat="1" x14ac:dyDescent="0.2">
      <c r="E183" s="1" t="s">
        <v>170</v>
      </c>
      <c r="G183" s="60">
        <v>8</v>
      </c>
      <c r="H183" s="60">
        <v>14</v>
      </c>
      <c r="I183" s="60">
        <v>44</v>
      </c>
      <c r="J183" s="5">
        <v>2.8333333330000001</v>
      </c>
      <c r="K183" s="5">
        <v>8.8297470000000006E-3</v>
      </c>
      <c r="L183" s="5">
        <v>2.3333333330000001</v>
      </c>
      <c r="M183" s="5">
        <v>0.16785714299999999</v>
      </c>
      <c r="N183" s="5">
        <v>7</v>
      </c>
      <c r="O183" s="5">
        <v>1.83196E-4</v>
      </c>
      <c r="P183" s="5">
        <v>1.3333333329999999</v>
      </c>
      <c r="Q183" s="5">
        <v>8.7639700000000001E-4</v>
      </c>
      <c r="R183" s="5">
        <v>2</v>
      </c>
      <c r="S183" s="5">
        <v>7.2282459999999998E-3</v>
      </c>
      <c r="T183" s="5">
        <v>2</v>
      </c>
      <c r="U183" s="5">
        <v>0.148809524</v>
      </c>
      <c r="V183" s="5">
        <v>6</v>
      </c>
      <c r="W183" s="5">
        <v>1.5796000000000001E-4</v>
      </c>
      <c r="X183" s="5">
        <v>1</v>
      </c>
      <c r="Y183" s="5">
        <v>5.8831499999999995E-4</v>
      </c>
    </row>
    <row r="184" spans="5:25" s="2" customFormat="1" x14ac:dyDescent="0.2">
      <c r="E184" s="1" t="s">
        <v>172</v>
      </c>
      <c r="G184" s="60">
        <v>5</v>
      </c>
      <c r="H184" s="60">
        <v>15</v>
      </c>
      <c r="I184" s="60">
        <v>43</v>
      </c>
      <c r="J184" s="5">
        <v>5</v>
      </c>
      <c r="K184" s="5">
        <v>1.9134400999999999E-2</v>
      </c>
      <c r="L184" s="5">
        <v>2.25</v>
      </c>
      <c r="M184" s="5">
        <v>0.16071428600000001</v>
      </c>
      <c r="N184" s="5">
        <v>10.75</v>
      </c>
      <c r="O184" s="5">
        <v>2.8302699999999999E-4</v>
      </c>
      <c r="P184" s="5">
        <v>1</v>
      </c>
      <c r="Q184" s="5">
        <v>5.9215699999999995E-4</v>
      </c>
      <c r="R184" s="5">
        <v>6</v>
      </c>
      <c r="S184" s="5">
        <v>2.1558310000000001E-2</v>
      </c>
      <c r="T184" s="5">
        <v>2.5</v>
      </c>
      <c r="U184" s="5">
        <v>0.178571429</v>
      </c>
      <c r="V184" s="5">
        <v>9.5</v>
      </c>
      <c r="W184" s="5">
        <v>2.5229000000000001E-4</v>
      </c>
      <c r="X184" s="5">
        <v>1</v>
      </c>
      <c r="Y184" s="5">
        <v>5.8831499999999995E-4</v>
      </c>
    </row>
    <row r="185" spans="5:25" s="2" customFormat="1" x14ac:dyDescent="0.2">
      <c r="E185" s="1" t="s">
        <v>171</v>
      </c>
      <c r="G185" s="60">
        <v>5</v>
      </c>
      <c r="H185" s="60">
        <v>10</v>
      </c>
      <c r="I185" s="60">
        <v>43</v>
      </c>
      <c r="J185" s="5">
        <v>4</v>
      </c>
      <c r="K185" s="5">
        <v>1.444202E-2</v>
      </c>
      <c r="L185" s="5">
        <v>1.8</v>
      </c>
      <c r="M185" s="5">
        <v>0.12666666700000001</v>
      </c>
      <c r="N185" s="5">
        <v>8.6</v>
      </c>
      <c r="O185" s="5">
        <v>2.1419399999999999E-4</v>
      </c>
      <c r="P185" s="5">
        <v>1.2</v>
      </c>
      <c r="Q185" s="5">
        <v>6.3830799999999997E-4</v>
      </c>
      <c r="R185" s="5">
        <v>2</v>
      </c>
      <c r="S185" s="5">
        <v>4.395604E-3</v>
      </c>
      <c r="T185" s="5">
        <v>1</v>
      </c>
      <c r="U185" s="5">
        <v>7.1428570999999996E-2</v>
      </c>
      <c r="V185" s="5">
        <v>7</v>
      </c>
      <c r="W185" s="5">
        <v>1.48715E-4</v>
      </c>
      <c r="X185" s="5">
        <v>1</v>
      </c>
      <c r="Y185" s="5">
        <v>6.4724900000000002E-4</v>
      </c>
    </row>
    <row r="186" spans="5:25" s="2" customFormat="1" x14ac:dyDescent="0.2">
      <c r="E186" s="1" t="s">
        <v>174</v>
      </c>
      <c r="G186" s="60">
        <v>2</v>
      </c>
      <c r="H186" s="60">
        <v>9</v>
      </c>
      <c r="I186" s="60">
        <v>41</v>
      </c>
      <c r="J186" s="5">
        <v>5</v>
      </c>
      <c r="K186" s="5">
        <v>1.6956186000000002E-2</v>
      </c>
      <c r="L186" s="5">
        <v>2</v>
      </c>
      <c r="M186" s="5">
        <v>0.14285714299999999</v>
      </c>
      <c r="N186" s="5">
        <v>13.66666667</v>
      </c>
      <c r="O186" s="5">
        <v>3.7294500000000001E-4</v>
      </c>
      <c r="P186" s="5">
        <v>1.6666666670000001</v>
      </c>
      <c r="Q186" s="5">
        <v>9.3538599999999996E-4</v>
      </c>
      <c r="R186" s="5">
        <v>5</v>
      </c>
      <c r="S186" s="5">
        <v>1.5772871000000001E-2</v>
      </c>
      <c r="T186" s="5">
        <v>2</v>
      </c>
      <c r="U186" s="5">
        <v>0.14285714299999999</v>
      </c>
      <c r="V186" s="5">
        <v>7</v>
      </c>
      <c r="W186" s="5">
        <v>1.77386E-4</v>
      </c>
      <c r="X186" s="5">
        <v>2</v>
      </c>
      <c r="Y186" s="5">
        <v>1.0587610000000001E-3</v>
      </c>
    </row>
    <row r="187" spans="5:25" s="2" customFormat="1" x14ac:dyDescent="0.2">
      <c r="E187" s="1" t="s">
        <v>175</v>
      </c>
      <c r="G187" s="60">
        <v>2</v>
      </c>
      <c r="H187" s="60">
        <v>4</v>
      </c>
      <c r="I187" s="60">
        <v>38</v>
      </c>
      <c r="J187" s="5">
        <v>3.25</v>
      </c>
      <c r="K187" s="5">
        <v>7.5817130000000003E-3</v>
      </c>
      <c r="L187" s="5">
        <v>1.75</v>
      </c>
      <c r="M187" s="5">
        <v>0.120238095</v>
      </c>
      <c r="N187" s="5">
        <v>9.5</v>
      </c>
      <c r="O187" s="5">
        <v>2.3101E-4</v>
      </c>
      <c r="P187" s="5">
        <v>1.25</v>
      </c>
      <c r="Q187" s="5">
        <v>4.9522499999999996E-4</v>
      </c>
      <c r="R187" s="5">
        <v>3.5</v>
      </c>
      <c r="S187" s="5">
        <v>7.7976649999999996E-3</v>
      </c>
      <c r="T187" s="5">
        <v>2</v>
      </c>
      <c r="U187" s="5">
        <v>0.133333333</v>
      </c>
      <c r="V187" s="5">
        <v>8</v>
      </c>
      <c r="W187" s="5">
        <v>1.90626E-4</v>
      </c>
      <c r="X187" s="5">
        <v>1</v>
      </c>
      <c r="Y187" s="5">
        <v>4.2961900000000001E-4</v>
      </c>
    </row>
    <row r="188" spans="5:25" s="2" customFormat="1" x14ac:dyDescent="0.2">
      <c r="E188" s="1" t="s">
        <v>176</v>
      </c>
      <c r="G188" s="60">
        <v>5</v>
      </c>
      <c r="H188" s="60">
        <v>7</v>
      </c>
      <c r="I188" s="60">
        <v>36</v>
      </c>
      <c r="J188" s="5">
        <v>3</v>
      </c>
      <c r="K188" s="5">
        <v>6.5646769999999997E-3</v>
      </c>
      <c r="L188" s="5">
        <v>2.5</v>
      </c>
      <c r="M188" s="5">
        <v>0.16666666699999999</v>
      </c>
      <c r="N188" s="5">
        <v>17.5</v>
      </c>
      <c r="O188" s="5">
        <v>3.9914900000000001E-4</v>
      </c>
      <c r="P188" s="5">
        <v>3</v>
      </c>
      <c r="Q188" s="5">
        <v>1.1216640000000001E-3</v>
      </c>
      <c r="R188" s="5">
        <v>3</v>
      </c>
      <c r="S188" s="5">
        <v>6.5646769999999997E-3</v>
      </c>
      <c r="T188" s="5">
        <v>2.5</v>
      </c>
      <c r="U188" s="5">
        <v>0.16666666699999999</v>
      </c>
      <c r="V188" s="5">
        <v>17.5</v>
      </c>
      <c r="W188" s="5">
        <v>3.9914900000000001E-4</v>
      </c>
      <c r="X188" s="5">
        <v>3</v>
      </c>
      <c r="Y188" s="5">
        <v>1.1216640000000001E-3</v>
      </c>
    </row>
    <row r="189" spans="5:25" s="2" customFormat="1" x14ac:dyDescent="0.2">
      <c r="E189" s="1" t="s">
        <v>181</v>
      </c>
      <c r="G189" s="60">
        <v>1</v>
      </c>
      <c r="H189" s="60">
        <v>13</v>
      </c>
      <c r="I189" s="60">
        <v>35</v>
      </c>
      <c r="J189" s="5">
        <v>3</v>
      </c>
      <c r="K189" s="5">
        <v>6.5934069999999999E-3</v>
      </c>
      <c r="L189" s="5">
        <v>1</v>
      </c>
      <c r="M189" s="5">
        <v>6.6666666999999999E-2</v>
      </c>
      <c r="N189" s="5">
        <v>7</v>
      </c>
      <c r="O189" s="5">
        <v>1.48715E-4</v>
      </c>
      <c r="P189" s="5">
        <v>1</v>
      </c>
      <c r="Q189" s="5">
        <v>3.71195E-4</v>
      </c>
      <c r="R189" s="5">
        <v>3</v>
      </c>
      <c r="S189" s="5">
        <v>6.5934069999999999E-3</v>
      </c>
      <c r="T189" s="5">
        <v>1</v>
      </c>
      <c r="U189" s="5">
        <v>6.6666666999999999E-2</v>
      </c>
      <c r="V189" s="5">
        <v>7</v>
      </c>
      <c r="W189" s="5">
        <v>1.48715E-4</v>
      </c>
      <c r="X189" s="5">
        <v>1</v>
      </c>
      <c r="Y189" s="5">
        <v>3.71195E-4</v>
      </c>
    </row>
    <row r="190" spans="5:25" s="2" customFormat="1" x14ac:dyDescent="0.2">
      <c r="E190" s="1" t="s">
        <v>177</v>
      </c>
      <c r="G190" s="60">
        <v>1</v>
      </c>
      <c r="H190" s="60">
        <v>8</v>
      </c>
      <c r="I190" s="60">
        <v>35</v>
      </c>
      <c r="J190" s="5">
        <v>3.25</v>
      </c>
      <c r="K190" s="5">
        <v>9.2638570000000003E-3</v>
      </c>
      <c r="L190" s="5">
        <v>1</v>
      </c>
      <c r="M190" s="5">
        <v>7.0238095E-2</v>
      </c>
      <c r="N190" s="5">
        <v>8.75</v>
      </c>
      <c r="O190" s="5">
        <v>2.2077500000000001E-4</v>
      </c>
      <c r="P190" s="5">
        <v>1</v>
      </c>
      <c r="Q190" s="5">
        <v>4.40963E-4</v>
      </c>
      <c r="R190" s="5">
        <v>2</v>
      </c>
      <c r="S190" s="5">
        <v>4.762629E-3</v>
      </c>
      <c r="T190" s="5">
        <v>1</v>
      </c>
      <c r="U190" s="5">
        <v>7.1428570999999996E-2</v>
      </c>
      <c r="V190" s="5">
        <v>4</v>
      </c>
      <c r="W190" s="5">
        <v>9.9400000000000004E-5</v>
      </c>
      <c r="X190" s="5">
        <v>1</v>
      </c>
      <c r="Y190" s="5">
        <v>4.2961900000000001E-4</v>
      </c>
    </row>
    <row r="191" spans="5:25" s="2" customFormat="1" x14ac:dyDescent="0.2">
      <c r="E191" s="1" t="s">
        <v>178</v>
      </c>
      <c r="G191" s="60">
        <v>3</v>
      </c>
      <c r="H191" s="60">
        <v>4</v>
      </c>
      <c r="I191" s="60">
        <v>35</v>
      </c>
      <c r="J191" s="5">
        <v>3.5</v>
      </c>
      <c r="K191" s="5">
        <v>9.8998200000000001E-3</v>
      </c>
      <c r="L191" s="5">
        <v>2.5</v>
      </c>
      <c r="M191" s="5">
        <v>0.178571429</v>
      </c>
      <c r="N191" s="5">
        <v>17.5</v>
      </c>
      <c r="O191" s="5">
        <v>4.44857E-4</v>
      </c>
      <c r="P191" s="5">
        <v>2.5</v>
      </c>
      <c r="Q191" s="5">
        <v>1.2087280000000001E-3</v>
      </c>
      <c r="R191" s="5">
        <v>3.5</v>
      </c>
      <c r="S191" s="5">
        <v>9.8998200000000001E-3</v>
      </c>
      <c r="T191" s="5">
        <v>2.5</v>
      </c>
      <c r="U191" s="5">
        <v>0.178571429</v>
      </c>
      <c r="V191" s="5">
        <v>17.5</v>
      </c>
      <c r="W191" s="5">
        <v>4.44857E-4</v>
      </c>
      <c r="X191" s="5">
        <v>2.5</v>
      </c>
      <c r="Y191" s="5">
        <v>1.2087280000000001E-3</v>
      </c>
    </row>
    <row r="192" spans="5:25" s="2" customFormat="1" x14ac:dyDescent="0.2">
      <c r="E192" s="1" t="s">
        <v>180</v>
      </c>
      <c r="G192" s="60">
        <v>2</v>
      </c>
      <c r="H192" s="60">
        <v>10</v>
      </c>
      <c r="I192" s="60">
        <v>35</v>
      </c>
      <c r="J192" s="5">
        <v>5</v>
      </c>
      <c r="K192" s="5">
        <v>1.8667449999999999E-2</v>
      </c>
      <c r="L192" s="5">
        <v>1.5</v>
      </c>
      <c r="M192" s="5">
        <v>0.104761905</v>
      </c>
      <c r="N192" s="5">
        <v>17.5</v>
      </c>
      <c r="O192" s="5">
        <v>4.8597100000000003E-4</v>
      </c>
      <c r="P192" s="5">
        <v>1</v>
      </c>
      <c r="Q192" s="5">
        <v>5.1124199999999997E-4</v>
      </c>
      <c r="R192" s="5">
        <v>5</v>
      </c>
      <c r="S192" s="5">
        <v>1.8667449999999999E-2</v>
      </c>
      <c r="T192" s="5">
        <v>1.5</v>
      </c>
      <c r="U192" s="5">
        <v>0.104761905</v>
      </c>
      <c r="V192" s="5">
        <v>17.5</v>
      </c>
      <c r="W192" s="5">
        <v>4.8597100000000003E-4</v>
      </c>
      <c r="X192" s="5">
        <v>1</v>
      </c>
      <c r="Y192" s="5">
        <v>5.1124199999999997E-4</v>
      </c>
    </row>
    <row r="193" spans="5:25" s="2" customFormat="1" x14ac:dyDescent="0.2">
      <c r="E193" s="1" t="s">
        <v>189</v>
      </c>
      <c r="G193" s="60">
        <v>6</v>
      </c>
      <c r="H193" s="60">
        <v>15</v>
      </c>
      <c r="I193" s="60">
        <v>34</v>
      </c>
      <c r="J193" s="5">
        <v>3</v>
      </c>
      <c r="K193" s="5">
        <v>9.848463E-3</v>
      </c>
      <c r="L193" s="5">
        <v>2</v>
      </c>
      <c r="M193" s="5">
        <v>0.147089947</v>
      </c>
      <c r="N193" s="5">
        <v>5.6666666670000003</v>
      </c>
      <c r="O193" s="5">
        <v>2.2627500000000001E-4</v>
      </c>
      <c r="P193" s="5">
        <v>2</v>
      </c>
      <c r="Q193" s="5">
        <v>1.431318E-3</v>
      </c>
      <c r="R193" s="5">
        <v>1.5</v>
      </c>
      <c r="S193" s="5">
        <v>7.9125940000000002E-3</v>
      </c>
      <c r="T193" s="5">
        <v>1.5</v>
      </c>
      <c r="U193" s="5">
        <v>0.12222222200000001</v>
      </c>
      <c r="V193" s="5">
        <v>5</v>
      </c>
      <c r="W193" s="5">
        <v>1.3659800000000001E-4</v>
      </c>
      <c r="X193" s="5">
        <v>1.5</v>
      </c>
      <c r="Y193" s="5">
        <v>9.8474299999999995E-4</v>
      </c>
    </row>
    <row r="194" spans="5:25" s="2" customFormat="1" x14ac:dyDescent="0.2">
      <c r="E194" s="1" t="s">
        <v>182</v>
      </c>
      <c r="G194" s="60">
        <v>5</v>
      </c>
      <c r="H194" s="60">
        <v>10</v>
      </c>
      <c r="I194" s="60">
        <v>34</v>
      </c>
      <c r="J194" s="5">
        <v>3.2</v>
      </c>
      <c r="K194" s="5">
        <v>1.3094342E-2</v>
      </c>
      <c r="L194" s="5">
        <v>1.2</v>
      </c>
      <c r="M194" s="5">
        <v>8.6959706999999997E-2</v>
      </c>
      <c r="N194" s="5">
        <v>6.8</v>
      </c>
      <c r="O194" s="5">
        <v>1.8874500000000001E-4</v>
      </c>
      <c r="P194" s="5">
        <v>1</v>
      </c>
      <c r="Q194" s="5">
        <v>6.8308900000000001E-4</v>
      </c>
      <c r="R194" s="5">
        <v>2</v>
      </c>
      <c r="S194" s="5">
        <v>1.1111111E-2</v>
      </c>
      <c r="T194" s="5">
        <v>1</v>
      </c>
      <c r="U194" s="5">
        <v>7.1428570999999996E-2</v>
      </c>
      <c r="V194" s="5">
        <v>4</v>
      </c>
      <c r="W194" s="5">
        <v>1.50156E-4</v>
      </c>
      <c r="X194" s="5">
        <v>1</v>
      </c>
      <c r="Y194" s="5">
        <v>6.4724900000000002E-4</v>
      </c>
    </row>
    <row r="195" spans="5:25" s="2" customFormat="1" x14ac:dyDescent="0.2">
      <c r="E195" s="1" t="s">
        <v>183</v>
      </c>
      <c r="G195" s="60">
        <v>3</v>
      </c>
      <c r="H195" s="60">
        <v>3</v>
      </c>
      <c r="I195" s="60">
        <v>33</v>
      </c>
      <c r="J195" s="5">
        <v>2</v>
      </c>
      <c r="K195" s="5">
        <v>4.3860280000000001E-3</v>
      </c>
      <c r="L195" s="5">
        <v>2</v>
      </c>
      <c r="M195" s="5">
        <v>0.133333333</v>
      </c>
      <c r="N195" s="5">
        <v>11</v>
      </c>
      <c r="O195" s="5">
        <v>2.3551900000000001E-4</v>
      </c>
      <c r="P195" s="5">
        <v>1</v>
      </c>
      <c r="Q195" s="5">
        <v>3.7321499999999998E-4</v>
      </c>
      <c r="R195" s="5">
        <v>2</v>
      </c>
      <c r="S195" s="5">
        <v>4.3860280000000001E-3</v>
      </c>
      <c r="T195" s="5">
        <v>2</v>
      </c>
      <c r="U195" s="5">
        <v>0.133333333</v>
      </c>
      <c r="V195" s="5">
        <v>11</v>
      </c>
      <c r="W195" s="5">
        <v>2.3551900000000001E-4</v>
      </c>
      <c r="X195" s="5">
        <v>1</v>
      </c>
      <c r="Y195" s="5">
        <v>3.7321499999999998E-4</v>
      </c>
    </row>
    <row r="196" spans="5:25" s="2" customFormat="1" x14ac:dyDescent="0.2">
      <c r="E196" s="1" t="s">
        <v>185</v>
      </c>
      <c r="G196" s="60">
        <v>8</v>
      </c>
      <c r="H196" s="60">
        <v>15</v>
      </c>
      <c r="I196" s="60">
        <v>32</v>
      </c>
      <c r="J196" s="5">
        <v>3</v>
      </c>
      <c r="K196" s="5">
        <v>7.7508330000000004E-3</v>
      </c>
      <c r="L196" s="5">
        <v>2.1666666669999999</v>
      </c>
      <c r="M196" s="5">
        <v>0.15</v>
      </c>
      <c r="N196" s="5">
        <v>4.6666666670000003</v>
      </c>
      <c r="O196" s="5">
        <v>1.0964900000000001E-4</v>
      </c>
      <c r="P196" s="5">
        <v>2.1666666669999999</v>
      </c>
      <c r="Q196" s="5">
        <v>9.7720199999999993E-4</v>
      </c>
      <c r="R196" s="5">
        <v>2.5</v>
      </c>
      <c r="S196" s="5">
        <v>6.7083409999999996E-3</v>
      </c>
      <c r="T196" s="5">
        <v>2</v>
      </c>
      <c r="U196" s="5">
        <v>0.13809523800000001</v>
      </c>
      <c r="V196" s="5">
        <v>4</v>
      </c>
      <c r="W196" s="5">
        <v>9.7100000000000002E-5</v>
      </c>
      <c r="X196" s="5">
        <v>2.5</v>
      </c>
      <c r="Y196" s="5">
        <v>9.3202699999999999E-4</v>
      </c>
    </row>
    <row r="197" spans="5:25" s="2" customFormat="1" x14ac:dyDescent="0.2">
      <c r="E197" s="1" t="s">
        <v>186</v>
      </c>
      <c r="G197" s="60">
        <v>5</v>
      </c>
      <c r="H197" s="60">
        <v>7</v>
      </c>
      <c r="I197" s="60">
        <v>31</v>
      </c>
      <c r="J197" s="5">
        <v>2.6666666669999999</v>
      </c>
      <c r="K197" s="5">
        <v>1.5304313E-2</v>
      </c>
      <c r="L197" s="5">
        <v>2.3333333330000001</v>
      </c>
      <c r="M197" s="5">
        <v>0.17861305399999999</v>
      </c>
      <c r="N197" s="5">
        <v>5.1666666670000003</v>
      </c>
      <c r="O197" s="5">
        <v>2.3345000000000001E-4</v>
      </c>
      <c r="P197" s="5">
        <v>1.1666666670000001</v>
      </c>
      <c r="Q197" s="5">
        <v>1.6232180000000001E-3</v>
      </c>
      <c r="R197" s="5">
        <v>2</v>
      </c>
      <c r="S197" s="5">
        <v>1.4015151999999999E-2</v>
      </c>
      <c r="T197" s="5">
        <v>2</v>
      </c>
      <c r="U197" s="5">
        <v>0.16083916100000001</v>
      </c>
      <c r="V197" s="5">
        <v>4</v>
      </c>
      <c r="W197" s="5">
        <v>1.6689999999999999E-4</v>
      </c>
      <c r="X197" s="5">
        <v>1</v>
      </c>
      <c r="Y197" s="5">
        <v>9.9533099999999991E-4</v>
      </c>
    </row>
    <row r="198" spans="5:25" s="2" customFormat="1" x14ac:dyDescent="0.2">
      <c r="E198" s="1" t="s">
        <v>187</v>
      </c>
      <c r="G198" s="60">
        <v>6</v>
      </c>
      <c r="H198" s="60">
        <v>6</v>
      </c>
      <c r="I198" s="60">
        <v>31</v>
      </c>
      <c r="J198" s="5">
        <v>1.5</v>
      </c>
      <c r="K198" s="5">
        <v>3.8340029999999999E-3</v>
      </c>
      <c r="L198" s="5">
        <v>1.5</v>
      </c>
      <c r="M198" s="5">
        <v>0.103968254</v>
      </c>
      <c r="N198" s="5">
        <v>4.3333333329999997</v>
      </c>
      <c r="O198" s="5">
        <v>1.0623E-4</v>
      </c>
      <c r="P198" s="5">
        <v>1.5</v>
      </c>
      <c r="Q198" s="5">
        <v>6.4931400000000001E-4</v>
      </c>
      <c r="R198" s="5">
        <v>1</v>
      </c>
      <c r="S198" s="5">
        <v>3.5304120000000001E-3</v>
      </c>
      <c r="T198" s="5">
        <v>1</v>
      </c>
      <c r="U198" s="5">
        <v>7.1428570999999996E-2</v>
      </c>
      <c r="V198" s="5">
        <v>3</v>
      </c>
      <c r="W198" s="5">
        <v>7.9900000000000004E-5</v>
      </c>
      <c r="X198" s="5">
        <v>1</v>
      </c>
      <c r="Y198" s="5">
        <v>4.9114000000000004E-4</v>
      </c>
    </row>
    <row r="199" spans="5:25" s="2" customFormat="1" ht="30" x14ac:dyDescent="0.2">
      <c r="E199" s="1" t="s">
        <v>184</v>
      </c>
      <c r="G199" s="60">
        <v>5</v>
      </c>
      <c r="H199" s="60">
        <v>15</v>
      </c>
      <c r="I199" s="60">
        <v>31</v>
      </c>
      <c r="J199" s="5">
        <v>13</v>
      </c>
      <c r="K199" s="5">
        <v>2.8571428999999999E-2</v>
      </c>
      <c r="L199" s="5">
        <v>3</v>
      </c>
      <c r="M199" s="5">
        <v>0.2</v>
      </c>
      <c r="N199" s="5">
        <v>26</v>
      </c>
      <c r="O199" s="5">
        <v>5.5236900000000004E-4</v>
      </c>
      <c r="P199" s="5">
        <v>1</v>
      </c>
      <c r="Q199" s="5">
        <v>3.71195E-4</v>
      </c>
      <c r="R199" s="5">
        <v>13</v>
      </c>
      <c r="S199" s="5">
        <v>2.8571428999999999E-2</v>
      </c>
      <c r="T199" s="5">
        <v>3</v>
      </c>
      <c r="U199" s="5">
        <v>0.2</v>
      </c>
      <c r="V199" s="5">
        <v>26</v>
      </c>
      <c r="W199" s="5">
        <v>5.5236900000000004E-4</v>
      </c>
      <c r="X199" s="5">
        <v>1</v>
      </c>
      <c r="Y199" s="5">
        <v>3.71195E-4</v>
      </c>
    </row>
    <row r="200" spans="5:25" s="2" customFormat="1" x14ac:dyDescent="0.2">
      <c r="E200" s="1" t="s">
        <v>190</v>
      </c>
      <c r="G200" s="60">
        <v>1</v>
      </c>
      <c r="H200" s="60">
        <v>1</v>
      </c>
      <c r="I200" s="60">
        <v>30</v>
      </c>
      <c r="J200" s="5">
        <v>1</v>
      </c>
      <c r="K200" s="5">
        <v>3.6498709999999998E-3</v>
      </c>
      <c r="L200" s="5">
        <v>1</v>
      </c>
      <c r="M200" s="5">
        <v>7.2344322000000003E-2</v>
      </c>
      <c r="N200" s="5">
        <v>5</v>
      </c>
      <c r="O200" s="5">
        <v>1.5280799999999999E-4</v>
      </c>
      <c r="P200" s="5">
        <v>1</v>
      </c>
      <c r="Q200" s="5">
        <v>6.7108800000000002E-4</v>
      </c>
      <c r="R200" s="5">
        <v>1</v>
      </c>
      <c r="S200" s="5">
        <v>3.5304120000000001E-3</v>
      </c>
      <c r="T200" s="5">
        <v>1</v>
      </c>
      <c r="U200" s="5">
        <v>7.1428570999999996E-2</v>
      </c>
      <c r="V200" s="5">
        <v>4</v>
      </c>
      <c r="W200" s="5">
        <v>1.09158E-4</v>
      </c>
      <c r="X200" s="5">
        <v>1</v>
      </c>
      <c r="Y200" s="5">
        <v>5.8831499999999995E-4</v>
      </c>
    </row>
    <row r="201" spans="5:25" s="2" customFormat="1" x14ac:dyDescent="0.2">
      <c r="E201" s="1" t="s">
        <v>188</v>
      </c>
      <c r="G201" s="60">
        <v>6</v>
      </c>
      <c r="H201" s="60">
        <v>12</v>
      </c>
      <c r="I201" s="60">
        <v>30</v>
      </c>
      <c r="J201" s="5">
        <v>3</v>
      </c>
      <c r="K201" s="5">
        <v>7.2634980000000002E-3</v>
      </c>
      <c r="L201" s="5">
        <v>1.8</v>
      </c>
      <c r="M201" s="5">
        <v>0.12476190500000001</v>
      </c>
      <c r="N201" s="5">
        <v>5.4</v>
      </c>
      <c r="O201" s="5">
        <v>1.2619199999999999E-4</v>
      </c>
      <c r="P201" s="5">
        <v>2.2000000000000002</v>
      </c>
      <c r="Q201" s="5">
        <v>9.2308199999999998E-4</v>
      </c>
      <c r="R201" s="5">
        <v>1</v>
      </c>
      <c r="S201" s="5">
        <v>3.1545739999999998E-3</v>
      </c>
      <c r="T201" s="5">
        <v>1</v>
      </c>
      <c r="U201" s="5">
        <v>7.1428570999999996E-2</v>
      </c>
      <c r="V201" s="5">
        <v>4</v>
      </c>
      <c r="W201" s="5">
        <v>9.2299999999999994E-5</v>
      </c>
      <c r="X201" s="5">
        <v>2</v>
      </c>
      <c r="Y201" s="5">
        <v>7.4239E-4</v>
      </c>
    </row>
    <row r="202" spans="5:25" s="2" customFormat="1" x14ac:dyDescent="0.2">
      <c r="E202" s="1" t="s">
        <v>193</v>
      </c>
      <c r="G202" s="60">
        <v>2</v>
      </c>
      <c r="H202" s="60">
        <v>5</v>
      </c>
      <c r="I202" s="60">
        <v>29</v>
      </c>
      <c r="J202" s="5">
        <v>5</v>
      </c>
      <c r="K202" s="5">
        <v>1.0893246000000001E-2</v>
      </c>
      <c r="L202" s="5">
        <v>2</v>
      </c>
      <c r="M202" s="5">
        <v>0.133333333</v>
      </c>
      <c r="N202" s="5">
        <v>29</v>
      </c>
      <c r="O202" s="5">
        <v>6.6900399999999995E-4</v>
      </c>
      <c r="P202" s="5">
        <v>1</v>
      </c>
      <c r="Q202" s="5">
        <v>3.7523500000000002E-4</v>
      </c>
      <c r="R202" s="5">
        <v>5</v>
      </c>
      <c r="S202" s="5">
        <v>1.0893246000000001E-2</v>
      </c>
      <c r="T202" s="5">
        <v>2</v>
      </c>
      <c r="U202" s="5">
        <v>0.133333333</v>
      </c>
      <c r="V202" s="5">
        <v>29</v>
      </c>
      <c r="W202" s="5">
        <v>6.6900399999999995E-4</v>
      </c>
      <c r="X202" s="5">
        <v>1</v>
      </c>
      <c r="Y202" s="5">
        <v>3.7523500000000002E-4</v>
      </c>
    </row>
    <row r="203" spans="5:25" s="2" customFormat="1" x14ac:dyDescent="0.2">
      <c r="E203" s="1" t="s">
        <v>192</v>
      </c>
      <c r="G203" s="60">
        <v>1</v>
      </c>
      <c r="H203" s="60">
        <v>3</v>
      </c>
      <c r="I203" s="60">
        <v>29</v>
      </c>
      <c r="J203" s="5">
        <v>3</v>
      </c>
      <c r="K203" s="5">
        <v>2.4494948999999999E-2</v>
      </c>
      <c r="L203" s="5">
        <v>1</v>
      </c>
      <c r="M203" s="5">
        <v>8.3721833999999995E-2</v>
      </c>
      <c r="N203" s="5">
        <v>9.6666666669999994</v>
      </c>
      <c r="O203" s="5">
        <v>4.5887599999999999E-4</v>
      </c>
      <c r="P203" s="5">
        <v>1</v>
      </c>
      <c r="Q203" s="5">
        <v>1.9593520000000001E-3</v>
      </c>
      <c r="R203" s="5">
        <v>3</v>
      </c>
      <c r="S203" s="5">
        <v>2.2727272999999999E-2</v>
      </c>
      <c r="T203" s="5">
        <v>1</v>
      </c>
      <c r="U203" s="5">
        <v>8.3333332999999996E-2</v>
      </c>
      <c r="V203" s="5">
        <v>3</v>
      </c>
      <c r="W203" s="5">
        <v>3.2569800000000002E-4</v>
      </c>
      <c r="X203" s="5">
        <v>1</v>
      </c>
      <c r="Y203" s="5">
        <v>1.945525E-3</v>
      </c>
    </row>
    <row r="204" spans="5:25" s="2" customFormat="1" x14ac:dyDescent="0.2">
      <c r="E204" s="1" t="s">
        <v>195</v>
      </c>
      <c r="G204" s="60">
        <v>4</v>
      </c>
      <c r="H204" s="60">
        <v>5</v>
      </c>
      <c r="I204" s="60">
        <v>27</v>
      </c>
      <c r="J204" s="5">
        <v>2.6</v>
      </c>
      <c r="K204" s="5">
        <v>6.2375699999999996E-3</v>
      </c>
      <c r="L204" s="5">
        <v>2</v>
      </c>
      <c r="M204" s="5">
        <v>0.13809523800000001</v>
      </c>
      <c r="N204" s="5">
        <v>5.4</v>
      </c>
      <c r="O204" s="5">
        <v>1.3026699999999999E-4</v>
      </c>
      <c r="P204" s="5">
        <v>1</v>
      </c>
      <c r="Q204" s="5">
        <v>4.2701000000000002E-4</v>
      </c>
      <c r="R204" s="5">
        <v>2</v>
      </c>
      <c r="S204" s="5">
        <v>4.5871560000000002E-3</v>
      </c>
      <c r="T204" s="5">
        <v>2</v>
      </c>
      <c r="U204" s="5">
        <v>0.133333333</v>
      </c>
      <c r="V204" s="5">
        <v>6</v>
      </c>
      <c r="W204" s="5">
        <v>1.52991E-4</v>
      </c>
      <c r="X204" s="5">
        <v>1</v>
      </c>
      <c r="Y204" s="5">
        <v>4.0633899999999997E-4</v>
      </c>
    </row>
    <row r="205" spans="5:25" s="2" customFormat="1" x14ac:dyDescent="0.2">
      <c r="E205" s="1" t="s">
        <v>196</v>
      </c>
      <c r="G205" s="60">
        <v>2</v>
      </c>
      <c r="H205" s="60">
        <v>2</v>
      </c>
      <c r="I205" s="60">
        <v>27</v>
      </c>
      <c r="J205" s="5">
        <v>1.5</v>
      </c>
      <c r="K205" s="5">
        <v>3.325438E-3</v>
      </c>
      <c r="L205" s="5">
        <v>1.5</v>
      </c>
      <c r="M205" s="5">
        <v>0.102380952</v>
      </c>
      <c r="N205" s="5">
        <v>13.5</v>
      </c>
      <c r="O205" s="5">
        <v>3.4058599999999998E-4</v>
      </c>
      <c r="P205" s="5">
        <v>3</v>
      </c>
      <c r="Q205" s="5">
        <v>1.1723599999999999E-3</v>
      </c>
      <c r="R205" s="5">
        <v>1.5</v>
      </c>
      <c r="S205" s="5">
        <v>3.325438E-3</v>
      </c>
      <c r="T205" s="5">
        <v>1.5</v>
      </c>
      <c r="U205" s="5">
        <v>0.102380952</v>
      </c>
      <c r="V205" s="5">
        <v>13.5</v>
      </c>
      <c r="W205" s="5">
        <v>3.4058599999999998E-4</v>
      </c>
      <c r="X205" s="5">
        <v>3</v>
      </c>
      <c r="Y205" s="5">
        <v>1.1723599999999999E-3</v>
      </c>
    </row>
    <row r="206" spans="5:25" s="2" customFormat="1" x14ac:dyDescent="0.2">
      <c r="E206" s="1" t="s">
        <v>194</v>
      </c>
      <c r="G206" s="60">
        <v>7</v>
      </c>
      <c r="H206" s="60">
        <v>14</v>
      </c>
      <c r="I206" s="60">
        <v>27</v>
      </c>
      <c r="J206" s="5">
        <v>3.75</v>
      </c>
      <c r="K206" s="5">
        <v>1.6489480000000001E-2</v>
      </c>
      <c r="L206" s="5">
        <v>2</v>
      </c>
      <c r="M206" s="5">
        <v>0.14697802200000001</v>
      </c>
      <c r="N206" s="5">
        <v>6.75</v>
      </c>
      <c r="O206" s="5">
        <v>1.9626100000000001E-4</v>
      </c>
      <c r="P206" s="5">
        <v>1.25</v>
      </c>
      <c r="Q206" s="5">
        <v>8.6264700000000002E-4</v>
      </c>
      <c r="R206" s="5">
        <v>3</v>
      </c>
      <c r="S206" s="5">
        <v>1.3404688999999999E-2</v>
      </c>
      <c r="T206" s="5">
        <v>2</v>
      </c>
      <c r="U206" s="5">
        <v>0.14285714299999999</v>
      </c>
      <c r="V206" s="5">
        <v>6.5</v>
      </c>
      <c r="W206" s="5">
        <v>2.1029499999999999E-4</v>
      </c>
      <c r="X206" s="5">
        <v>1</v>
      </c>
      <c r="Y206" s="5">
        <v>7.7588799999999997E-4</v>
      </c>
    </row>
    <row r="207" spans="5:25" s="2" customFormat="1" x14ac:dyDescent="0.2">
      <c r="E207" s="1" t="s">
        <v>541</v>
      </c>
      <c r="G207" s="60">
        <v>4</v>
      </c>
      <c r="H207" s="60">
        <v>8</v>
      </c>
      <c r="I207" s="60">
        <v>26</v>
      </c>
      <c r="J207" s="5">
        <v>6</v>
      </c>
      <c r="K207" s="5">
        <v>2.9882526E-2</v>
      </c>
      <c r="L207" s="5">
        <v>3</v>
      </c>
      <c r="M207" s="5">
        <v>0.222527473</v>
      </c>
      <c r="N207" s="5">
        <v>11</v>
      </c>
      <c r="O207" s="5">
        <v>3.6748500000000002E-4</v>
      </c>
      <c r="P207" s="5">
        <v>1</v>
      </c>
      <c r="Q207" s="5">
        <v>9.9533099999999991E-4</v>
      </c>
      <c r="R207" s="5">
        <v>6</v>
      </c>
      <c r="S207" s="5">
        <v>2.9882526E-2</v>
      </c>
      <c r="T207" s="5">
        <v>3</v>
      </c>
      <c r="U207" s="5">
        <v>0.222527473</v>
      </c>
      <c r="V207" s="5">
        <v>11</v>
      </c>
      <c r="W207" s="5">
        <v>3.6748500000000002E-4</v>
      </c>
      <c r="X207" s="5">
        <v>1</v>
      </c>
      <c r="Y207" s="5">
        <v>9.9533099999999991E-4</v>
      </c>
    </row>
    <row r="208" spans="5:25" s="2" customFormat="1" x14ac:dyDescent="0.2">
      <c r="E208" s="1" t="s">
        <v>198</v>
      </c>
      <c r="G208" s="60">
        <v>4</v>
      </c>
      <c r="H208" s="60">
        <v>9</v>
      </c>
      <c r="I208" s="60">
        <v>25</v>
      </c>
      <c r="J208" s="5">
        <v>4.5</v>
      </c>
      <c r="K208" s="5">
        <v>1.3910285999999999E-2</v>
      </c>
      <c r="L208" s="5">
        <v>2</v>
      </c>
      <c r="M208" s="5">
        <v>0.14285714299999999</v>
      </c>
      <c r="N208" s="5">
        <v>12.5</v>
      </c>
      <c r="O208" s="5">
        <v>3.16807E-4</v>
      </c>
      <c r="P208" s="5">
        <v>1.5</v>
      </c>
      <c r="Q208" s="5">
        <v>7.5582999999999998E-4</v>
      </c>
      <c r="R208" s="5">
        <v>4.5</v>
      </c>
      <c r="S208" s="5">
        <v>1.3910285999999999E-2</v>
      </c>
      <c r="T208" s="5">
        <v>2</v>
      </c>
      <c r="U208" s="5">
        <v>0.14285714299999999</v>
      </c>
      <c r="V208" s="5">
        <v>12.5</v>
      </c>
      <c r="W208" s="5">
        <v>3.16807E-4</v>
      </c>
      <c r="X208" s="5">
        <v>1.5</v>
      </c>
      <c r="Y208" s="5">
        <v>7.5582999999999998E-4</v>
      </c>
    </row>
    <row r="209" spans="5:25" s="2" customFormat="1" ht="30" x14ac:dyDescent="0.2">
      <c r="E209" s="1" t="s">
        <v>201</v>
      </c>
      <c r="G209" s="60">
        <v>8</v>
      </c>
      <c r="H209" s="60">
        <v>18</v>
      </c>
      <c r="I209" s="60">
        <v>24</v>
      </c>
      <c r="J209" s="5">
        <v>6.3333333329999997</v>
      </c>
      <c r="K209" s="5">
        <v>4.4842144E-2</v>
      </c>
      <c r="L209" s="5">
        <v>3.3333333330000001</v>
      </c>
      <c r="M209" s="5">
        <v>0.26984127000000002</v>
      </c>
      <c r="N209" s="5">
        <v>8</v>
      </c>
      <c r="O209" s="5">
        <v>4.7534399999999999E-4</v>
      </c>
      <c r="P209" s="5">
        <v>1</v>
      </c>
      <c r="Q209" s="5">
        <v>9.7593500000000004E-4</v>
      </c>
      <c r="R209" s="5">
        <v>1</v>
      </c>
      <c r="S209" s="5">
        <v>3.1545739999999998E-3</v>
      </c>
      <c r="T209" s="5">
        <v>1</v>
      </c>
      <c r="U209" s="5">
        <v>7.1428570999999996E-2</v>
      </c>
      <c r="V209" s="5">
        <v>1</v>
      </c>
      <c r="W209" s="5">
        <v>2.5400000000000001E-5</v>
      </c>
      <c r="X209" s="5">
        <v>1</v>
      </c>
      <c r="Y209" s="5">
        <v>5.2938099999999999E-4</v>
      </c>
    </row>
    <row r="210" spans="5:25" s="2" customFormat="1" ht="30" x14ac:dyDescent="0.2">
      <c r="E210" s="1" t="s">
        <v>200</v>
      </c>
      <c r="G210" s="60">
        <v>1</v>
      </c>
      <c r="H210" s="60">
        <v>1</v>
      </c>
      <c r="I210" s="60">
        <v>24</v>
      </c>
      <c r="J210" s="5">
        <v>1</v>
      </c>
      <c r="K210" s="5">
        <v>7.2250589999999998E-3</v>
      </c>
      <c r="L210" s="5">
        <v>1</v>
      </c>
      <c r="M210" s="5">
        <v>8.0648518000000002E-2</v>
      </c>
      <c r="N210" s="5">
        <v>6</v>
      </c>
      <c r="O210" s="5">
        <v>2.6131E-4</v>
      </c>
      <c r="P210" s="5">
        <v>1.25</v>
      </c>
      <c r="Q210" s="5">
        <v>1.9671789999999999E-3</v>
      </c>
      <c r="R210" s="5">
        <v>1</v>
      </c>
      <c r="S210" s="5">
        <v>6.5656569999999999E-3</v>
      </c>
      <c r="T210" s="5">
        <v>1</v>
      </c>
      <c r="U210" s="5">
        <v>8.0128204999999994E-2</v>
      </c>
      <c r="V210" s="5">
        <v>2</v>
      </c>
      <c r="W210" s="5">
        <v>1.39822E-4</v>
      </c>
      <c r="X210" s="5">
        <v>1</v>
      </c>
      <c r="Y210" s="5">
        <v>2.2243269999999999E-3</v>
      </c>
    </row>
    <row r="211" spans="5:25" s="2" customFormat="1" x14ac:dyDescent="0.2">
      <c r="E211" s="1" t="s">
        <v>290</v>
      </c>
      <c r="G211" s="60">
        <v>4</v>
      </c>
      <c r="H211" s="60">
        <v>6</v>
      </c>
      <c r="I211" s="60">
        <v>23</v>
      </c>
      <c r="J211" s="5">
        <v>3</v>
      </c>
      <c r="K211" s="5">
        <v>1.1968268000000001E-2</v>
      </c>
      <c r="L211" s="5">
        <v>2.5</v>
      </c>
      <c r="M211" s="5">
        <v>0.178571429</v>
      </c>
      <c r="N211" s="5">
        <v>11.5</v>
      </c>
      <c r="O211" s="5">
        <v>3.1834700000000002E-4</v>
      </c>
      <c r="P211" s="5">
        <v>1</v>
      </c>
      <c r="Q211" s="5">
        <v>6.9317399999999996E-4</v>
      </c>
      <c r="R211" s="5">
        <v>3</v>
      </c>
      <c r="S211" s="5">
        <v>1.1968268000000001E-2</v>
      </c>
      <c r="T211" s="5">
        <v>2.5</v>
      </c>
      <c r="U211" s="5">
        <v>0.178571429</v>
      </c>
      <c r="V211" s="5">
        <v>11.5</v>
      </c>
      <c r="W211" s="5">
        <v>3.1834700000000002E-4</v>
      </c>
      <c r="X211" s="5">
        <v>1</v>
      </c>
      <c r="Y211" s="5">
        <v>6.9317399999999996E-4</v>
      </c>
    </row>
    <row r="212" spans="5:25" s="2" customFormat="1" x14ac:dyDescent="0.2">
      <c r="E212" s="1" t="s">
        <v>205</v>
      </c>
      <c r="G212" s="60">
        <v>3</v>
      </c>
      <c r="H212" s="60">
        <v>3</v>
      </c>
      <c r="I212" s="60">
        <v>23</v>
      </c>
      <c r="J212" s="5">
        <v>1.75</v>
      </c>
      <c r="K212" s="5">
        <v>6.5038090000000002E-3</v>
      </c>
      <c r="L212" s="5">
        <v>1.75</v>
      </c>
      <c r="M212" s="5">
        <v>0.125</v>
      </c>
      <c r="N212" s="5">
        <v>5.75</v>
      </c>
      <c r="O212" s="5">
        <v>1.4993299999999999E-4</v>
      </c>
      <c r="P212" s="5">
        <v>1</v>
      </c>
      <c r="Q212" s="5">
        <v>5.9215699999999995E-4</v>
      </c>
      <c r="R212" s="5">
        <v>1.5</v>
      </c>
      <c r="S212" s="5">
        <v>5.1076990000000003E-3</v>
      </c>
      <c r="T212" s="5">
        <v>1.5</v>
      </c>
      <c r="U212" s="5">
        <v>0.10714285699999999</v>
      </c>
      <c r="V212" s="5">
        <v>2.5</v>
      </c>
      <c r="W212" s="5">
        <v>6.4599999999999998E-5</v>
      </c>
      <c r="X212" s="5">
        <v>1</v>
      </c>
      <c r="Y212" s="5">
        <v>5.8831499999999995E-4</v>
      </c>
    </row>
    <row r="213" spans="5:25" s="2" customFormat="1" x14ac:dyDescent="0.2">
      <c r="E213" s="1" t="s">
        <v>206</v>
      </c>
      <c r="G213" s="60">
        <v>2</v>
      </c>
      <c r="H213" s="60">
        <v>4</v>
      </c>
      <c r="I213" s="60">
        <v>23</v>
      </c>
      <c r="J213" s="5">
        <v>2</v>
      </c>
      <c r="K213" s="5">
        <v>4.6222160000000002E-3</v>
      </c>
      <c r="L213" s="5">
        <v>1.75</v>
      </c>
      <c r="M213" s="5">
        <v>0.121428571</v>
      </c>
      <c r="N213" s="5">
        <v>5.75</v>
      </c>
      <c r="O213" s="5">
        <v>1.3803E-4</v>
      </c>
      <c r="P213" s="5">
        <v>1</v>
      </c>
      <c r="Q213" s="5">
        <v>4.01417E-4</v>
      </c>
      <c r="R213" s="5">
        <v>2</v>
      </c>
      <c r="S213" s="5">
        <v>4.8775570000000002E-3</v>
      </c>
      <c r="T213" s="5">
        <v>2</v>
      </c>
      <c r="U213" s="5">
        <v>0.13809523800000001</v>
      </c>
      <c r="V213" s="5">
        <v>6</v>
      </c>
      <c r="W213" s="5">
        <v>1.4432599999999999E-4</v>
      </c>
      <c r="X213" s="5">
        <v>1</v>
      </c>
      <c r="Y213" s="5">
        <v>3.9078700000000002E-4</v>
      </c>
    </row>
    <row r="214" spans="5:25" s="2" customFormat="1" x14ac:dyDescent="0.2">
      <c r="E214" s="1" t="s">
        <v>204</v>
      </c>
      <c r="G214" s="60">
        <v>6</v>
      </c>
      <c r="H214" s="60">
        <v>13</v>
      </c>
      <c r="I214" s="60">
        <v>23</v>
      </c>
      <c r="J214" s="5">
        <v>2.6666666669999999</v>
      </c>
      <c r="K214" s="5">
        <v>9.2128969999999994E-3</v>
      </c>
      <c r="L214" s="5">
        <v>1.6666666670000001</v>
      </c>
      <c r="M214" s="5">
        <v>0.118253968</v>
      </c>
      <c r="N214" s="5">
        <v>3.8333333330000001</v>
      </c>
      <c r="O214" s="5">
        <v>9.8200000000000002E-5</v>
      </c>
      <c r="P214" s="5">
        <v>1</v>
      </c>
      <c r="Q214" s="5">
        <v>5.2435999999999997E-4</v>
      </c>
      <c r="R214" s="5">
        <v>2</v>
      </c>
      <c r="S214" s="5">
        <v>6.9892660000000001E-3</v>
      </c>
      <c r="T214" s="5">
        <v>2</v>
      </c>
      <c r="U214" s="5">
        <v>0.14285714299999999</v>
      </c>
      <c r="V214" s="5">
        <v>3</v>
      </c>
      <c r="W214" s="5">
        <v>6.8700000000000003E-5</v>
      </c>
      <c r="X214" s="5">
        <v>1</v>
      </c>
      <c r="Y214" s="5">
        <v>4.9114000000000004E-4</v>
      </c>
    </row>
    <row r="215" spans="5:25" s="2" customFormat="1" x14ac:dyDescent="0.2">
      <c r="E215" s="1" t="s">
        <v>202</v>
      </c>
      <c r="G215" s="60">
        <v>1</v>
      </c>
      <c r="H215" s="60">
        <v>6</v>
      </c>
      <c r="I215" s="60">
        <v>23</v>
      </c>
      <c r="J215" s="5">
        <v>6</v>
      </c>
      <c r="K215" s="5">
        <v>2.34375E-2</v>
      </c>
      <c r="L215" s="5">
        <v>1</v>
      </c>
      <c r="M215" s="5">
        <v>7.1428570999999996E-2</v>
      </c>
      <c r="N215" s="5">
        <v>23</v>
      </c>
      <c r="O215" s="5">
        <v>6.4188400000000001E-4</v>
      </c>
      <c r="P215" s="5">
        <v>1</v>
      </c>
      <c r="Q215" s="5">
        <v>6.4724900000000002E-4</v>
      </c>
      <c r="R215" s="5">
        <v>6</v>
      </c>
      <c r="S215" s="5">
        <v>2.34375E-2</v>
      </c>
      <c r="T215" s="5">
        <v>1</v>
      </c>
      <c r="U215" s="5">
        <v>7.1428570999999996E-2</v>
      </c>
      <c r="V215" s="5">
        <v>23</v>
      </c>
      <c r="W215" s="5">
        <v>6.4188400000000001E-4</v>
      </c>
      <c r="X215" s="5">
        <v>1</v>
      </c>
      <c r="Y215" s="5">
        <v>6.4724900000000002E-4</v>
      </c>
    </row>
    <row r="216" spans="5:25" s="2" customFormat="1" x14ac:dyDescent="0.2">
      <c r="E216" s="1" t="s">
        <v>203</v>
      </c>
      <c r="G216" s="60">
        <v>2</v>
      </c>
      <c r="H216" s="60">
        <v>5</v>
      </c>
      <c r="I216" s="60">
        <v>23</v>
      </c>
      <c r="J216" s="5">
        <v>2</v>
      </c>
      <c r="K216" s="5">
        <v>1.0058020000000001E-2</v>
      </c>
      <c r="L216" s="5">
        <v>1.5</v>
      </c>
      <c r="M216" s="5">
        <v>0.111492674</v>
      </c>
      <c r="N216" s="5">
        <v>5.75</v>
      </c>
      <c r="O216" s="5">
        <v>2.00077E-4</v>
      </c>
      <c r="P216" s="5">
        <v>1.25</v>
      </c>
      <c r="Q216" s="5">
        <v>1.301167E-3</v>
      </c>
      <c r="R216" s="5">
        <v>2</v>
      </c>
      <c r="S216" s="5">
        <v>9.762504E-3</v>
      </c>
      <c r="T216" s="5">
        <v>1.5</v>
      </c>
      <c r="U216" s="5">
        <v>0.113095238</v>
      </c>
      <c r="V216" s="5">
        <v>5.5</v>
      </c>
      <c r="W216" s="5">
        <v>2.24658E-4</v>
      </c>
      <c r="X216" s="5">
        <v>1</v>
      </c>
      <c r="Y216" s="5">
        <v>1.3648810000000001E-3</v>
      </c>
    </row>
    <row r="217" spans="5:25" s="2" customFormat="1" x14ac:dyDescent="0.2">
      <c r="E217" s="1" t="s">
        <v>207</v>
      </c>
      <c r="G217" s="60">
        <v>5</v>
      </c>
      <c r="H217" s="60">
        <v>12</v>
      </c>
      <c r="I217" s="60">
        <v>23</v>
      </c>
      <c r="J217" s="5">
        <v>4</v>
      </c>
      <c r="K217" s="5">
        <v>1.0619513000000001E-2</v>
      </c>
      <c r="L217" s="5">
        <v>2</v>
      </c>
      <c r="M217" s="5">
        <v>0.14285714299999999</v>
      </c>
      <c r="N217" s="5">
        <v>7.6666666670000003</v>
      </c>
      <c r="O217" s="5">
        <v>1.9496300000000001E-4</v>
      </c>
      <c r="P217" s="5">
        <v>2</v>
      </c>
      <c r="Q217" s="5">
        <v>9.1577100000000001E-4</v>
      </c>
      <c r="R217" s="5">
        <v>2</v>
      </c>
      <c r="S217" s="5">
        <v>6.3091479999999997E-3</v>
      </c>
      <c r="T217" s="5">
        <v>1</v>
      </c>
      <c r="U217" s="5">
        <v>7.1428570999999996E-2</v>
      </c>
      <c r="V217" s="5">
        <v>3</v>
      </c>
      <c r="W217" s="5">
        <v>7.6500000000000003E-5</v>
      </c>
      <c r="X217" s="5">
        <v>1</v>
      </c>
      <c r="Y217" s="5">
        <v>5.2938099999999999E-4</v>
      </c>
    </row>
    <row r="218" spans="5:25" s="2" customFormat="1" x14ac:dyDescent="0.2">
      <c r="E218" s="1" t="s">
        <v>210</v>
      </c>
      <c r="G218" s="60">
        <v>7</v>
      </c>
      <c r="H218" s="60">
        <v>12</v>
      </c>
      <c r="I218" s="60">
        <v>22</v>
      </c>
      <c r="J218" s="5">
        <v>4</v>
      </c>
      <c r="K218" s="5">
        <v>8.7529029999999994E-3</v>
      </c>
      <c r="L218" s="5">
        <v>2.5</v>
      </c>
      <c r="M218" s="5">
        <v>0.16666666699999999</v>
      </c>
      <c r="N218" s="5">
        <v>5.5</v>
      </c>
      <c r="O218" s="5">
        <v>1.21408E-4</v>
      </c>
      <c r="P218" s="5">
        <v>1.5</v>
      </c>
      <c r="Q218" s="5">
        <v>5.5881300000000002E-4</v>
      </c>
      <c r="R218" s="5">
        <v>4</v>
      </c>
      <c r="S218" s="5">
        <v>8.7529029999999994E-3</v>
      </c>
      <c r="T218" s="5">
        <v>2.5</v>
      </c>
      <c r="U218" s="5">
        <v>0.16666666699999999</v>
      </c>
      <c r="V218" s="5">
        <v>5.5</v>
      </c>
      <c r="W218" s="5">
        <v>1.21408E-4</v>
      </c>
      <c r="X218" s="5">
        <v>1.5</v>
      </c>
      <c r="Y218" s="5">
        <v>5.5881300000000002E-4</v>
      </c>
    </row>
    <row r="219" spans="5:25" s="2" customFormat="1" x14ac:dyDescent="0.2">
      <c r="E219" s="1" t="s">
        <v>209</v>
      </c>
      <c r="G219" s="60">
        <v>1</v>
      </c>
      <c r="H219" s="60">
        <v>1</v>
      </c>
      <c r="I219" s="60">
        <v>22</v>
      </c>
      <c r="J219" s="5">
        <v>1</v>
      </c>
      <c r="K219" s="5">
        <v>5.5555559999999997E-3</v>
      </c>
      <c r="L219" s="5">
        <v>1</v>
      </c>
      <c r="M219" s="5">
        <v>7.6923077000000006E-2</v>
      </c>
      <c r="N219" s="5">
        <v>22</v>
      </c>
      <c r="O219" s="5">
        <v>8.2585700000000005E-4</v>
      </c>
      <c r="P219" s="5">
        <v>1</v>
      </c>
      <c r="Q219" s="5">
        <v>1.2515639999999999E-3</v>
      </c>
      <c r="R219" s="5">
        <v>1</v>
      </c>
      <c r="S219" s="5">
        <v>5.5555559999999997E-3</v>
      </c>
      <c r="T219" s="5">
        <v>1</v>
      </c>
      <c r="U219" s="5">
        <v>7.6923077000000006E-2</v>
      </c>
      <c r="V219" s="5">
        <v>22</v>
      </c>
      <c r="W219" s="5">
        <v>8.2585700000000005E-4</v>
      </c>
      <c r="X219" s="5">
        <v>1</v>
      </c>
      <c r="Y219" s="5">
        <v>1.2515639999999999E-3</v>
      </c>
    </row>
    <row r="220" spans="5:25" s="2" customFormat="1" x14ac:dyDescent="0.2">
      <c r="E220" s="1" t="s">
        <v>208</v>
      </c>
      <c r="G220" s="60">
        <v>4</v>
      </c>
      <c r="H220" s="60">
        <v>6</v>
      </c>
      <c r="I220" s="60">
        <v>22</v>
      </c>
      <c r="J220" s="5">
        <v>2.5</v>
      </c>
      <c r="K220" s="5">
        <v>9.2361370000000002E-3</v>
      </c>
      <c r="L220" s="5">
        <v>1.75</v>
      </c>
      <c r="M220" s="5">
        <v>0.125</v>
      </c>
      <c r="N220" s="5">
        <v>5.5</v>
      </c>
      <c r="O220" s="5">
        <v>1.4725900000000001E-4</v>
      </c>
      <c r="P220" s="5">
        <v>2.75</v>
      </c>
      <c r="Q220" s="5">
        <v>1.706698E-3</v>
      </c>
      <c r="R220" s="5">
        <v>2</v>
      </c>
      <c r="S220" s="5">
        <v>7.5598599999999998E-3</v>
      </c>
      <c r="T220" s="5">
        <v>1</v>
      </c>
      <c r="U220" s="5">
        <v>7.1428570999999996E-2</v>
      </c>
      <c r="V220" s="5">
        <v>4</v>
      </c>
      <c r="W220" s="5">
        <v>1.03013E-4</v>
      </c>
      <c r="X220" s="5">
        <v>2</v>
      </c>
      <c r="Y220" s="5">
        <v>1.2684790000000001E-3</v>
      </c>
    </row>
    <row r="221" spans="5:25" s="2" customFormat="1" x14ac:dyDescent="0.2">
      <c r="E221" s="1" t="s">
        <v>211</v>
      </c>
      <c r="G221" s="60">
        <v>2</v>
      </c>
      <c r="H221" s="60">
        <v>9</v>
      </c>
      <c r="I221" s="60">
        <v>21</v>
      </c>
      <c r="J221" s="5">
        <v>4.5</v>
      </c>
      <c r="K221" s="5">
        <v>1.9574270000000001E-2</v>
      </c>
      <c r="L221" s="5">
        <v>1</v>
      </c>
      <c r="M221" s="5">
        <v>7.1428570999999996E-2</v>
      </c>
      <c r="N221" s="5">
        <v>10.5</v>
      </c>
      <c r="O221" s="5">
        <v>2.7573400000000003E-4</v>
      </c>
      <c r="P221" s="5">
        <v>1</v>
      </c>
      <c r="Q221" s="5">
        <v>6.9317399999999996E-4</v>
      </c>
      <c r="R221" s="5">
        <v>4.5</v>
      </c>
      <c r="S221" s="5">
        <v>1.9574270000000001E-2</v>
      </c>
      <c r="T221" s="5">
        <v>1</v>
      </c>
      <c r="U221" s="5">
        <v>7.1428570999999996E-2</v>
      </c>
      <c r="V221" s="5">
        <v>10.5</v>
      </c>
      <c r="W221" s="5">
        <v>2.7573400000000003E-4</v>
      </c>
      <c r="X221" s="5">
        <v>1</v>
      </c>
      <c r="Y221" s="5">
        <v>6.9317399999999996E-4</v>
      </c>
    </row>
    <row r="222" spans="5:25" s="2" customFormat="1" x14ac:dyDescent="0.2">
      <c r="E222" s="1" t="s">
        <v>215</v>
      </c>
      <c r="G222" s="60">
        <v>2</v>
      </c>
      <c r="H222" s="60">
        <v>6</v>
      </c>
      <c r="I222" s="60">
        <v>20</v>
      </c>
      <c r="J222" s="5">
        <v>6</v>
      </c>
      <c r="K222" s="5">
        <v>2.6431718E-2</v>
      </c>
      <c r="L222" s="5">
        <v>2</v>
      </c>
      <c r="M222" s="5">
        <v>0.14285714299999999</v>
      </c>
      <c r="N222" s="5">
        <v>20</v>
      </c>
      <c r="O222" s="5">
        <v>5.2355999999999995E-4</v>
      </c>
      <c r="P222" s="5">
        <v>1</v>
      </c>
      <c r="Q222" s="5">
        <v>7.3909799999999999E-4</v>
      </c>
      <c r="R222" s="5">
        <v>6</v>
      </c>
      <c r="S222" s="5">
        <v>2.6431718E-2</v>
      </c>
      <c r="T222" s="5">
        <v>2</v>
      </c>
      <c r="U222" s="5">
        <v>0.14285714299999999</v>
      </c>
      <c r="V222" s="5">
        <v>20</v>
      </c>
      <c r="W222" s="5">
        <v>5.2355999999999995E-4</v>
      </c>
      <c r="X222" s="5">
        <v>1</v>
      </c>
      <c r="Y222" s="5">
        <v>7.3909799999999999E-4</v>
      </c>
    </row>
    <row r="223" spans="5:25" s="2" customFormat="1" x14ac:dyDescent="0.2">
      <c r="E223" s="1" t="s">
        <v>212</v>
      </c>
      <c r="G223" s="60">
        <v>5</v>
      </c>
      <c r="H223" s="60">
        <v>6</v>
      </c>
      <c r="I223" s="60">
        <v>20</v>
      </c>
      <c r="J223" s="5" t="s">
        <v>213</v>
      </c>
      <c r="K223" s="5" t="s">
        <v>213</v>
      </c>
      <c r="L223" s="5" t="s">
        <v>213</v>
      </c>
      <c r="M223" s="5" t="s">
        <v>213</v>
      </c>
      <c r="N223" s="5" t="s">
        <v>213</v>
      </c>
      <c r="O223" s="5" t="s">
        <v>213</v>
      </c>
      <c r="P223" s="5" t="s">
        <v>213</v>
      </c>
      <c r="Q223" s="5" t="s">
        <v>213</v>
      </c>
      <c r="R223" s="5" t="s">
        <v>213</v>
      </c>
      <c r="S223" s="5" t="s">
        <v>213</v>
      </c>
      <c r="T223" s="5" t="s">
        <v>213</v>
      </c>
      <c r="U223" s="5" t="s">
        <v>213</v>
      </c>
      <c r="V223" s="5" t="s">
        <v>213</v>
      </c>
      <c r="W223" s="5" t="s">
        <v>213</v>
      </c>
      <c r="X223" s="5" t="s">
        <v>213</v>
      </c>
      <c r="Y223" s="5" t="s">
        <v>213</v>
      </c>
    </row>
    <row r="224" spans="5:25" s="2" customFormat="1" x14ac:dyDescent="0.2">
      <c r="E224" s="1" t="s">
        <v>214</v>
      </c>
      <c r="G224" s="60">
        <v>3</v>
      </c>
      <c r="H224" s="60">
        <v>3</v>
      </c>
      <c r="I224" s="60">
        <v>20</v>
      </c>
      <c r="J224" s="5">
        <v>1.4</v>
      </c>
      <c r="K224" s="5">
        <v>5.3189819999999999E-3</v>
      </c>
      <c r="L224" s="5">
        <v>1.4</v>
      </c>
      <c r="M224" s="5">
        <v>0.101098901</v>
      </c>
      <c r="N224" s="5">
        <v>4</v>
      </c>
      <c r="O224" s="5">
        <v>1.064E-4</v>
      </c>
      <c r="P224" s="5">
        <v>1</v>
      </c>
      <c r="Q224" s="5">
        <v>7.2403799999999998E-4</v>
      </c>
      <c r="R224" s="5">
        <v>1</v>
      </c>
      <c r="S224" s="5">
        <v>5.1679589999999997E-3</v>
      </c>
      <c r="T224" s="5">
        <v>1</v>
      </c>
      <c r="U224" s="5">
        <v>7.6923077000000006E-2</v>
      </c>
      <c r="V224" s="5">
        <v>2</v>
      </c>
      <c r="W224" s="5">
        <v>5.0699999999999999E-5</v>
      </c>
      <c r="X224" s="5">
        <v>1</v>
      </c>
      <c r="Y224" s="5">
        <v>6.4724900000000002E-4</v>
      </c>
    </row>
    <row r="225" spans="2:25" s="2" customFormat="1" x14ac:dyDescent="0.2">
      <c r="E225" s="1" t="s">
        <v>216</v>
      </c>
      <c r="G225" s="60">
        <v>4</v>
      </c>
      <c r="H225" s="60">
        <v>4</v>
      </c>
      <c r="I225" s="60">
        <v>20</v>
      </c>
      <c r="J225" s="5">
        <v>2</v>
      </c>
      <c r="K225" s="5">
        <v>4.376451E-3</v>
      </c>
      <c r="L225" s="5">
        <v>2</v>
      </c>
      <c r="M225" s="5">
        <v>0.133333333</v>
      </c>
      <c r="N225" s="5">
        <v>9.5</v>
      </c>
      <c r="O225" s="5">
        <v>2.15508E-4</v>
      </c>
      <c r="P225" s="5">
        <v>1</v>
      </c>
      <c r="Q225" s="5">
        <v>3.7321499999999998E-4</v>
      </c>
      <c r="R225" s="5">
        <v>2</v>
      </c>
      <c r="S225" s="5">
        <v>4.376451E-3</v>
      </c>
      <c r="T225" s="5">
        <v>2</v>
      </c>
      <c r="U225" s="5">
        <v>0.133333333</v>
      </c>
      <c r="V225" s="5">
        <v>9.5</v>
      </c>
      <c r="W225" s="5">
        <v>2.15508E-4</v>
      </c>
      <c r="X225" s="5">
        <v>1</v>
      </c>
      <c r="Y225" s="5">
        <v>3.7321499999999998E-4</v>
      </c>
    </row>
    <row r="226" spans="2:25" s="2" customFormat="1" x14ac:dyDescent="0.2">
      <c r="E226" s="1" t="s">
        <v>218</v>
      </c>
      <c r="G226" s="60">
        <v>1</v>
      </c>
      <c r="H226" s="60">
        <v>2</v>
      </c>
      <c r="I226" s="60">
        <v>19</v>
      </c>
      <c r="J226" s="5">
        <v>1.5</v>
      </c>
      <c r="K226" s="5">
        <v>3.4076150000000001E-3</v>
      </c>
      <c r="L226" s="5">
        <v>1</v>
      </c>
      <c r="M226" s="5">
        <v>6.9047619000000005E-2</v>
      </c>
      <c r="N226" s="5">
        <v>4.75</v>
      </c>
      <c r="O226" s="5">
        <v>1.0758400000000001E-4</v>
      </c>
      <c r="P226" s="5">
        <v>1</v>
      </c>
      <c r="Q226" s="5">
        <v>4.01417E-4</v>
      </c>
      <c r="R226" s="5">
        <v>1.5</v>
      </c>
      <c r="S226" s="5">
        <v>3.4706390000000002E-3</v>
      </c>
      <c r="T226" s="5">
        <v>1</v>
      </c>
      <c r="U226" s="5">
        <v>6.9047619000000005E-2</v>
      </c>
      <c r="V226" s="5">
        <v>4</v>
      </c>
      <c r="W226" s="5">
        <v>8.7100000000000003E-5</v>
      </c>
      <c r="X226" s="5">
        <v>1</v>
      </c>
      <c r="Y226" s="5">
        <v>3.9078700000000002E-4</v>
      </c>
    </row>
    <row r="227" spans="2:25" s="2" customFormat="1" x14ac:dyDescent="0.2">
      <c r="E227" s="1" t="s">
        <v>221</v>
      </c>
      <c r="G227" s="60">
        <v>2</v>
      </c>
      <c r="H227" s="60">
        <v>4</v>
      </c>
      <c r="I227" s="60">
        <v>18</v>
      </c>
      <c r="J227" s="5">
        <v>3</v>
      </c>
      <c r="K227" s="5">
        <v>1.2467305E-2</v>
      </c>
      <c r="L227" s="5">
        <v>2</v>
      </c>
      <c r="M227" s="5">
        <v>0.14285714299999999</v>
      </c>
      <c r="N227" s="5">
        <v>9</v>
      </c>
      <c r="O227" s="5">
        <v>2.4684700000000002E-4</v>
      </c>
      <c r="P227" s="5">
        <v>1</v>
      </c>
      <c r="Q227" s="5">
        <v>6.9317399999999996E-4</v>
      </c>
      <c r="R227" s="5">
        <v>3</v>
      </c>
      <c r="S227" s="5">
        <v>1.2467305E-2</v>
      </c>
      <c r="T227" s="5">
        <v>2</v>
      </c>
      <c r="U227" s="5">
        <v>0.14285714299999999</v>
      </c>
      <c r="V227" s="5">
        <v>9</v>
      </c>
      <c r="W227" s="5">
        <v>2.4684700000000002E-4</v>
      </c>
      <c r="X227" s="5">
        <v>1</v>
      </c>
      <c r="Y227" s="5">
        <v>6.9317399999999996E-4</v>
      </c>
    </row>
    <row r="228" spans="2:25" s="2" customFormat="1" x14ac:dyDescent="0.2">
      <c r="E228" s="1" t="s">
        <v>220</v>
      </c>
      <c r="G228" s="60">
        <v>1</v>
      </c>
      <c r="H228" s="60">
        <v>1</v>
      </c>
      <c r="I228" s="60">
        <v>18</v>
      </c>
      <c r="J228" s="5">
        <v>1</v>
      </c>
      <c r="K228" s="5">
        <v>2.1882260000000001E-3</v>
      </c>
      <c r="L228" s="5">
        <v>1</v>
      </c>
      <c r="M228" s="5">
        <v>6.6666666999999999E-2</v>
      </c>
      <c r="N228" s="5">
        <v>9</v>
      </c>
      <c r="O228" s="5">
        <v>1.92117E-4</v>
      </c>
      <c r="P228" s="5">
        <v>1</v>
      </c>
      <c r="Q228" s="5">
        <v>3.7321499999999998E-4</v>
      </c>
      <c r="R228" s="5">
        <v>1</v>
      </c>
      <c r="S228" s="5">
        <v>2.1882260000000001E-3</v>
      </c>
      <c r="T228" s="5">
        <v>1</v>
      </c>
      <c r="U228" s="5">
        <v>6.6666666999999999E-2</v>
      </c>
      <c r="V228" s="5">
        <v>9</v>
      </c>
      <c r="W228" s="5">
        <v>1.92117E-4</v>
      </c>
      <c r="X228" s="5">
        <v>1</v>
      </c>
      <c r="Y228" s="5">
        <v>3.7321499999999998E-4</v>
      </c>
    </row>
    <row r="229" spans="2:25" s="2" customFormat="1" x14ac:dyDescent="0.2">
      <c r="E229" s="1" t="s">
        <v>228</v>
      </c>
      <c r="G229" s="60">
        <v>5</v>
      </c>
      <c r="H229" s="60">
        <v>12</v>
      </c>
      <c r="I229" s="60">
        <v>18</v>
      </c>
      <c r="J229" s="5">
        <v>2.8</v>
      </c>
      <c r="K229" s="5">
        <v>1.1178028E-2</v>
      </c>
      <c r="L229" s="5">
        <v>1.6</v>
      </c>
      <c r="M229" s="5">
        <v>0.117765568</v>
      </c>
      <c r="N229" s="5">
        <v>3.6</v>
      </c>
      <c r="O229" s="5">
        <v>1.0797400000000001E-4</v>
      </c>
      <c r="P229" s="5">
        <v>1.2</v>
      </c>
      <c r="Q229" s="5">
        <v>1.155087E-3</v>
      </c>
      <c r="R229" s="5">
        <v>2</v>
      </c>
      <c r="S229" s="5">
        <v>7.8125E-3</v>
      </c>
      <c r="T229" s="5">
        <v>2</v>
      </c>
      <c r="U229" s="5">
        <v>0.14285714299999999</v>
      </c>
      <c r="V229" s="5">
        <v>3</v>
      </c>
      <c r="W229" s="5">
        <v>1.12617E-4</v>
      </c>
      <c r="X229" s="5">
        <v>1</v>
      </c>
      <c r="Y229" s="5">
        <v>1.2515639999999999E-3</v>
      </c>
    </row>
    <row r="230" spans="2:25" s="2" customFormat="1" ht="30" x14ac:dyDescent="0.2">
      <c r="E230" s="1" t="s">
        <v>231</v>
      </c>
      <c r="G230" s="60">
        <v>5</v>
      </c>
      <c r="H230" s="60">
        <v>6</v>
      </c>
      <c r="I230" s="60">
        <v>18</v>
      </c>
      <c r="J230" s="5">
        <v>4</v>
      </c>
      <c r="K230" s="5">
        <v>1.119181E-2</v>
      </c>
      <c r="L230" s="5">
        <v>4</v>
      </c>
      <c r="M230" s="5">
        <v>0.28571428599999998</v>
      </c>
      <c r="N230" s="5">
        <v>9</v>
      </c>
      <c r="O230" s="5">
        <v>2.2857800000000001E-4</v>
      </c>
      <c r="P230" s="5">
        <v>1</v>
      </c>
      <c r="Q230" s="5">
        <v>4.9114000000000004E-4</v>
      </c>
      <c r="R230" s="5">
        <v>4</v>
      </c>
      <c r="S230" s="5">
        <v>1.119181E-2</v>
      </c>
      <c r="T230" s="5">
        <v>4</v>
      </c>
      <c r="U230" s="5">
        <v>0.28571428599999998</v>
      </c>
      <c r="V230" s="5">
        <v>9</v>
      </c>
      <c r="W230" s="5">
        <v>2.2857800000000001E-4</v>
      </c>
      <c r="X230" s="5">
        <v>1</v>
      </c>
      <c r="Y230" s="5">
        <v>4.9114000000000004E-4</v>
      </c>
    </row>
    <row r="231" spans="2:25" s="2" customFormat="1" ht="30" x14ac:dyDescent="0.2">
      <c r="E231" s="1" t="s">
        <v>219</v>
      </c>
      <c r="G231" s="60">
        <v>3</v>
      </c>
      <c r="H231" s="60">
        <v>4</v>
      </c>
      <c r="I231" s="60">
        <v>18</v>
      </c>
      <c r="J231" s="5">
        <v>1.5</v>
      </c>
      <c r="K231" s="5">
        <v>3.4363470000000002E-3</v>
      </c>
      <c r="L231" s="5">
        <v>1.25</v>
      </c>
      <c r="M231" s="5">
        <v>8.5714286000000001E-2</v>
      </c>
      <c r="N231" s="5">
        <v>4.5</v>
      </c>
      <c r="O231" s="5">
        <v>1.1093E-4</v>
      </c>
      <c r="P231" s="5">
        <v>1</v>
      </c>
      <c r="Q231" s="5">
        <v>4.01417E-4</v>
      </c>
      <c r="R231" s="5">
        <v>1.5</v>
      </c>
      <c r="S231" s="5">
        <v>3.4897919999999998E-3</v>
      </c>
      <c r="T231" s="5">
        <v>1</v>
      </c>
      <c r="U231" s="5">
        <v>7.1428570999999996E-2</v>
      </c>
      <c r="V231" s="5">
        <v>2</v>
      </c>
      <c r="W231" s="5">
        <v>4.46E-5</v>
      </c>
      <c r="X231" s="5">
        <v>1</v>
      </c>
      <c r="Y231" s="5">
        <v>3.9078700000000002E-4</v>
      </c>
    </row>
    <row r="232" spans="2:25" s="2" customFormat="1" x14ac:dyDescent="0.2">
      <c r="E232" s="1" t="s">
        <v>232</v>
      </c>
      <c r="G232" s="60">
        <v>3</v>
      </c>
      <c r="H232" s="60">
        <v>9</v>
      </c>
      <c r="I232" s="60">
        <v>18</v>
      </c>
      <c r="J232" s="5">
        <v>2.1666666669999999</v>
      </c>
      <c r="K232" s="5">
        <v>6.809496E-3</v>
      </c>
      <c r="L232" s="5">
        <v>1.3333333329999999</v>
      </c>
      <c r="M232" s="5">
        <v>9.4566545000000002E-2</v>
      </c>
      <c r="N232" s="5">
        <v>3</v>
      </c>
      <c r="O232" s="5">
        <v>7.9800000000000002E-5</v>
      </c>
      <c r="P232" s="5">
        <v>1.1666666670000001</v>
      </c>
      <c r="Q232" s="5">
        <v>7.1312000000000003E-4</v>
      </c>
      <c r="R232" s="5">
        <v>2</v>
      </c>
      <c r="S232" s="5">
        <v>6.2181449999999996E-3</v>
      </c>
      <c r="T232" s="5">
        <v>1</v>
      </c>
      <c r="U232" s="5">
        <v>7.4175824000000001E-2</v>
      </c>
      <c r="V232" s="5">
        <v>2.5</v>
      </c>
      <c r="W232" s="5">
        <v>7.5799999999999999E-5</v>
      </c>
      <c r="X232" s="5">
        <v>1</v>
      </c>
      <c r="Y232" s="5">
        <v>6.9317399999999996E-4</v>
      </c>
    </row>
    <row r="233" spans="2:25" s="2" customFormat="1" x14ac:dyDescent="0.2">
      <c r="E233" s="1" t="s">
        <v>225</v>
      </c>
      <c r="G233" s="60">
        <v>7</v>
      </c>
      <c r="H233" s="60">
        <v>9</v>
      </c>
      <c r="I233" s="60">
        <v>17</v>
      </c>
      <c r="J233" s="5">
        <v>2.75</v>
      </c>
      <c r="K233" s="5">
        <v>9.4160770000000001E-3</v>
      </c>
      <c r="L233" s="5">
        <v>2</v>
      </c>
      <c r="M233" s="5">
        <v>0.142216117</v>
      </c>
      <c r="N233" s="5">
        <v>4</v>
      </c>
      <c r="O233" s="5">
        <v>1.04617E-4</v>
      </c>
      <c r="P233" s="5">
        <v>1</v>
      </c>
      <c r="Q233" s="5">
        <v>6.0108299999999998E-4</v>
      </c>
      <c r="R233" s="5">
        <v>3</v>
      </c>
      <c r="S233" s="5">
        <v>6.5742539999999999E-3</v>
      </c>
      <c r="T233" s="5">
        <v>2</v>
      </c>
      <c r="U233" s="5">
        <v>0.13571428599999999</v>
      </c>
      <c r="V233" s="5">
        <v>4.5</v>
      </c>
      <c r="W233" s="5">
        <v>1.21408E-4</v>
      </c>
      <c r="X233" s="5">
        <v>1</v>
      </c>
      <c r="Y233" s="5">
        <v>3.9078700000000002E-4</v>
      </c>
    </row>
    <row r="234" spans="2:25" s="2" customFormat="1" x14ac:dyDescent="0.2">
      <c r="E234" s="1" t="s">
        <v>227</v>
      </c>
      <c r="G234" s="60">
        <v>1</v>
      </c>
      <c r="H234" s="60">
        <v>4</v>
      </c>
      <c r="I234" s="60">
        <v>16</v>
      </c>
      <c r="J234" s="5">
        <v>2</v>
      </c>
      <c r="K234" s="5">
        <v>7.2311309000000004E-2</v>
      </c>
      <c r="L234" s="5">
        <v>1</v>
      </c>
      <c r="M234" s="5">
        <v>0.13400673399999999</v>
      </c>
      <c r="N234" s="5">
        <v>5.3333333329999997</v>
      </c>
      <c r="O234" s="5">
        <v>1.267354E-3</v>
      </c>
      <c r="P234" s="5">
        <v>1.3333333329999999</v>
      </c>
      <c r="Q234" s="5">
        <v>8.4850470000000008E-3</v>
      </c>
      <c r="R234" s="5">
        <v>2</v>
      </c>
      <c r="S234" s="5">
        <v>5.1724138000000003E-2</v>
      </c>
      <c r="T234" s="5">
        <v>1</v>
      </c>
      <c r="U234" s="5">
        <v>0.111111111</v>
      </c>
      <c r="V234" s="5">
        <v>6</v>
      </c>
      <c r="W234" s="5">
        <v>8.7659499999999998E-4</v>
      </c>
      <c r="X234" s="5">
        <v>1</v>
      </c>
      <c r="Y234" s="5">
        <v>3.90625E-3</v>
      </c>
    </row>
    <row r="235" spans="2:25" s="2" customFormat="1" x14ac:dyDescent="0.2">
      <c r="E235" s="1" t="s">
        <v>222</v>
      </c>
      <c r="G235" s="60">
        <v>2</v>
      </c>
      <c r="H235" s="60">
        <v>2</v>
      </c>
      <c r="I235" s="60">
        <v>16</v>
      </c>
      <c r="J235" s="5">
        <v>1.25</v>
      </c>
      <c r="K235" s="5">
        <v>3.341339E-3</v>
      </c>
      <c r="L235" s="5">
        <v>1.25</v>
      </c>
      <c r="M235" s="5">
        <v>8.8095238000000006E-2</v>
      </c>
      <c r="N235" s="5">
        <v>4</v>
      </c>
      <c r="O235" s="5">
        <v>1.01006E-4</v>
      </c>
      <c r="P235" s="5">
        <v>1</v>
      </c>
      <c r="Q235" s="5">
        <v>4.40963E-4</v>
      </c>
      <c r="R235" s="5">
        <v>1</v>
      </c>
      <c r="S235" s="5">
        <v>2.4387789999999999E-3</v>
      </c>
      <c r="T235" s="5">
        <v>1</v>
      </c>
      <c r="U235" s="5">
        <v>7.1428570999999996E-2</v>
      </c>
      <c r="V235" s="5">
        <v>3.5</v>
      </c>
      <c r="W235" s="5">
        <v>8.9099999999999997E-5</v>
      </c>
      <c r="X235" s="5">
        <v>1</v>
      </c>
      <c r="Y235" s="5">
        <v>4.2961900000000001E-4</v>
      </c>
    </row>
    <row r="236" spans="2:25" s="2" customFormat="1" ht="30" x14ac:dyDescent="0.2">
      <c r="B236" s="53"/>
      <c r="E236" s="1" t="s">
        <v>223</v>
      </c>
      <c r="G236" s="60">
        <v>1</v>
      </c>
      <c r="H236" s="60">
        <v>2</v>
      </c>
      <c r="I236" s="60">
        <v>16</v>
      </c>
      <c r="J236" s="5">
        <v>1.2</v>
      </c>
      <c r="K236" s="5">
        <v>3.0982962999999999E-2</v>
      </c>
      <c r="L236" s="5">
        <v>1</v>
      </c>
      <c r="M236" s="5">
        <v>0.107844933</v>
      </c>
      <c r="N236" s="5">
        <v>3.2</v>
      </c>
      <c r="O236" s="5">
        <v>5.2808E-4</v>
      </c>
      <c r="P236" s="5">
        <v>1.4</v>
      </c>
      <c r="Q236" s="5">
        <v>7.9162039999999996E-3</v>
      </c>
      <c r="R236" s="5">
        <v>1</v>
      </c>
      <c r="S236" s="5">
        <v>1.7241379000000001E-2</v>
      </c>
      <c r="T236" s="5">
        <v>1</v>
      </c>
      <c r="U236" s="5">
        <v>0.111111111</v>
      </c>
      <c r="V236" s="5">
        <v>3</v>
      </c>
      <c r="W236" s="5">
        <v>4.8699700000000003E-4</v>
      </c>
      <c r="X236" s="5">
        <v>1</v>
      </c>
      <c r="Y236" s="5">
        <v>7.8125E-3</v>
      </c>
    </row>
    <row r="237" spans="2:25" s="2" customFormat="1" x14ac:dyDescent="0.2">
      <c r="E237" s="1" t="s">
        <v>226</v>
      </c>
      <c r="G237" s="60">
        <v>2</v>
      </c>
      <c r="H237" s="60">
        <v>2</v>
      </c>
      <c r="I237" s="60">
        <v>16</v>
      </c>
      <c r="J237" s="5">
        <v>1.3333333329999999</v>
      </c>
      <c r="K237" s="5">
        <v>2.9495599999999999E-3</v>
      </c>
      <c r="L237" s="5">
        <v>1.3333333329999999</v>
      </c>
      <c r="M237" s="5">
        <v>9.0476189999999998E-2</v>
      </c>
      <c r="N237" s="5">
        <v>4</v>
      </c>
      <c r="O237" s="5">
        <v>9.59E-5</v>
      </c>
      <c r="P237" s="5">
        <v>1.3333333329999999</v>
      </c>
      <c r="Q237" s="5">
        <v>5.1970300000000005E-4</v>
      </c>
      <c r="R237" s="5">
        <v>1</v>
      </c>
      <c r="S237" s="5">
        <v>2.2935780000000001E-3</v>
      </c>
      <c r="T237" s="5">
        <v>1</v>
      </c>
      <c r="U237" s="5">
        <v>7.1428570999999996E-2</v>
      </c>
      <c r="V237" s="5">
        <v>4</v>
      </c>
      <c r="W237" s="5">
        <v>9.2299999999999994E-5</v>
      </c>
      <c r="X237" s="5">
        <v>1</v>
      </c>
      <c r="Y237" s="5">
        <v>3.7523500000000002E-4</v>
      </c>
    </row>
    <row r="238" spans="2:25" s="2" customFormat="1" x14ac:dyDescent="0.2">
      <c r="E238" s="1" t="s">
        <v>224</v>
      </c>
      <c r="G238" s="60">
        <v>4</v>
      </c>
      <c r="H238" s="60">
        <v>4</v>
      </c>
      <c r="I238" s="60">
        <v>16</v>
      </c>
      <c r="J238" s="5">
        <v>2.5</v>
      </c>
      <c r="K238" s="5">
        <v>6.1695470000000001E-3</v>
      </c>
      <c r="L238" s="5">
        <v>2.5</v>
      </c>
      <c r="M238" s="5">
        <v>0.178571429</v>
      </c>
      <c r="N238" s="5">
        <v>8</v>
      </c>
      <c r="O238" s="5">
        <v>2.0353400000000001E-4</v>
      </c>
      <c r="P238" s="5">
        <v>1</v>
      </c>
      <c r="Q238" s="5">
        <v>4.2961900000000001E-4</v>
      </c>
      <c r="R238" s="5">
        <v>2.5</v>
      </c>
      <c r="S238" s="5">
        <v>6.1695470000000001E-3</v>
      </c>
      <c r="T238" s="5">
        <v>2.5</v>
      </c>
      <c r="U238" s="5">
        <v>0.178571429</v>
      </c>
      <c r="V238" s="5">
        <v>8</v>
      </c>
      <c r="W238" s="5">
        <v>2.0353400000000001E-4</v>
      </c>
      <c r="X238" s="5">
        <v>1</v>
      </c>
      <c r="Y238" s="5">
        <v>4.2961900000000001E-4</v>
      </c>
    </row>
    <row r="239" spans="2:25" s="2" customFormat="1" x14ac:dyDescent="0.2">
      <c r="E239" s="1" t="s">
        <v>234</v>
      </c>
      <c r="G239" s="60">
        <v>5</v>
      </c>
      <c r="H239" s="60">
        <v>9</v>
      </c>
      <c r="I239" s="60">
        <v>15</v>
      </c>
      <c r="J239" s="5">
        <v>3.5</v>
      </c>
      <c r="K239" s="5">
        <v>7.6635779999999999E-3</v>
      </c>
      <c r="L239" s="5">
        <v>2.5</v>
      </c>
      <c r="M239" s="5">
        <v>0.16666666699999999</v>
      </c>
      <c r="N239" s="5">
        <v>4</v>
      </c>
      <c r="O239" s="5">
        <v>8.7700000000000004E-5</v>
      </c>
      <c r="P239" s="5">
        <v>1.5</v>
      </c>
      <c r="Q239" s="5">
        <v>5.5881300000000002E-4</v>
      </c>
      <c r="R239" s="5">
        <v>3.5</v>
      </c>
      <c r="S239" s="5">
        <v>7.6635779999999999E-3</v>
      </c>
      <c r="T239" s="5">
        <v>2.5</v>
      </c>
      <c r="U239" s="5">
        <v>0.16666666699999999</v>
      </c>
      <c r="V239" s="5">
        <v>4</v>
      </c>
      <c r="W239" s="5">
        <v>8.7700000000000004E-5</v>
      </c>
      <c r="X239" s="5">
        <v>1.5</v>
      </c>
      <c r="Y239" s="5">
        <v>5.5881300000000002E-4</v>
      </c>
    </row>
    <row r="240" spans="2:25" s="2" customFormat="1" x14ac:dyDescent="0.2">
      <c r="E240" s="1" t="s">
        <v>229</v>
      </c>
      <c r="G240" s="60">
        <v>4</v>
      </c>
      <c r="H240" s="60">
        <v>4</v>
      </c>
      <c r="I240" s="60">
        <v>15</v>
      </c>
      <c r="J240" s="5">
        <v>2</v>
      </c>
      <c r="K240" s="5">
        <v>7.8491340000000007E-3</v>
      </c>
      <c r="L240" s="5">
        <v>2</v>
      </c>
      <c r="M240" s="5">
        <v>0.148351648</v>
      </c>
      <c r="N240" s="5">
        <v>7.5</v>
      </c>
      <c r="O240" s="5">
        <v>2.5144099999999998E-4</v>
      </c>
      <c r="P240" s="5">
        <v>1</v>
      </c>
      <c r="Q240" s="5">
        <v>8.2895199999999999E-4</v>
      </c>
      <c r="R240" s="5">
        <v>2</v>
      </c>
      <c r="S240" s="5">
        <v>7.8491340000000007E-3</v>
      </c>
      <c r="T240" s="5">
        <v>2</v>
      </c>
      <c r="U240" s="5">
        <v>0.148351648</v>
      </c>
      <c r="V240" s="5">
        <v>7.5</v>
      </c>
      <c r="W240" s="5">
        <v>2.5144099999999998E-4</v>
      </c>
      <c r="X240" s="5">
        <v>1</v>
      </c>
      <c r="Y240" s="5">
        <v>8.2895199999999999E-4</v>
      </c>
    </row>
    <row r="241" spans="1:27" s="105" customFormat="1" x14ac:dyDescent="0.2">
      <c r="A241" s="156"/>
      <c r="B241" s="101"/>
      <c r="C241" s="101"/>
      <c r="D241" s="101"/>
      <c r="E241" s="142"/>
      <c r="F241" s="101"/>
      <c r="G241" s="102"/>
      <c r="H241" s="102"/>
      <c r="I241" s="102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1"/>
      <c r="AA241" s="104"/>
    </row>
    <row r="242" spans="1:27" s="105" customFormat="1" x14ac:dyDescent="0.2">
      <c r="A242" s="156"/>
      <c r="B242" s="101"/>
      <c r="C242" s="101"/>
      <c r="D242" s="101"/>
      <c r="E242" s="142"/>
      <c r="F242" s="101"/>
      <c r="G242" s="102"/>
      <c r="H242" s="102"/>
      <c r="I242" s="102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1"/>
      <c r="AA242" s="104"/>
    </row>
    <row r="243" spans="1:27" s="105" customFormat="1" x14ac:dyDescent="0.2">
      <c r="A243" s="156"/>
      <c r="B243" s="101"/>
      <c r="C243" s="101"/>
      <c r="D243" s="101"/>
      <c r="E243" s="142"/>
      <c r="F243" s="101"/>
      <c r="G243" s="102"/>
      <c r="H243" s="102"/>
      <c r="I243" s="102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1"/>
      <c r="AA243" s="104"/>
    </row>
    <row r="244" spans="1:27" s="105" customFormat="1" x14ac:dyDescent="0.2">
      <c r="A244" s="156"/>
      <c r="B244" s="101"/>
      <c r="C244" s="101"/>
      <c r="D244" s="101"/>
      <c r="E244" s="142"/>
      <c r="F244" s="101"/>
      <c r="G244" s="102"/>
      <c r="H244" s="102"/>
      <c r="I244" s="102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1"/>
      <c r="AA244" s="104"/>
    </row>
    <row r="245" spans="1:27" s="105" customFormat="1" x14ac:dyDescent="0.2">
      <c r="A245" s="156"/>
      <c r="B245" s="101"/>
      <c r="C245" s="101"/>
      <c r="D245" s="101"/>
      <c r="E245" s="142"/>
      <c r="F245" s="101"/>
      <c r="G245" s="102"/>
      <c r="H245" s="102"/>
      <c r="I245" s="102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1"/>
      <c r="AA245" s="104"/>
    </row>
    <row r="246" spans="1:27" s="105" customFormat="1" x14ac:dyDescent="0.2">
      <c r="A246" s="156"/>
      <c r="B246" s="101"/>
      <c r="C246" s="101"/>
      <c r="D246" s="101"/>
      <c r="E246" s="142"/>
      <c r="F246" s="101"/>
      <c r="G246" s="102"/>
      <c r="H246" s="102"/>
      <c r="I246" s="102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1"/>
      <c r="AA246" s="104"/>
    </row>
    <row r="247" spans="1:27" s="105" customFormat="1" x14ac:dyDescent="0.2">
      <c r="A247" s="156"/>
      <c r="B247" s="101"/>
      <c r="C247" s="101"/>
      <c r="D247" s="101"/>
      <c r="E247" s="142"/>
      <c r="F247" s="101"/>
      <c r="G247" s="102"/>
      <c r="H247" s="102"/>
      <c r="I247" s="102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1"/>
      <c r="AA247" s="104"/>
    </row>
    <row r="248" spans="1:27" s="105" customFormat="1" x14ac:dyDescent="0.2">
      <c r="A248" s="156"/>
      <c r="B248" s="101"/>
      <c r="C248" s="101"/>
      <c r="D248" s="101"/>
      <c r="E248" s="142"/>
      <c r="F248" s="101"/>
      <c r="G248" s="102"/>
      <c r="H248" s="102"/>
      <c r="I248" s="102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1"/>
      <c r="AA248" s="104"/>
    </row>
    <row r="249" spans="1:27" s="105" customFormat="1" x14ac:dyDescent="0.2">
      <c r="A249" s="156"/>
      <c r="B249" s="101"/>
      <c r="C249" s="101"/>
      <c r="D249" s="101"/>
      <c r="E249" s="142"/>
      <c r="F249" s="101"/>
      <c r="G249" s="102"/>
      <c r="H249" s="102"/>
      <c r="I249" s="102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1"/>
      <c r="AA249" s="104"/>
    </row>
    <row r="250" spans="1:27" s="105" customFormat="1" x14ac:dyDescent="0.2">
      <c r="A250" s="156"/>
      <c r="B250" s="101"/>
      <c r="C250" s="101"/>
      <c r="D250" s="101"/>
      <c r="E250" s="142"/>
      <c r="F250" s="101"/>
      <c r="G250" s="102"/>
      <c r="H250" s="102"/>
      <c r="I250" s="102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1"/>
      <c r="AA250" s="104"/>
    </row>
    <row r="251" spans="1:27" s="105" customFormat="1" x14ac:dyDescent="0.2">
      <c r="A251" s="156"/>
      <c r="B251" s="101"/>
      <c r="C251" s="101"/>
      <c r="D251" s="101"/>
      <c r="E251" s="142"/>
      <c r="F251" s="101"/>
      <c r="G251" s="102"/>
      <c r="H251" s="102"/>
      <c r="I251" s="102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1"/>
      <c r="AA251" s="104"/>
    </row>
    <row r="252" spans="1:27" s="105" customFormat="1" x14ac:dyDescent="0.2">
      <c r="A252" s="156"/>
      <c r="B252" s="101"/>
      <c r="C252" s="101"/>
      <c r="D252" s="101"/>
      <c r="E252" s="142"/>
      <c r="F252" s="101"/>
      <c r="G252" s="102"/>
      <c r="H252" s="102"/>
      <c r="I252" s="102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1"/>
      <c r="AA252" s="104"/>
    </row>
    <row r="253" spans="1:27" s="105" customFormat="1" x14ac:dyDescent="0.2">
      <c r="A253" s="156"/>
      <c r="B253" s="101"/>
      <c r="C253" s="101"/>
      <c r="D253" s="101"/>
      <c r="E253" s="142"/>
      <c r="F253" s="101"/>
      <c r="G253" s="102"/>
      <c r="H253" s="102"/>
      <c r="I253" s="102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1"/>
      <c r="AA253" s="104"/>
    </row>
    <row r="254" spans="1:27" s="105" customFormat="1" x14ac:dyDescent="0.2">
      <c r="A254" s="156"/>
      <c r="B254" s="101"/>
      <c r="C254" s="101"/>
      <c r="D254" s="101"/>
      <c r="E254" s="142"/>
      <c r="F254" s="101"/>
      <c r="G254" s="102"/>
      <c r="H254" s="102"/>
      <c r="I254" s="102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1"/>
      <c r="AA254" s="104"/>
    </row>
    <row r="255" spans="1:27" s="105" customFormat="1" x14ac:dyDescent="0.2">
      <c r="A255" s="156"/>
      <c r="B255" s="101"/>
      <c r="C255" s="101"/>
      <c r="D255" s="101"/>
      <c r="E255" s="142"/>
      <c r="F255" s="101"/>
      <c r="G255" s="102"/>
      <c r="H255" s="102"/>
      <c r="I255" s="102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1"/>
      <c r="AA255" s="104"/>
    </row>
    <row r="256" spans="1:27" s="105" customFormat="1" x14ac:dyDescent="0.2">
      <c r="A256" s="156"/>
      <c r="B256" s="101"/>
      <c r="C256" s="101"/>
      <c r="D256" s="101"/>
      <c r="E256" s="142"/>
      <c r="F256" s="101"/>
      <c r="G256" s="102"/>
      <c r="H256" s="102"/>
      <c r="I256" s="102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1"/>
      <c r="AA256" s="104"/>
    </row>
    <row r="257" spans="1:27" s="105" customFormat="1" x14ac:dyDescent="0.2">
      <c r="A257" s="156"/>
      <c r="B257" s="101"/>
      <c r="C257" s="101"/>
      <c r="D257" s="101"/>
      <c r="E257" s="142"/>
      <c r="F257" s="101"/>
      <c r="G257" s="102"/>
      <c r="H257" s="102"/>
      <c r="I257" s="102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1"/>
      <c r="AA257" s="104"/>
    </row>
    <row r="258" spans="1:27" s="105" customFormat="1" x14ac:dyDescent="0.2">
      <c r="A258" s="156"/>
      <c r="B258" s="101"/>
      <c r="C258" s="101"/>
      <c r="D258" s="101"/>
      <c r="E258" s="142"/>
      <c r="F258" s="101"/>
      <c r="G258" s="102"/>
      <c r="H258" s="102"/>
      <c r="I258" s="102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1"/>
      <c r="AA258" s="104"/>
    </row>
    <row r="259" spans="1:27" s="105" customFormat="1" x14ac:dyDescent="0.2">
      <c r="A259" s="156"/>
      <c r="B259" s="101"/>
      <c r="C259" s="101"/>
      <c r="D259" s="101"/>
      <c r="E259" s="142"/>
      <c r="F259" s="101"/>
      <c r="G259" s="102"/>
      <c r="H259" s="102"/>
      <c r="I259" s="102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1"/>
      <c r="AA259" s="104"/>
    </row>
    <row r="260" spans="1:27" s="105" customFormat="1" x14ac:dyDescent="0.2">
      <c r="A260" s="156"/>
      <c r="B260" s="101"/>
      <c r="C260" s="101"/>
      <c r="D260" s="101"/>
      <c r="E260" s="142"/>
      <c r="F260" s="101"/>
      <c r="G260" s="102"/>
      <c r="H260" s="102"/>
      <c r="I260" s="102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1"/>
      <c r="AA260" s="104"/>
    </row>
    <row r="261" spans="1:27" s="105" customFormat="1" x14ac:dyDescent="0.2">
      <c r="A261" s="156"/>
      <c r="B261" s="101"/>
      <c r="C261" s="101"/>
      <c r="D261" s="101"/>
      <c r="E261" s="142"/>
      <c r="F261" s="101"/>
      <c r="G261" s="102"/>
      <c r="H261" s="102"/>
      <c r="I261" s="102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1"/>
      <c r="AA261" s="104"/>
    </row>
    <row r="262" spans="1:27" s="105" customFormat="1" x14ac:dyDescent="0.2">
      <c r="A262" s="156"/>
      <c r="B262" s="101"/>
      <c r="C262" s="101"/>
      <c r="D262" s="101"/>
      <c r="E262" s="142"/>
      <c r="F262" s="101"/>
      <c r="G262" s="102"/>
      <c r="H262" s="102"/>
      <c r="I262" s="102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1"/>
      <c r="AA262" s="104"/>
    </row>
    <row r="263" spans="1:27" s="105" customFormat="1" x14ac:dyDescent="0.2">
      <c r="A263" s="156"/>
      <c r="B263" s="101"/>
      <c r="C263" s="101"/>
      <c r="D263" s="101"/>
      <c r="E263" s="142"/>
      <c r="F263" s="101"/>
      <c r="G263" s="102"/>
      <c r="H263" s="102"/>
      <c r="I263" s="102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1"/>
      <c r="AA263" s="104"/>
    </row>
    <row r="264" spans="1:27" s="105" customFormat="1" x14ac:dyDescent="0.2">
      <c r="A264" s="156"/>
      <c r="B264" s="101"/>
      <c r="C264" s="101"/>
      <c r="D264" s="101"/>
      <c r="E264" s="142"/>
      <c r="F264" s="101"/>
      <c r="G264" s="102"/>
      <c r="H264" s="102"/>
      <c r="I264" s="102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1"/>
      <c r="AA264" s="104"/>
    </row>
    <row r="265" spans="1:27" s="105" customFormat="1" x14ac:dyDescent="0.2">
      <c r="A265" s="156"/>
      <c r="B265" s="101"/>
      <c r="C265" s="101"/>
      <c r="D265" s="101"/>
      <c r="E265" s="142"/>
      <c r="F265" s="101"/>
      <c r="G265" s="102"/>
      <c r="H265" s="102"/>
      <c r="I265" s="102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1"/>
      <c r="AA265" s="104"/>
    </row>
    <row r="266" spans="1:27" s="105" customFormat="1" x14ac:dyDescent="0.2">
      <c r="A266" s="156"/>
      <c r="B266" s="101"/>
      <c r="C266" s="101"/>
      <c r="D266" s="101"/>
      <c r="E266" s="142"/>
      <c r="F266" s="101"/>
      <c r="G266" s="102"/>
      <c r="H266" s="102"/>
      <c r="I266" s="102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1"/>
      <c r="AA266" s="104"/>
    </row>
    <row r="267" spans="1:27" s="105" customFormat="1" x14ac:dyDescent="0.2">
      <c r="A267" s="156"/>
      <c r="B267" s="101"/>
      <c r="C267" s="101"/>
      <c r="D267" s="101"/>
      <c r="E267" s="142"/>
      <c r="F267" s="101"/>
      <c r="G267" s="102"/>
      <c r="H267" s="102"/>
      <c r="I267" s="102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1"/>
      <c r="AA267" s="104"/>
    </row>
    <row r="268" spans="1:27" s="105" customFormat="1" x14ac:dyDescent="0.2">
      <c r="A268" s="156"/>
      <c r="B268" s="101"/>
      <c r="C268" s="101"/>
      <c r="D268" s="101"/>
      <c r="E268" s="142"/>
      <c r="F268" s="101"/>
      <c r="G268" s="102"/>
      <c r="H268" s="102"/>
      <c r="I268" s="102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1"/>
      <c r="AA268" s="104"/>
    </row>
    <row r="269" spans="1:27" s="105" customFormat="1" x14ac:dyDescent="0.2">
      <c r="A269" s="156"/>
      <c r="B269" s="101"/>
      <c r="C269" s="101"/>
      <c r="D269" s="101"/>
      <c r="E269" s="142"/>
      <c r="F269" s="101"/>
      <c r="G269" s="102"/>
      <c r="H269" s="102"/>
      <c r="I269" s="102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1"/>
      <c r="AA269" s="104"/>
    </row>
    <row r="270" spans="1:27" s="105" customFormat="1" x14ac:dyDescent="0.2">
      <c r="A270" s="156"/>
      <c r="B270" s="101"/>
      <c r="C270" s="101"/>
      <c r="D270" s="101"/>
      <c r="E270" s="142"/>
      <c r="F270" s="101"/>
      <c r="G270" s="102"/>
      <c r="H270" s="102"/>
      <c r="I270" s="102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1"/>
      <c r="AA270" s="104"/>
    </row>
    <row r="271" spans="1:27" s="105" customFormat="1" x14ac:dyDescent="0.2">
      <c r="A271" s="156"/>
      <c r="B271" s="101"/>
      <c r="C271" s="101"/>
      <c r="D271" s="101"/>
      <c r="E271" s="142"/>
      <c r="F271" s="101"/>
      <c r="G271" s="102"/>
      <c r="H271" s="102"/>
      <c r="I271" s="102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1"/>
      <c r="AA271" s="104"/>
    </row>
    <row r="272" spans="1:27" s="105" customFormat="1" x14ac:dyDescent="0.2">
      <c r="A272" s="156"/>
      <c r="B272" s="101"/>
      <c r="C272" s="101"/>
      <c r="D272" s="101"/>
      <c r="E272" s="142"/>
      <c r="F272" s="101"/>
      <c r="G272" s="102"/>
      <c r="H272" s="102"/>
      <c r="I272" s="102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1"/>
      <c r="AA272" s="104"/>
    </row>
    <row r="273" spans="1:27" s="105" customFormat="1" x14ac:dyDescent="0.2">
      <c r="A273" s="156"/>
      <c r="B273" s="101"/>
      <c r="C273" s="101"/>
      <c r="D273" s="101"/>
      <c r="E273" s="142"/>
      <c r="F273" s="101"/>
      <c r="G273" s="102"/>
      <c r="H273" s="102"/>
      <c r="I273" s="102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1"/>
      <c r="AA273" s="104"/>
    </row>
    <row r="274" spans="1:27" s="105" customFormat="1" x14ac:dyDescent="0.2">
      <c r="A274" s="156"/>
      <c r="B274" s="101"/>
      <c r="C274" s="101"/>
      <c r="D274" s="101"/>
      <c r="E274" s="142"/>
      <c r="F274" s="101"/>
      <c r="G274" s="102"/>
      <c r="H274" s="102"/>
      <c r="I274" s="102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1"/>
      <c r="AA274" s="104"/>
    </row>
    <row r="275" spans="1:27" s="105" customFormat="1" x14ac:dyDescent="0.2">
      <c r="A275" s="156"/>
      <c r="B275" s="101"/>
      <c r="C275" s="101"/>
      <c r="D275" s="101"/>
      <c r="E275" s="142"/>
      <c r="F275" s="101"/>
      <c r="G275" s="102"/>
      <c r="H275" s="102"/>
      <c r="I275" s="102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1"/>
      <c r="AA275" s="104"/>
    </row>
    <row r="276" spans="1:27" s="105" customFormat="1" x14ac:dyDescent="0.2">
      <c r="A276" s="156"/>
      <c r="B276" s="101"/>
      <c r="C276" s="101"/>
      <c r="D276" s="101"/>
      <c r="E276" s="142"/>
      <c r="F276" s="101"/>
      <c r="G276" s="102"/>
      <c r="H276" s="102"/>
      <c r="I276" s="102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1"/>
      <c r="AA276" s="104"/>
    </row>
    <row r="277" spans="1:27" s="105" customFormat="1" x14ac:dyDescent="0.2">
      <c r="A277" s="156"/>
      <c r="B277" s="101"/>
      <c r="C277" s="101"/>
      <c r="D277" s="101"/>
      <c r="E277" s="142"/>
      <c r="F277" s="101"/>
      <c r="G277" s="102"/>
      <c r="H277" s="102"/>
      <c r="I277" s="102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1"/>
      <c r="AA277" s="104"/>
    </row>
    <row r="278" spans="1:27" s="105" customFormat="1" x14ac:dyDescent="0.2">
      <c r="A278" s="156"/>
      <c r="B278" s="101"/>
      <c r="C278" s="101"/>
      <c r="D278" s="101"/>
      <c r="E278" s="142"/>
      <c r="F278" s="101"/>
      <c r="G278" s="102"/>
      <c r="H278" s="102"/>
      <c r="I278" s="102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1"/>
      <c r="AA278" s="104"/>
    </row>
    <row r="279" spans="1:27" s="105" customFormat="1" x14ac:dyDescent="0.2">
      <c r="A279" s="156"/>
      <c r="B279" s="101"/>
      <c r="C279" s="101"/>
      <c r="D279" s="101"/>
      <c r="E279" s="142"/>
      <c r="F279" s="101"/>
      <c r="G279" s="102"/>
      <c r="H279" s="102"/>
      <c r="I279" s="102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1"/>
      <c r="AA279" s="104"/>
    </row>
    <row r="280" spans="1:27" s="105" customFormat="1" x14ac:dyDescent="0.2">
      <c r="A280" s="156"/>
      <c r="B280" s="101"/>
      <c r="C280" s="101"/>
      <c r="D280" s="101"/>
      <c r="E280" s="142"/>
      <c r="F280" s="101"/>
      <c r="G280" s="102"/>
      <c r="H280" s="102"/>
      <c r="I280" s="102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1"/>
      <c r="AA280" s="104"/>
    </row>
    <row r="281" spans="1:27" s="105" customFormat="1" x14ac:dyDescent="0.2">
      <c r="A281" s="156"/>
      <c r="B281" s="101"/>
      <c r="C281" s="101"/>
      <c r="D281" s="101"/>
      <c r="E281" s="142"/>
      <c r="F281" s="101"/>
      <c r="G281" s="102"/>
      <c r="H281" s="102"/>
      <c r="I281" s="102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1"/>
      <c r="AA281" s="104"/>
    </row>
    <row r="282" spans="1:27" s="105" customFormat="1" x14ac:dyDescent="0.2">
      <c r="A282" s="156"/>
      <c r="B282" s="101"/>
      <c r="C282" s="101"/>
      <c r="D282" s="101"/>
      <c r="E282" s="142"/>
      <c r="F282" s="101"/>
      <c r="G282" s="102"/>
      <c r="H282" s="102"/>
      <c r="I282" s="102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1"/>
      <c r="AA282" s="104"/>
    </row>
    <row r="283" spans="1:27" s="105" customFormat="1" x14ac:dyDescent="0.2">
      <c r="A283" s="156"/>
      <c r="B283" s="101"/>
      <c r="C283" s="101"/>
      <c r="D283" s="101"/>
      <c r="E283" s="142"/>
      <c r="F283" s="101"/>
      <c r="G283" s="102"/>
      <c r="H283" s="102"/>
      <c r="I283" s="102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1"/>
      <c r="AA283" s="104"/>
    </row>
    <row r="284" spans="1:27" s="105" customFormat="1" x14ac:dyDescent="0.2">
      <c r="A284" s="156"/>
      <c r="B284" s="101"/>
      <c r="C284" s="101"/>
      <c r="D284" s="101"/>
      <c r="E284" s="142"/>
      <c r="F284" s="101"/>
      <c r="G284" s="102"/>
      <c r="H284" s="102"/>
      <c r="I284" s="102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1"/>
      <c r="AA284" s="104"/>
    </row>
    <row r="285" spans="1:27" s="105" customFormat="1" x14ac:dyDescent="0.2">
      <c r="A285" s="156"/>
      <c r="B285" s="101"/>
      <c r="C285" s="101"/>
      <c r="D285" s="101"/>
      <c r="E285" s="142"/>
      <c r="F285" s="101"/>
      <c r="G285" s="102"/>
      <c r="H285" s="102"/>
      <c r="I285" s="102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1"/>
      <c r="AA285" s="104"/>
    </row>
    <row r="286" spans="1:27" s="105" customFormat="1" x14ac:dyDescent="0.2">
      <c r="A286" s="156"/>
      <c r="B286" s="101"/>
      <c r="C286" s="101"/>
      <c r="D286" s="101"/>
      <c r="E286" s="142"/>
      <c r="F286" s="101"/>
      <c r="G286" s="102"/>
      <c r="H286" s="102"/>
      <c r="I286" s="102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1"/>
      <c r="AA286" s="104"/>
    </row>
    <row r="287" spans="1:27" s="105" customFormat="1" x14ac:dyDescent="0.2">
      <c r="A287" s="156"/>
      <c r="B287" s="101"/>
      <c r="C287" s="101"/>
      <c r="D287" s="101"/>
      <c r="E287" s="142"/>
      <c r="F287" s="101"/>
      <c r="G287" s="102"/>
      <c r="H287" s="102"/>
      <c r="I287" s="102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1"/>
      <c r="AA287" s="104"/>
    </row>
    <row r="288" spans="1:27" s="105" customFormat="1" x14ac:dyDescent="0.2">
      <c r="A288" s="156"/>
      <c r="B288" s="101"/>
      <c r="C288" s="101"/>
      <c r="D288" s="101"/>
      <c r="E288" s="142"/>
      <c r="F288" s="101"/>
      <c r="G288" s="102"/>
      <c r="H288" s="102"/>
      <c r="I288" s="102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1"/>
      <c r="AA288" s="104"/>
    </row>
    <row r="289" spans="1:27" s="105" customFormat="1" x14ac:dyDescent="0.2">
      <c r="A289" s="156"/>
      <c r="B289" s="101"/>
      <c r="C289" s="101"/>
      <c r="D289" s="101"/>
      <c r="E289" s="142"/>
      <c r="F289" s="101"/>
      <c r="G289" s="102"/>
      <c r="H289" s="102"/>
      <c r="I289" s="102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1"/>
      <c r="AA289" s="104"/>
    </row>
    <row r="290" spans="1:27" s="105" customFormat="1" x14ac:dyDescent="0.2">
      <c r="A290" s="156"/>
      <c r="B290" s="101"/>
      <c r="C290" s="101"/>
      <c r="D290" s="101"/>
      <c r="E290" s="142"/>
      <c r="F290" s="101"/>
      <c r="G290" s="102"/>
      <c r="H290" s="102"/>
      <c r="I290" s="102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1"/>
      <c r="AA290" s="104"/>
    </row>
    <row r="291" spans="1:27" s="105" customFormat="1" x14ac:dyDescent="0.2">
      <c r="A291" s="156"/>
      <c r="B291" s="101"/>
      <c r="C291" s="101"/>
      <c r="D291" s="101"/>
      <c r="E291" s="142"/>
      <c r="F291" s="101"/>
      <c r="G291" s="102"/>
      <c r="H291" s="102"/>
      <c r="I291" s="102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1"/>
      <c r="AA291" s="104"/>
    </row>
    <row r="292" spans="1:27" s="105" customFormat="1" x14ac:dyDescent="0.2">
      <c r="A292" s="156"/>
      <c r="B292" s="101"/>
      <c r="C292" s="101"/>
      <c r="D292" s="101"/>
      <c r="E292" s="142"/>
      <c r="F292" s="101"/>
      <c r="G292" s="102"/>
      <c r="H292" s="102"/>
      <c r="I292" s="102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1"/>
      <c r="AA292" s="104"/>
    </row>
    <row r="293" spans="1:27" s="105" customFormat="1" x14ac:dyDescent="0.2">
      <c r="A293" s="156"/>
      <c r="B293" s="101"/>
      <c r="C293" s="101"/>
      <c r="D293" s="101"/>
      <c r="E293" s="142"/>
      <c r="F293" s="101"/>
      <c r="G293" s="102"/>
      <c r="H293" s="102"/>
      <c r="I293" s="102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1"/>
      <c r="AA293" s="104"/>
    </row>
    <row r="294" spans="1:27" s="105" customFormat="1" x14ac:dyDescent="0.2">
      <c r="A294" s="156"/>
      <c r="B294" s="101"/>
      <c r="C294" s="101"/>
      <c r="D294" s="101"/>
      <c r="E294" s="142"/>
      <c r="F294" s="101"/>
      <c r="G294" s="102"/>
      <c r="H294" s="102"/>
      <c r="I294" s="102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1"/>
      <c r="AA294" s="104"/>
    </row>
    <row r="295" spans="1:27" s="105" customFormat="1" x14ac:dyDescent="0.2">
      <c r="A295" s="156"/>
      <c r="B295" s="101"/>
      <c r="C295" s="101"/>
      <c r="D295" s="101"/>
      <c r="E295" s="142"/>
      <c r="F295" s="101"/>
      <c r="G295" s="102"/>
      <c r="H295" s="102"/>
      <c r="I295" s="102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1"/>
      <c r="AA295" s="104"/>
    </row>
    <row r="296" spans="1:27" s="105" customFormat="1" x14ac:dyDescent="0.2">
      <c r="A296" s="156"/>
      <c r="B296" s="101"/>
      <c r="C296" s="101"/>
      <c r="D296" s="101"/>
      <c r="E296" s="142"/>
      <c r="F296" s="101"/>
      <c r="G296" s="102"/>
      <c r="H296" s="102"/>
      <c r="I296" s="102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1"/>
      <c r="AA296" s="104"/>
    </row>
    <row r="297" spans="1:27" s="105" customFormat="1" x14ac:dyDescent="0.2">
      <c r="A297" s="156"/>
      <c r="B297" s="101"/>
      <c r="C297" s="101"/>
      <c r="D297" s="101"/>
      <c r="E297" s="142"/>
      <c r="F297" s="101"/>
      <c r="G297" s="102"/>
      <c r="H297" s="102"/>
      <c r="I297" s="102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1"/>
      <c r="AA297" s="104"/>
    </row>
    <row r="298" spans="1:27" s="105" customFormat="1" x14ac:dyDescent="0.2">
      <c r="A298" s="156"/>
      <c r="B298" s="101"/>
      <c r="C298" s="101"/>
      <c r="D298" s="101"/>
      <c r="E298" s="142"/>
      <c r="F298" s="101"/>
      <c r="G298" s="102"/>
      <c r="H298" s="102"/>
      <c r="I298" s="102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1"/>
      <c r="AA298" s="104"/>
    </row>
    <row r="299" spans="1:27" s="105" customFormat="1" x14ac:dyDescent="0.2">
      <c r="A299" s="156"/>
      <c r="B299" s="101"/>
      <c r="C299" s="101"/>
      <c r="D299" s="101"/>
      <c r="E299" s="142"/>
      <c r="F299" s="101"/>
      <c r="G299" s="102"/>
      <c r="H299" s="102"/>
      <c r="I299" s="102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1"/>
      <c r="AA299" s="104"/>
    </row>
    <row r="300" spans="1:27" s="105" customFormat="1" x14ac:dyDescent="0.2">
      <c r="A300" s="156"/>
      <c r="B300" s="101"/>
      <c r="C300" s="101"/>
      <c r="D300" s="101"/>
      <c r="E300" s="142"/>
      <c r="F300" s="101"/>
      <c r="G300" s="102"/>
      <c r="H300" s="102"/>
      <c r="I300" s="102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1"/>
      <c r="AA300" s="104"/>
    </row>
    <row r="301" spans="1:27" s="105" customFormat="1" x14ac:dyDescent="0.2">
      <c r="A301" s="156"/>
      <c r="B301" s="101"/>
      <c r="C301" s="101"/>
      <c r="D301" s="101"/>
      <c r="E301" s="142"/>
      <c r="F301" s="101"/>
      <c r="G301" s="102"/>
      <c r="H301" s="102"/>
      <c r="I301" s="102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1"/>
      <c r="AA301" s="104"/>
    </row>
    <row r="302" spans="1:27" s="105" customFormat="1" x14ac:dyDescent="0.2">
      <c r="A302" s="156"/>
      <c r="B302" s="101"/>
      <c r="C302" s="101"/>
      <c r="D302" s="101"/>
      <c r="E302" s="142"/>
      <c r="F302" s="101"/>
      <c r="G302" s="102"/>
      <c r="H302" s="102"/>
      <c r="I302" s="102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1"/>
      <c r="AA302" s="104"/>
    </row>
    <row r="303" spans="1:27" s="105" customFormat="1" x14ac:dyDescent="0.2">
      <c r="A303" s="156"/>
      <c r="B303" s="101"/>
      <c r="C303" s="101"/>
      <c r="D303" s="101"/>
      <c r="E303" s="142"/>
      <c r="F303" s="101"/>
      <c r="G303" s="102"/>
      <c r="H303" s="102"/>
      <c r="I303" s="102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1"/>
      <c r="AA303" s="104"/>
    </row>
    <row r="304" spans="1:27" s="105" customFormat="1" x14ac:dyDescent="0.2">
      <c r="A304" s="156"/>
      <c r="B304" s="101"/>
      <c r="C304" s="101"/>
      <c r="D304" s="101"/>
      <c r="E304" s="142"/>
      <c r="F304" s="101"/>
      <c r="G304" s="102"/>
      <c r="H304" s="102"/>
      <c r="I304" s="102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1"/>
      <c r="AA304" s="104"/>
    </row>
    <row r="305" spans="1:27" s="105" customFormat="1" x14ac:dyDescent="0.2">
      <c r="A305" s="156"/>
      <c r="B305" s="101"/>
      <c r="C305" s="101"/>
      <c r="D305" s="101"/>
      <c r="E305" s="142"/>
      <c r="F305" s="101"/>
      <c r="G305" s="102"/>
      <c r="H305" s="102"/>
      <c r="I305" s="102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1"/>
      <c r="AA305" s="104"/>
    </row>
    <row r="306" spans="1:27" s="105" customFormat="1" x14ac:dyDescent="0.2">
      <c r="A306" s="156"/>
      <c r="B306" s="101"/>
      <c r="C306" s="101"/>
      <c r="D306" s="101"/>
      <c r="E306" s="142"/>
      <c r="F306" s="101"/>
      <c r="G306" s="102"/>
      <c r="H306" s="102"/>
      <c r="I306" s="102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1"/>
      <c r="AA306" s="104"/>
    </row>
    <row r="307" spans="1:27" s="105" customFormat="1" x14ac:dyDescent="0.2">
      <c r="A307" s="156"/>
      <c r="B307" s="101"/>
      <c r="C307" s="101"/>
      <c r="D307" s="101"/>
      <c r="E307" s="142"/>
      <c r="F307" s="101"/>
      <c r="G307" s="102"/>
      <c r="H307" s="102"/>
      <c r="I307" s="102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1"/>
      <c r="AA307" s="104"/>
    </row>
    <row r="308" spans="1:27" s="105" customFormat="1" x14ac:dyDescent="0.2">
      <c r="A308" s="156"/>
      <c r="B308" s="101"/>
      <c r="C308" s="101"/>
      <c r="D308" s="101"/>
      <c r="E308" s="142"/>
      <c r="F308" s="101"/>
      <c r="G308" s="102"/>
      <c r="H308" s="102"/>
      <c r="I308" s="102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1"/>
      <c r="AA308" s="104"/>
    </row>
    <row r="309" spans="1:27" s="105" customFormat="1" x14ac:dyDescent="0.2">
      <c r="A309" s="156"/>
      <c r="B309" s="101"/>
      <c r="C309" s="101"/>
      <c r="D309" s="101"/>
      <c r="E309" s="142"/>
      <c r="F309" s="101"/>
      <c r="G309" s="102"/>
      <c r="H309" s="102"/>
      <c r="I309" s="102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1"/>
      <c r="AA309" s="104"/>
    </row>
    <row r="310" spans="1:27" s="105" customFormat="1" x14ac:dyDescent="0.2">
      <c r="A310" s="156"/>
      <c r="B310" s="101"/>
      <c r="C310" s="101"/>
      <c r="D310" s="101"/>
      <c r="E310" s="142"/>
      <c r="F310" s="101"/>
      <c r="G310" s="102"/>
      <c r="H310" s="102"/>
      <c r="I310" s="102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1"/>
      <c r="AA310" s="104"/>
    </row>
    <row r="311" spans="1:27" s="105" customFormat="1" x14ac:dyDescent="0.2">
      <c r="A311" s="156"/>
      <c r="B311" s="101"/>
      <c r="C311" s="101"/>
      <c r="D311" s="101"/>
      <c r="E311" s="142"/>
      <c r="F311" s="101"/>
      <c r="G311" s="102"/>
      <c r="H311" s="102"/>
      <c r="I311" s="102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1"/>
      <c r="AA311" s="104"/>
    </row>
    <row r="312" spans="1:27" s="105" customFormat="1" x14ac:dyDescent="0.2">
      <c r="A312" s="156"/>
      <c r="B312" s="101"/>
      <c r="C312" s="101"/>
      <c r="D312" s="101"/>
      <c r="E312" s="142"/>
      <c r="F312" s="101"/>
      <c r="G312" s="102"/>
      <c r="H312" s="102"/>
      <c r="I312" s="102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1"/>
      <c r="AA312" s="104"/>
    </row>
    <row r="313" spans="1:27" s="105" customFormat="1" x14ac:dyDescent="0.2">
      <c r="A313" s="156"/>
      <c r="B313" s="101"/>
      <c r="C313" s="101"/>
      <c r="D313" s="101"/>
      <c r="E313" s="142"/>
      <c r="F313" s="101"/>
      <c r="G313" s="102"/>
      <c r="H313" s="102"/>
      <c r="I313" s="102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1"/>
      <c r="AA313" s="104"/>
    </row>
    <row r="314" spans="1:27" s="105" customFormat="1" x14ac:dyDescent="0.2">
      <c r="A314" s="156"/>
      <c r="B314" s="101"/>
      <c r="C314" s="101"/>
      <c r="D314" s="101"/>
      <c r="E314" s="142"/>
      <c r="F314" s="101"/>
      <c r="G314" s="102"/>
      <c r="H314" s="102"/>
      <c r="I314" s="102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1"/>
      <c r="AA314" s="104"/>
    </row>
    <row r="315" spans="1:27" s="105" customFormat="1" x14ac:dyDescent="0.2">
      <c r="A315" s="156"/>
      <c r="B315" s="101"/>
      <c r="C315" s="101"/>
      <c r="D315" s="101"/>
      <c r="E315" s="142"/>
      <c r="F315" s="101"/>
      <c r="G315" s="102"/>
      <c r="H315" s="102"/>
      <c r="I315" s="102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1"/>
      <c r="AA315" s="104"/>
    </row>
    <row r="316" spans="1:27" s="105" customFormat="1" x14ac:dyDescent="0.2">
      <c r="A316" s="156"/>
      <c r="B316" s="101"/>
      <c r="C316" s="101"/>
      <c r="D316" s="101"/>
      <c r="E316" s="142"/>
      <c r="F316" s="101"/>
      <c r="G316" s="102"/>
      <c r="H316" s="102"/>
      <c r="I316" s="102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1"/>
      <c r="AA316" s="104"/>
    </row>
    <row r="317" spans="1:27" s="105" customFormat="1" x14ac:dyDescent="0.2">
      <c r="A317" s="156"/>
      <c r="B317" s="101"/>
      <c r="C317" s="101"/>
      <c r="D317" s="101"/>
      <c r="E317" s="142"/>
      <c r="F317" s="101"/>
      <c r="G317" s="102"/>
      <c r="H317" s="102"/>
      <c r="I317" s="102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1"/>
      <c r="AA317" s="104"/>
    </row>
    <row r="318" spans="1:27" s="105" customFormat="1" x14ac:dyDescent="0.2">
      <c r="A318" s="156"/>
      <c r="B318" s="101"/>
      <c r="C318" s="101"/>
      <c r="D318" s="101"/>
      <c r="E318" s="142"/>
      <c r="F318" s="101"/>
      <c r="G318" s="102"/>
      <c r="H318" s="102"/>
      <c r="I318" s="102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1"/>
      <c r="AA318" s="104"/>
    </row>
    <row r="319" spans="1:27" s="105" customFormat="1" x14ac:dyDescent="0.2">
      <c r="A319" s="156"/>
      <c r="B319" s="101"/>
      <c r="C319" s="101"/>
      <c r="D319" s="101"/>
      <c r="E319" s="142"/>
      <c r="F319" s="101"/>
      <c r="G319" s="102"/>
      <c r="H319" s="102"/>
      <c r="I319" s="102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1"/>
      <c r="AA319" s="104"/>
    </row>
    <row r="320" spans="1:27" s="105" customFormat="1" x14ac:dyDescent="0.2">
      <c r="A320" s="156"/>
      <c r="B320" s="101"/>
      <c r="C320" s="101"/>
      <c r="D320" s="101"/>
      <c r="E320" s="142"/>
      <c r="F320" s="101"/>
      <c r="G320" s="102"/>
      <c r="H320" s="102"/>
      <c r="I320" s="102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1"/>
      <c r="AA320" s="104"/>
    </row>
    <row r="321" spans="1:27" s="105" customFormat="1" x14ac:dyDescent="0.2">
      <c r="A321" s="156"/>
      <c r="B321" s="101"/>
      <c r="C321" s="101"/>
      <c r="D321" s="101"/>
      <c r="E321" s="142"/>
      <c r="F321" s="101"/>
      <c r="G321" s="102"/>
      <c r="H321" s="102"/>
      <c r="I321" s="102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1"/>
      <c r="AA321" s="104"/>
    </row>
    <row r="322" spans="1:27" s="105" customFormat="1" x14ac:dyDescent="0.2">
      <c r="A322" s="156"/>
      <c r="B322" s="101"/>
      <c r="C322" s="101"/>
      <c r="D322" s="101"/>
      <c r="E322" s="142"/>
      <c r="F322" s="101"/>
      <c r="G322" s="102"/>
      <c r="H322" s="102"/>
      <c r="I322" s="102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1"/>
      <c r="AA322" s="104"/>
    </row>
    <row r="323" spans="1:27" s="105" customFormat="1" x14ac:dyDescent="0.2">
      <c r="A323" s="156"/>
      <c r="B323" s="101"/>
      <c r="C323" s="101"/>
      <c r="D323" s="101"/>
      <c r="E323" s="142"/>
      <c r="F323" s="101"/>
      <c r="G323" s="102"/>
      <c r="H323" s="102"/>
      <c r="I323" s="102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1"/>
      <c r="AA323" s="104"/>
    </row>
    <row r="324" spans="1:27" s="105" customFormat="1" x14ac:dyDescent="0.2">
      <c r="A324" s="156"/>
      <c r="B324" s="101"/>
      <c r="C324" s="101"/>
      <c r="D324" s="101"/>
      <c r="E324" s="142"/>
      <c r="F324" s="101"/>
      <c r="G324" s="102"/>
      <c r="H324" s="102"/>
      <c r="I324" s="102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1"/>
      <c r="AA324" s="104"/>
    </row>
    <row r="325" spans="1:27" s="105" customFormat="1" x14ac:dyDescent="0.2">
      <c r="A325" s="156"/>
      <c r="B325" s="101"/>
      <c r="C325" s="101"/>
      <c r="D325" s="101"/>
      <c r="E325" s="142"/>
      <c r="F325" s="101"/>
      <c r="G325" s="102"/>
      <c r="H325" s="102"/>
      <c r="I325" s="102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1"/>
      <c r="AA325" s="104"/>
    </row>
    <row r="326" spans="1:27" s="105" customFormat="1" x14ac:dyDescent="0.2">
      <c r="A326" s="156"/>
      <c r="B326" s="101"/>
      <c r="C326" s="101"/>
      <c r="D326" s="101"/>
      <c r="E326" s="142"/>
      <c r="F326" s="101"/>
      <c r="G326" s="102"/>
      <c r="H326" s="102"/>
      <c r="I326" s="102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1"/>
      <c r="AA326" s="104"/>
    </row>
    <row r="327" spans="1:27" s="105" customFormat="1" x14ac:dyDescent="0.2">
      <c r="A327" s="156"/>
      <c r="B327" s="101"/>
      <c r="C327" s="101"/>
      <c r="D327" s="101"/>
      <c r="E327" s="142"/>
      <c r="F327" s="101"/>
      <c r="G327" s="102"/>
      <c r="H327" s="102"/>
      <c r="I327" s="102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1"/>
      <c r="AA327" s="104"/>
    </row>
    <row r="328" spans="1:27" s="105" customFormat="1" x14ac:dyDescent="0.2">
      <c r="A328" s="156"/>
      <c r="B328" s="101"/>
      <c r="C328" s="101"/>
      <c r="D328" s="101"/>
      <c r="E328" s="142"/>
      <c r="F328" s="101"/>
      <c r="G328" s="102"/>
      <c r="H328" s="102"/>
      <c r="I328" s="102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1"/>
      <c r="AA328" s="104"/>
    </row>
    <row r="329" spans="1:27" s="105" customFormat="1" x14ac:dyDescent="0.2">
      <c r="A329" s="156"/>
      <c r="B329" s="101"/>
      <c r="C329" s="101"/>
      <c r="D329" s="101"/>
      <c r="E329" s="142"/>
      <c r="F329" s="101"/>
      <c r="G329" s="102"/>
      <c r="H329" s="102"/>
      <c r="I329" s="102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1"/>
      <c r="AA329" s="104"/>
    </row>
    <row r="330" spans="1:27" s="105" customFormat="1" x14ac:dyDescent="0.2">
      <c r="A330" s="156"/>
      <c r="B330" s="101"/>
      <c r="C330" s="101"/>
      <c r="D330" s="101"/>
      <c r="E330" s="142"/>
      <c r="F330" s="101"/>
      <c r="G330" s="102"/>
      <c r="H330" s="102"/>
      <c r="I330" s="102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1"/>
      <c r="AA330" s="104"/>
    </row>
    <row r="331" spans="1:27" s="105" customFormat="1" x14ac:dyDescent="0.2">
      <c r="A331" s="156"/>
      <c r="B331" s="101"/>
      <c r="C331" s="101"/>
      <c r="D331" s="101"/>
      <c r="E331" s="142"/>
      <c r="F331" s="101"/>
      <c r="G331" s="102"/>
      <c r="H331" s="102"/>
      <c r="I331" s="102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1"/>
      <c r="AA331" s="104"/>
    </row>
    <row r="332" spans="1:27" s="105" customFormat="1" x14ac:dyDescent="0.2">
      <c r="A332" s="156"/>
      <c r="B332" s="101"/>
      <c r="C332" s="101"/>
      <c r="D332" s="101"/>
      <c r="E332" s="142"/>
      <c r="F332" s="101"/>
      <c r="G332" s="102"/>
      <c r="H332" s="102"/>
      <c r="I332" s="102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1"/>
      <c r="AA332" s="104"/>
    </row>
    <row r="333" spans="1:27" s="105" customFormat="1" x14ac:dyDescent="0.2">
      <c r="A333" s="156"/>
      <c r="B333" s="101"/>
      <c r="C333" s="101"/>
      <c r="D333" s="101"/>
      <c r="E333" s="142"/>
      <c r="F333" s="101"/>
      <c r="G333" s="102"/>
      <c r="H333" s="102"/>
      <c r="I333" s="102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1"/>
      <c r="AA333" s="104"/>
    </row>
    <row r="334" spans="1:27" s="105" customFormat="1" x14ac:dyDescent="0.2">
      <c r="A334" s="156"/>
      <c r="B334" s="101"/>
      <c r="C334" s="101"/>
      <c r="D334" s="101"/>
      <c r="E334" s="142"/>
      <c r="F334" s="101"/>
      <c r="G334" s="102"/>
      <c r="H334" s="102"/>
      <c r="I334" s="102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1"/>
      <c r="AA334" s="104"/>
    </row>
    <row r="335" spans="1:27" s="105" customFormat="1" x14ac:dyDescent="0.2">
      <c r="A335" s="156"/>
      <c r="B335" s="101"/>
      <c r="C335" s="101"/>
      <c r="D335" s="101"/>
      <c r="E335" s="142"/>
      <c r="F335" s="101"/>
      <c r="G335" s="102"/>
      <c r="H335" s="102"/>
      <c r="I335" s="102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1"/>
      <c r="AA335" s="104"/>
    </row>
    <row r="336" spans="1:27" s="105" customFormat="1" x14ac:dyDescent="0.2">
      <c r="A336" s="156"/>
      <c r="B336" s="101"/>
      <c r="C336" s="101"/>
      <c r="D336" s="101"/>
      <c r="E336" s="142"/>
      <c r="F336" s="101"/>
      <c r="G336" s="102"/>
      <c r="H336" s="102"/>
      <c r="I336" s="102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1"/>
      <c r="AA336" s="104"/>
    </row>
    <row r="337" spans="1:27" s="105" customFormat="1" x14ac:dyDescent="0.2">
      <c r="A337" s="156"/>
      <c r="B337" s="101"/>
      <c r="C337" s="101"/>
      <c r="D337" s="101"/>
      <c r="E337" s="142"/>
      <c r="F337" s="101"/>
      <c r="G337" s="102"/>
      <c r="H337" s="102"/>
      <c r="I337" s="102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1"/>
      <c r="AA337" s="104"/>
    </row>
    <row r="338" spans="1:27" s="105" customFormat="1" x14ac:dyDescent="0.2">
      <c r="A338" s="156"/>
      <c r="B338" s="101"/>
      <c r="C338" s="101"/>
      <c r="D338" s="101"/>
      <c r="E338" s="142"/>
      <c r="F338" s="101"/>
      <c r="G338" s="102"/>
      <c r="H338" s="102"/>
      <c r="I338" s="102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1"/>
      <c r="AA338" s="104"/>
    </row>
    <row r="339" spans="1:27" s="105" customFormat="1" x14ac:dyDescent="0.2">
      <c r="A339" s="156"/>
      <c r="B339" s="101"/>
      <c r="C339" s="101"/>
      <c r="D339" s="101"/>
      <c r="E339" s="142"/>
      <c r="F339" s="101"/>
      <c r="G339" s="102"/>
      <c r="H339" s="102"/>
      <c r="I339" s="102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1"/>
      <c r="AA339" s="104"/>
    </row>
    <row r="340" spans="1:27" s="105" customFormat="1" x14ac:dyDescent="0.2">
      <c r="A340" s="156"/>
      <c r="B340" s="101"/>
      <c r="C340" s="101"/>
      <c r="D340" s="101"/>
      <c r="E340" s="142"/>
      <c r="F340" s="101"/>
      <c r="G340" s="102"/>
      <c r="H340" s="102"/>
      <c r="I340" s="102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1"/>
      <c r="AA340" s="104"/>
    </row>
    <row r="341" spans="1:27" s="105" customFormat="1" x14ac:dyDescent="0.2">
      <c r="A341" s="156"/>
      <c r="B341" s="101"/>
      <c r="C341" s="101"/>
      <c r="D341" s="101"/>
      <c r="E341" s="142"/>
      <c r="F341" s="101"/>
      <c r="G341" s="102"/>
      <c r="H341" s="102"/>
      <c r="I341" s="102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1"/>
      <c r="AA341" s="104"/>
    </row>
    <row r="342" spans="1:27" s="105" customFormat="1" x14ac:dyDescent="0.2">
      <c r="A342" s="156"/>
      <c r="B342" s="101"/>
      <c r="C342" s="101"/>
      <c r="D342" s="101"/>
      <c r="E342" s="142"/>
      <c r="F342" s="101"/>
      <c r="G342" s="102"/>
      <c r="H342" s="102"/>
      <c r="I342" s="102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1"/>
      <c r="AA342" s="104"/>
    </row>
    <row r="343" spans="1:27" s="105" customFormat="1" x14ac:dyDescent="0.2">
      <c r="A343" s="156"/>
      <c r="B343" s="101"/>
      <c r="C343" s="101"/>
      <c r="D343" s="101"/>
      <c r="E343" s="142"/>
      <c r="F343" s="101"/>
      <c r="G343" s="102"/>
      <c r="H343" s="102"/>
      <c r="I343" s="102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1"/>
      <c r="AA343" s="104"/>
    </row>
    <row r="344" spans="1:27" s="105" customFormat="1" x14ac:dyDescent="0.2">
      <c r="A344" s="156"/>
      <c r="B344" s="101"/>
      <c r="C344" s="101"/>
      <c r="D344" s="101"/>
      <c r="E344" s="142"/>
      <c r="F344" s="101"/>
      <c r="G344" s="102"/>
      <c r="H344" s="102"/>
      <c r="I344" s="102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1"/>
      <c r="AA344" s="104"/>
    </row>
    <row r="345" spans="1:27" s="105" customFormat="1" x14ac:dyDescent="0.2">
      <c r="A345" s="156"/>
      <c r="B345" s="101"/>
      <c r="C345" s="101"/>
      <c r="D345" s="101"/>
      <c r="E345" s="142"/>
      <c r="F345" s="101"/>
      <c r="G345" s="102"/>
      <c r="H345" s="102"/>
      <c r="I345" s="102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1"/>
      <c r="AA345" s="104"/>
    </row>
    <row r="346" spans="1:27" s="105" customFormat="1" x14ac:dyDescent="0.2">
      <c r="A346" s="156"/>
      <c r="B346" s="101"/>
      <c r="C346" s="101"/>
      <c r="D346" s="101"/>
      <c r="E346" s="142"/>
      <c r="F346" s="101"/>
      <c r="G346" s="102"/>
      <c r="H346" s="102"/>
      <c r="I346" s="102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1"/>
      <c r="AA346" s="104"/>
    </row>
    <row r="347" spans="1:27" s="105" customFormat="1" x14ac:dyDescent="0.2">
      <c r="A347" s="156"/>
      <c r="B347" s="101"/>
      <c r="C347" s="101"/>
      <c r="D347" s="101"/>
      <c r="E347" s="142"/>
      <c r="F347" s="101"/>
      <c r="G347" s="102"/>
      <c r="H347" s="102"/>
      <c r="I347" s="102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1"/>
      <c r="AA347" s="104"/>
    </row>
    <row r="348" spans="1:27" s="105" customFormat="1" x14ac:dyDescent="0.2">
      <c r="A348" s="156"/>
      <c r="B348" s="101"/>
      <c r="C348" s="101"/>
      <c r="D348" s="101"/>
      <c r="E348" s="142"/>
      <c r="F348" s="101"/>
      <c r="G348" s="102"/>
      <c r="H348" s="102"/>
      <c r="I348" s="102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1"/>
      <c r="AA348" s="104"/>
    </row>
    <row r="349" spans="1:27" s="105" customFormat="1" x14ac:dyDescent="0.2">
      <c r="A349" s="156"/>
      <c r="B349" s="101"/>
      <c r="C349" s="101"/>
      <c r="D349" s="101"/>
      <c r="E349" s="142"/>
      <c r="F349" s="101"/>
      <c r="G349" s="102"/>
      <c r="H349" s="102"/>
      <c r="I349" s="102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1"/>
      <c r="AA349" s="104"/>
    </row>
    <row r="350" spans="1:27" s="105" customFormat="1" x14ac:dyDescent="0.2">
      <c r="A350" s="156"/>
      <c r="B350" s="101"/>
      <c r="C350" s="101"/>
      <c r="D350" s="101"/>
      <c r="E350" s="142"/>
      <c r="F350" s="101"/>
      <c r="G350" s="102"/>
      <c r="H350" s="102"/>
      <c r="I350" s="102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1"/>
      <c r="AA350" s="104"/>
    </row>
    <row r="351" spans="1:27" s="105" customFormat="1" x14ac:dyDescent="0.2">
      <c r="A351" s="156"/>
      <c r="B351" s="101"/>
      <c r="C351" s="101"/>
      <c r="D351" s="101"/>
      <c r="E351" s="142"/>
      <c r="F351" s="101"/>
      <c r="G351" s="102"/>
      <c r="H351" s="102"/>
      <c r="I351" s="102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1"/>
      <c r="AA351" s="104"/>
    </row>
    <row r="352" spans="1:27" s="105" customFormat="1" x14ac:dyDescent="0.2">
      <c r="A352" s="156"/>
      <c r="B352" s="101"/>
      <c r="C352" s="101"/>
      <c r="D352" s="101"/>
      <c r="E352" s="142"/>
      <c r="F352" s="101"/>
      <c r="G352" s="102"/>
      <c r="H352" s="102"/>
      <c r="I352" s="102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1"/>
      <c r="AA352" s="104"/>
    </row>
    <row r="353" spans="1:27" s="105" customFormat="1" x14ac:dyDescent="0.2">
      <c r="A353" s="156"/>
      <c r="B353" s="101"/>
      <c r="C353" s="101"/>
      <c r="D353" s="101"/>
      <c r="E353" s="142"/>
      <c r="F353" s="101"/>
      <c r="G353" s="102"/>
      <c r="H353" s="102"/>
      <c r="I353" s="102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1"/>
      <c r="AA353" s="104"/>
    </row>
    <row r="354" spans="1:27" s="105" customFormat="1" x14ac:dyDescent="0.2">
      <c r="A354" s="156"/>
      <c r="B354" s="101"/>
      <c r="C354" s="101"/>
      <c r="D354" s="101"/>
      <c r="E354" s="142"/>
      <c r="F354" s="101"/>
      <c r="G354" s="102"/>
      <c r="H354" s="102"/>
      <c r="I354" s="102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1"/>
      <c r="AA354" s="104"/>
    </row>
    <row r="355" spans="1:27" s="105" customFormat="1" x14ac:dyDescent="0.2">
      <c r="A355" s="156"/>
      <c r="B355" s="101"/>
      <c r="C355" s="101"/>
      <c r="D355" s="101"/>
      <c r="E355" s="142"/>
      <c r="F355" s="101"/>
      <c r="G355" s="102"/>
      <c r="H355" s="102"/>
      <c r="I355" s="102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1"/>
      <c r="AA355" s="104"/>
    </row>
    <row r="356" spans="1:27" s="105" customFormat="1" x14ac:dyDescent="0.2">
      <c r="A356" s="156"/>
      <c r="B356" s="101"/>
      <c r="C356" s="101"/>
      <c r="D356" s="101"/>
      <c r="E356" s="142"/>
      <c r="F356" s="101"/>
      <c r="G356" s="102"/>
      <c r="H356" s="102"/>
      <c r="I356" s="102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1"/>
      <c r="AA356" s="104"/>
    </row>
    <row r="357" spans="1:27" s="105" customFormat="1" x14ac:dyDescent="0.2">
      <c r="A357" s="156"/>
      <c r="B357" s="101"/>
      <c r="C357" s="101"/>
      <c r="D357" s="101"/>
      <c r="E357" s="142"/>
      <c r="F357" s="101"/>
      <c r="G357" s="102"/>
      <c r="H357" s="102"/>
      <c r="I357" s="102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1"/>
      <c r="AA357" s="104"/>
    </row>
    <row r="358" spans="1:27" s="105" customFormat="1" x14ac:dyDescent="0.2">
      <c r="A358" s="156"/>
      <c r="B358" s="101"/>
      <c r="C358" s="101"/>
      <c r="D358" s="101"/>
      <c r="E358" s="142"/>
      <c r="F358" s="101"/>
      <c r="G358" s="102"/>
      <c r="H358" s="102"/>
      <c r="I358" s="102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1"/>
      <c r="AA358" s="104"/>
    </row>
    <row r="359" spans="1:27" s="105" customFormat="1" x14ac:dyDescent="0.2">
      <c r="A359" s="156"/>
      <c r="B359" s="101"/>
      <c r="C359" s="101"/>
      <c r="D359" s="101"/>
      <c r="E359" s="142"/>
      <c r="F359" s="101"/>
      <c r="G359" s="102"/>
      <c r="H359" s="102"/>
      <c r="I359" s="102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1"/>
      <c r="AA359" s="104"/>
    </row>
    <row r="360" spans="1:27" s="105" customFormat="1" x14ac:dyDescent="0.2">
      <c r="A360" s="156"/>
      <c r="B360" s="101"/>
      <c r="C360" s="101"/>
      <c r="D360" s="101"/>
      <c r="E360" s="142"/>
      <c r="F360" s="101"/>
      <c r="G360" s="102"/>
      <c r="H360" s="102"/>
      <c r="I360" s="102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1"/>
      <c r="AA360" s="104"/>
    </row>
    <row r="361" spans="1:27" s="105" customFormat="1" x14ac:dyDescent="0.2">
      <c r="A361" s="156"/>
      <c r="B361" s="101"/>
      <c r="C361" s="101"/>
      <c r="D361" s="101"/>
      <c r="E361" s="142"/>
      <c r="F361" s="101"/>
      <c r="G361" s="102"/>
      <c r="H361" s="102"/>
      <c r="I361" s="102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1"/>
      <c r="AA361" s="104"/>
    </row>
    <row r="362" spans="1:27" s="105" customFormat="1" x14ac:dyDescent="0.2">
      <c r="A362" s="156"/>
      <c r="B362" s="101"/>
      <c r="C362" s="101"/>
      <c r="D362" s="101"/>
      <c r="E362" s="142"/>
      <c r="F362" s="101"/>
      <c r="G362" s="102"/>
      <c r="H362" s="102"/>
      <c r="I362" s="102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1"/>
      <c r="AA362" s="104"/>
    </row>
    <row r="363" spans="1:27" s="105" customFormat="1" x14ac:dyDescent="0.2">
      <c r="A363" s="156"/>
      <c r="B363" s="101"/>
      <c r="C363" s="101"/>
      <c r="D363" s="101"/>
      <c r="E363" s="142"/>
      <c r="F363" s="101"/>
      <c r="G363" s="102"/>
      <c r="H363" s="102"/>
      <c r="I363" s="102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1"/>
      <c r="AA363" s="104"/>
    </row>
    <row r="364" spans="1:27" s="105" customFormat="1" x14ac:dyDescent="0.2">
      <c r="A364" s="156"/>
      <c r="B364" s="101"/>
      <c r="C364" s="101"/>
      <c r="D364" s="101"/>
      <c r="E364" s="142"/>
      <c r="F364" s="101"/>
      <c r="G364" s="102"/>
      <c r="H364" s="102"/>
      <c r="I364" s="102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1"/>
      <c r="AA364" s="104"/>
    </row>
    <row r="365" spans="1:27" s="105" customFormat="1" x14ac:dyDescent="0.2">
      <c r="A365" s="156"/>
      <c r="B365" s="101"/>
      <c r="C365" s="101"/>
      <c r="D365" s="101"/>
      <c r="E365" s="142"/>
      <c r="F365" s="101"/>
      <c r="G365" s="102"/>
      <c r="H365" s="102"/>
      <c r="I365" s="102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1"/>
      <c r="AA365" s="104"/>
    </row>
    <row r="366" spans="1:27" s="105" customFormat="1" x14ac:dyDescent="0.2">
      <c r="A366" s="156"/>
      <c r="B366" s="101"/>
      <c r="C366" s="101"/>
      <c r="D366" s="101"/>
      <c r="E366" s="142"/>
      <c r="F366" s="101"/>
      <c r="G366" s="102"/>
      <c r="H366" s="102"/>
      <c r="I366" s="102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1"/>
      <c r="AA366" s="104"/>
    </row>
    <row r="367" spans="1:27" s="105" customFormat="1" x14ac:dyDescent="0.2">
      <c r="A367" s="156"/>
      <c r="B367" s="101"/>
      <c r="C367" s="101"/>
      <c r="D367" s="101"/>
      <c r="E367" s="142"/>
      <c r="F367" s="101"/>
      <c r="G367" s="102"/>
      <c r="H367" s="102"/>
      <c r="I367" s="102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1"/>
      <c r="AA367" s="104"/>
    </row>
    <row r="368" spans="1:27" s="105" customFormat="1" x14ac:dyDescent="0.2">
      <c r="A368" s="156"/>
      <c r="B368" s="101"/>
      <c r="C368" s="101"/>
      <c r="D368" s="101"/>
      <c r="E368" s="142"/>
      <c r="F368" s="101"/>
      <c r="G368" s="102"/>
      <c r="H368" s="102"/>
      <c r="I368" s="102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1"/>
      <c r="AA368" s="104"/>
    </row>
    <row r="369" spans="1:27" s="105" customFormat="1" x14ac:dyDescent="0.2">
      <c r="A369" s="156"/>
      <c r="B369" s="101"/>
      <c r="C369" s="101"/>
      <c r="D369" s="101"/>
      <c r="E369" s="142"/>
      <c r="F369" s="101"/>
      <c r="G369" s="102"/>
      <c r="H369" s="102"/>
      <c r="I369" s="102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1"/>
      <c r="AA369" s="104"/>
    </row>
    <row r="370" spans="1:27" s="105" customFormat="1" x14ac:dyDescent="0.2">
      <c r="A370" s="156"/>
      <c r="B370" s="101"/>
      <c r="C370" s="101"/>
      <c r="D370" s="101"/>
      <c r="E370" s="142"/>
      <c r="F370" s="101"/>
      <c r="G370" s="102"/>
      <c r="H370" s="102"/>
      <c r="I370" s="102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1"/>
      <c r="AA370" s="104"/>
    </row>
    <row r="371" spans="1:27" s="105" customFormat="1" x14ac:dyDescent="0.2">
      <c r="A371" s="156"/>
      <c r="B371" s="101"/>
      <c r="C371" s="101"/>
      <c r="D371" s="101"/>
      <c r="E371" s="142"/>
      <c r="F371" s="101"/>
      <c r="G371" s="102"/>
      <c r="H371" s="102"/>
      <c r="I371" s="102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1"/>
      <c r="AA371" s="104"/>
    </row>
    <row r="372" spans="1:27" s="105" customFormat="1" x14ac:dyDescent="0.2">
      <c r="A372" s="156"/>
      <c r="B372" s="101"/>
      <c r="C372" s="101"/>
      <c r="D372" s="101"/>
      <c r="E372" s="142"/>
      <c r="F372" s="101"/>
      <c r="G372" s="102"/>
      <c r="H372" s="102"/>
      <c r="I372" s="102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1"/>
      <c r="AA372" s="104"/>
    </row>
    <row r="373" spans="1:27" s="105" customFormat="1" x14ac:dyDescent="0.2">
      <c r="A373" s="156"/>
      <c r="B373" s="101"/>
      <c r="C373" s="101"/>
      <c r="D373" s="101"/>
      <c r="E373" s="142"/>
      <c r="F373" s="101"/>
      <c r="G373" s="102"/>
      <c r="H373" s="102"/>
      <c r="I373" s="102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1"/>
      <c r="AA373" s="104"/>
    </row>
    <row r="374" spans="1:27" s="105" customFormat="1" x14ac:dyDescent="0.2">
      <c r="A374" s="156"/>
      <c r="B374" s="101"/>
      <c r="C374" s="101"/>
      <c r="D374" s="101"/>
      <c r="E374" s="142"/>
      <c r="F374" s="101"/>
      <c r="G374" s="102"/>
      <c r="H374" s="102"/>
      <c r="I374" s="102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1"/>
      <c r="AA374" s="104"/>
    </row>
    <row r="375" spans="1:27" s="105" customFormat="1" x14ac:dyDescent="0.2">
      <c r="A375" s="156"/>
      <c r="B375" s="101"/>
      <c r="C375" s="101"/>
      <c r="D375" s="101"/>
      <c r="E375" s="142"/>
      <c r="F375" s="101"/>
      <c r="G375" s="102"/>
      <c r="H375" s="102"/>
      <c r="I375" s="102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1"/>
      <c r="AA375" s="104"/>
    </row>
    <row r="376" spans="1:27" s="105" customFormat="1" x14ac:dyDescent="0.2">
      <c r="A376" s="156"/>
      <c r="B376" s="101"/>
      <c r="C376" s="101"/>
      <c r="D376" s="101"/>
      <c r="E376" s="142"/>
      <c r="F376" s="101"/>
      <c r="G376" s="102"/>
      <c r="H376" s="102"/>
      <c r="I376" s="102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1"/>
      <c r="AA376" s="104"/>
    </row>
    <row r="377" spans="1:27" s="105" customFormat="1" x14ac:dyDescent="0.2">
      <c r="A377" s="156"/>
      <c r="B377" s="101"/>
      <c r="C377" s="101"/>
      <c r="D377" s="101"/>
      <c r="E377" s="142"/>
      <c r="F377" s="101"/>
      <c r="G377" s="102"/>
      <c r="H377" s="102"/>
      <c r="I377" s="102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1"/>
      <c r="AA377" s="104"/>
    </row>
    <row r="378" spans="1:27" s="105" customFormat="1" x14ac:dyDescent="0.2">
      <c r="A378" s="156"/>
      <c r="B378" s="101"/>
      <c r="C378" s="101"/>
      <c r="D378" s="101"/>
      <c r="E378" s="142"/>
      <c r="F378" s="101"/>
      <c r="G378" s="102"/>
      <c r="H378" s="102"/>
      <c r="I378" s="102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1"/>
      <c r="AA378" s="104"/>
    </row>
    <row r="379" spans="1:27" s="105" customFormat="1" x14ac:dyDescent="0.2">
      <c r="A379" s="156"/>
      <c r="B379" s="101"/>
      <c r="C379" s="101"/>
      <c r="D379" s="101"/>
      <c r="E379" s="142"/>
      <c r="F379" s="101"/>
      <c r="G379" s="102"/>
      <c r="H379" s="102"/>
      <c r="I379" s="102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1"/>
      <c r="AA379" s="104"/>
    </row>
    <row r="380" spans="1:27" s="105" customFormat="1" x14ac:dyDescent="0.2">
      <c r="A380" s="156"/>
      <c r="B380" s="101"/>
      <c r="C380" s="101"/>
      <c r="D380" s="101"/>
      <c r="E380" s="142"/>
      <c r="F380" s="101"/>
      <c r="G380" s="102"/>
      <c r="H380" s="102"/>
      <c r="I380" s="102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1"/>
      <c r="AA380" s="104"/>
    </row>
    <row r="381" spans="1:27" s="105" customFormat="1" x14ac:dyDescent="0.2">
      <c r="A381" s="156"/>
      <c r="B381" s="101"/>
      <c r="C381" s="101"/>
      <c r="D381" s="101"/>
      <c r="E381" s="142"/>
      <c r="F381" s="101"/>
      <c r="G381" s="102"/>
      <c r="H381" s="102"/>
      <c r="I381" s="102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1"/>
      <c r="AA381" s="104"/>
    </row>
    <row r="382" spans="1:27" s="105" customFormat="1" x14ac:dyDescent="0.2">
      <c r="A382" s="156"/>
      <c r="B382" s="101"/>
      <c r="C382" s="101"/>
      <c r="D382" s="101"/>
      <c r="E382" s="142"/>
      <c r="F382" s="101"/>
      <c r="G382" s="102"/>
      <c r="H382" s="102"/>
      <c r="I382" s="102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1"/>
      <c r="AA382" s="104"/>
    </row>
    <row r="383" spans="1:27" s="105" customFormat="1" x14ac:dyDescent="0.2">
      <c r="A383" s="156"/>
      <c r="B383" s="101"/>
      <c r="C383" s="101"/>
      <c r="D383" s="101"/>
      <c r="E383" s="142"/>
      <c r="F383" s="101"/>
      <c r="G383" s="102"/>
      <c r="H383" s="102"/>
      <c r="I383" s="102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1"/>
      <c r="AA383" s="104"/>
    </row>
    <row r="384" spans="1:27" s="105" customFormat="1" x14ac:dyDescent="0.2">
      <c r="A384" s="156"/>
      <c r="B384" s="101"/>
      <c r="C384" s="101"/>
      <c r="D384" s="101"/>
      <c r="E384" s="142"/>
      <c r="F384" s="101"/>
      <c r="G384" s="102"/>
      <c r="H384" s="102"/>
      <c r="I384" s="102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1"/>
      <c r="AA384" s="104"/>
    </row>
    <row r="385" spans="1:27" s="105" customFormat="1" x14ac:dyDescent="0.2">
      <c r="A385" s="156"/>
      <c r="B385" s="101"/>
      <c r="C385" s="101"/>
      <c r="D385" s="101"/>
      <c r="E385" s="142"/>
      <c r="F385" s="101"/>
      <c r="G385" s="102"/>
      <c r="H385" s="102"/>
      <c r="I385" s="102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1"/>
      <c r="AA385" s="104"/>
    </row>
    <row r="386" spans="1:27" s="105" customFormat="1" x14ac:dyDescent="0.2">
      <c r="A386" s="156"/>
      <c r="B386" s="101"/>
      <c r="C386" s="101"/>
      <c r="D386" s="101"/>
      <c r="E386" s="142"/>
      <c r="F386" s="101"/>
      <c r="G386" s="102"/>
      <c r="H386" s="102"/>
      <c r="I386" s="102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1"/>
      <c r="AA386" s="104"/>
    </row>
    <row r="387" spans="1:27" s="105" customFormat="1" x14ac:dyDescent="0.2">
      <c r="A387" s="156"/>
      <c r="B387" s="101"/>
      <c r="C387" s="101"/>
      <c r="D387" s="101"/>
      <c r="E387" s="142"/>
      <c r="F387" s="101"/>
      <c r="G387" s="102"/>
      <c r="H387" s="102"/>
      <c r="I387" s="102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1"/>
      <c r="AA387" s="104"/>
    </row>
    <row r="388" spans="1:27" s="105" customFormat="1" x14ac:dyDescent="0.2">
      <c r="A388" s="156"/>
      <c r="B388" s="101"/>
      <c r="C388" s="101"/>
      <c r="D388" s="101"/>
      <c r="E388" s="142"/>
      <c r="F388" s="101"/>
      <c r="G388" s="102"/>
      <c r="H388" s="102"/>
      <c r="I388" s="102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1"/>
      <c r="AA388" s="104"/>
    </row>
    <row r="389" spans="1:27" s="105" customFormat="1" x14ac:dyDescent="0.2">
      <c r="A389" s="156"/>
      <c r="B389" s="101"/>
      <c r="C389" s="101"/>
      <c r="D389" s="101"/>
      <c r="E389" s="142"/>
      <c r="F389" s="101"/>
      <c r="G389" s="102"/>
      <c r="H389" s="102"/>
      <c r="I389" s="102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1"/>
      <c r="AA389" s="104"/>
    </row>
    <row r="390" spans="1:27" s="105" customFormat="1" x14ac:dyDescent="0.2">
      <c r="A390" s="156"/>
      <c r="B390" s="101"/>
      <c r="C390" s="101"/>
      <c r="D390" s="101"/>
      <c r="E390" s="142"/>
      <c r="F390" s="101"/>
      <c r="G390" s="102"/>
      <c r="H390" s="102"/>
      <c r="I390" s="102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1"/>
      <c r="AA390" s="104"/>
    </row>
    <row r="391" spans="1:27" s="105" customFormat="1" x14ac:dyDescent="0.2">
      <c r="A391" s="156"/>
      <c r="B391" s="101"/>
      <c r="C391" s="101"/>
      <c r="D391" s="101"/>
      <c r="E391" s="142"/>
      <c r="F391" s="101"/>
      <c r="G391" s="102"/>
      <c r="H391" s="102"/>
      <c r="I391" s="102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1"/>
      <c r="AA391" s="104"/>
    </row>
    <row r="392" spans="1:27" s="105" customFormat="1" x14ac:dyDescent="0.2">
      <c r="A392" s="156"/>
      <c r="B392" s="101"/>
      <c r="C392" s="101"/>
      <c r="D392" s="101"/>
      <c r="E392" s="142"/>
      <c r="F392" s="101"/>
      <c r="G392" s="102"/>
      <c r="H392" s="102"/>
      <c r="I392" s="102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1"/>
      <c r="AA392" s="104"/>
    </row>
    <row r="393" spans="1:27" s="105" customFormat="1" x14ac:dyDescent="0.2">
      <c r="A393" s="156"/>
      <c r="B393" s="101"/>
      <c r="C393" s="101"/>
      <c r="D393" s="101"/>
      <c r="E393" s="142"/>
      <c r="F393" s="101"/>
      <c r="G393" s="102"/>
      <c r="H393" s="102"/>
      <c r="I393" s="102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1"/>
      <c r="AA393" s="104"/>
    </row>
    <row r="394" spans="1:27" s="105" customFormat="1" x14ac:dyDescent="0.2">
      <c r="A394" s="156"/>
      <c r="B394" s="101"/>
      <c r="C394" s="101"/>
      <c r="D394" s="101"/>
      <c r="E394" s="142"/>
      <c r="F394" s="101"/>
      <c r="G394" s="102"/>
      <c r="H394" s="102"/>
      <c r="I394" s="102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1"/>
      <c r="AA394" s="104"/>
    </row>
    <row r="395" spans="1:27" s="105" customFormat="1" x14ac:dyDescent="0.2">
      <c r="A395" s="156"/>
      <c r="B395" s="101"/>
      <c r="C395" s="101"/>
      <c r="D395" s="101"/>
      <c r="E395" s="142"/>
      <c r="F395" s="101"/>
      <c r="G395" s="102"/>
      <c r="H395" s="102"/>
      <c r="I395" s="102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1"/>
      <c r="AA395" s="104"/>
    </row>
    <row r="396" spans="1:27" s="105" customFormat="1" x14ac:dyDescent="0.2">
      <c r="A396" s="156"/>
      <c r="B396" s="101"/>
      <c r="C396" s="101"/>
      <c r="D396" s="101"/>
      <c r="E396" s="142"/>
      <c r="F396" s="101"/>
      <c r="G396" s="102"/>
      <c r="H396" s="102"/>
      <c r="I396" s="102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1"/>
      <c r="AA396" s="104"/>
    </row>
    <row r="397" spans="1:27" s="105" customFormat="1" x14ac:dyDescent="0.2">
      <c r="A397" s="156"/>
      <c r="B397" s="101"/>
      <c r="C397" s="101"/>
      <c r="D397" s="101"/>
      <c r="E397" s="142"/>
      <c r="F397" s="101"/>
      <c r="G397" s="102"/>
      <c r="H397" s="102"/>
      <c r="I397" s="102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1"/>
      <c r="AA397" s="104"/>
    </row>
    <row r="398" spans="1:27" s="105" customFormat="1" x14ac:dyDescent="0.2">
      <c r="A398" s="156"/>
      <c r="B398" s="101"/>
      <c r="C398" s="101"/>
      <c r="D398" s="101"/>
      <c r="E398" s="142"/>
      <c r="F398" s="101"/>
      <c r="G398" s="102"/>
      <c r="H398" s="102"/>
      <c r="I398" s="102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1"/>
      <c r="AA398" s="104"/>
    </row>
    <row r="399" spans="1:27" s="105" customFormat="1" x14ac:dyDescent="0.2">
      <c r="A399" s="156"/>
      <c r="B399" s="101"/>
      <c r="C399" s="101"/>
      <c r="D399" s="101"/>
      <c r="E399" s="142"/>
      <c r="F399" s="101"/>
      <c r="G399" s="102"/>
      <c r="H399" s="102"/>
      <c r="I399" s="102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1"/>
      <c r="AA399" s="104"/>
    </row>
    <row r="400" spans="1:27" s="105" customFormat="1" x14ac:dyDescent="0.2">
      <c r="A400" s="156"/>
      <c r="B400" s="101"/>
      <c r="C400" s="101"/>
      <c r="D400" s="101"/>
      <c r="E400" s="142"/>
      <c r="F400" s="101"/>
      <c r="G400" s="102"/>
      <c r="H400" s="102"/>
      <c r="I400" s="102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1"/>
      <c r="AA400" s="104"/>
    </row>
    <row r="401" spans="1:27" s="105" customFormat="1" x14ac:dyDescent="0.2">
      <c r="A401" s="156"/>
      <c r="B401" s="101"/>
      <c r="C401" s="101"/>
      <c r="D401" s="101"/>
      <c r="E401" s="142"/>
      <c r="F401" s="101"/>
      <c r="G401" s="102"/>
      <c r="H401" s="102"/>
      <c r="I401" s="102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1"/>
      <c r="AA401" s="104"/>
    </row>
    <row r="402" spans="1:27" s="105" customFormat="1" x14ac:dyDescent="0.2">
      <c r="A402" s="156"/>
      <c r="B402" s="101"/>
      <c r="C402" s="101"/>
      <c r="D402" s="101"/>
      <c r="E402" s="142"/>
      <c r="F402" s="101"/>
      <c r="G402" s="102"/>
      <c r="H402" s="102"/>
      <c r="I402" s="102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1"/>
      <c r="AA402" s="104"/>
    </row>
    <row r="403" spans="1:27" s="105" customFormat="1" x14ac:dyDescent="0.2">
      <c r="A403" s="156"/>
      <c r="B403" s="101"/>
      <c r="C403" s="101"/>
      <c r="D403" s="101"/>
      <c r="E403" s="142"/>
      <c r="F403" s="101"/>
      <c r="G403" s="102"/>
      <c r="H403" s="102"/>
      <c r="I403" s="102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1"/>
      <c r="AA403" s="104"/>
    </row>
    <row r="404" spans="1:27" s="105" customFormat="1" x14ac:dyDescent="0.2">
      <c r="A404" s="156"/>
      <c r="B404" s="101"/>
      <c r="C404" s="101"/>
      <c r="D404" s="101"/>
      <c r="E404" s="142"/>
      <c r="F404" s="101"/>
      <c r="G404" s="102"/>
      <c r="H404" s="102"/>
      <c r="I404" s="102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1"/>
      <c r="AA404" s="104"/>
    </row>
    <row r="405" spans="1:27" s="105" customFormat="1" x14ac:dyDescent="0.2">
      <c r="A405" s="156"/>
      <c r="B405" s="101"/>
      <c r="C405" s="101"/>
      <c r="D405" s="101"/>
      <c r="E405" s="142"/>
      <c r="F405" s="101"/>
      <c r="G405" s="102"/>
      <c r="H405" s="102"/>
      <c r="I405" s="102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1"/>
      <c r="AA405" s="104"/>
    </row>
    <row r="406" spans="1:27" s="105" customFormat="1" x14ac:dyDescent="0.2">
      <c r="A406" s="156"/>
      <c r="B406" s="101"/>
      <c r="C406" s="101"/>
      <c r="D406" s="101"/>
      <c r="E406" s="142"/>
      <c r="F406" s="101"/>
      <c r="G406" s="102"/>
      <c r="H406" s="102"/>
      <c r="I406" s="102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1"/>
      <c r="AA406" s="104"/>
    </row>
    <row r="407" spans="1:27" s="105" customFormat="1" x14ac:dyDescent="0.2">
      <c r="A407" s="156"/>
      <c r="B407" s="101"/>
      <c r="C407" s="101"/>
      <c r="D407" s="101"/>
      <c r="E407" s="142"/>
      <c r="F407" s="101"/>
      <c r="G407" s="102"/>
      <c r="H407" s="102"/>
      <c r="I407" s="102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1"/>
      <c r="AA407" s="104"/>
    </row>
    <row r="408" spans="1:27" s="105" customFormat="1" x14ac:dyDescent="0.2">
      <c r="A408" s="156"/>
      <c r="B408" s="101"/>
      <c r="C408" s="101"/>
      <c r="D408" s="101"/>
      <c r="E408" s="142"/>
      <c r="F408" s="101"/>
      <c r="G408" s="102"/>
      <c r="H408" s="102"/>
      <c r="I408" s="102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1"/>
      <c r="AA408" s="104"/>
    </row>
    <row r="409" spans="1:27" s="105" customFormat="1" x14ac:dyDescent="0.2">
      <c r="A409" s="156"/>
      <c r="B409" s="101"/>
      <c r="C409" s="101"/>
      <c r="D409" s="101"/>
      <c r="E409" s="142"/>
      <c r="F409" s="101"/>
      <c r="G409" s="102"/>
      <c r="H409" s="102"/>
      <c r="I409" s="102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1"/>
      <c r="AA409" s="104"/>
    </row>
    <row r="410" spans="1:27" s="105" customFormat="1" x14ac:dyDescent="0.2">
      <c r="A410" s="156"/>
      <c r="B410" s="101"/>
      <c r="C410" s="101"/>
      <c r="D410" s="101"/>
      <c r="E410" s="142"/>
      <c r="F410" s="101"/>
      <c r="G410" s="102"/>
      <c r="H410" s="102"/>
      <c r="I410" s="102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1"/>
      <c r="AA410" s="104"/>
    </row>
    <row r="411" spans="1:27" s="105" customFormat="1" x14ac:dyDescent="0.2">
      <c r="A411" s="156"/>
      <c r="B411" s="101"/>
      <c r="C411" s="101"/>
      <c r="D411" s="101"/>
      <c r="E411" s="142"/>
      <c r="F411" s="101"/>
      <c r="G411" s="102"/>
      <c r="H411" s="102"/>
      <c r="I411" s="102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1"/>
      <c r="AA411" s="104"/>
    </row>
    <row r="412" spans="1:27" s="105" customFormat="1" x14ac:dyDescent="0.2">
      <c r="A412" s="156"/>
      <c r="B412" s="101"/>
      <c r="C412" s="101"/>
      <c r="D412" s="101"/>
      <c r="E412" s="142"/>
      <c r="F412" s="101"/>
      <c r="G412" s="102"/>
      <c r="H412" s="102"/>
      <c r="I412" s="102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1"/>
      <c r="AA412" s="104"/>
    </row>
    <row r="413" spans="1:27" s="105" customFormat="1" x14ac:dyDescent="0.2">
      <c r="A413" s="156"/>
      <c r="B413" s="101"/>
      <c r="C413" s="101"/>
      <c r="D413" s="101"/>
      <c r="E413" s="142"/>
      <c r="F413" s="101"/>
      <c r="G413" s="102"/>
      <c r="H413" s="102"/>
      <c r="I413" s="102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1"/>
      <c r="AA413" s="104"/>
    </row>
    <row r="414" spans="1:27" s="105" customFormat="1" x14ac:dyDescent="0.2">
      <c r="A414" s="156"/>
      <c r="B414" s="101"/>
      <c r="C414" s="101"/>
      <c r="D414" s="101"/>
      <c r="E414" s="142"/>
      <c r="F414" s="101"/>
      <c r="G414" s="102"/>
      <c r="H414" s="102"/>
      <c r="I414" s="102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1"/>
      <c r="AA414" s="104"/>
    </row>
    <row r="415" spans="1:27" s="105" customFormat="1" x14ac:dyDescent="0.2">
      <c r="A415" s="156"/>
      <c r="B415" s="101"/>
      <c r="C415" s="101"/>
      <c r="D415" s="101"/>
      <c r="E415" s="142"/>
      <c r="F415" s="101"/>
      <c r="G415" s="102"/>
      <c r="H415" s="102"/>
      <c r="I415" s="102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1"/>
      <c r="AA415" s="104"/>
    </row>
    <row r="416" spans="1:27" s="105" customFormat="1" x14ac:dyDescent="0.2">
      <c r="A416" s="156"/>
      <c r="B416" s="101"/>
      <c r="C416" s="101"/>
      <c r="D416" s="101"/>
      <c r="E416" s="142"/>
      <c r="F416" s="101"/>
      <c r="G416" s="102"/>
      <c r="H416" s="102"/>
      <c r="I416" s="102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1"/>
      <c r="AA416" s="104"/>
    </row>
    <row r="417" spans="1:27" s="105" customFormat="1" x14ac:dyDescent="0.2">
      <c r="A417" s="156"/>
      <c r="B417" s="101"/>
      <c r="C417" s="101"/>
      <c r="D417" s="101"/>
      <c r="E417" s="142"/>
      <c r="F417" s="101"/>
      <c r="G417" s="102"/>
      <c r="H417" s="102"/>
      <c r="I417" s="102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1"/>
      <c r="AA417" s="104"/>
    </row>
    <row r="418" spans="1:27" s="105" customFormat="1" x14ac:dyDescent="0.2">
      <c r="A418" s="156"/>
      <c r="B418" s="101"/>
      <c r="C418" s="101"/>
      <c r="D418" s="101"/>
      <c r="E418" s="142"/>
      <c r="F418" s="101"/>
      <c r="G418" s="102"/>
      <c r="H418" s="102"/>
      <c r="I418" s="102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1"/>
      <c r="AA418" s="104"/>
    </row>
    <row r="419" spans="1:27" s="105" customFormat="1" x14ac:dyDescent="0.2">
      <c r="A419" s="156"/>
      <c r="B419" s="101"/>
      <c r="C419" s="101"/>
      <c r="D419" s="101"/>
      <c r="E419" s="142"/>
      <c r="F419" s="101"/>
      <c r="G419" s="102"/>
      <c r="H419" s="102"/>
      <c r="I419" s="102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1"/>
      <c r="AA419" s="104"/>
    </row>
    <row r="420" spans="1:27" s="105" customFormat="1" x14ac:dyDescent="0.2">
      <c r="A420" s="156"/>
      <c r="B420" s="101"/>
      <c r="C420" s="101"/>
      <c r="D420" s="101"/>
      <c r="E420" s="142"/>
      <c r="F420" s="101"/>
      <c r="G420" s="102"/>
      <c r="H420" s="102"/>
      <c r="I420" s="102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1"/>
      <c r="AA420" s="104"/>
    </row>
    <row r="421" spans="1:27" s="105" customFormat="1" x14ac:dyDescent="0.2">
      <c r="A421" s="156"/>
      <c r="B421" s="101"/>
      <c r="C421" s="101"/>
      <c r="D421" s="101"/>
      <c r="E421" s="142"/>
      <c r="F421" s="101"/>
      <c r="G421" s="102"/>
      <c r="H421" s="102"/>
      <c r="I421" s="102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1"/>
      <c r="AA421" s="104"/>
    </row>
    <row r="422" spans="1:27" s="105" customFormat="1" x14ac:dyDescent="0.2">
      <c r="A422" s="156"/>
      <c r="B422" s="101"/>
      <c r="C422" s="101"/>
      <c r="D422" s="101"/>
      <c r="E422" s="142"/>
      <c r="F422" s="101"/>
      <c r="G422" s="102"/>
      <c r="H422" s="102"/>
      <c r="I422" s="102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1"/>
      <c r="AA422" s="104"/>
    </row>
    <row r="423" spans="1:27" s="105" customFormat="1" x14ac:dyDescent="0.2">
      <c r="A423" s="156"/>
      <c r="B423" s="101"/>
      <c r="C423" s="101"/>
      <c r="D423" s="101"/>
      <c r="E423" s="142"/>
      <c r="F423" s="101"/>
      <c r="G423" s="102"/>
      <c r="H423" s="102"/>
      <c r="I423" s="102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1"/>
      <c r="AA423" s="104"/>
    </row>
    <row r="424" spans="1:27" s="105" customFormat="1" x14ac:dyDescent="0.2">
      <c r="A424" s="156"/>
      <c r="B424" s="101"/>
      <c r="C424" s="101"/>
      <c r="D424" s="101"/>
      <c r="E424" s="142"/>
      <c r="F424" s="101"/>
      <c r="G424" s="102"/>
      <c r="H424" s="102"/>
      <c r="I424" s="102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1"/>
      <c r="AA424" s="104"/>
    </row>
    <row r="425" spans="1:27" s="105" customFormat="1" x14ac:dyDescent="0.2">
      <c r="A425" s="156"/>
      <c r="B425" s="101"/>
      <c r="C425" s="101"/>
      <c r="D425" s="101"/>
      <c r="E425" s="142"/>
      <c r="F425" s="101"/>
      <c r="G425" s="102"/>
      <c r="H425" s="102"/>
      <c r="I425" s="102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1"/>
      <c r="AA425" s="104"/>
    </row>
    <row r="426" spans="1:27" s="105" customFormat="1" x14ac:dyDescent="0.2">
      <c r="A426" s="156"/>
      <c r="B426" s="101"/>
      <c r="C426" s="101"/>
      <c r="D426" s="101"/>
      <c r="E426" s="142"/>
      <c r="F426" s="101"/>
      <c r="G426" s="102"/>
      <c r="H426" s="102"/>
      <c r="I426" s="102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1"/>
      <c r="AA426" s="104"/>
    </row>
    <row r="427" spans="1:27" s="105" customFormat="1" x14ac:dyDescent="0.2">
      <c r="A427" s="156"/>
      <c r="B427" s="101"/>
      <c r="C427" s="101"/>
      <c r="D427" s="101"/>
      <c r="E427" s="142"/>
      <c r="F427" s="101"/>
      <c r="G427" s="102"/>
      <c r="H427" s="102"/>
      <c r="I427" s="102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1"/>
      <c r="AA427" s="104"/>
    </row>
    <row r="428" spans="1:27" s="105" customFormat="1" x14ac:dyDescent="0.2">
      <c r="A428" s="156"/>
      <c r="B428" s="101"/>
      <c r="C428" s="101"/>
      <c r="D428" s="101"/>
      <c r="E428" s="142"/>
      <c r="F428" s="101"/>
      <c r="G428" s="102"/>
      <c r="H428" s="102"/>
      <c r="I428" s="102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1"/>
      <c r="AA428" s="104"/>
    </row>
    <row r="429" spans="1:27" s="105" customFormat="1" x14ac:dyDescent="0.2">
      <c r="A429" s="156"/>
      <c r="B429" s="101"/>
      <c r="C429" s="101"/>
      <c r="D429" s="101"/>
      <c r="E429" s="142"/>
      <c r="F429" s="101"/>
      <c r="G429" s="102"/>
      <c r="H429" s="102"/>
      <c r="I429" s="102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1"/>
      <c r="AA429" s="104"/>
    </row>
    <row r="430" spans="1:27" s="105" customFormat="1" x14ac:dyDescent="0.2">
      <c r="A430" s="156"/>
      <c r="B430" s="101"/>
      <c r="C430" s="101"/>
      <c r="D430" s="101"/>
      <c r="E430" s="142"/>
      <c r="F430" s="101"/>
      <c r="G430" s="102"/>
      <c r="H430" s="102"/>
      <c r="I430" s="102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1"/>
      <c r="AA430" s="104"/>
    </row>
    <row r="431" spans="1:27" s="105" customFormat="1" x14ac:dyDescent="0.2">
      <c r="A431" s="156"/>
      <c r="B431" s="101"/>
      <c r="C431" s="101"/>
      <c r="D431" s="101"/>
      <c r="E431" s="142"/>
      <c r="F431" s="101"/>
      <c r="G431" s="102"/>
      <c r="H431" s="102"/>
      <c r="I431" s="102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1"/>
      <c r="AA431" s="104"/>
    </row>
    <row r="432" spans="1:27" s="105" customFormat="1" x14ac:dyDescent="0.2">
      <c r="A432" s="156"/>
      <c r="B432" s="101"/>
      <c r="C432" s="101"/>
      <c r="D432" s="101"/>
      <c r="E432" s="142"/>
      <c r="F432" s="101"/>
      <c r="G432" s="102"/>
      <c r="H432" s="102"/>
      <c r="I432" s="102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1"/>
      <c r="AA432" s="104"/>
    </row>
    <row r="433" spans="1:27" s="105" customFormat="1" x14ac:dyDescent="0.2">
      <c r="A433" s="156"/>
      <c r="B433" s="101"/>
      <c r="C433" s="101"/>
      <c r="D433" s="101"/>
      <c r="E433" s="142"/>
      <c r="F433" s="101"/>
      <c r="G433" s="102"/>
      <c r="H433" s="102"/>
      <c r="I433" s="102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1"/>
      <c r="AA433" s="104"/>
    </row>
    <row r="434" spans="1:27" s="105" customFormat="1" x14ac:dyDescent="0.2">
      <c r="A434" s="156"/>
      <c r="B434" s="101"/>
      <c r="C434" s="101"/>
      <c r="D434" s="101"/>
      <c r="E434" s="142"/>
      <c r="F434" s="101"/>
      <c r="G434" s="102"/>
      <c r="H434" s="102"/>
      <c r="I434" s="102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1"/>
      <c r="AA434" s="104"/>
    </row>
    <row r="435" spans="1:27" s="105" customFormat="1" x14ac:dyDescent="0.2">
      <c r="A435" s="156"/>
      <c r="B435" s="101"/>
      <c r="C435" s="101"/>
      <c r="D435" s="101"/>
      <c r="E435" s="142"/>
      <c r="F435" s="101"/>
      <c r="G435" s="102"/>
      <c r="H435" s="102"/>
      <c r="I435" s="102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1"/>
      <c r="AA435" s="104"/>
    </row>
    <row r="436" spans="1:27" s="105" customFormat="1" x14ac:dyDescent="0.2">
      <c r="A436" s="156"/>
      <c r="B436" s="101"/>
      <c r="C436" s="101"/>
      <c r="D436" s="101"/>
      <c r="E436" s="142"/>
      <c r="F436" s="101"/>
      <c r="G436" s="102"/>
      <c r="H436" s="102"/>
      <c r="I436" s="102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1"/>
      <c r="AA436" s="104"/>
    </row>
    <row r="437" spans="1:27" s="105" customFormat="1" x14ac:dyDescent="0.2">
      <c r="A437" s="156"/>
      <c r="B437" s="101"/>
      <c r="C437" s="101"/>
      <c r="D437" s="101"/>
      <c r="E437" s="142"/>
      <c r="F437" s="101"/>
      <c r="G437" s="102"/>
      <c r="H437" s="102"/>
      <c r="I437" s="102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1"/>
      <c r="AA437" s="104"/>
    </row>
    <row r="438" spans="1:27" s="105" customFormat="1" x14ac:dyDescent="0.2">
      <c r="A438" s="156"/>
      <c r="B438" s="101"/>
      <c r="C438" s="101"/>
      <c r="D438" s="101"/>
      <c r="E438" s="142"/>
      <c r="F438" s="101"/>
      <c r="G438" s="102"/>
      <c r="H438" s="102"/>
      <c r="I438" s="102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1"/>
      <c r="AA438" s="104"/>
    </row>
  </sheetData>
  <mergeCells count="2">
    <mergeCell ref="A94:A97"/>
    <mergeCell ref="B94:B96"/>
  </mergeCells>
  <phoneticPr fontId="1" type="noConversion"/>
  <hyperlinks>
    <hyperlink ref="Z57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pane ySplit="1" topLeftCell="A2" activePane="bottomLeft" state="frozen"/>
      <selection pane="bottomLeft" activeCell="B1" sqref="B1:C1"/>
    </sheetView>
  </sheetViews>
  <sheetFormatPr baseColWidth="10" defaultColWidth="22.1640625" defaultRowHeight="15" x14ac:dyDescent="0.2"/>
  <cols>
    <col min="1" max="1" width="28.1640625" style="189" customWidth="1"/>
    <col min="2" max="2" width="18.33203125" style="189" customWidth="1"/>
    <col min="3" max="3" width="19" style="189" customWidth="1"/>
    <col min="4" max="4" width="18.6640625" style="189" customWidth="1"/>
    <col min="5" max="5" width="18.5" style="189" customWidth="1"/>
    <col min="6" max="6" width="16.83203125" style="189" customWidth="1"/>
    <col min="7" max="7" width="13.1640625" style="189" customWidth="1"/>
    <col min="8" max="8" width="12.1640625" style="189" customWidth="1"/>
    <col min="9" max="9" width="16.33203125" style="189" customWidth="1"/>
    <col min="10" max="10" width="13" style="189" customWidth="1"/>
    <col min="11" max="11" width="11.5" style="189" customWidth="1"/>
    <col min="12" max="12" width="12.6640625" style="189" customWidth="1"/>
    <col min="13" max="13" width="15.33203125" style="189" customWidth="1"/>
    <col min="14" max="16384" width="22.1640625" style="189"/>
  </cols>
  <sheetData>
    <row r="1" spans="1:13" ht="16" x14ac:dyDescent="0.2">
      <c r="A1" s="188"/>
      <c r="B1" s="188" t="s">
        <v>772</v>
      </c>
      <c r="C1" s="188" t="s">
        <v>773</v>
      </c>
      <c r="D1" s="188" t="s">
        <v>774</v>
      </c>
      <c r="E1" s="188" t="s">
        <v>775</v>
      </c>
      <c r="F1" s="188" t="s">
        <v>776</v>
      </c>
      <c r="G1" s="188" t="s">
        <v>777</v>
      </c>
      <c r="H1" s="188" t="s">
        <v>778</v>
      </c>
      <c r="I1" s="188" t="s">
        <v>779</v>
      </c>
      <c r="J1" s="188" t="s">
        <v>780</v>
      </c>
      <c r="K1" s="188" t="s">
        <v>781</v>
      </c>
      <c r="L1" s="188" t="s">
        <v>782</v>
      </c>
      <c r="M1" s="188" t="s">
        <v>783</v>
      </c>
    </row>
    <row r="2" spans="1:13" ht="16" x14ac:dyDescent="0.2">
      <c r="A2" s="190" t="s">
        <v>591</v>
      </c>
      <c r="B2" s="191">
        <v>0.133728649</v>
      </c>
      <c r="C2" s="191">
        <v>8.2846328999999996E-2</v>
      </c>
      <c r="D2" s="191">
        <v>0.14216932199999999</v>
      </c>
      <c r="E2" s="191">
        <v>0.104185218</v>
      </c>
      <c r="F2" s="191">
        <v>0.778862057</v>
      </c>
      <c r="G2" s="191">
        <v>0.722994629</v>
      </c>
      <c r="H2" s="191">
        <v>0.91113744100000005</v>
      </c>
      <c r="I2" s="191">
        <v>0.869565217</v>
      </c>
      <c r="J2" s="191">
        <v>0.35455442799999998</v>
      </c>
      <c r="K2" s="191">
        <v>0.20686521499999999</v>
      </c>
      <c r="L2" s="191">
        <v>0.36457863899999998</v>
      </c>
      <c r="M2" s="191">
        <v>0.21967963400000001</v>
      </c>
    </row>
    <row r="3" spans="1:13" ht="16" x14ac:dyDescent="0.2">
      <c r="A3" s="190" t="s">
        <v>591</v>
      </c>
      <c r="B3" s="191">
        <v>0.117349545</v>
      </c>
      <c r="C3" s="191">
        <v>7.2705913999999996E-2</v>
      </c>
      <c r="D3" s="191">
        <v>0.13788346600000001</v>
      </c>
      <c r="E3" s="191">
        <v>8.2107744999999996E-2</v>
      </c>
      <c r="F3" s="191">
        <v>0.52527044499999997</v>
      </c>
      <c r="G3" s="191">
        <v>0.37195768699999998</v>
      </c>
      <c r="H3" s="191">
        <v>0.43430800800000002</v>
      </c>
      <c r="I3" s="191">
        <v>0.19019138799999999</v>
      </c>
      <c r="J3" s="191">
        <v>0.24920420300000001</v>
      </c>
      <c r="K3" s="191">
        <v>0.107469363</v>
      </c>
      <c r="L3" s="191">
        <v>0.20847083299999999</v>
      </c>
      <c r="M3" s="191">
        <v>0.12353905699999999</v>
      </c>
    </row>
    <row r="4" spans="1:13" ht="16" x14ac:dyDescent="0.2">
      <c r="A4" s="190" t="s">
        <v>591</v>
      </c>
      <c r="B4" s="191">
        <v>0.152760742</v>
      </c>
      <c r="C4" s="191">
        <v>0.14048026699999999</v>
      </c>
      <c r="D4" s="191">
        <v>7.2357784999999994E-2</v>
      </c>
      <c r="E4" s="191">
        <v>9.7017996999999995E-2</v>
      </c>
      <c r="F4" s="191">
        <v>0.55711001199999999</v>
      </c>
      <c r="G4" s="191">
        <v>0.38881195000000002</v>
      </c>
      <c r="H4" s="191">
        <v>0.57447732299999998</v>
      </c>
      <c r="I4" s="191">
        <v>0.32004568799999999</v>
      </c>
      <c r="J4" s="191">
        <v>0.27144844899999998</v>
      </c>
      <c r="K4" s="191">
        <v>0.165973657</v>
      </c>
      <c r="L4" s="191">
        <v>0.20462086199999999</v>
      </c>
      <c r="M4" s="191">
        <v>0.14084506999999999</v>
      </c>
    </row>
    <row r="5" spans="1:13" ht="16" x14ac:dyDescent="0.2">
      <c r="A5" s="190" t="s">
        <v>591</v>
      </c>
      <c r="B5" s="191">
        <v>5.3156413999999999E-2</v>
      </c>
      <c r="C5" s="191">
        <v>5.5070856000000001E-2</v>
      </c>
      <c r="D5" s="191">
        <v>5.0930915E-2</v>
      </c>
      <c r="E5" s="191">
        <v>5.8250848000000001E-2</v>
      </c>
      <c r="F5" s="191">
        <v>0.54598308299999998</v>
      </c>
      <c r="G5" s="191">
        <v>0.30961308700000001</v>
      </c>
      <c r="H5" s="191">
        <v>0.648575499</v>
      </c>
      <c r="I5" s="191">
        <v>0.17028985499999999</v>
      </c>
      <c r="J5" s="191">
        <v>0.13650128</v>
      </c>
      <c r="K5" s="191">
        <v>6.4061885999999998E-2</v>
      </c>
      <c r="L5" s="191">
        <v>0.109350215</v>
      </c>
      <c r="M5" s="191">
        <v>6.8061268999999994E-2</v>
      </c>
    </row>
    <row r="6" spans="1:13" ht="16" x14ac:dyDescent="0.2">
      <c r="A6" s="190" t="s">
        <v>591</v>
      </c>
      <c r="B6" s="191">
        <v>3.8415304999999997E-2</v>
      </c>
      <c r="C6" s="191">
        <v>2.5776932999999998E-2</v>
      </c>
      <c r="D6" s="191">
        <v>3.7876251E-2</v>
      </c>
      <c r="E6" s="191">
        <v>2.2335673E-2</v>
      </c>
      <c r="F6" s="191">
        <v>0.158369546</v>
      </c>
      <c r="G6" s="191">
        <v>6.8014512999999999E-2</v>
      </c>
      <c r="H6" s="191">
        <v>8.4737828000000001E-2</v>
      </c>
      <c r="I6" s="191">
        <v>6.4220183E-2</v>
      </c>
      <c r="J6" s="191">
        <v>7.3680355000000003E-2</v>
      </c>
      <c r="K6" s="191">
        <v>4.1612491000000001E-2</v>
      </c>
      <c r="L6" s="191">
        <v>6.9071919999999995E-2</v>
      </c>
      <c r="M6" s="191">
        <v>4.8780487999999997E-2</v>
      </c>
    </row>
    <row r="7" spans="1:13" ht="16" x14ac:dyDescent="0.2">
      <c r="A7" s="190" t="s">
        <v>591</v>
      </c>
      <c r="B7" s="191">
        <v>2.0602728000000001E-2</v>
      </c>
      <c r="C7" s="191">
        <v>1.0737567E-2</v>
      </c>
      <c r="D7" s="191">
        <v>1.7744402999999999E-2</v>
      </c>
      <c r="E7" s="191">
        <v>1.0322766000000001E-2</v>
      </c>
      <c r="F7" s="191">
        <v>0.124193551</v>
      </c>
      <c r="G7" s="191">
        <v>2.9750470000000001E-2</v>
      </c>
      <c r="H7" s="191">
        <v>0.127780797</v>
      </c>
      <c r="I7" s="191">
        <v>2.7874902999999999E-2</v>
      </c>
      <c r="J7" s="191">
        <v>5.5665748000000001E-2</v>
      </c>
      <c r="K7" s="191">
        <v>2.4890683E-2</v>
      </c>
      <c r="L7" s="191">
        <v>5.9727895000000003E-2</v>
      </c>
      <c r="M7" s="191">
        <v>1.8066915999999999E-2</v>
      </c>
    </row>
    <row r="8" spans="1:13" ht="16" x14ac:dyDescent="0.2">
      <c r="A8" s="190" t="s">
        <v>591</v>
      </c>
      <c r="B8" s="191">
        <v>1.4411468E-2</v>
      </c>
      <c r="C8" s="191">
        <v>1.1369548E-2</v>
      </c>
      <c r="D8" s="191">
        <v>1.3619411999999999E-2</v>
      </c>
      <c r="E8" s="191">
        <v>1.227372E-2</v>
      </c>
      <c r="F8" s="191">
        <v>0.16149502299999999</v>
      </c>
      <c r="G8" s="191">
        <v>4.2977583E-2</v>
      </c>
      <c r="H8" s="191">
        <v>0.183975992</v>
      </c>
      <c r="I8" s="191">
        <v>4.5200892999999999E-2</v>
      </c>
      <c r="J8" s="191">
        <v>4.0386528999999997E-2</v>
      </c>
      <c r="K8" s="191">
        <v>2.7347528999999999E-2</v>
      </c>
      <c r="L8" s="191">
        <v>4.2171523000000002E-2</v>
      </c>
      <c r="M8" s="191">
        <v>3.0121575000000001E-2</v>
      </c>
    </row>
    <row r="9" spans="1:13" ht="16" x14ac:dyDescent="0.2">
      <c r="A9" s="190" t="s">
        <v>591</v>
      </c>
      <c r="B9" s="191">
        <v>3.9509583000000001E-2</v>
      </c>
      <c r="C9" s="191">
        <v>2.7109462000000001E-2</v>
      </c>
      <c r="D9" s="191">
        <v>2.0722768999999999E-2</v>
      </c>
      <c r="E9" s="191">
        <v>2.6546725E-2</v>
      </c>
      <c r="F9" s="191">
        <v>0.31867101399999997</v>
      </c>
      <c r="G9" s="191">
        <v>0.20156791399999999</v>
      </c>
      <c r="H9" s="191">
        <v>0.17578807299999999</v>
      </c>
      <c r="I9" s="191">
        <v>7.6443164999999993E-2</v>
      </c>
      <c r="J9" s="191">
        <v>0.17127766899999999</v>
      </c>
      <c r="K9" s="191">
        <v>8.8775383999999999E-2</v>
      </c>
      <c r="L9" s="191">
        <v>6.8321991999999998E-2</v>
      </c>
      <c r="M9" s="191">
        <v>7.6392232000000004E-2</v>
      </c>
    </row>
    <row r="10" spans="1:13" ht="16" x14ac:dyDescent="0.2">
      <c r="A10" s="190" t="s">
        <v>591</v>
      </c>
      <c r="B10" s="191">
        <v>1.3203548000000001E-2</v>
      </c>
      <c r="C10" s="191">
        <v>1.5323461E-2</v>
      </c>
      <c r="D10" s="191">
        <v>1.6051233000000002E-2</v>
      </c>
      <c r="E10" s="191">
        <v>1.8506701E-2</v>
      </c>
      <c r="F10" s="191">
        <v>0.283505638</v>
      </c>
      <c r="G10" s="191">
        <v>0.19531742599999999</v>
      </c>
      <c r="H10" s="191">
        <v>8.4639497999999994E-2</v>
      </c>
      <c r="I10" s="191">
        <v>7.9754600999999994E-2</v>
      </c>
      <c r="J10" s="191">
        <v>4.1577045E-2</v>
      </c>
      <c r="K10" s="191">
        <v>3.1771142000000002E-2</v>
      </c>
      <c r="L10" s="191">
        <v>4.8223349999999998E-2</v>
      </c>
      <c r="M10" s="191">
        <v>2.7944112E-2</v>
      </c>
    </row>
    <row r="11" spans="1:13" ht="16" x14ac:dyDescent="0.2">
      <c r="A11" s="190" t="s">
        <v>591</v>
      </c>
      <c r="B11" s="191">
        <v>6.6573312999999995E-2</v>
      </c>
      <c r="C11" s="191">
        <v>1.8435739999999999E-2</v>
      </c>
      <c r="D11" s="191">
        <v>2.7252023E-2</v>
      </c>
      <c r="E11" s="191">
        <v>1.5525565999999999E-2</v>
      </c>
      <c r="F11" s="191">
        <v>0.238586836</v>
      </c>
      <c r="G11" s="191">
        <v>7.4720611000000006E-2</v>
      </c>
      <c r="H11" s="191">
        <v>0.14134854799999999</v>
      </c>
      <c r="I11" s="191">
        <v>4.5475745999999997E-2</v>
      </c>
      <c r="J11" s="191">
        <v>0.139327745</v>
      </c>
      <c r="K11" s="191">
        <v>4.7238730999999999E-2</v>
      </c>
      <c r="L11" s="191">
        <v>8.0552513000000006E-2</v>
      </c>
      <c r="M11" s="191">
        <v>4.5766904999999997E-2</v>
      </c>
    </row>
    <row r="12" spans="1:13" ht="16" x14ac:dyDescent="0.2">
      <c r="A12" s="190" t="s">
        <v>591</v>
      </c>
      <c r="B12" s="191">
        <v>3.8196509999999999E-3</v>
      </c>
      <c r="C12" s="191">
        <v>4.3930490000000004E-3</v>
      </c>
      <c r="D12" s="191">
        <v>1.1582900000000001E-4</v>
      </c>
      <c r="E12" s="191">
        <v>1.1603550000000001E-3</v>
      </c>
      <c r="F12" s="191">
        <v>7.6905894000000002E-2</v>
      </c>
      <c r="G12" s="191">
        <v>4.9960170999999998E-2</v>
      </c>
      <c r="H12" s="191">
        <v>1.1225982000000001E-2</v>
      </c>
      <c r="I12" s="191">
        <v>2.6519142999999998E-2</v>
      </c>
      <c r="J12" s="191">
        <v>1.4446073E-2</v>
      </c>
      <c r="K12" s="191">
        <v>1.4475439999999999E-2</v>
      </c>
      <c r="L12" s="191">
        <v>3.0530000000000002E-3</v>
      </c>
      <c r="M12" s="191">
        <v>9.0676960000000001E-3</v>
      </c>
    </row>
    <row r="13" spans="1:13" ht="16" x14ac:dyDescent="0.2">
      <c r="A13" s="190" t="s">
        <v>591</v>
      </c>
      <c r="B13" s="191">
        <v>4.3040420000000001E-3</v>
      </c>
      <c r="C13" s="191">
        <v>4.5534069999999998E-3</v>
      </c>
      <c r="D13" s="191">
        <v>2.003009E-3</v>
      </c>
      <c r="E13" s="191">
        <v>3.6097659999999999E-3</v>
      </c>
      <c r="F13" s="191">
        <v>4.7163106000000003E-2</v>
      </c>
      <c r="G13" s="191">
        <v>3.12337E-2</v>
      </c>
      <c r="H13" s="191">
        <v>3.7331718999999999E-2</v>
      </c>
      <c r="I13" s="191">
        <v>2.7106227E-2</v>
      </c>
      <c r="J13" s="191">
        <v>2.3423321E-2</v>
      </c>
      <c r="K13" s="191">
        <v>1.6323653E-2</v>
      </c>
      <c r="L13" s="191">
        <v>1.3365762E-2</v>
      </c>
      <c r="M13" s="191">
        <v>1.5162638000000001E-2</v>
      </c>
    </row>
    <row r="14" spans="1:13" ht="16" x14ac:dyDescent="0.2">
      <c r="A14" s="190" t="s">
        <v>591</v>
      </c>
      <c r="B14" s="191">
        <v>3.8865010000000001E-3</v>
      </c>
      <c r="C14" s="191">
        <v>1.2550269999999999E-3</v>
      </c>
      <c r="D14" s="191">
        <v>1.720329E-3</v>
      </c>
      <c r="E14" s="191">
        <v>9.9080400000000008E-4</v>
      </c>
      <c r="F14" s="191">
        <v>5.0611128999999998E-2</v>
      </c>
      <c r="G14" s="191">
        <v>1.524968E-2</v>
      </c>
      <c r="H14" s="191">
        <v>3.9242327E-2</v>
      </c>
      <c r="I14" s="191">
        <v>9.5841599999999996E-3</v>
      </c>
      <c r="J14" s="191">
        <v>2.6387691000000001E-2</v>
      </c>
      <c r="K14" s="191">
        <v>5.0689849999999998E-3</v>
      </c>
      <c r="L14" s="191">
        <v>1.8746967999999999E-2</v>
      </c>
      <c r="M14" s="191">
        <v>4.6335389999999999E-3</v>
      </c>
    </row>
    <row r="15" spans="1:13" ht="16" x14ac:dyDescent="0.2">
      <c r="A15" s="190" t="s">
        <v>591</v>
      </c>
      <c r="B15" s="191">
        <v>5.8859940000000003E-3</v>
      </c>
      <c r="C15" s="191">
        <v>7.2005359999999996E-3</v>
      </c>
      <c r="D15" s="191">
        <v>3.7411839999999998E-3</v>
      </c>
      <c r="E15" s="191">
        <v>7.7821009999999996E-3</v>
      </c>
      <c r="F15" s="191">
        <v>9.7439186999999997E-2</v>
      </c>
      <c r="G15" s="191">
        <v>4.1712503999999997E-2</v>
      </c>
      <c r="H15" s="191">
        <v>8.6034913000000005E-2</v>
      </c>
      <c r="I15" s="191">
        <v>3.8461538000000003E-2</v>
      </c>
      <c r="J15" s="191">
        <v>3.5184993999999997E-2</v>
      </c>
      <c r="K15" s="191">
        <v>1.5786022E-2</v>
      </c>
      <c r="L15" s="191">
        <v>2.8587444E-2</v>
      </c>
      <c r="M15" s="191">
        <v>1.5267176E-2</v>
      </c>
    </row>
    <row r="16" spans="1:13" ht="16" x14ac:dyDescent="0.2">
      <c r="A16" s="190" t="s">
        <v>591</v>
      </c>
      <c r="B16" s="191">
        <v>3.3695330000000001E-3</v>
      </c>
      <c r="C16" s="191">
        <v>5.3442089999999999E-3</v>
      </c>
      <c r="D16" s="191">
        <v>2.8453390000000001E-3</v>
      </c>
      <c r="E16" s="191">
        <v>6.5426060000000003E-3</v>
      </c>
      <c r="F16" s="191">
        <v>3.7704300000000003E-2</v>
      </c>
      <c r="G16" s="191">
        <v>5.9079896E-2</v>
      </c>
      <c r="H16" s="191">
        <v>3.5123867000000003E-2</v>
      </c>
      <c r="I16" s="191">
        <v>6.3318112999999995E-2</v>
      </c>
      <c r="J16" s="191">
        <v>1.5483036E-2</v>
      </c>
      <c r="K16" s="191">
        <v>1.1286529E-2</v>
      </c>
      <c r="L16" s="191">
        <v>1.2034562E-2</v>
      </c>
      <c r="M16" s="191">
        <v>1.302624E-2</v>
      </c>
    </row>
    <row r="17" spans="1:13" ht="16" x14ac:dyDescent="0.2">
      <c r="A17" s="190" t="s">
        <v>591</v>
      </c>
      <c r="B17" s="191">
        <v>3.093167E-3</v>
      </c>
      <c r="C17" s="191">
        <v>5.2515569999999996E-3</v>
      </c>
      <c r="D17" s="191">
        <v>1.3483399999999999E-4</v>
      </c>
      <c r="E17" s="191">
        <v>1.9193859999999999E-3</v>
      </c>
      <c r="F17" s="191">
        <v>2.6329179000000001E-2</v>
      </c>
      <c r="G17" s="191">
        <v>4.1627292000000003E-2</v>
      </c>
      <c r="H17" s="191">
        <v>3.9525690000000004E-3</v>
      </c>
      <c r="I17" s="191">
        <v>2.3809523999999999E-2</v>
      </c>
      <c r="J17" s="191">
        <v>1.0658443E-2</v>
      </c>
      <c r="K17" s="191">
        <v>1.3633954E-2</v>
      </c>
      <c r="L17" s="191">
        <v>1.4727539999999999E-3</v>
      </c>
      <c r="M17" s="191">
        <v>7.462687E-3</v>
      </c>
    </row>
    <row r="18" spans="1:13" ht="16" x14ac:dyDescent="0.2">
      <c r="A18" s="190" t="s">
        <v>591</v>
      </c>
      <c r="B18" s="191">
        <v>2.8174979999999999E-3</v>
      </c>
      <c r="C18" s="191">
        <v>1.7167059999999999E-3</v>
      </c>
      <c r="D18" s="191">
        <v>3.2350339999999999E-3</v>
      </c>
      <c r="E18" s="191">
        <v>1.471712E-3</v>
      </c>
      <c r="F18" s="191">
        <v>5.8551500999999999E-2</v>
      </c>
      <c r="G18" s="191">
        <v>2.3172727000000001E-2</v>
      </c>
      <c r="H18" s="191">
        <v>3.0289291999999999E-2</v>
      </c>
      <c r="I18" s="191">
        <v>9.1127989999999996E-3</v>
      </c>
      <c r="J18" s="191">
        <v>1.6031633E-2</v>
      </c>
      <c r="K18" s="191">
        <v>5.5860689999999999E-3</v>
      </c>
      <c r="L18" s="191">
        <v>1.7508802E-2</v>
      </c>
      <c r="M18" s="191">
        <v>5.5350269999999997E-3</v>
      </c>
    </row>
    <row r="19" spans="1:13" ht="16" x14ac:dyDescent="0.2">
      <c r="A19" s="190" t="s">
        <v>591</v>
      </c>
      <c r="B19" s="191">
        <v>6.6632080000000003E-3</v>
      </c>
      <c r="C19" s="191">
        <v>1.0050148E-2</v>
      </c>
      <c r="D19" s="191">
        <v>4.0622499999999999E-3</v>
      </c>
      <c r="E19" s="191">
        <v>7.8990650000000003E-3</v>
      </c>
      <c r="F19" s="191">
        <v>2.6118216E-2</v>
      </c>
      <c r="G19" s="191">
        <v>2.7828214E-2</v>
      </c>
      <c r="H19" s="191">
        <v>2.3636068999999999E-2</v>
      </c>
      <c r="I19" s="191">
        <v>2.2092410999999999E-2</v>
      </c>
      <c r="J19" s="191">
        <v>1.9885033E-2</v>
      </c>
      <c r="K19" s="191">
        <v>2.1281524E-2</v>
      </c>
      <c r="L19" s="191">
        <v>9.8451200000000006E-3</v>
      </c>
      <c r="M19" s="191">
        <v>1.7558014E-2</v>
      </c>
    </row>
    <row r="20" spans="1:13" ht="16" x14ac:dyDescent="0.2">
      <c r="A20" s="190" t="s">
        <v>591</v>
      </c>
      <c r="B20" s="191">
        <v>2.878294E-3</v>
      </c>
      <c r="C20" s="191">
        <v>4.8546170000000003E-3</v>
      </c>
      <c r="D20" s="191">
        <v>2.158662E-3</v>
      </c>
      <c r="E20" s="191">
        <v>3.8387719999999998E-3</v>
      </c>
      <c r="F20" s="191">
        <v>0.142718291</v>
      </c>
      <c r="G20" s="191">
        <v>7.2190155000000006E-2</v>
      </c>
      <c r="H20" s="191">
        <v>2.2114346999999999E-2</v>
      </c>
      <c r="I20" s="191">
        <v>2.5316456000000001E-2</v>
      </c>
      <c r="J20" s="191">
        <v>8.5780130000000007E-3</v>
      </c>
      <c r="K20" s="191">
        <v>9.6113589999999999E-3</v>
      </c>
      <c r="L20" s="191">
        <v>4.9803410000000001E-3</v>
      </c>
      <c r="M20" s="191">
        <v>9.1911760000000006E-3</v>
      </c>
    </row>
    <row r="21" spans="1:13" ht="16" x14ac:dyDescent="0.2">
      <c r="A21" s="190" t="s">
        <v>591</v>
      </c>
      <c r="B21" s="191">
        <v>3.2006019999999999E-3</v>
      </c>
      <c r="C21" s="191">
        <v>5.3318929999999999E-3</v>
      </c>
      <c r="D21" s="191">
        <v>2.6570109999999999E-3</v>
      </c>
      <c r="E21" s="191">
        <v>3.6921760000000001E-3</v>
      </c>
      <c r="F21" s="191">
        <v>0.28721097400000001</v>
      </c>
      <c r="G21" s="191">
        <v>0.19158831800000001</v>
      </c>
      <c r="H21" s="191">
        <v>6.3594141000000007E-2</v>
      </c>
      <c r="I21" s="191">
        <v>5.2631578999999998E-2</v>
      </c>
      <c r="J21" s="191">
        <v>2.2068306999999999E-2</v>
      </c>
      <c r="K21" s="191">
        <v>1.6704568999999999E-2</v>
      </c>
      <c r="L21" s="191">
        <v>1.0242098999999999E-2</v>
      </c>
      <c r="M21" s="191">
        <v>1.0508487E-2</v>
      </c>
    </row>
    <row r="22" spans="1:13" ht="16" x14ac:dyDescent="0.2">
      <c r="A22" s="190" t="s">
        <v>591</v>
      </c>
      <c r="B22" s="191">
        <v>1.909132E-3</v>
      </c>
      <c r="C22" s="191">
        <v>4.1759529999999996E-3</v>
      </c>
      <c r="D22" s="191">
        <v>1.2112749999999999E-3</v>
      </c>
      <c r="E22" s="191">
        <v>3.3886609999999998E-3</v>
      </c>
      <c r="F22" s="191">
        <v>1.4984363000000001E-2</v>
      </c>
      <c r="G22" s="191">
        <v>9.0888449999999999E-3</v>
      </c>
      <c r="H22" s="191">
        <v>1.2899615999999999E-2</v>
      </c>
      <c r="I22" s="191">
        <v>5.5941990000000002E-3</v>
      </c>
      <c r="J22" s="191">
        <v>7.2269099999999996E-3</v>
      </c>
      <c r="K22" s="191">
        <v>8.6902160000000006E-3</v>
      </c>
      <c r="L22" s="191">
        <v>6.1772090000000003E-3</v>
      </c>
      <c r="M22" s="191">
        <v>5.5350269999999997E-3</v>
      </c>
    </row>
    <row r="23" spans="1:13" ht="16" x14ac:dyDescent="0.2">
      <c r="A23" s="190" t="s">
        <v>591</v>
      </c>
      <c r="B23" s="191">
        <v>1.8628850000000001E-3</v>
      </c>
      <c r="C23" s="191">
        <v>1.552019E-3</v>
      </c>
      <c r="D23" s="191">
        <v>8.8363799999999996E-4</v>
      </c>
      <c r="E23" s="191">
        <v>1.076722E-3</v>
      </c>
      <c r="F23" s="191">
        <v>0.16260897199999999</v>
      </c>
      <c r="G23" s="191">
        <v>6.4358967000000003E-2</v>
      </c>
      <c r="H23" s="191">
        <v>0.135257499</v>
      </c>
      <c r="I23" s="191">
        <v>4.8766156999999997E-2</v>
      </c>
      <c r="J23" s="191">
        <v>7.4461240000000001E-3</v>
      </c>
      <c r="K23" s="191">
        <v>5.9476879999999996E-3</v>
      </c>
      <c r="L23" s="191">
        <v>3.6102579999999999E-3</v>
      </c>
      <c r="M23" s="191">
        <v>6.0539859999999999E-3</v>
      </c>
    </row>
    <row r="24" spans="1:13" ht="16" x14ac:dyDescent="0.2">
      <c r="A24" s="190" t="s">
        <v>591</v>
      </c>
      <c r="B24" s="191">
        <v>1.476207E-3</v>
      </c>
      <c r="C24" s="191">
        <v>4.2089409999999999E-3</v>
      </c>
      <c r="D24" s="191">
        <v>1.163159E-3</v>
      </c>
      <c r="E24" s="191">
        <v>4.2358259999999998E-3</v>
      </c>
      <c r="F24" s="191">
        <v>5.6918203000000001E-2</v>
      </c>
      <c r="G24" s="191">
        <v>4.3591228000000003E-2</v>
      </c>
      <c r="H24" s="191">
        <v>3.9311848000000003E-2</v>
      </c>
      <c r="I24" s="191">
        <v>2.3532668999999999E-2</v>
      </c>
      <c r="J24" s="191">
        <v>4.0271301000000002E-2</v>
      </c>
      <c r="K24" s="191">
        <v>4.5008673999999999E-2</v>
      </c>
      <c r="L24" s="191">
        <v>2.1136121000000001E-2</v>
      </c>
      <c r="M24" s="191">
        <v>1.9438227999999998E-2</v>
      </c>
    </row>
    <row r="25" spans="1:13" ht="16" x14ac:dyDescent="0.2">
      <c r="A25" s="190" t="s">
        <v>591</v>
      </c>
      <c r="B25" s="191">
        <v>1.3440500000000001E-3</v>
      </c>
      <c r="C25" s="191">
        <v>2.3005759999999999E-3</v>
      </c>
      <c r="D25" s="191">
        <v>1.471815E-3</v>
      </c>
      <c r="E25" s="191">
        <v>2.2261799999999999E-3</v>
      </c>
      <c r="F25" s="191">
        <v>2.6582847999999999E-2</v>
      </c>
      <c r="G25" s="191">
        <v>1.0728882E-2</v>
      </c>
      <c r="H25" s="191">
        <v>9.7799510000000003E-3</v>
      </c>
      <c r="I25" s="191">
        <v>1.0204082E-2</v>
      </c>
      <c r="J25" s="191">
        <v>1.2919561E-2</v>
      </c>
      <c r="K25" s="191">
        <v>7.4721609999999997E-3</v>
      </c>
      <c r="L25" s="191">
        <v>3.1687350000000002E-3</v>
      </c>
      <c r="M25" s="191">
        <v>6.7114089999999998E-3</v>
      </c>
    </row>
    <row r="26" spans="1:13" ht="16" x14ac:dyDescent="0.2">
      <c r="A26" s="190" t="s">
        <v>591</v>
      </c>
      <c r="B26" s="191">
        <v>1.1096260000000001E-3</v>
      </c>
      <c r="C26" s="191">
        <v>2.4585779999999999E-3</v>
      </c>
      <c r="D26" s="191">
        <v>1.011449E-3</v>
      </c>
      <c r="E26" s="191">
        <v>2.118998E-3</v>
      </c>
      <c r="F26" s="191">
        <v>5.4367372999999997E-2</v>
      </c>
      <c r="G26" s="191">
        <v>2.8486852999999999E-2</v>
      </c>
      <c r="H26" s="191">
        <v>4.0740740999999997E-2</v>
      </c>
      <c r="I26" s="191">
        <v>2.3574561000000001E-2</v>
      </c>
      <c r="J26" s="191">
        <v>6.3641110000000004E-3</v>
      </c>
      <c r="K26" s="191">
        <v>7.0985409999999999E-3</v>
      </c>
      <c r="L26" s="191">
        <v>6.8168059999999999E-3</v>
      </c>
      <c r="M26" s="191">
        <v>6.5705499999999997E-3</v>
      </c>
    </row>
    <row r="27" spans="1:13" ht="16" x14ac:dyDescent="0.2">
      <c r="A27" s="190" t="s">
        <v>591</v>
      </c>
      <c r="B27" s="191">
        <v>1.1330260999999999E-2</v>
      </c>
      <c r="C27" s="191">
        <v>1.552419E-2</v>
      </c>
      <c r="D27" s="191">
        <v>3.9532150000000004E-3</v>
      </c>
      <c r="E27" s="191">
        <v>1.1620873E-2</v>
      </c>
      <c r="F27" s="191">
        <v>0.222308437</v>
      </c>
      <c r="G27" s="191">
        <v>0.18381398299999999</v>
      </c>
      <c r="H27" s="191">
        <v>4.5689529E-2</v>
      </c>
      <c r="I27" s="191">
        <v>6.4052287999999999E-2</v>
      </c>
      <c r="J27" s="191">
        <v>3.3765428E-2</v>
      </c>
      <c r="K27" s="191">
        <v>3.4546555999999999E-2</v>
      </c>
      <c r="L27" s="191">
        <v>3.0367007000000001E-2</v>
      </c>
      <c r="M27" s="191">
        <v>2.9411764999999999E-2</v>
      </c>
    </row>
    <row r="28" spans="1:13" ht="16" x14ac:dyDescent="0.2">
      <c r="A28" s="190" t="s">
        <v>591</v>
      </c>
      <c r="B28" s="191">
        <v>1.485828E-3</v>
      </c>
      <c r="C28" s="191">
        <v>8.8616599999999997E-4</v>
      </c>
      <c r="D28" s="191">
        <v>4.0236999999999998E-4</v>
      </c>
      <c r="E28" s="191">
        <v>6.8484500000000001E-4</v>
      </c>
      <c r="F28" s="191">
        <v>0.19305647500000001</v>
      </c>
      <c r="G28" s="191">
        <v>8.7411968000000007E-2</v>
      </c>
      <c r="H28" s="191">
        <v>4.2866772999999997E-2</v>
      </c>
      <c r="I28" s="191">
        <v>3.2339885999999998E-2</v>
      </c>
      <c r="J28" s="191">
        <v>5.9726486000000002E-2</v>
      </c>
      <c r="K28" s="191">
        <v>3.681054E-3</v>
      </c>
      <c r="L28" s="191">
        <v>1.373642E-3</v>
      </c>
      <c r="M28" s="191">
        <v>2.9857379999999999E-3</v>
      </c>
    </row>
    <row r="29" spans="1:13" ht="16" x14ac:dyDescent="0.2">
      <c r="A29" s="190" t="s">
        <v>591</v>
      </c>
      <c r="B29" s="191">
        <v>8.8874500000000003E-4</v>
      </c>
      <c r="C29" s="191">
        <v>1.380605E-3</v>
      </c>
      <c r="D29" s="191">
        <v>1.0562690000000001E-3</v>
      </c>
      <c r="E29" s="191">
        <v>1.3707630000000001E-3</v>
      </c>
      <c r="F29" s="191">
        <v>2.1997161000000001E-2</v>
      </c>
      <c r="G29" s="191">
        <v>1.5407709E-2</v>
      </c>
      <c r="H29" s="191">
        <v>1.9941133E-2</v>
      </c>
      <c r="I29" s="191">
        <v>1.5064935E-2</v>
      </c>
      <c r="J29" s="191">
        <v>4.4616359999999997E-3</v>
      </c>
      <c r="K29" s="191">
        <v>8.5042269999999996E-3</v>
      </c>
      <c r="L29" s="191">
        <v>4.7217539999999999E-3</v>
      </c>
      <c r="M29" s="191">
        <v>8.4804189999999995E-3</v>
      </c>
    </row>
    <row r="30" spans="1:13" ht="16" x14ac:dyDescent="0.2">
      <c r="A30" s="190" t="s">
        <v>591</v>
      </c>
      <c r="B30" s="191">
        <v>1.9011010000000001E-3</v>
      </c>
      <c r="C30" s="191">
        <v>1.831502E-3</v>
      </c>
      <c r="D30" s="191">
        <v>1.9011010000000001E-3</v>
      </c>
      <c r="E30" s="191">
        <v>1.831502E-3</v>
      </c>
      <c r="F30" s="191">
        <v>0.14206128100000001</v>
      </c>
      <c r="G30" s="191">
        <v>0.16666666699999999</v>
      </c>
      <c r="H30" s="191">
        <v>0.14206128100000001</v>
      </c>
      <c r="I30" s="191">
        <v>0.16666666699999999</v>
      </c>
      <c r="J30" s="191">
        <v>3.6452005000000003E-2</v>
      </c>
      <c r="K30" s="191">
        <v>1.2E-2</v>
      </c>
      <c r="L30" s="191">
        <v>3.6452005000000003E-2</v>
      </c>
      <c r="M30" s="191">
        <v>1.2E-2</v>
      </c>
    </row>
    <row r="31" spans="1:13" ht="16" x14ac:dyDescent="0.2">
      <c r="A31" s="190" t="s">
        <v>591</v>
      </c>
      <c r="B31" s="191">
        <v>9.3468299999999995E-4</v>
      </c>
      <c r="C31" s="191">
        <v>3.4169270000000002E-3</v>
      </c>
      <c r="D31" s="191">
        <v>1.9624200000000001E-4</v>
      </c>
      <c r="E31" s="191">
        <v>2.0096459999999999E-3</v>
      </c>
      <c r="F31" s="191">
        <v>0.138028132</v>
      </c>
      <c r="G31" s="191">
        <v>0.11117007299999999</v>
      </c>
      <c r="H31" s="191">
        <v>1.0101010000000001E-2</v>
      </c>
      <c r="I31" s="191">
        <v>2.7777777999999999E-2</v>
      </c>
      <c r="J31" s="191">
        <v>1.1421130999999999E-2</v>
      </c>
      <c r="K31" s="191">
        <v>1.4100527E-2</v>
      </c>
      <c r="L31" s="191">
        <v>1.7905099999999999E-3</v>
      </c>
      <c r="M31" s="191">
        <v>6.6666670000000003E-3</v>
      </c>
    </row>
    <row r="32" spans="1:13" ht="16" x14ac:dyDescent="0.2">
      <c r="A32" s="190" t="s">
        <v>591</v>
      </c>
      <c r="B32" s="191">
        <v>5.4379799999999996E-4</v>
      </c>
      <c r="C32" s="191">
        <v>9.4523800000000005E-4</v>
      </c>
      <c r="D32" s="191">
        <v>3.55185E-4</v>
      </c>
      <c r="E32" s="191">
        <v>4.23583E-4</v>
      </c>
      <c r="F32" s="191">
        <v>2.1782066999999999E-2</v>
      </c>
      <c r="G32" s="191">
        <v>1.3978587000000001E-2</v>
      </c>
      <c r="H32" s="191">
        <v>7.9934120000000001E-3</v>
      </c>
      <c r="I32" s="191">
        <v>1.6137123999999999E-2</v>
      </c>
      <c r="J32" s="191">
        <v>7.887593E-3</v>
      </c>
      <c r="K32" s="191">
        <v>3.5766650000000001E-3</v>
      </c>
      <c r="L32" s="191">
        <v>2.948974E-3</v>
      </c>
      <c r="M32" s="191">
        <v>2.8788720000000002E-3</v>
      </c>
    </row>
    <row r="33" spans="1:13" ht="16" x14ac:dyDescent="0.2">
      <c r="A33" s="190" t="s">
        <v>591</v>
      </c>
      <c r="B33" s="191">
        <v>2.0926439999999998E-3</v>
      </c>
      <c r="C33" s="191">
        <v>2.5099850000000002E-3</v>
      </c>
      <c r="D33" s="191">
        <v>5.3835099999999996E-4</v>
      </c>
      <c r="E33" s="191">
        <v>1.2422360000000001E-3</v>
      </c>
      <c r="F33" s="191">
        <v>7.8078303000000002E-2</v>
      </c>
      <c r="G33" s="191">
        <v>4.2771233999999998E-2</v>
      </c>
      <c r="H33" s="191">
        <v>1.1441648E-2</v>
      </c>
      <c r="I33" s="191">
        <v>8.6956519999999999E-3</v>
      </c>
      <c r="J33" s="191">
        <v>3.9800089999999996E-3</v>
      </c>
      <c r="K33" s="191">
        <v>5.7124150000000002E-3</v>
      </c>
      <c r="L33" s="191">
        <v>1.3116899999999999E-3</v>
      </c>
      <c r="M33" s="191">
        <v>4.694836E-3</v>
      </c>
    </row>
    <row r="34" spans="1:13" ht="16" x14ac:dyDescent="0.2">
      <c r="A34" s="190" t="s">
        <v>591</v>
      </c>
      <c r="B34" s="191">
        <v>6.8440299999999999E-4</v>
      </c>
      <c r="C34" s="191">
        <v>2.4343780000000001E-3</v>
      </c>
      <c r="D34" s="191">
        <v>1.71712E-4</v>
      </c>
      <c r="E34" s="191">
        <v>1.205788E-3</v>
      </c>
      <c r="F34" s="191">
        <v>1.3759291999999999E-2</v>
      </c>
      <c r="G34" s="191">
        <v>1.0837243E-2</v>
      </c>
      <c r="H34" s="191">
        <v>4.9792530000000003E-3</v>
      </c>
      <c r="I34" s="191">
        <v>8.5470089999999995E-3</v>
      </c>
      <c r="J34" s="191">
        <v>3.473589E-3</v>
      </c>
      <c r="K34" s="191">
        <v>4.5367580000000001E-3</v>
      </c>
      <c r="L34" s="191">
        <v>1.733102E-3</v>
      </c>
      <c r="M34" s="191">
        <v>2.8169010000000001E-3</v>
      </c>
    </row>
    <row r="35" spans="1:13" ht="16" x14ac:dyDescent="0.2">
      <c r="A35" s="190" t="s">
        <v>591</v>
      </c>
      <c r="B35" s="191">
        <v>2.01239E-4</v>
      </c>
      <c r="C35" s="191">
        <v>1.6840939999999999E-3</v>
      </c>
      <c r="D35" s="191">
        <v>1.7502800000000001E-4</v>
      </c>
      <c r="E35" s="191">
        <v>1.9169359999999999E-3</v>
      </c>
      <c r="F35" s="191">
        <v>9.0766449999999995E-3</v>
      </c>
      <c r="G35" s="191">
        <v>2.1759006000000001E-2</v>
      </c>
      <c r="H35" s="191">
        <v>6.419938E-3</v>
      </c>
      <c r="I35" s="191">
        <v>1.0947676E-2</v>
      </c>
      <c r="J35" s="191">
        <v>1.531807E-3</v>
      </c>
      <c r="K35" s="191">
        <v>4.106368E-3</v>
      </c>
      <c r="L35" s="191">
        <v>1.1329179999999999E-3</v>
      </c>
      <c r="M35" s="191">
        <v>3.6495009999999999E-3</v>
      </c>
    </row>
    <row r="36" spans="1:13" ht="16" x14ac:dyDescent="0.2">
      <c r="A36" s="190" t="s">
        <v>591</v>
      </c>
      <c r="B36" s="191">
        <v>1.01066E-4</v>
      </c>
      <c r="C36" s="191">
        <v>1.055598E-3</v>
      </c>
      <c r="D36" s="192">
        <v>9.9099999999999996E-5</v>
      </c>
      <c r="E36" s="191">
        <v>1.2422360000000001E-3</v>
      </c>
      <c r="F36" s="191">
        <v>1.3745488E-2</v>
      </c>
      <c r="G36" s="191">
        <v>3.1964782999999997E-2</v>
      </c>
      <c r="H36" s="191">
        <v>2.4449879999999999E-3</v>
      </c>
      <c r="I36" s="191">
        <v>1.4705882E-2</v>
      </c>
      <c r="J36" s="191">
        <v>7.0574600000000004E-4</v>
      </c>
      <c r="K36" s="191">
        <v>7.6906830000000002E-3</v>
      </c>
      <c r="L36" s="191">
        <v>6.2258699999999997E-4</v>
      </c>
      <c r="M36" s="191">
        <v>3.4782609999999999E-3</v>
      </c>
    </row>
    <row r="37" spans="1:13" ht="16" x14ac:dyDescent="0.2">
      <c r="A37" s="193" t="s">
        <v>784</v>
      </c>
      <c r="B37" s="194">
        <v>2.049987E-2</v>
      </c>
      <c r="C37" s="194">
        <v>1.5890628E-2</v>
      </c>
      <c r="D37" s="194">
        <v>1.6396312999999999E-2</v>
      </c>
      <c r="E37" s="194">
        <v>1.49307E-2</v>
      </c>
      <c r="F37" s="194">
        <v>0.163204401</v>
      </c>
      <c r="G37" s="194">
        <v>0.108611559</v>
      </c>
      <c r="H37" s="194">
        <v>0.121464082</v>
      </c>
      <c r="I37" s="194">
        <v>7.6103432999999998E-2</v>
      </c>
      <c r="J37" s="194">
        <v>5.6097240999999999E-2</v>
      </c>
      <c r="K37" s="194">
        <v>3.1669621000000002E-2</v>
      </c>
      <c r="L37" s="194">
        <v>4.2808283000000003E-2</v>
      </c>
      <c r="M37" s="194">
        <v>2.9370917E-2</v>
      </c>
    </row>
    <row r="38" spans="1:13" ht="16" x14ac:dyDescent="0.2">
      <c r="A38" s="193" t="s">
        <v>785</v>
      </c>
      <c r="B38" s="194">
        <v>3.2006019999999999E-3</v>
      </c>
      <c r="C38" s="194">
        <v>4.5534069999999998E-3</v>
      </c>
      <c r="D38" s="194">
        <v>2.003009E-3</v>
      </c>
      <c r="E38" s="194">
        <v>3.6097659999999999E-3</v>
      </c>
      <c r="F38" s="194">
        <v>9.7439186999999997E-2</v>
      </c>
      <c r="G38" s="194">
        <v>4.3591228000000003E-2</v>
      </c>
      <c r="H38" s="194">
        <v>3.9311848000000003E-2</v>
      </c>
      <c r="I38" s="194">
        <v>2.7777777999999999E-2</v>
      </c>
      <c r="J38" s="194">
        <v>2.2068306999999999E-2</v>
      </c>
      <c r="K38" s="194">
        <v>1.4100527E-2</v>
      </c>
      <c r="L38" s="194">
        <v>1.2034562E-2</v>
      </c>
      <c r="M38" s="194">
        <v>1.0508487E-2</v>
      </c>
    </row>
    <row r="39" spans="1:13" ht="16" x14ac:dyDescent="0.2">
      <c r="A39" s="195" t="s">
        <v>664</v>
      </c>
      <c r="B39" s="191">
        <v>7.6614659999999996E-3</v>
      </c>
      <c r="C39" s="191">
        <v>6.6361019999999996E-3</v>
      </c>
      <c r="D39" s="191">
        <v>5.9473420000000004E-3</v>
      </c>
      <c r="E39" s="191">
        <v>5.7981780000000002E-3</v>
      </c>
      <c r="F39" s="191">
        <v>0.568242731</v>
      </c>
      <c r="G39" s="191">
        <v>0.58107973400000001</v>
      </c>
      <c r="H39" s="191">
        <v>0.595919325</v>
      </c>
      <c r="I39" s="191">
        <v>0.58571428599999997</v>
      </c>
      <c r="J39" s="191">
        <v>2.9647434E-2</v>
      </c>
      <c r="K39" s="191">
        <v>2.7767933000000002E-2</v>
      </c>
      <c r="L39" s="191">
        <v>1.9453959999999999E-2</v>
      </c>
      <c r="M39" s="191">
        <v>2.6214813999999999E-2</v>
      </c>
    </row>
    <row r="40" spans="1:13" ht="16" x14ac:dyDescent="0.2">
      <c r="A40" s="195" t="s">
        <v>664</v>
      </c>
      <c r="B40" s="191">
        <v>2.7893969999999999E-3</v>
      </c>
      <c r="C40" s="191">
        <v>3.8296799999999998E-3</v>
      </c>
      <c r="D40" s="191">
        <v>2.5762369999999999E-3</v>
      </c>
      <c r="E40" s="191">
        <v>3.6223689999999998E-3</v>
      </c>
      <c r="F40" s="191">
        <v>0.29738830799999999</v>
      </c>
      <c r="G40" s="191">
        <v>0.130629995</v>
      </c>
      <c r="H40" s="191">
        <v>0.33422459900000001</v>
      </c>
      <c r="I40" s="191">
        <v>0.14004185599999999</v>
      </c>
      <c r="J40" s="191">
        <v>8.1575101999999997E-2</v>
      </c>
      <c r="K40" s="191">
        <v>6.2926251000000002E-2</v>
      </c>
      <c r="L40" s="191">
        <v>8.1889582000000002E-2</v>
      </c>
      <c r="M40" s="191">
        <v>5.9351884000000001E-2</v>
      </c>
    </row>
    <row r="41" spans="1:13" ht="16" x14ac:dyDescent="0.2">
      <c r="A41" s="195" t="s">
        <v>664</v>
      </c>
      <c r="B41" s="191">
        <v>2.6538479999999999E-3</v>
      </c>
      <c r="C41" s="191">
        <v>4.6565249999999999E-3</v>
      </c>
      <c r="D41" s="191">
        <v>2.9704319999999998E-3</v>
      </c>
      <c r="E41" s="191">
        <v>4.0665429999999997E-3</v>
      </c>
      <c r="F41" s="191">
        <v>0.30554520600000001</v>
      </c>
      <c r="G41" s="191">
        <v>0.23376767900000001</v>
      </c>
      <c r="H41" s="191">
        <v>2.5575448000000001E-2</v>
      </c>
      <c r="I41" s="191">
        <v>2.5316456000000001E-2</v>
      </c>
      <c r="J41" s="191">
        <v>2.1125544999999999E-2</v>
      </c>
      <c r="K41" s="191">
        <v>1.828449E-2</v>
      </c>
      <c r="L41" s="191">
        <v>1.4787431E-2</v>
      </c>
      <c r="M41" s="191">
        <v>1.3513514000000001E-2</v>
      </c>
    </row>
    <row r="42" spans="1:13" ht="16" x14ac:dyDescent="0.2">
      <c r="A42" s="195" t="s">
        <v>664</v>
      </c>
      <c r="B42" s="191">
        <v>5.70339E-4</v>
      </c>
      <c r="C42" s="191">
        <v>1.3378210000000001E-3</v>
      </c>
      <c r="D42" s="191">
        <v>5.8942E-4</v>
      </c>
      <c r="E42" s="191">
        <v>1.3357079999999999E-3</v>
      </c>
      <c r="F42" s="191">
        <v>2.1996589E-2</v>
      </c>
      <c r="G42" s="191">
        <v>1.4060642E-2</v>
      </c>
      <c r="H42" s="191">
        <v>2.3354565000000001E-2</v>
      </c>
      <c r="I42" s="191">
        <v>1.3953488E-2</v>
      </c>
      <c r="J42" s="191">
        <v>1.0723954000000001E-2</v>
      </c>
      <c r="K42" s="191">
        <v>8.8215559999999995E-3</v>
      </c>
      <c r="L42" s="191">
        <v>1.1116726E-2</v>
      </c>
      <c r="M42" s="191">
        <v>9.3167700000000003E-3</v>
      </c>
    </row>
    <row r="43" spans="1:13" ht="16" x14ac:dyDescent="0.2">
      <c r="A43" s="195" t="s">
        <v>664</v>
      </c>
      <c r="B43" s="191">
        <v>4.4270184999999997E-2</v>
      </c>
      <c r="C43" s="191">
        <v>1.5166119E-2</v>
      </c>
      <c r="D43" s="191">
        <v>3.8289407999999997E-2</v>
      </c>
      <c r="E43" s="191">
        <v>1.3404826E-2</v>
      </c>
      <c r="F43" s="191">
        <v>0.38947509400000002</v>
      </c>
      <c r="G43" s="191">
        <v>0.21322434500000001</v>
      </c>
      <c r="H43" s="191">
        <v>0.37443609</v>
      </c>
      <c r="I43" s="191">
        <v>8.9285714000000002E-2</v>
      </c>
      <c r="J43" s="191">
        <v>0.187105087</v>
      </c>
      <c r="K43" s="191">
        <v>4.8605118000000003E-2</v>
      </c>
      <c r="L43" s="191">
        <v>0.11304178099999999</v>
      </c>
      <c r="M43" s="191">
        <v>3.3802816999999999E-2</v>
      </c>
    </row>
    <row r="44" spans="1:13" ht="16" x14ac:dyDescent="0.2">
      <c r="A44" s="195" t="s">
        <v>664</v>
      </c>
      <c r="B44" s="191">
        <v>1.5476484E-2</v>
      </c>
      <c r="C44" s="191">
        <v>2.0656897E-2</v>
      </c>
      <c r="D44" s="191">
        <v>1.6184488E-2</v>
      </c>
      <c r="E44" s="191">
        <v>1.7391304E-2</v>
      </c>
      <c r="F44" s="191">
        <v>9.5495735999999998E-2</v>
      </c>
      <c r="G44" s="191">
        <v>6.1173818999999997E-2</v>
      </c>
      <c r="H44" s="191">
        <v>5.517909E-2</v>
      </c>
      <c r="I44" s="191">
        <v>5.9649122999999998E-2</v>
      </c>
      <c r="J44" s="191">
        <v>4.3807864000000002E-2</v>
      </c>
      <c r="K44" s="191">
        <v>3.9385330000000003E-2</v>
      </c>
      <c r="L44" s="191">
        <v>2.6217227999999999E-2</v>
      </c>
      <c r="M44" s="191">
        <v>3.286385E-2</v>
      </c>
    </row>
    <row r="45" spans="1:13" ht="16" x14ac:dyDescent="0.2">
      <c r="A45" s="195" t="s">
        <v>664</v>
      </c>
      <c r="B45" s="191">
        <v>1.1003262E-2</v>
      </c>
      <c r="C45" s="191">
        <v>1.0763386E-2</v>
      </c>
      <c r="D45" s="191">
        <v>2.6032709999999999E-3</v>
      </c>
      <c r="E45" s="191">
        <v>5.3428319999999996E-3</v>
      </c>
      <c r="F45" s="191">
        <v>0.17563685900000001</v>
      </c>
      <c r="G45" s="191">
        <v>0.10943344000000001</v>
      </c>
      <c r="H45" s="191">
        <v>8.8888888999999999E-2</v>
      </c>
      <c r="I45" s="191">
        <v>5.8823528999999999E-2</v>
      </c>
      <c r="J45" s="191">
        <v>6.5906796000000004E-2</v>
      </c>
      <c r="K45" s="191">
        <v>2.9216593999999999E-2</v>
      </c>
      <c r="L45" s="191">
        <v>1.7265193000000002E-2</v>
      </c>
      <c r="M45" s="191">
        <v>1.5228426E-2</v>
      </c>
    </row>
    <row r="46" spans="1:13" ht="16" x14ac:dyDescent="0.2">
      <c r="A46" s="195" t="s">
        <v>664</v>
      </c>
      <c r="B46" s="191">
        <v>4.9003759999999997E-3</v>
      </c>
      <c r="C46" s="191">
        <v>1.4401660000000001E-3</v>
      </c>
      <c r="D46" s="191">
        <v>3.0162209999999999E-3</v>
      </c>
      <c r="E46" s="191">
        <v>1.1900470000000001E-3</v>
      </c>
      <c r="F46" s="191">
        <v>4.9614959E-2</v>
      </c>
      <c r="G46" s="191">
        <v>2.4450909E-2</v>
      </c>
      <c r="H46" s="191">
        <v>4.5579767E-2</v>
      </c>
      <c r="I46" s="191">
        <v>1.6354724000000001E-2</v>
      </c>
      <c r="J46" s="191">
        <v>2.4381135000000002E-2</v>
      </c>
      <c r="K46" s="191">
        <v>8.7186910000000006E-3</v>
      </c>
      <c r="L46" s="191">
        <v>1.6863237E-2</v>
      </c>
      <c r="M46" s="191">
        <v>7.0710230000000001E-3</v>
      </c>
    </row>
    <row r="47" spans="1:13" ht="16" x14ac:dyDescent="0.2">
      <c r="A47" s="195" t="s">
        <v>664</v>
      </c>
      <c r="B47" s="191">
        <v>8.0204219999999993E-3</v>
      </c>
      <c r="C47" s="191">
        <v>9.8352300000000004E-3</v>
      </c>
      <c r="D47" s="191">
        <v>6.4339059999999997E-3</v>
      </c>
      <c r="E47" s="191">
        <v>5.2820360000000004E-3</v>
      </c>
      <c r="F47" s="191">
        <v>0.19928985299999999</v>
      </c>
      <c r="G47" s="191">
        <v>0.10949821999999999</v>
      </c>
      <c r="H47" s="191">
        <v>0.190708344</v>
      </c>
      <c r="I47" s="191">
        <v>0.101551957</v>
      </c>
      <c r="J47" s="191">
        <v>8.3627268000000005E-2</v>
      </c>
      <c r="K47" s="191">
        <v>4.6430682000000001E-2</v>
      </c>
      <c r="L47" s="191">
        <v>4.1402111999999998E-2</v>
      </c>
      <c r="M47" s="191">
        <v>1.5180357E-2</v>
      </c>
    </row>
    <row r="48" spans="1:13" ht="16" x14ac:dyDescent="0.2">
      <c r="A48" s="195" t="s">
        <v>664</v>
      </c>
      <c r="B48" s="191">
        <v>2.6951599999999998E-3</v>
      </c>
      <c r="C48" s="191">
        <v>2.0038759999999999E-3</v>
      </c>
      <c r="D48" s="191">
        <v>3.1786190000000001E-3</v>
      </c>
      <c r="E48" s="191">
        <v>1.850165E-3</v>
      </c>
      <c r="F48" s="191">
        <v>0.32026116399999999</v>
      </c>
      <c r="G48" s="191">
        <v>0.12651011000000001</v>
      </c>
      <c r="H48" s="191">
        <v>6.7689410000000005E-2</v>
      </c>
      <c r="I48" s="191">
        <v>2.6403005E-2</v>
      </c>
      <c r="J48" s="191">
        <v>2.7487175999999999E-2</v>
      </c>
      <c r="K48" s="191">
        <v>1.5690019999999999E-2</v>
      </c>
      <c r="L48" s="191">
        <v>2.7272556E-2</v>
      </c>
      <c r="M48" s="191">
        <v>1.1811205999999999E-2</v>
      </c>
    </row>
    <row r="49" spans="1:13" ht="16" x14ac:dyDescent="0.2">
      <c r="A49" s="195" t="s">
        <v>664</v>
      </c>
      <c r="B49" s="191">
        <v>4.8251819999999999E-3</v>
      </c>
      <c r="C49" s="191">
        <v>2.0072029999999999E-3</v>
      </c>
      <c r="D49" s="191">
        <v>4.2774780000000004E-3</v>
      </c>
      <c r="E49" s="191">
        <v>1.607717E-3</v>
      </c>
      <c r="F49" s="191">
        <v>0.18041584299999999</v>
      </c>
      <c r="G49" s="191">
        <v>2.7076376999999999E-2</v>
      </c>
      <c r="H49" s="191">
        <v>3.5398230000000003E-2</v>
      </c>
      <c r="I49" s="191">
        <v>1.6042780999999999E-2</v>
      </c>
      <c r="J49" s="191">
        <v>2.5746002E-2</v>
      </c>
      <c r="K49" s="191">
        <v>9.1429500000000004E-3</v>
      </c>
      <c r="L49" s="191">
        <v>2.9675908000000001E-2</v>
      </c>
      <c r="M49" s="191">
        <v>9.2592590000000006E-3</v>
      </c>
    </row>
    <row r="50" spans="1:13" ht="16" x14ac:dyDescent="0.2">
      <c r="A50" s="195" t="s">
        <v>664</v>
      </c>
      <c r="B50" s="191">
        <v>2.2236280000000001E-3</v>
      </c>
      <c r="C50" s="191">
        <v>4.0491640000000001E-3</v>
      </c>
      <c r="D50" s="191">
        <v>2.1875940000000002E-3</v>
      </c>
      <c r="E50" s="191">
        <v>2.5759509999999999E-3</v>
      </c>
      <c r="F50" s="191">
        <v>0.18665921599999999</v>
      </c>
      <c r="G50" s="191">
        <v>6.6398149000000004E-2</v>
      </c>
      <c r="H50" s="191">
        <v>0.177857143</v>
      </c>
      <c r="I50" s="191">
        <v>6.6120218999999994E-2</v>
      </c>
      <c r="J50" s="191">
        <v>5.6645483000000003E-2</v>
      </c>
      <c r="K50" s="191">
        <v>2.5023857E-2</v>
      </c>
      <c r="L50" s="191">
        <v>3.8086086999999998E-2</v>
      </c>
      <c r="M50" s="191">
        <v>1.8662564999999999E-2</v>
      </c>
    </row>
    <row r="51" spans="1:13" ht="16" x14ac:dyDescent="0.2">
      <c r="A51" s="195" t="s">
        <v>664</v>
      </c>
      <c r="B51" s="191">
        <v>1.6220049999999999E-3</v>
      </c>
      <c r="C51" s="191">
        <v>3.8313240000000001E-3</v>
      </c>
      <c r="D51" s="191">
        <v>1.5376750000000001E-3</v>
      </c>
      <c r="E51" s="191">
        <v>3.9180480000000004E-3</v>
      </c>
      <c r="F51" s="191">
        <v>0.14240119000000001</v>
      </c>
      <c r="G51" s="191">
        <v>0.10923161000000001</v>
      </c>
      <c r="H51" s="191">
        <v>4.5247798999999998E-2</v>
      </c>
      <c r="I51" s="191">
        <v>3.7009558999999997E-2</v>
      </c>
      <c r="J51" s="191">
        <v>2.5517692000000002E-2</v>
      </c>
      <c r="K51" s="191">
        <v>2.2336492999999999E-2</v>
      </c>
      <c r="L51" s="191">
        <v>1.6218987000000001E-2</v>
      </c>
      <c r="M51" s="191">
        <v>2.6241236000000001E-2</v>
      </c>
    </row>
    <row r="52" spans="1:13" ht="16" x14ac:dyDescent="0.2">
      <c r="A52" s="195" t="s">
        <v>664</v>
      </c>
      <c r="B52" s="191">
        <v>1.7799249999999999E-3</v>
      </c>
      <c r="C52" s="191">
        <v>3.6936629999999998E-3</v>
      </c>
      <c r="D52" s="191">
        <v>5.9926000000000001E-4</v>
      </c>
      <c r="E52" s="191">
        <v>1.780944E-3</v>
      </c>
      <c r="F52" s="191">
        <v>0.30359313500000001</v>
      </c>
      <c r="G52" s="191">
        <v>0.17838970900000001</v>
      </c>
      <c r="H52" s="191">
        <v>0.19047618999999999</v>
      </c>
      <c r="I52" s="191">
        <v>0.15384615400000001</v>
      </c>
      <c r="J52" s="191">
        <v>1.3681973E-2</v>
      </c>
      <c r="K52" s="191">
        <v>1.2527155E-2</v>
      </c>
      <c r="L52" s="191">
        <v>5.2713780000000002E-3</v>
      </c>
      <c r="M52" s="191">
        <v>7.6045629999999999E-3</v>
      </c>
    </row>
    <row r="53" spans="1:13" ht="16" x14ac:dyDescent="0.2">
      <c r="A53" s="195" t="s">
        <v>664</v>
      </c>
      <c r="B53" s="191">
        <v>1.7648270000000001E-3</v>
      </c>
      <c r="C53" s="191">
        <v>1.2596510000000001E-3</v>
      </c>
      <c r="D53" s="191">
        <v>1.601917E-3</v>
      </c>
      <c r="E53" s="191">
        <v>1.076722E-3</v>
      </c>
      <c r="F53" s="191">
        <v>7.3545807000000005E-2</v>
      </c>
      <c r="G53" s="191">
        <v>9.9902970000000004E-3</v>
      </c>
      <c r="H53" s="191">
        <v>6.5968242999999996E-2</v>
      </c>
      <c r="I53" s="191">
        <v>9.4130680000000001E-3</v>
      </c>
      <c r="J53" s="191">
        <v>3.9192073000000001E-2</v>
      </c>
      <c r="K53" s="191">
        <v>4.6582969999999996E-3</v>
      </c>
      <c r="L53" s="191">
        <v>3.2139274000000002E-2</v>
      </c>
      <c r="M53" s="191">
        <v>4.6838660000000001E-3</v>
      </c>
    </row>
    <row r="54" spans="1:13" ht="16" x14ac:dyDescent="0.2">
      <c r="A54" s="195" t="s">
        <v>664</v>
      </c>
      <c r="B54" s="191">
        <v>1.673964E-3</v>
      </c>
      <c r="C54" s="191">
        <v>3.8493160000000002E-3</v>
      </c>
      <c r="D54" s="191">
        <v>1.0906640000000001E-3</v>
      </c>
      <c r="E54" s="191">
        <v>2.8192260000000002E-3</v>
      </c>
      <c r="F54" s="191">
        <v>0.185513814</v>
      </c>
      <c r="G54" s="191">
        <v>0.18866565499999999</v>
      </c>
      <c r="H54" s="191">
        <v>1.1119489999999999E-2</v>
      </c>
      <c r="I54" s="191">
        <v>2.0578302999999999E-2</v>
      </c>
      <c r="J54" s="191">
        <v>8.1785790000000001E-3</v>
      </c>
      <c r="K54" s="191">
        <v>1.1676924999999999E-2</v>
      </c>
      <c r="L54" s="191">
        <v>5.0602549999999996E-3</v>
      </c>
      <c r="M54" s="191">
        <v>1.2836563E-2</v>
      </c>
    </row>
    <row r="55" spans="1:13" ht="16" x14ac:dyDescent="0.2">
      <c r="A55" s="195" t="s">
        <v>664</v>
      </c>
      <c r="B55" s="191">
        <v>1.2741756999999999E-2</v>
      </c>
      <c r="C55" s="191">
        <v>4.968699E-3</v>
      </c>
      <c r="D55" s="191">
        <v>1.2817899999999999E-4</v>
      </c>
      <c r="E55" s="191">
        <v>1.9193859999999999E-3</v>
      </c>
      <c r="F55" s="191">
        <v>1.9842291000000001E-2</v>
      </c>
      <c r="G55" s="191">
        <v>1.3155767000000001E-2</v>
      </c>
      <c r="H55" s="191">
        <v>6.6445180000000003E-3</v>
      </c>
      <c r="I55" s="191">
        <v>9.1743120000000004E-3</v>
      </c>
      <c r="J55" s="191">
        <v>1.7246299999999999E-2</v>
      </c>
      <c r="K55" s="191">
        <v>1.0541178E-2</v>
      </c>
      <c r="L55" s="191">
        <v>2.2421519999999999E-3</v>
      </c>
      <c r="M55" s="191">
        <v>5.9171600000000003E-3</v>
      </c>
    </row>
    <row r="56" spans="1:13" ht="16" x14ac:dyDescent="0.2">
      <c r="A56" s="195" t="s">
        <v>664</v>
      </c>
      <c r="B56" s="191">
        <v>5.6490999999999996E-4</v>
      </c>
      <c r="C56" s="191">
        <v>1.308271E-3</v>
      </c>
      <c r="D56" s="191">
        <v>4.7558099999999999E-4</v>
      </c>
      <c r="E56" s="191">
        <v>1.14959E-3</v>
      </c>
      <c r="F56" s="191">
        <v>6.9274213000000001E-2</v>
      </c>
      <c r="G56" s="191">
        <v>0.143588826</v>
      </c>
      <c r="H56" s="191">
        <v>6.3638663999999998E-2</v>
      </c>
      <c r="I56" s="191">
        <v>0.11160714300000001</v>
      </c>
      <c r="J56" s="191">
        <v>1.0894925E-2</v>
      </c>
      <c r="K56" s="191">
        <v>1.5304211999999999E-2</v>
      </c>
      <c r="L56" s="191">
        <v>9.9003460000000008E-3</v>
      </c>
      <c r="M56" s="191">
        <v>1.3045467999999999E-2</v>
      </c>
    </row>
    <row r="57" spans="1:13" ht="16" x14ac:dyDescent="0.2">
      <c r="A57" s="195" t="s">
        <v>664</v>
      </c>
      <c r="B57" s="191">
        <v>4.1295200000000001E-4</v>
      </c>
      <c r="C57" s="191">
        <v>1.875444E-3</v>
      </c>
      <c r="D57" s="191">
        <v>4.1295200000000001E-4</v>
      </c>
      <c r="E57" s="191">
        <v>1.875444E-3</v>
      </c>
      <c r="F57" s="191">
        <v>3.9875847999999998E-2</v>
      </c>
      <c r="G57" s="191">
        <v>2.1756022E-2</v>
      </c>
      <c r="H57" s="191">
        <v>3.9875847999999998E-2</v>
      </c>
      <c r="I57" s="191">
        <v>2.1756022E-2</v>
      </c>
      <c r="J57" s="191">
        <v>4.2811489999999997E-3</v>
      </c>
      <c r="K57" s="191">
        <v>7.7674720000000001E-3</v>
      </c>
      <c r="L57" s="191">
        <v>4.2811489999999997E-3</v>
      </c>
      <c r="M57" s="191">
        <v>7.7674720000000001E-3</v>
      </c>
    </row>
    <row r="58" spans="1:13" ht="16" x14ac:dyDescent="0.2">
      <c r="A58" s="195" t="s">
        <v>664</v>
      </c>
      <c r="B58" s="191">
        <v>1.3711859999999999E-3</v>
      </c>
      <c r="C58" s="191">
        <v>1.727066E-3</v>
      </c>
      <c r="D58" s="192">
        <v>5.13E-5</v>
      </c>
      <c r="E58" s="191">
        <v>1.3254569999999999E-3</v>
      </c>
      <c r="F58" s="191">
        <v>5.5597420000000003E-3</v>
      </c>
      <c r="G58" s="191">
        <v>1.0675004E-2</v>
      </c>
      <c r="H58" s="191">
        <v>3.01286E-3</v>
      </c>
      <c r="I58" s="191">
        <v>8.165627E-3</v>
      </c>
      <c r="J58" s="191">
        <v>4.3233910000000002E-3</v>
      </c>
      <c r="K58" s="191">
        <v>7.2469659999999997E-3</v>
      </c>
      <c r="L58" s="191">
        <v>1.6151990000000001E-3</v>
      </c>
      <c r="M58" s="191">
        <v>6.9660779999999997E-3</v>
      </c>
    </row>
    <row r="59" spans="1:13" ht="16" x14ac:dyDescent="0.2">
      <c r="A59" s="195" t="s">
        <v>664</v>
      </c>
      <c r="B59" s="191">
        <v>1.8757019999999999E-3</v>
      </c>
      <c r="C59" s="191">
        <v>4.0485060000000003E-3</v>
      </c>
      <c r="D59" s="191">
        <v>2.0870789999999999E-3</v>
      </c>
      <c r="E59" s="191">
        <v>4.029304E-3</v>
      </c>
      <c r="F59" s="191">
        <v>9.0926213000000006E-2</v>
      </c>
      <c r="G59" s="191">
        <v>3.4345313000000002E-2</v>
      </c>
      <c r="H59" s="191">
        <v>1.2195121999999999E-2</v>
      </c>
      <c r="I59" s="191">
        <v>2.0512821000000001E-2</v>
      </c>
      <c r="J59" s="191">
        <v>1.4208795E-2</v>
      </c>
      <c r="K59" s="191">
        <v>1.6713510000000001E-2</v>
      </c>
      <c r="L59" s="191">
        <v>6.089878E-3</v>
      </c>
      <c r="M59" s="191">
        <v>1.6260163000000001E-2</v>
      </c>
    </row>
    <row r="60" spans="1:13" ht="16" x14ac:dyDescent="0.2">
      <c r="A60" s="195" t="s">
        <v>664</v>
      </c>
      <c r="B60" s="191">
        <v>1.823278E-3</v>
      </c>
      <c r="C60" s="191">
        <v>2.223895E-3</v>
      </c>
      <c r="D60" s="191">
        <v>1.8910559999999999E-3</v>
      </c>
      <c r="E60" s="191">
        <v>2.0096459999999999E-3</v>
      </c>
      <c r="F60" s="191">
        <v>4.2386258000000003E-2</v>
      </c>
      <c r="G60" s="191">
        <v>2.3779748999999999E-2</v>
      </c>
      <c r="H60" s="191">
        <v>3.6697248000000002E-2</v>
      </c>
      <c r="I60" s="191">
        <v>2.7777777999999999E-2</v>
      </c>
      <c r="J60" s="191">
        <v>9.7876560000000005E-3</v>
      </c>
      <c r="K60" s="191">
        <v>7.4232389999999999E-3</v>
      </c>
      <c r="L60" s="191">
        <v>1.1759765E-2</v>
      </c>
      <c r="M60" s="191">
        <v>8.0645160000000007E-3</v>
      </c>
    </row>
    <row r="61" spans="1:13" ht="16" x14ac:dyDescent="0.2">
      <c r="A61" s="195" t="s">
        <v>664</v>
      </c>
      <c r="B61" s="191">
        <v>1.3460659999999999E-3</v>
      </c>
      <c r="C61" s="191">
        <v>2.1439010000000001E-3</v>
      </c>
      <c r="D61" s="191">
        <v>1.4419089999999999E-3</v>
      </c>
      <c r="E61" s="191">
        <v>1.8821910000000001E-3</v>
      </c>
      <c r="F61" s="191">
        <v>0.182026887</v>
      </c>
      <c r="G61" s="191">
        <v>0.13905578399999999</v>
      </c>
      <c r="H61" s="191">
        <v>7.2300209999999997E-3</v>
      </c>
      <c r="I61" s="191">
        <v>1.2543787000000001E-2</v>
      </c>
      <c r="J61" s="191">
        <v>7.6564069999999996E-3</v>
      </c>
      <c r="K61" s="191">
        <v>9.7909169999999997E-3</v>
      </c>
      <c r="L61" s="191">
        <v>6.7830290000000003E-3</v>
      </c>
      <c r="M61" s="191">
        <v>8.6229949999999996E-3</v>
      </c>
    </row>
    <row r="62" spans="1:13" ht="16" x14ac:dyDescent="0.2">
      <c r="A62" s="195" t="s">
        <v>664</v>
      </c>
      <c r="B62" s="191">
        <v>1.3155370000000001E-3</v>
      </c>
      <c r="C62" s="191">
        <v>1.94006E-3</v>
      </c>
      <c r="D62" s="191">
        <v>1.196557E-3</v>
      </c>
      <c r="E62" s="191">
        <v>1.642985E-3</v>
      </c>
      <c r="F62" s="191">
        <v>0.38368623000000002</v>
      </c>
      <c r="G62" s="191">
        <v>0.28737810200000002</v>
      </c>
      <c r="H62" s="191">
        <v>0.12676180300000001</v>
      </c>
      <c r="I62" s="191">
        <v>5.3053830000000003E-2</v>
      </c>
      <c r="J62" s="191">
        <v>5.5478150000000002E-3</v>
      </c>
      <c r="K62" s="191">
        <v>7.291802E-3</v>
      </c>
      <c r="L62" s="191">
        <v>5.5845030000000002E-3</v>
      </c>
      <c r="M62" s="191">
        <v>7.9487069999999993E-3</v>
      </c>
    </row>
    <row r="63" spans="1:13" ht="16" x14ac:dyDescent="0.2">
      <c r="A63" s="195" t="s">
        <v>664</v>
      </c>
      <c r="B63" s="191">
        <v>6.4682079999999996E-3</v>
      </c>
      <c r="C63" s="191">
        <v>1.2684351999999999E-2</v>
      </c>
      <c r="D63" s="191">
        <v>2.8147390000000001E-3</v>
      </c>
      <c r="E63" s="191">
        <v>3.8201799999999998E-3</v>
      </c>
      <c r="F63" s="191">
        <v>2.7556348000000001E-2</v>
      </c>
      <c r="G63" s="191">
        <v>2.9978617999999999E-2</v>
      </c>
      <c r="H63" s="191">
        <v>2.2945758E-2</v>
      </c>
      <c r="I63" s="191">
        <v>1.9297977000000001E-2</v>
      </c>
      <c r="J63" s="191">
        <v>1.2603629E-2</v>
      </c>
      <c r="K63" s="191">
        <v>2.488216E-2</v>
      </c>
      <c r="L63" s="191">
        <v>8.5137279999999999E-3</v>
      </c>
      <c r="M63" s="191">
        <v>1.1428218E-2</v>
      </c>
    </row>
    <row r="64" spans="1:13" ht="16" x14ac:dyDescent="0.2">
      <c r="A64" s="195" t="s">
        <v>664</v>
      </c>
      <c r="B64" s="191">
        <v>3.4916610000000001E-3</v>
      </c>
      <c r="C64" s="191">
        <v>3.2738400000000001E-3</v>
      </c>
      <c r="D64" s="191">
        <v>1.141209E-3</v>
      </c>
      <c r="E64" s="191">
        <v>1.352647E-3</v>
      </c>
      <c r="F64" s="191">
        <v>1.1357996E-2</v>
      </c>
      <c r="G64" s="191">
        <v>1.0970693E-2</v>
      </c>
      <c r="H64" s="191">
        <v>2.6768040000000001E-3</v>
      </c>
      <c r="I64" s="191">
        <v>8.1223430000000006E-3</v>
      </c>
      <c r="J64" s="191">
        <v>1.0611222999999999E-2</v>
      </c>
      <c r="K64" s="191">
        <v>7.6463809999999998E-3</v>
      </c>
      <c r="L64" s="191">
        <v>2.6414860000000002E-3</v>
      </c>
      <c r="M64" s="191">
        <v>5.3059980000000001E-3</v>
      </c>
    </row>
    <row r="65" spans="1:13" ht="16" x14ac:dyDescent="0.2">
      <c r="A65" s="195" t="s">
        <v>664</v>
      </c>
      <c r="B65" s="191">
        <v>1.0958090000000001E-3</v>
      </c>
      <c r="C65" s="191">
        <v>5.7471499999999995E-4</v>
      </c>
      <c r="D65" s="191">
        <v>8.34028E-4</v>
      </c>
      <c r="E65" s="191">
        <v>5.2219300000000001E-4</v>
      </c>
      <c r="F65" s="191">
        <v>1.2384843E-2</v>
      </c>
      <c r="G65" s="191">
        <v>1.1817591000000001E-2</v>
      </c>
      <c r="H65" s="191">
        <v>7.3677159999999998E-3</v>
      </c>
      <c r="I65" s="191">
        <v>4.4642859999999996E-3</v>
      </c>
      <c r="J65" s="191">
        <v>5.8947050000000001E-3</v>
      </c>
      <c r="K65" s="191">
        <v>3.241374E-3</v>
      </c>
      <c r="L65" s="191">
        <v>4.4904330000000003E-3</v>
      </c>
      <c r="M65" s="191">
        <v>3.1545739999999998E-3</v>
      </c>
    </row>
    <row r="66" spans="1:13" ht="16" x14ac:dyDescent="0.2">
      <c r="A66" s="195" t="s">
        <v>664</v>
      </c>
      <c r="B66" s="191">
        <v>1.050357E-3</v>
      </c>
      <c r="C66" s="191">
        <v>3.0199699999999999E-3</v>
      </c>
      <c r="D66" s="191">
        <v>1.2922890000000001E-3</v>
      </c>
      <c r="E66" s="191">
        <v>3.3752610000000001E-3</v>
      </c>
      <c r="F66" s="191">
        <v>4.1687690999999999E-2</v>
      </c>
      <c r="G66" s="191">
        <v>2.6322737999999998E-2</v>
      </c>
      <c r="H66" s="191">
        <v>2.9625849999999999E-2</v>
      </c>
      <c r="I66" s="191">
        <v>2.4448419999999998E-2</v>
      </c>
      <c r="J66" s="191">
        <v>1.5954343999999999E-2</v>
      </c>
      <c r="K66" s="191">
        <v>1.5995306000000001E-2</v>
      </c>
      <c r="L66" s="191">
        <v>1.8482775E-2</v>
      </c>
      <c r="M66" s="191">
        <v>1.7660008000000001E-2</v>
      </c>
    </row>
    <row r="67" spans="1:13" ht="16" x14ac:dyDescent="0.2">
      <c r="A67" s="195" t="s">
        <v>664</v>
      </c>
      <c r="B67" s="191">
        <v>6.0897800000000004E-4</v>
      </c>
      <c r="C67" s="191">
        <v>1.1745390000000001E-3</v>
      </c>
      <c r="D67" s="191">
        <v>4.9060499999999997E-4</v>
      </c>
      <c r="E67" s="191">
        <v>1.205788E-3</v>
      </c>
      <c r="F67" s="191">
        <v>0.23622221700000001</v>
      </c>
      <c r="G67" s="191">
        <v>0.15899923099999999</v>
      </c>
      <c r="H67" s="191">
        <v>5.6417489999999997E-3</v>
      </c>
      <c r="I67" s="191">
        <v>1.0695187E-2</v>
      </c>
      <c r="J67" s="191">
        <v>3.5037890000000002E-3</v>
      </c>
      <c r="K67" s="191">
        <v>6.2657549999999996E-3</v>
      </c>
      <c r="L67" s="191">
        <v>3.3190160000000002E-3</v>
      </c>
      <c r="M67" s="191">
        <v>7.462687E-3</v>
      </c>
    </row>
    <row r="68" spans="1:13" ht="16" x14ac:dyDescent="0.2">
      <c r="A68" s="195" t="s">
        <v>664</v>
      </c>
      <c r="B68" s="191">
        <v>5.8286099999999995E-4</v>
      </c>
      <c r="C68" s="191">
        <v>1.1611639999999999E-3</v>
      </c>
      <c r="D68" s="191">
        <v>1.8597700000000001E-4</v>
      </c>
      <c r="E68" s="191">
        <v>1.2422360000000001E-3</v>
      </c>
      <c r="F68" s="191">
        <v>1.7970947000000001E-2</v>
      </c>
      <c r="G68" s="191">
        <v>1.3403182E-2</v>
      </c>
      <c r="H68" s="191">
        <v>6.3694270000000004E-3</v>
      </c>
      <c r="I68" s="191">
        <v>1.3392856999999999E-2</v>
      </c>
      <c r="J68" s="191">
        <v>2.8951430000000002E-3</v>
      </c>
      <c r="K68" s="191">
        <v>5.5751459999999996E-3</v>
      </c>
      <c r="L68" s="191">
        <v>1.7571259999999999E-3</v>
      </c>
      <c r="M68" s="191">
        <v>5.9171600000000003E-3</v>
      </c>
    </row>
    <row r="69" spans="1:13" ht="16" x14ac:dyDescent="0.2">
      <c r="A69" s="195" t="s">
        <v>664</v>
      </c>
      <c r="B69" s="191">
        <v>5.1922700000000003E-4</v>
      </c>
      <c r="C69" s="191">
        <v>2.1935029999999999E-3</v>
      </c>
      <c r="D69" s="191">
        <v>3.1926900000000001E-4</v>
      </c>
      <c r="E69" s="191">
        <v>2.5877999999999999E-3</v>
      </c>
      <c r="F69" s="191">
        <v>1.4182505999999999E-2</v>
      </c>
      <c r="G69" s="191">
        <v>1.1739144E-2</v>
      </c>
      <c r="H69" s="191">
        <v>8.4925690000000002E-3</v>
      </c>
      <c r="I69" s="191">
        <v>1.3157894999999999E-2</v>
      </c>
      <c r="J69" s="191">
        <v>7.1145080000000003E-3</v>
      </c>
      <c r="K69" s="191">
        <v>8.2757730000000002E-3</v>
      </c>
      <c r="L69" s="191">
        <v>4.9504950000000001E-3</v>
      </c>
      <c r="M69" s="191">
        <v>8.1300810000000008E-3</v>
      </c>
    </row>
    <row r="70" spans="1:13" ht="16" x14ac:dyDescent="0.2">
      <c r="A70" s="195" t="s">
        <v>664</v>
      </c>
      <c r="B70" s="191">
        <v>1.623443E-3</v>
      </c>
      <c r="C70" s="191">
        <v>5.1153450000000003E-3</v>
      </c>
      <c r="D70" s="191">
        <v>2.1124070000000002E-3</v>
      </c>
      <c r="E70" s="191">
        <v>2.9574860000000001E-3</v>
      </c>
      <c r="F70" s="191">
        <v>3.7016696000000002E-2</v>
      </c>
      <c r="G70" s="191">
        <v>3.3724598000000001E-2</v>
      </c>
      <c r="H70" s="191">
        <v>2.5906736E-2</v>
      </c>
      <c r="I70" s="191">
        <v>1.1111111E-2</v>
      </c>
      <c r="J70" s="191">
        <v>1.7083263000000001E-2</v>
      </c>
      <c r="K70" s="191">
        <v>1.7563397000000001E-2</v>
      </c>
      <c r="L70" s="191">
        <v>1.2709573E-2</v>
      </c>
      <c r="M70" s="191">
        <v>1.0948905E-2</v>
      </c>
    </row>
    <row r="71" spans="1:13" ht="16" x14ac:dyDescent="0.2">
      <c r="A71" s="195" t="s">
        <v>664</v>
      </c>
      <c r="B71" s="191">
        <v>1.8442210000000001E-3</v>
      </c>
      <c r="C71" s="191">
        <v>1.8084290000000001E-3</v>
      </c>
      <c r="D71" s="191">
        <v>1.878369E-3</v>
      </c>
      <c r="E71" s="191">
        <v>1.9290380000000001E-3</v>
      </c>
      <c r="F71" s="191">
        <v>0.65397303100000004</v>
      </c>
      <c r="G71" s="191">
        <v>0.389880952</v>
      </c>
      <c r="H71" s="191">
        <v>0.84561128500000005</v>
      </c>
      <c r="I71" s="191">
        <v>0.45833333300000001</v>
      </c>
      <c r="J71" s="191">
        <v>1.0066777000000001E-2</v>
      </c>
      <c r="K71" s="191">
        <v>6.1911910000000004E-3</v>
      </c>
      <c r="L71" s="191">
        <v>1.0159033E-2</v>
      </c>
      <c r="M71" s="191">
        <v>6.7915950000000001E-3</v>
      </c>
    </row>
    <row r="72" spans="1:13" ht="16" x14ac:dyDescent="0.2">
      <c r="A72" s="193" t="s">
        <v>784</v>
      </c>
      <c r="B72" s="194">
        <v>4.6262609999999996E-3</v>
      </c>
      <c r="C72" s="194">
        <v>4.4320549999999998E-3</v>
      </c>
      <c r="D72" s="194">
        <v>3.3890140000000001E-3</v>
      </c>
      <c r="E72" s="194">
        <v>3.2693710000000001E-3</v>
      </c>
      <c r="F72" s="194">
        <v>0.16306077199999999</v>
      </c>
      <c r="G72" s="194">
        <v>0.107398546</v>
      </c>
      <c r="H72" s="194">
        <v>0.10843383600000001</v>
      </c>
      <c r="I72" s="194">
        <v>6.8112695000000001E-2</v>
      </c>
      <c r="J72" s="194">
        <v>2.7394636E-2</v>
      </c>
      <c r="K72" s="194">
        <v>1.7240246000000001E-2</v>
      </c>
      <c r="L72" s="194">
        <v>1.8516405999999999E-2</v>
      </c>
      <c r="M72" s="194">
        <v>1.3788923999999999E-2</v>
      </c>
    </row>
    <row r="73" spans="1:13" ht="16" x14ac:dyDescent="0.2">
      <c r="A73" s="193" t="s">
        <v>785</v>
      </c>
      <c r="B73" s="194">
        <v>1.823278E-3</v>
      </c>
      <c r="C73" s="194">
        <v>3.0199699999999999E-3</v>
      </c>
      <c r="D73" s="194">
        <v>1.601917E-3</v>
      </c>
      <c r="E73" s="194">
        <v>1.9290380000000001E-3</v>
      </c>
      <c r="F73" s="194">
        <v>9.5495735999999998E-2</v>
      </c>
      <c r="G73" s="194">
        <v>6.1173818999999997E-2</v>
      </c>
      <c r="H73" s="194">
        <v>3.6697248000000002E-2</v>
      </c>
      <c r="I73" s="194">
        <v>2.1756022E-2</v>
      </c>
      <c r="J73" s="194">
        <v>1.4208795E-2</v>
      </c>
      <c r="K73" s="194">
        <v>1.1676924999999999E-2</v>
      </c>
      <c r="L73" s="194">
        <v>1.1116726E-2</v>
      </c>
      <c r="M73" s="194">
        <v>9.3167700000000003E-3</v>
      </c>
    </row>
    <row r="74" spans="1:13" ht="16" x14ac:dyDescent="0.2">
      <c r="A74" s="196" t="s">
        <v>786</v>
      </c>
      <c r="B74" s="191">
        <v>5.7134969999999997E-3</v>
      </c>
      <c r="C74" s="191">
        <v>1.3848846999999999E-2</v>
      </c>
      <c r="D74" s="191">
        <v>6.0771219999999999E-3</v>
      </c>
      <c r="E74" s="191">
        <v>3.8289729999999998E-3</v>
      </c>
      <c r="F74" s="191">
        <v>0.14842172200000001</v>
      </c>
      <c r="G74" s="191">
        <v>0.12801452899999999</v>
      </c>
      <c r="H74" s="191">
        <v>0.168546366</v>
      </c>
      <c r="I74" s="191">
        <v>0.1</v>
      </c>
      <c r="J74" s="191">
        <v>3.5226357E-2</v>
      </c>
      <c r="K74" s="191">
        <v>6.3619243000000006E-2</v>
      </c>
      <c r="L74" s="191">
        <v>3.5612003000000003E-2</v>
      </c>
      <c r="M74" s="191">
        <v>1.2251148999999999E-2</v>
      </c>
    </row>
    <row r="75" spans="1:13" ht="16" x14ac:dyDescent="0.2">
      <c r="A75" s="196" t="s">
        <v>786</v>
      </c>
      <c r="B75" s="191">
        <v>3.673833E-3</v>
      </c>
      <c r="C75" s="191">
        <v>3.104337E-3</v>
      </c>
      <c r="D75" s="191">
        <v>3.3693389999999998E-3</v>
      </c>
      <c r="E75" s="191">
        <v>3.1166520000000001E-3</v>
      </c>
      <c r="F75" s="191">
        <v>3.8701449999999998E-2</v>
      </c>
      <c r="G75" s="191">
        <v>2.400851E-2</v>
      </c>
      <c r="H75" s="191">
        <v>4.2356056000000003E-2</v>
      </c>
      <c r="I75" s="191">
        <v>2.1739129999999999E-2</v>
      </c>
      <c r="J75" s="191">
        <v>2.6638460999999999E-2</v>
      </c>
      <c r="K75" s="191">
        <v>1.1393624E-2</v>
      </c>
      <c r="L75" s="191">
        <v>2.1092481999999999E-2</v>
      </c>
      <c r="M75" s="191">
        <v>1.2269939000000001E-2</v>
      </c>
    </row>
    <row r="76" spans="1:13" ht="16" x14ac:dyDescent="0.2">
      <c r="A76" s="196" t="s">
        <v>786</v>
      </c>
      <c r="B76" s="191">
        <v>6.3882799999999997E-3</v>
      </c>
      <c r="C76" s="191">
        <v>5.4115760000000004E-3</v>
      </c>
      <c r="D76" s="191">
        <v>4.6028980000000002E-3</v>
      </c>
      <c r="E76" s="191">
        <v>5.5139159999999998E-3</v>
      </c>
      <c r="F76" s="191">
        <v>0.37272239400000001</v>
      </c>
      <c r="G76" s="191">
        <v>0.105678753</v>
      </c>
      <c r="H76" s="191">
        <v>0.32553406800000001</v>
      </c>
      <c r="I76" s="191">
        <v>0.125</v>
      </c>
      <c r="J76" s="191">
        <v>8.9988879999999993E-2</v>
      </c>
      <c r="K76" s="191">
        <v>1.3420715999999999E-2</v>
      </c>
      <c r="L76" s="191">
        <v>7.9401297999999995E-2</v>
      </c>
      <c r="M76" s="191">
        <v>1.2433824E-2</v>
      </c>
    </row>
    <row r="77" spans="1:13" ht="16" x14ac:dyDescent="0.2">
      <c r="A77" s="196" t="s">
        <v>786</v>
      </c>
      <c r="B77" s="191">
        <v>3.6942350000000001E-3</v>
      </c>
      <c r="C77" s="191">
        <v>1.932011E-3</v>
      </c>
      <c r="D77" s="191">
        <v>8.9166799999999997E-4</v>
      </c>
      <c r="E77" s="191">
        <v>1.228526E-3</v>
      </c>
      <c r="F77" s="191">
        <v>7.7363385000000007E-2</v>
      </c>
      <c r="G77" s="191">
        <v>2.1046269999999999E-2</v>
      </c>
      <c r="H77" s="191">
        <v>3.6226880000000002E-3</v>
      </c>
      <c r="I77" s="191">
        <v>1.7641128999999998E-2</v>
      </c>
      <c r="J77" s="191">
        <v>1.3829106000000001E-2</v>
      </c>
      <c r="K77" s="191">
        <v>4.8607310000000001E-3</v>
      </c>
      <c r="L77" s="191">
        <v>3.2968189999999999E-3</v>
      </c>
      <c r="M77" s="191">
        <v>4.1210630000000003E-3</v>
      </c>
    </row>
    <row r="78" spans="1:13" ht="16" x14ac:dyDescent="0.2">
      <c r="A78" s="196" t="s">
        <v>786</v>
      </c>
      <c r="B78" s="191">
        <v>9.1897620000000006E-3</v>
      </c>
      <c r="C78" s="191">
        <v>2.0838353E-2</v>
      </c>
      <c r="D78" s="191">
        <v>3.8427829999999998E-3</v>
      </c>
      <c r="E78" s="191">
        <v>1.2010444E-2</v>
      </c>
      <c r="F78" s="191">
        <v>2.242359E-2</v>
      </c>
      <c r="G78" s="191">
        <v>3.7102070000000001E-2</v>
      </c>
      <c r="H78" s="191">
        <v>1.5748030999999999E-2</v>
      </c>
      <c r="I78" s="191">
        <v>2.6217227999999999E-2</v>
      </c>
      <c r="J78" s="191">
        <v>1.5421328999999999E-2</v>
      </c>
      <c r="K78" s="191">
        <v>3.3540586999999997E-2</v>
      </c>
      <c r="L78" s="191">
        <v>8.1456640000000004E-3</v>
      </c>
      <c r="M78" s="191">
        <v>2.0746888000000002E-2</v>
      </c>
    </row>
    <row r="79" spans="1:13" ht="16" x14ac:dyDescent="0.2">
      <c r="A79" s="196" t="s">
        <v>786</v>
      </c>
      <c r="B79" s="191">
        <v>3.4646960000000002E-3</v>
      </c>
      <c r="C79" s="191">
        <v>2.9637539999999999E-3</v>
      </c>
      <c r="D79" s="191">
        <v>2.3085720000000001E-3</v>
      </c>
      <c r="E79" s="191">
        <v>1.5808110000000001E-3</v>
      </c>
      <c r="F79" s="191">
        <v>6.1392275000000003E-2</v>
      </c>
      <c r="G79" s="191">
        <v>1.1138754000000001E-2</v>
      </c>
      <c r="H79" s="191">
        <v>1.3726782E-2</v>
      </c>
      <c r="I79" s="191">
        <v>1.0601495000000001E-2</v>
      </c>
      <c r="J79" s="191">
        <v>4.9161260999999998E-2</v>
      </c>
      <c r="K79" s="191">
        <v>6.8424779999999999E-3</v>
      </c>
      <c r="L79" s="191">
        <v>1.2275285E-2</v>
      </c>
      <c r="M79" s="191">
        <v>4.7512639999999998E-3</v>
      </c>
    </row>
    <row r="80" spans="1:13" ht="16" x14ac:dyDescent="0.2">
      <c r="A80" s="196" t="s">
        <v>786</v>
      </c>
      <c r="B80" s="191">
        <v>1.0500430000000001E-3</v>
      </c>
      <c r="C80" s="191">
        <v>1.2448629999999999E-3</v>
      </c>
      <c r="D80" s="191">
        <v>6.9921299999999996E-4</v>
      </c>
      <c r="E80" s="191">
        <v>1.1433109999999999E-3</v>
      </c>
      <c r="F80" s="191">
        <v>8.2933615000000002E-2</v>
      </c>
      <c r="G80" s="191">
        <v>3.3008917999999998E-2</v>
      </c>
      <c r="H80" s="191">
        <v>1.7573281E-2</v>
      </c>
      <c r="I80" s="191">
        <v>1.3102041E-2</v>
      </c>
      <c r="J80" s="191">
        <v>2.0569540000000001E-2</v>
      </c>
      <c r="K80" s="191">
        <v>7.1629720000000001E-3</v>
      </c>
      <c r="L80" s="191">
        <v>2.7051200000000001E-3</v>
      </c>
      <c r="M80" s="191">
        <v>4.6568870000000002E-3</v>
      </c>
    </row>
    <row r="81" spans="1:13" ht="16" x14ac:dyDescent="0.2">
      <c r="A81" s="196" t="s">
        <v>786</v>
      </c>
      <c r="B81" s="191">
        <v>4.0942820000000003E-3</v>
      </c>
      <c r="C81" s="191">
        <v>8.051585E-3</v>
      </c>
      <c r="D81" s="191">
        <v>2.785395E-3</v>
      </c>
      <c r="E81" s="191">
        <v>6.0317060000000004E-3</v>
      </c>
      <c r="F81" s="191">
        <v>0.121588377</v>
      </c>
      <c r="G81" s="191">
        <v>7.7046291000000003E-2</v>
      </c>
      <c r="H81" s="191">
        <v>1.7418051E-2</v>
      </c>
      <c r="I81" s="191">
        <v>4.0586991000000003E-2</v>
      </c>
      <c r="J81" s="191">
        <v>1.3917719E-2</v>
      </c>
      <c r="K81" s="191">
        <v>1.4825441999999999E-2</v>
      </c>
      <c r="L81" s="191">
        <v>9.7178549999999992E-3</v>
      </c>
      <c r="M81" s="191">
        <v>1.5165441E-2</v>
      </c>
    </row>
    <row r="82" spans="1:13" ht="16" x14ac:dyDescent="0.2">
      <c r="A82" s="196" t="s">
        <v>786</v>
      </c>
      <c r="B82" s="191">
        <v>1.4245869999999999E-3</v>
      </c>
      <c r="C82" s="191">
        <v>2.9709749999999998E-3</v>
      </c>
      <c r="D82" s="191">
        <v>1.564878E-3</v>
      </c>
      <c r="E82" s="191">
        <v>3.3136300000000001E-3</v>
      </c>
      <c r="F82" s="191">
        <v>0.14099598599999999</v>
      </c>
      <c r="G82" s="191">
        <v>6.6105860000000002E-2</v>
      </c>
      <c r="H82" s="191">
        <v>0.114203001</v>
      </c>
      <c r="I82" s="191">
        <v>6.6740823000000005E-2</v>
      </c>
      <c r="J82" s="191">
        <v>6.3315740000000004E-3</v>
      </c>
      <c r="K82" s="191">
        <v>1.0837034000000001E-2</v>
      </c>
      <c r="L82" s="191">
        <v>7.121769E-3</v>
      </c>
      <c r="M82" s="191">
        <v>1.035985E-2</v>
      </c>
    </row>
    <row r="83" spans="1:13" ht="16" x14ac:dyDescent="0.2">
      <c r="A83" s="196" t="s">
        <v>786</v>
      </c>
      <c r="B83" s="191">
        <v>1.2432789999999999E-3</v>
      </c>
      <c r="C83" s="191">
        <v>2.0635739999999999E-3</v>
      </c>
      <c r="D83" s="191">
        <v>9.02949E-4</v>
      </c>
      <c r="E83" s="191">
        <v>1.912916E-3</v>
      </c>
      <c r="F83" s="191">
        <v>0.39285741200000002</v>
      </c>
      <c r="G83" s="191">
        <v>0.15819613299999999</v>
      </c>
      <c r="H83" s="191">
        <v>0.47389424699999999</v>
      </c>
      <c r="I83" s="191">
        <v>0.18181818199999999</v>
      </c>
      <c r="J83" s="191">
        <v>9.2599180000000007E-3</v>
      </c>
      <c r="K83" s="191">
        <v>6.6762499999999999E-3</v>
      </c>
      <c r="L83" s="191">
        <v>8.1644579999999994E-3</v>
      </c>
      <c r="M83" s="191">
        <v>5.5695459999999999E-3</v>
      </c>
    </row>
    <row r="84" spans="1:13" ht="16" x14ac:dyDescent="0.2">
      <c r="A84" s="196" t="s">
        <v>786</v>
      </c>
      <c r="B84" s="191">
        <v>1.0510890000000001E-3</v>
      </c>
      <c r="C84" s="191">
        <v>1.100529E-3</v>
      </c>
      <c r="D84" s="191">
        <v>2.4526499999999999E-4</v>
      </c>
      <c r="E84" s="191">
        <v>8.9047200000000001E-4</v>
      </c>
      <c r="F84" s="191">
        <v>1.8697228E-2</v>
      </c>
      <c r="G84" s="191">
        <v>3.3135987999999998E-2</v>
      </c>
      <c r="H84" s="191">
        <v>1.5544041E-2</v>
      </c>
      <c r="I84" s="191">
        <v>3.5294117999999999E-2</v>
      </c>
      <c r="J84" s="191">
        <v>5.7395010000000002E-3</v>
      </c>
      <c r="K84" s="191">
        <v>6.0968699999999999E-3</v>
      </c>
      <c r="L84" s="191">
        <v>3.1678990000000001E-3</v>
      </c>
      <c r="M84" s="191">
        <v>6.0120240000000004E-3</v>
      </c>
    </row>
    <row r="85" spans="1:13" ht="16" x14ac:dyDescent="0.2">
      <c r="A85" s="196" t="s">
        <v>786</v>
      </c>
      <c r="B85" s="191">
        <v>8.9862299999999998E-4</v>
      </c>
      <c r="C85" s="191">
        <v>1.891806E-3</v>
      </c>
      <c r="D85" s="191">
        <v>9.5693500000000001E-4</v>
      </c>
      <c r="E85" s="191">
        <v>1.7837580000000001E-3</v>
      </c>
      <c r="F85" s="191">
        <v>3.0700717999999998E-2</v>
      </c>
      <c r="G85" s="191">
        <v>1.7234841000000001E-2</v>
      </c>
      <c r="H85" s="191">
        <v>2.1410541000000002E-2</v>
      </c>
      <c r="I85" s="191">
        <v>9.9392869999999998E-3</v>
      </c>
      <c r="J85" s="191">
        <v>3.832603E-3</v>
      </c>
      <c r="K85" s="191">
        <v>6.0612699999999997E-3</v>
      </c>
      <c r="L85" s="191">
        <v>2.8233889999999999E-3</v>
      </c>
      <c r="M85" s="191">
        <v>6.5538660000000002E-3</v>
      </c>
    </row>
    <row r="86" spans="1:13" ht="16" x14ac:dyDescent="0.2">
      <c r="A86" s="196" t="s">
        <v>786</v>
      </c>
      <c r="B86" s="191">
        <v>7.8288900000000005E-4</v>
      </c>
      <c r="C86" s="191">
        <v>1.533392E-3</v>
      </c>
      <c r="D86" s="191">
        <v>8.8413000000000001E-4</v>
      </c>
      <c r="E86" s="191">
        <v>1.465201E-3</v>
      </c>
      <c r="F86" s="191">
        <v>0.12112264</v>
      </c>
      <c r="G86" s="191">
        <v>7.9001283000000005E-2</v>
      </c>
      <c r="H86" s="191">
        <v>3.1879194999999999E-2</v>
      </c>
      <c r="I86" s="191">
        <v>1.7241379000000001E-2</v>
      </c>
      <c r="J86" s="191">
        <v>8.3757569999999993E-3</v>
      </c>
      <c r="K86" s="191">
        <v>5.0309120000000002E-3</v>
      </c>
      <c r="L86" s="191">
        <v>7.6335880000000002E-3</v>
      </c>
      <c r="M86" s="191">
        <v>5.217391E-3</v>
      </c>
    </row>
    <row r="87" spans="1:13" ht="16" x14ac:dyDescent="0.2">
      <c r="A87" s="196" t="s">
        <v>786</v>
      </c>
      <c r="B87" s="191">
        <v>6.6681499999999996E-4</v>
      </c>
      <c r="C87" s="191">
        <v>3.381368E-3</v>
      </c>
      <c r="D87" s="191">
        <v>3.4342299999999998E-4</v>
      </c>
      <c r="E87" s="191">
        <v>2.680965E-3</v>
      </c>
      <c r="F87" s="191">
        <v>4.7020371999999998E-2</v>
      </c>
      <c r="G87" s="191">
        <v>5.3071611999999997E-2</v>
      </c>
      <c r="H87" s="191">
        <v>4.4776119000000003E-2</v>
      </c>
      <c r="I87" s="191">
        <v>2.7777777999999999E-2</v>
      </c>
      <c r="J87" s="191">
        <v>5.6097059999999999E-3</v>
      </c>
      <c r="K87" s="191">
        <v>2.0625636999999999E-2</v>
      </c>
      <c r="L87" s="191">
        <v>3.065917E-3</v>
      </c>
      <c r="M87" s="191">
        <v>7.8328979999999996E-3</v>
      </c>
    </row>
    <row r="88" spans="1:13" ht="16" x14ac:dyDescent="0.2">
      <c r="A88" s="196" t="s">
        <v>786</v>
      </c>
      <c r="B88" s="191">
        <v>5.1962099999999995E-4</v>
      </c>
      <c r="C88" s="191">
        <v>3.444459E-3</v>
      </c>
      <c r="D88" s="191">
        <v>4.6656699999999998E-4</v>
      </c>
      <c r="E88" s="191">
        <v>2.8035400000000002E-3</v>
      </c>
      <c r="F88" s="191">
        <v>3.9735307999999997E-2</v>
      </c>
      <c r="G88" s="191">
        <v>3.0210074999999999E-2</v>
      </c>
      <c r="H88" s="191">
        <v>3.4667032E-2</v>
      </c>
      <c r="I88" s="191">
        <v>2.7205882000000001E-2</v>
      </c>
      <c r="J88" s="191">
        <v>4.0373980000000002E-3</v>
      </c>
      <c r="K88" s="191">
        <v>9.1624289999999997E-3</v>
      </c>
      <c r="L88" s="191">
        <v>1.4271290000000001E-3</v>
      </c>
      <c r="M88" s="191">
        <v>4.9253090000000001E-3</v>
      </c>
    </row>
    <row r="89" spans="1:13" ht="16" x14ac:dyDescent="0.2">
      <c r="A89" s="196" t="s">
        <v>786</v>
      </c>
      <c r="B89" s="191">
        <v>6.6819600000000002E-4</v>
      </c>
      <c r="C89" s="191">
        <v>1.7465060000000001E-3</v>
      </c>
      <c r="D89" s="191">
        <v>4.0036899999999997E-4</v>
      </c>
      <c r="E89" s="191">
        <v>1.587148E-3</v>
      </c>
      <c r="F89" s="191">
        <v>2.9737281000000001E-2</v>
      </c>
      <c r="G89" s="191">
        <v>2.2528462999999999E-2</v>
      </c>
      <c r="H89" s="191">
        <v>2.0954528E-2</v>
      </c>
      <c r="I89" s="191">
        <v>1.8311036999999999E-2</v>
      </c>
      <c r="J89" s="191">
        <v>5.515425E-3</v>
      </c>
      <c r="K89" s="191">
        <v>4.7463119999999999E-3</v>
      </c>
      <c r="L89" s="191">
        <v>1.5396590000000001E-3</v>
      </c>
      <c r="M89" s="191">
        <v>4.5346689999999999E-3</v>
      </c>
    </row>
    <row r="90" spans="1:13" ht="16" x14ac:dyDescent="0.2">
      <c r="A90" s="196" t="s">
        <v>786</v>
      </c>
      <c r="B90" s="191">
        <v>4.2104399999999998E-4</v>
      </c>
      <c r="C90" s="191">
        <v>2.5505660000000002E-3</v>
      </c>
      <c r="D90" s="191">
        <v>1.74978E-4</v>
      </c>
      <c r="E90" s="191">
        <v>2.0680949999999998E-3</v>
      </c>
      <c r="F90" s="191">
        <v>5.9765240000000004E-3</v>
      </c>
      <c r="G90" s="191">
        <v>2.7603638E-2</v>
      </c>
      <c r="H90" s="191">
        <v>1.8427230000000001E-3</v>
      </c>
      <c r="I90" s="191">
        <v>2.6456112E-2</v>
      </c>
      <c r="J90" s="191">
        <v>1.4170319999999999E-3</v>
      </c>
      <c r="K90" s="191">
        <v>5.0857699999999999E-3</v>
      </c>
      <c r="L90" s="191">
        <v>1.1601339999999999E-3</v>
      </c>
      <c r="M90" s="191">
        <v>4.2925619999999998E-3</v>
      </c>
    </row>
    <row r="91" spans="1:13" s="197" customFormat="1" x14ac:dyDescent="0.2">
      <c r="B91" s="197">
        <f t="shared" ref="B91:M91" si="0">AVERAGE(B74:B90)</f>
        <v>2.6438100588235293E-3</v>
      </c>
      <c r="C91" s="197">
        <f t="shared" si="0"/>
        <v>4.5928529999999992E-3</v>
      </c>
      <c r="D91" s="197">
        <f t="shared" si="0"/>
        <v>1.795087294117647E-3</v>
      </c>
      <c r="E91" s="197">
        <f t="shared" si="0"/>
        <v>3.1152978823529415E-3</v>
      </c>
      <c r="F91" s="197">
        <f t="shared" si="0"/>
        <v>0.10308178100000003</v>
      </c>
      <c r="G91" s="197">
        <f t="shared" si="0"/>
        <v>5.4360705176470576E-2</v>
      </c>
      <c r="H91" s="197">
        <f t="shared" si="0"/>
        <v>8.0217455882352948E-2</v>
      </c>
      <c r="I91" s="197">
        <f t="shared" si="0"/>
        <v>4.5039565411764716E-2</v>
      </c>
      <c r="J91" s="197">
        <f t="shared" si="0"/>
        <v>1.852185688235294E-2</v>
      </c>
      <c r="K91" s="197">
        <f t="shared" si="0"/>
        <v>1.3528722176470588E-2</v>
      </c>
      <c r="L91" s="197">
        <f t="shared" si="0"/>
        <v>1.2255909882352941E-2</v>
      </c>
      <c r="M91" s="197">
        <f t="shared" si="0"/>
        <v>8.3349747058823528E-3</v>
      </c>
    </row>
    <row r="92" spans="1:13" s="197" customFormat="1" x14ac:dyDescent="0.2">
      <c r="B92" s="197">
        <f t="shared" ref="B92:M92" si="1">MEDIAN(B74:B90)</f>
        <v>1.2432789999999999E-3</v>
      </c>
      <c r="C92" s="197">
        <f t="shared" si="1"/>
        <v>2.9637539999999999E-3</v>
      </c>
      <c r="D92" s="197">
        <f t="shared" si="1"/>
        <v>9.02949E-4</v>
      </c>
      <c r="E92" s="197">
        <f t="shared" si="1"/>
        <v>2.0680949999999998E-3</v>
      </c>
      <c r="F92" s="197">
        <f t="shared" si="1"/>
        <v>6.1392275000000003E-2</v>
      </c>
      <c r="G92" s="197">
        <f t="shared" si="1"/>
        <v>3.3135987999999998E-2</v>
      </c>
      <c r="H92" s="197">
        <f t="shared" si="1"/>
        <v>2.1410541000000002E-2</v>
      </c>
      <c r="I92" s="197">
        <f t="shared" si="1"/>
        <v>2.6456112E-2</v>
      </c>
      <c r="J92" s="197">
        <f t="shared" si="1"/>
        <v>9.2599180000000007E-3</v>
      </c>
      <c r="K92" s="197">
        <f t="shared" si="1"/>
        <v>7.1629720000000001E-3</v>
      </c>
      <c r="L92" s="197">
        <f t="shared" si="1"/>
        <v>7.121769E-3</v>
      </c>
      <c r="M92" s="197">
        <f t="shared" si="1"/>
        <v>6.0120240000000004E-3</v>
      </c>
    </row>
    <row r="93" spans="1:13" ht="16" x14ac:dyDescent="0.2">
      <c r="A93" s="195" t="s">
        <v>787</v>
      </c>
      <c r="B93" s="191">
        <v>1.966447E-2</v>
      </c>
      <c r="C93" s="191">
        <v>6.5958270000000003E-3</v>
      </c>
      <c r="D93" s="191">
        <v>1.4763933999999999E-2</v>
      </c>
      <c r="E93" s="191">
        <v>5.5530279999999998E-3</v>
      </c>
      <c r="F93" s="191">
        <v>0.12957197500000001</v>
      </c>
      <c r="G93" s="191">
        <v>3.1679483000000001E-2</v>
      </c>
      <c r="H93" s="191">
        <v>5.3519891E-2</v>
      </c>
      <c r="I93" s="191">
        <v>1.6862169999999999E-2</v>
      </c>
      <c r="J93" s="191">
        <v>7.1920740999999996E-2</v>
      </c>
      <c r="K93" s="191">
        <v>1.4411016E-2</v>
      </c>
      <c r="L93" s="191">
        <v>5.0046548000000003E-2</v>
      </c>
      <c r="M93" s="191">
        <v>1.4705882E-2</v>
      </c>
    </row>
    <row r="94" spans="1:13" ht="16" x14ac:dyDescent="0.2">
      <c r="A94" s="195" t="s">
        <v>787</v>
      </c>
      <c r="B94" s="191">
        <v>1.3144E-4</v>
      </c>
      <c r="C94" s="191">
        <v>7.9506399999999995E-4</v>
      </c>
      <c r="D94" s="191">
        <v>1.05129E-4</v>
      </c>
      <c r="E94" s="191">
        <v>7.6822999999999995E-4</v>
      </c>
      <c r="F94" s="191">
        <v>3.0947408999999999E-2</v>
      </c>
      <c r="G94" s="191">
        <v>2.9104508000000001E-2</v>
      </c>
      <c r="H94" s="191">
        <v>2.2833920000000001E-2</v>
      </c>
      <c r="I94" s="191">
        <v>1.7543860000000001E-2</v>
      </c>
      <c r="J94" s="191">
        <v>7.9181100000000001E-4</v>
      </c>
      <c r="K94" s="191">
        <v>2.617865E-3</v>
      </c>
      <c r="L94" s="191">
        <v>5.4201E-4</v>
      </c>
      <c r="M94" s="191">
        <v>2.661877E-3</v>
      </c>
    </row>
    <row r="95" spans="1:13" ht="16" x14ac:dyDescent="0.2">
      <c r="A95" s="195" t="s">
        <v>787</v>
      </c>
      <c r="B95" s="191">
        <v>3.1569440000000001E-3</v>
      </c>
      <c r="C95" s="191">
        <v>4.9028580000000004E-3</v>
      </c>
      <c r="D95" s="191">
        <v>1.136272E-3</v>
      </c>
      <c r="E95" s="191">
        <v>2.4203010000000001E-3</v>
      </c>
      <c r="F95" s="191">
        <v>6.6652864000000006E-2</v>
      </c>
      <c r="G95" s="191">
        <v>4.0638248000000002E-2</v>
      </c>
      <c r="H95" s="191">
        <v>3.8930472000000001E-2</v>
      </c>
      <c r="I95" s="191">
        <v>2.4404762E-2</v>
      </c>
      <c r="J95" s="191">
        <v>7.3123900000000002E-3</v>
      </c>
      <c r="K95" s="191">
        <v>1.1507623999999999E-2</v>
      </c>
      <c r="L95" s="191">
        <v>4.8737370000000004E-3</v>
      </c>
      <c r="M95" s="191">
        <v>8.3608269999999995E-3</v>
      </c>
    </row>
    <row r="96" spans="1:13" s="197" customFormat="1" x14ac:dyDescent="0.2">
      <c r="A96" s="197" t="s">
        <v>687</v>
      </c>
      <c r="B96" s="197">
        <f t="shared" ref="B96:M96" si="2">AVERAGE(B93:B95)</f>
        <v>7.6509513333333336E-3</v>
      </c>
      <c r="C96" s="197">
        <f t="shared" si="2"/>
        <v>4.0979163333333332E-3</v>
      </c>
      <c r="D96" s="197">
        <f t="shared" si="2"/>
        <v>5.3351116666666663E-3</v>
      </c>
      <c r="E96" s="197">
        <f t="shared" si="2"/>
        <v>2.9138529999999997E-3</v>
      </c>
      <c r="F96" s="197">
        <f t="shared" si="2"/>
        <v>7.5724082666666678E-2</v>
      </c>
      <c r="G96" s="197">
        <f t="shared" si="2"/>
        <v>3.3807413000000001E-2</v>
      </c>
      <c r="H96" s="197">
        <f t="shared" si="2"/>
        <v>3.8428094333333329E-2</v>
      </c>
      <c r="I96" s="197">
        <f t="shared" si="2"/>
        <v>1.9603597333333334E-2</v>
      </c>
      <c r="J96" s="197">
        <f t="shared" si="2"/>
        <v>2.6674980666666667E-2</v>
      </c>
      <c r="K96" s="197">
        <f t="shared" si="2"/>
        <v>9.5121683333333328E-3</v>
      </c>
      <c r="L96" s="197">
        <f t="shared" si="2"/>
        <v>1.8487431666666668E-2</v>
      </c>
      <c r="M96" s="197">
        <f t="shared" si="2"/>
        <v>8.5761953333333332E-3</v>
      </c>
    </row>
    <row r="97" spans="1:13" s="197" customFormat="1" x14ac:dyDescent="0.2">
      <c r="A97" s="197" t="s">
        <v>788</v>
      </c>
      <c r="B97" s="197">
        <f t="shared" ref="B97:M97" si="3">MEDIAN(B93:B95)</f>
        <v>3.1569440000000001E-3</v>
      </c>
      <c r="C97" s="197">
        <f t="shared" si="3"/>
        <v>4.9028580000000004E-3</v>
      </c>
      <c r="D97" s="197">
        <f t="shared" si="3"/>
        <v>1.136272E-3</v>
      </c>
      <c r="E97" s="197">
        <f t="shared" si="3"/>
        <v>2.4203010000000001E-3</v>
      </c>
      <c r="F97" s="197">
        <f t="shared" si="3"/>
        <v>6.6652864000000006E-2</v>
      </c>
      <c r="G97" s="197">
        <f t="shared" si="3"/>
        <v>3.1679483000000001E-2</v>
      </c>
      <c r="H97" s="197">
        <f t="shared" si="3"/>
        <v>3.8930472000000001E-2</v>
      </c>
      <c r="I97" s="197">
        <f t="shared" si="3"/>
        <v>1.7543860000000001E-2</v>
      </c>
      <c r="J97" s="197">
        <f t="shared" si="3"/>
        <v>7.3123900000000002E-3</v>
      </c>
      <c r="K97" s="197">
        <f t="shared" si="3"/>
        <v>1.1507623999999999E-2</v>
      </c>
      <c r="L97" s="197">
        <f t="shared" si="3"/>
        <v>4.8737370000000004E-3</v>
      </c>
      <c r="M97" s="197">
        <f t="shared" si="3"/>
        <v>8.3608269999999995E-3</v>
      </c>
    </row>
    <row r="98" spans="1:13" ht="16" x14ac:dyDescent="0.2">
      <c r="A98" s="198" t="s">
        <v>789</v>
      </c>
      <c r="B98" s="191">
        <v>7.6457340000000004E-3</v>
      </c>
      <c r="C98" s="191">
        <v>3.6630000000000001E-4</v>
      </c>
      <c r="D98" s="191">
        <v>7.6457340000000004E-3</v>
      </c>
      <c r="E98" s="191">
        <v>3.6630000000000001E-4</v>
      </c>
      <c r="F98" s="191">
        <v>0.18724696399999999</v>
      </c>
      <c r="G98" s="191">
        <v>1.369863E-2</v>
      </c>
      <c r="H98" s="191">
        <v>0.18724696399999999</v>
      </c>
      <c r="I98" s="191">
        <v>1.369863E-2</v>
      </c>
      <c r="J98" s="191">
        <v>3.8618097999999997E-2</v>
      </c>
      <c r="K98" s="191">
        <v>1.2062729999999999E-3</v>
      </c>
      <c r="L98" s="191">
        <v>3.8618097999999997E-2</v>
      </c>
      <c r="M98" s="191">
        <v>1.2062729999999999E-3</v>
      </c>
    </row>
    <row r="99" spans="1:13" ht="16" x14ac:dyDescent="0.2">
      <c r="A99" s="198" t="s">
        <v>789</v>
      </c>
      <c r="B99" s="191">
        <v>2.0909258E-2</v>
      </c>
      <c r="C99" s="191">
        <v>1.3781692999999999E-2</v>
      </c>
      <c r="D99" s="191">
        <v>1.3707288999999999E-2</v>
      </c>
      <c r="E99" s="191">
        <v>8.37713E-3</v>
      </c>
      <c r="F99" s="191">
        <v>0.41350161899999999</v>
      </c>
      <c r="G99" s="191">
        <v>0.161591811</v>
      </c>
      <c r="H99" s="191">
        <v>0.39615924699999999</v>
      </c>
      <c r="I99" s="191">
        <v>0.139583333</v>
      </c>
      <c r="J99" s="191">
        <v>0.157911208</v>
      </c>
      <c r="K99" s="191">
        <v>5.7227884999999999E-2</v>
      </c>
      <c r="L99" s="191">
        <v>8.2453767999999997E-2</v>
      </c>
      <c r="M99" s="191">
        <v>2.6576984000000001E-2</v>
      </c>
    </row>
    <row r="100" spans="1:13" ht="16" x14ac:dyDescent="0.2">
      <c r="A100" s="198" t="s">
        <v>789</v>
      </c>
      <c r="B100" s="191">
        <v>1.7132849999999999E-3</v>
      </c>
      <c r="C100" s="191">
        <v>4.0836300000000004E-3</v>
      </c>
      <c r="D100" s="191">
        <v>1.4689550000000001E-3</v>
      </c>
      <c r="E100" s="191">
        <v>1.8805829999999999E-3</v>
      </c>
      <c r="F100" s="191">
        <v>0.261127159</v>
      </c>
      <c r="G100" s="191">
        <v>0.26280224699999999</v>
      </c>
      <c r="H100" s="191">
        <v>0.11453506300000001</v>
      </c>
      <c r="I100" s="191">
        <v>9.4017093999999996E-2</v>
      </c>
      <c r="J100" s="191">
        <v>1.2699935000000001E-2</v>
      </c>
      <c r="K100" s="191">
        <v>1.6971241000000001E-2</v>
      </c>
      <c r="L100" s="191">
        <v>1.0845621999999999E-2</v>
      </c>
      <c r="M100" s="191">
        <v>8.1199940000000002E-3</v>
      </c>
    </row>
    <row r="101" spans="1:13" ht="16" x14ac:dyDescent="0.2">
      <c r="A101" s="198" t="s">
        <v>789</v>
      </c>
      <c r="B101" s="191">
        <v>1.3471010000000001E-3</v>
      </c>
      <c r="C101" s="191">
        <v>1.463888E-3</v>
      </c>
      <c r="D101" s="191">
        <v>5.2080200000000001E-4</v>
      </c>
      <c r="E101" s="191">
        <v>6.8484500000000001E-4</v>
      </c>
      <c r="F101" s="191">
        <v>0.50192312400000005</v>
      </c>
      <c r="G101" s="191">
        <v>0.42990728900000003</v>
      </c>
      <c r="H101" s="191">
        <v>0.43981481500000003</v>
      </c>
      <c r="I101" s="191">
        <v>0.125</v>
      </c>
      <c r="J101" s="191">
        <v>5.5098730000000002E-3</v>
      </c>
      <c r="K101" s="191">
        <v>6.3808340000000002E-3</v>
      </c>
      <c r="L101" s="191">
        <v>2.3120269999999999E-3</v>
      </c>
      <c r="M101" s="191">
        <v>2.917514E-3</v>
      </c>
    </row>
    <row r="102" spans="1:13" s="197" customFormat="1" x14ac:dyDescent="0.2">
      <c r="A102" s="197" t="s">
        <v>687</v>
      </c>
      <c r="B102" s="197">
        <f t="shared" ref="B102:M102" si="4">AVERAGE(B98:B101)</f>
        <v>7.9038444999999999E-3</v>
      </c>
      <c r="C102" s="197">
        <f t="shared" si="4"/>
        <v>4.9238777499999997E-3</v>
      </c>
      <c r="D102" s="197">
        <f t="shared" si="4"/>
        <v>5.8356950000000001E-3</v>
      </c>
      <c r="E102" s="197">
        <f t="shared" si="4"/>
        <v>2.8272144999999999E-3</v>
      </c>
      <c r="F102" s="197">
        <f t="shared" si="4"/>
        <v>0.34094971650000006</v>
      </c>
      <c r="G102" s="197">
        <f t="shared" si="4"/>
        <v>0.21699999424999999</v>
      </c>
      <c r="H102" s="197">
        <f t="shared" si="4"/>
        <v>0.28443902225000001</v>
      </c>
      <c r="I102" s="197">
        <f t="shared" si="4"/>
        <v>9.3074764249999997E-2</v>
      </c>
      <c r="J102" s="197">
        <f t="shared" si="4"/>
        <v>5.3684778499999995E-2</v>
      </c>
      <c r="K102" s="197">
        <f t="shared" si="4"/>
        <v>2.044655825E-2</v>
      </c>
      <c r="L102" s="197">
        <f t="shared" si="4"/>
        <v>3.3557378749999998E-2</v>
      </c>
      <c r="M102" s="197">
        <f t="shared" si="4"/>
        <v>9.7051912500000018E-3</v>
      </c>
    </row>
    <row r="103" spans="1:13" s="197" customFormat="1" x14ac:dyDescent="0.2">
      <c r="A103" s="197" t="s">
        <v>788</v>
      </c>
      <c r="B103" s="197">
        <f t="shared" ref="B103:M103" si="5">MEDIAN(B98:B101)</f>
        <v>4.6795094999999998E-3</v>
      </c>
      <c r="C103" s="197">
        <f t="shared" si="5"/>
        <v>2.7737590000000002E-3</v>
      </c>
      <c r="D103" s="197">
        <f t="shared" si="5"/>
        <v>4.5573445000000002E-3</v>
      </c>
      <c r="E103" s="197">
        <f t="shared" si="5"/>
        <v>1.2827139999999999E-3</v>
      </c>
      <c r="F103" s="197">
        <f t="shared" si="5"/>
        <v>0.33731438899999999</v>
      </c>
      <c r="G103" s="197">
        <f t="shared" si="5"/>
        <v>0.21219702899999998</v>
      </c>
      <c r="H103" s="197">
        <f t="shared" si="5"/>
        <v>0.2917031055</v>
      </c>
      <c r="I103" s="197">
        <f t="shared" si="5"/>
        <v>0.109508547</v>
      </c>
      <c r="J103" s="197">
        <f t="shared" si="5"/>
        <v>2.56590165E-2</v>
      </c>
      <c r="K103" s="197">
        <f t="shared" si="5"/>
        <v>1.16760375E-2</v>
      </c>
      <c r="L103" s="197">
        <f t="shared" si="5"/>
        <v>2.4731859999999998E-2</v>
      </c>
      <c r="M103" s="197">
        <f t="shared" si="5"/>
        <v>5.5187540000000007E-3</v>
      </c>
    </row>
    <row r="104" spans="1:13" ht="16" x14ac:dyDescent="0.2">
      <c r="A104" s="199" t="s">
        <v>790</v>
      </c>
      <c r="B104" s="191">
        <v>2.2636299999999999E-4</v>
      </c>
      <c r="C104" s="191">
        <v>7.8114999999999999E-4</v>
      </c>
      <c r="D104" s="191">
        <v>1.02543E-4</v>
      </c>
      <c r="E104" s="191">
        <v>7.3152899999999997E-4</v>
      </c>
      <c r="F104" s="191">
        <v>1.7454416E-2</v>
      </c>
      <c r="G104" s="191">
        <v>3.8685517000000003E-2</v>
      </c>
      <c r="H104" s="191">
        <v>1.7408124000000001E-2</v>
      </c>
      <c r="I104" s="191">
        <v>1.1764706E-2</v>
      </c>
      <c r="J104" s="191">
        <v>1.1061090000000001E-3</v>
      </c>
      <c r="K104" s="191">
        <v>2.914491E-3</v>
      </c>
      <c r="L104" s="191">
        <v>4.4395099999999999E-4</v>
      </c>
      <c r="M104" s="191">
        <v>3.1250000000000002E-3</v>
      </c>
    </row>
    <row r="105" spans="1:13" ht="16" x14ac:dyDescent="0.2">
      <c r="A105" s="199" t="s">
        <v>790</v>
      </c>
      <c r="B105" s="191">
        <v>9.6609799999999998E-4</v>
      </c>
      <c r="C105" s="191">
        <v>1.5927280000000001E-3</v>
      </c>
      <c r="D105" s="191">
        <v>2.5776999999999999E-4</v>
      </c>
      <c r="E105" s="191">
        <v>1.404408E-3</v>
      </c>
      <c r="F105" s="191">
        <v>0.702247819</v>
      </c>
      <c r="G105" s="191">
        <v>0.63622835499999997</v>
      </c>
      <c r="H105" s="191">
        <v>0.86750000000000005</v>
      </c>
      <c r="I105" s="191">
        <v>0.625</v>
      </c>
      <c r="J105" s="191">
        <v>5.4551290000000004E-3</v>
      </c>
      <c r="K105" s="191">
        <v>5.1045480000000004E-3</v>
      </c>
      <c r="L105" s="191">
        <v>1.48956E-3</v>
      </c>
      <c r="M105" s="191">
        <v>4.9007970000000001E-3</v>
      </c>
    </row>
    <row r="106" spans="1:13" ht="16" x14ac:dyDescent="0.2">
      <c r="A106" s="199" t="s">
        <v>790</v>
      </c>
      <c r="B106" s="191">
        <v>7.2020700000000005E-4</v>
      </c>
      <c r="C106" s="191">
        <v>3.8096649999999998E-3</v>
      </c>
      <c r="D106" s="191">
        <v>6.87179E-4</v>
      </c>
      <c r="E106" s="191">
        <v>3.3886609999999998E-3</v>
      </c>
      <c r="F106" s="191">
        <v>1.7380810999999999E-2</v>
      </c>
      <c r="G106" s="191">
        <v>3.3371671999999998E-2</v>
      </c>
      <c r="H106" s="191">
        <v>2.1127565000000001E-2</v>
      </c>
      <c r="I106" s="191">
        <v>3.8608901000000001E-2</v>
      </c>
      <c r="J106" s="191">
        <v>3.639808E-3</v>
      </c>
      <c r="K106" s="191">
        <v>9.1550420000000004E-3</v>
      </c>
      <c r="L106" s="191">
        <v>1.3149660000000001E-3</v>
      </c>
      <c r="M106" s="191">
        <v>8.3089749999999997E-3</v>
      </c>
    </row>
    <row r="107" spans="1:13" ht="16" x14ac:dyDescent="0.2">
      <c r="A107" s="199" t="s">
        <v>790</v>
      </c>
      <c r="B107" s="191">
        <v>4.1328300000000002E-4</v>
      </c>
      <c r="C107" s="191">
        <v>3.6630000000000001E-4</v>
      </c>
      <c r="D107" s="191">
        <v>4.1328300000000002E-4</v>
      </c>
      <c r="E107" s="191">
        <v>3.6630000000000001E-4</v>
      </c>
      <c r="F107" s="191">
        <v>0.52631578899999998</v>
      </c>
      <c r="G107" s="191">
        <v>0.25</v>
      </c>
      <c r="H107" s="191">
        <v>0.52631578899999998</v>
      </c>
      <c r="I107" s="191">
        <v>0.25</v>
      </c>
      <c r="J107" s="191">
        <v>1.830831E-3</v>
      </c>
      <c r="K107" s="191">
        <v>1.73913E-3</v>
      </c>
      <c r="L107" s="191">
        <v>1.830831E-3</v>
      </c>
      <c r="M107" s="191">
        <v>1.73913E-3</v>
      </c>
    </row>
    <row r="108" spans="1:13" ht="16" x14ac:dyDescent="0.2">
      <c r="A108" s="199" t="s">
        <v>790</v>
      </c>
      <c r="B108" s="191">
        <v>6.2923999999999999E-4</v>
      </c>
      <c r="C108" s="191">
        <v>2.4343979999999999E-3</v>
      </c>
      <c r="D108" s="191">
        <v>4.7071599999999998E-4</v>
      </c>
      <c r="E108" s="191">
        <v>2.6714159999999998E-3</v>
      </c>
      <c r="F108" s="191">
        <v>0.12716915200000001</v>
      </c>
      <c r="G108" s="191">
        <v>7.0760960999999997E-2</v>
      </c>
      <c r="H108" s="191">
        <v>3.9024389999999999E-2</v>
      </c>
      <c r="I108" s="191">
        <v>4.2553190999999997E-2</v>
      </c>
      <c r="J108" s="191">
        <v>3.9328590000000004E-3</v>
      </c>
      <c r="K108" s="191">
        <v>7.8850569999999991E-3</v>
      </c>
      <c r="L108" s="191">
        <v>4.6403709999999999E-3</v>
      </c>
      <c r="M108" s="191">
        <v>7.5471699999999997E-3</v>
      </c>
    </row>
    <row r="109" spans="1:13" ht="16" x14ac:dyDescent="0.2">
      <c r="A109" s="199" t="s">
        <v>790</v>
      </c>
      <c r="B109" s="191">
        <v>3.1096999999999999E-4</v>
      </c>
      <c r="C109" s="191">
        <v>6.8484500000000001E-4</v>
      </c>
      <c r="D109" s="191">
        <v>3.1096999999999999E-4</v>
      </c>
      <c r="E109" s="191">
        <v>6.8484500000000001E-4</v>
      </c>
      <c r="F109" s="191">
        <v>0.111513688</v>
      </c>
      <c r="G109" s="191">
        <v>0.13571428599999999</v>
      </c>
      <c r="H109" s="191">
        <v>0.111513688</v>
      </c>
      <c r="I109" s="191">
        <v>0.13571428599999999</v>
      </c>
      <c r="J109" s="191">
        <v>2.422446E-3</v>
      </c>
      <c r="K109" s="191">
        <v>4.108179E-3</v>
      </c>
      <c r="L109" s="191">
        <v>2.422446E-3</v>
      </c>
      <c r="M109" s="191">
        <v>4.108179E-3</v>
      </c>
    </row>
    <row r="110" spans="1:13" ht="16" x14ac:dyDescent="0.2">
      <c r="A110" s="199" t="s">
        <v>790</v>
      </c>
      <c r="B110" s="191">
        <v>2.3502700000000001E-4</v>
      </c>
      <c r="C110" s="191">
        <v>4.2106899999999999E-4</v>
      </c>
      <c r="D110" s="191">
        <v>1.79779E-4</v>
      </c>
      <c r="E110" s="191">
        <v>4.0192899999999998E-4</v>
      </c>
      <c r="F110" s="191">
        <v>6.9757615999999995E-2</v>
      </c>
      <c r="G110" s="191">
        <v>5.6193089000000002E-2</v>
      </c>
      <c r="H110" s="191">
        <v>6.5789474000000001E-2</v>
      </c>
      <c r="I110" s="191">
        <v>4.7619047999999997E-2</v>
      </c>
      <c r="J110" s="191">
        <v>2.8237262999999999E-2</v>
      </c>
      <c r="K110" s="191">
        <v>6.4054539999999997E-3</v>
      </c>
      <c r="L110" s="191">
        <v>1.3888889E-2</v>
      </c>
      <c r="M110" s="191">
        <v>2.164502E-3</v>
      </c>
    </row>
    <row r="111" spans="1:13" ht="16" x14ac:dyDescent="0.2">
      <c r="A111" s="188" t="s">
        <v>784</v>
      </c>
      <c r="B111" s="194">
        <v>5.0016999999999998E-4</v>
      </c>
      <c r="C111" s="194">
        <v>1.4414510000000001E-3</v>
      </c>
      <c r="D111" s="194">
        <v>3.4603500000000002E-4</v>
      </c>
      <c r="E111" s="194">
        <v>1.378441E-3</v>
      </c>
      <c r="F111" s="194">
        <v>0.22454847</v>
      </c>
      <c r="G111" s="194">
        <v>0.174421983</v>
      </c>
      <c r="H111" s="194">
        <v>0.23552557599999999</v>
      </c>
      <c r="I111" s="194">
        <v>0.164465733</v>
      </c>
      <c r="J111" s="194">
        <v>6.6606349999999998E-3</v>
      </c>
      <c r="K111" s="194">
        <v>5.3302719999999996E-3</v>
      </c>
      <c r="L111" s="194">
        <v>3.7187159999999999E-3</v>
      </c>
      <c r="M111" s="194">
        <v>4.5562509999999999E-3</v>
      </c>
    </row>
    <row r="112" spans="1:13" ht="16" x14ac:dyDescent="0.2">
      <c r="A112" s="188" t="s">
        <v>785</v>
      </c>
      <c r="B112" s="194">
        <v>4.1328300000000002E-4</v>
      </c>
      <c r="C112" s="194">
        <v>7.8114999999999999E-4</v>
      </c>
      <c r="D112" s="194">
        <v>3.1096999999999999E-4</v>
      </c>
      <c r="E112" s="194">
        <v>7.3152899999999997E-4</v>
      </c>
      <c r="F112" s="194">
        <v>0.111513688</v>
      </c>
      <c r="G112" s="194">
        <v>7.0760960999999997E-2</v>
      </c>
      <c r="H112" s="194">
        <v>6.5789474000000001E-2</v>
      </c>
      <c r="I112" s="194">
        <v>4.7619047999999997E-2</v>
      </c>
      <c r="J112" s="194">
        <v>3.639808E-3</v>
      </c>
      <c r="K112" s="194">
        <v>5.1045480000000004E-3</v>
      </c>
      <c r="L112" s="194">
        <v>1.830831E-3</v>
      </c>
      <c r="M112" s="194">
        <v>4.108179E-3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24" workbookViewId="0">
      <selection activeCell="E52" activeCellId="1" sqref="D52:D58 E52:E58"/>
    </sheetView>
  </sheetViews>
  <sheetFormatPr baseColWidth="10" defaultRowHeight="15" x14ac:dyDescent="0.2"/>
  <cols>
    <col min="1" max="1" width="30" customWidth="1"/>
    <col min="2" max="2" width="19" customWidth="1"/>
    <col min="3" max="3" width="15.83203125" customWidth="1"/>
    <col min="4" max="4" width="23.5" customWidth="1"/>
    <col min="5" max="5" width="16.1640625" customWidth="1"/>
    <col min="6" max="6" width="15.5" customWidth="1"/>
    <col min="7" max="7" width="14.33203125" customWidth="1"/>
    <col min="8" max="8" width="14.5" customWidth="1"/>
    <col min="9" max="9" width="14.83203125" customWidth="1"/>
    <col min="10" max="10" width="15" customWidth="1"/>
    <col min="11" max="11" width="16" customWidth="1"/>
  </cols>
  <sheetData>
    <row r="1" spans="1:13" s="169" customFormat="1" x14ac:dyDescent="0.2">
      <c r="A1" s="169" t="s">
        <v>687</v>
      </c>
      <c r="B1" s="169" t="s">
        <v>758</v>
      </c>
      <c r="C1" s="169" t="s">
        <v>816</v>
      </c>
      <c r="D1" s="169" t="s">
        <v>960</v>
      </c>
      <c r="E1" s="169" t="s">
        <v>964</v>
      </c>
      <c r="F1" s="169" t="s">
        <v>962</v>
      </c>
      <c r="G1" s="169" t="s">
        <v>963</v>
      </c>
      <c r="H1" s="169" t="s">
        <v>960</v>
      </c>
      <c r="I1" s="169" t="s">
        <v>964</v>
      </c>
      <c r="J1" s="169" t="s">
        <v>766</v>
      </c>
      <c r="K1" s="169" t="s">
        <v>817</v>
      </c>
      <c r="L1" s="169" t="s">
        <v>960</v>
      </c>
      <c r="M1" s="169" t="s">
        <v>964</v>
      </c>
    </row>
    <row r="2" spans="1:13" ht="16" x14ac:dyDescent="0.2">
      <c r="A2" s="184" t="s">
        <v>968</v>
      </c>
      <c r="B2" s="194">
        <v>2.049987E-2</v>
      </c>
      <c r="C2" s="194">
        <v>1.5890628E-2</v>
      </c>
      <c r="D2" s="194">
        <v>1.6396312999999999E-2</v>
      </c>
      <c r="E2" s="194">
        <v>1.49307E-2</v>
      </c>
      <c r="F2" s="194">
        <v>0.163204401</v>
      </c>
      <c r="G2" s="194">
        <v>0.108611559</v>
      </c>
      <c r="H2" s="194">
        <v>0.121464082</v>
      </c>
      <c r="I2" s="194">
        <v>7.6103432999999998E-2</v>
      </c>
      <c r="J2" s="194">
        <v>5.6097240999999999E-2</v>
      </c>
      <c r="K2" s="194">
        <v>3.1669621000000002E-2</v>
      </c>
      <c r="L2" s="194">
        <v>4.2808283000000003E-2</v>
      </c>
      <c r="M2" s="194">
        <v>2.9370917E-2</v>
      </c>
    </row>
    <row r="3" spans="1:13" ht="16" x14ac:dyDescent="0.2">
      <c r="A3" s="175" t="s">
        <v>969</v>
      </c>
      <c r="B3" s="194">
        <v>4.6262609999999996E-3</v>
      </c>
      <c r="C3" s="194">
        <v>4.4320549999999998E-3</v>
      </c>
      <c r="D3" s="194">
        <v>3.3890140000000001E-3</v>
      </c>
      <c r="E3" s="194">
        <v>3.2693710000000001E-3</v>
      </c>
      <c r="F3" s="194">
        <v>0.16306077199999999</v>
      </c>
      <c r="G3" s="194">
        <v>0.107398546</v>
      </c>
      <c r="H3" s="194">
        <v>0.10843383600000001</v>
      </c>
      <c r="I3" s="194">
        <v>6.8112695000000001E-2</v>
      </c>
      <c r="J3" s="194">
        <v>2.7394636E-2</v>
      </c>
      <c r="K3" s="194">
        <v>1.7240246000000001E-2</v>
      </c>
      <c r="L3" s="194">
        <v>1.8516405999999999E-2</v>
      </c>
      <c r="M3" s="194">
        <v>1.3788923999999999E-2</v>
      </c>
    </row>
    <row r="4" spans="1:13" x14ac:dyDescent="0.2">
      <c r="A4" s="185" t="s">
        <v>970</v>
      </c>
      <c r="B4" s="197">
        <v>2.6438100588235293E-3</v>
      </c>
      <c r="C4" s="197">
        <v>4.5928529999999992E-3</v>
      </c>
      <c r="D4" s="197">
        <v>1.795087294117647E-3</v>
      </c>
      <c r="E4" s="197">
        <v>3.1152978823529415E-3</v>
      </c>
      <c r="F4" s="197">
        <v>0.10308178100000003</v>
      </c>
      <c r="G4" s="197">
        <v>5.4360705176470576E-2</v>
      </c>
      <c r="H4" s="197">
        <v>8.0217455882352948E-2</v>
      </c>
      <c r="I4" s="197">
        <v>4.5039565411764716E-2</v>
      </c>
      <c r="J4" s="197">
        <v>1.852185688235294E-2</v>
      </c>
      <c r="K4" s="197">
        <v>1.3528722176470588E-2</v>
      </c>
      <c r="L4" s="197">
        <v>1.2255909882352941E-2</v>
      </c>
      <c r="M4" s="197">
        <v>8.3349747058823528E-3</v>
      </c>
    </row>
    <row r="5" spans="1:13" x14ac:dyDescent="0.2">
      <c r="A5" s="175" t="s">
        <v>973</v>
      </c>
      <c r="B5" s="197">
        <v>7.6509513333333336E-3</v>
      </c>
      <c r="C5" s="197">
        <v>4.0979163333333332E-3</v>
      </c>
      <c r="D5" s="197">
        <v>5.3351116666666663E-3</v>
      </c>
      <c r="E5" s="197">
        <v>2.9138529999999997E-3</v>
      </c>
      <c r="F5" s="197">
        <v>7.5724082666666678E-2</v>
      </c>
      <c r="G5" s="197">
        <v>3.3807413000000001E-2</v>
      </c>
      <c r="H5" s="197">
        <v>3.8428094333333329E-2</v>
      </c>
      <c r="I5" s="197">
        <v>1.9603597333333334E-2</v>
      </c>
      <c r="J5" s="197">
        <v>2.6674980666666667E-2</v>
      </c>
      <c r="K5" s="197">
        <v>9.5121683333333328E-3</v>
      </c>
      <c r="L5" s="197">
        <v>1.8487431666666668E-2</v>
      </c>
      <c r="M5" s="197">
        <v>8.5761953333333332E-3</v>
      </c>
    </row>
    <row r="6" spans="1:13" x14ac:dyDescent="0.2">
      <c r="A6" s="186" t="s">
        <v>971</v>
      </c>
      <c r="B6" s="197">
        <v>7.9038444999999999E-3</v>
      </c>
      <c r="C6" s="197">
        <v>4.9238777499999997E-3</v>
      </c>
      <c r="D6" s="197">
        <v>5.8356950000000001E-3</v>
      </c>
      <c r="E6" s="197">
        <v>2.8272144999999999E-3</v>
      </c>
      <c r="F6" s="197">
        <v>0.34094971650000006</v>
      </c>
      <c r="G6" s="197">
        <v>0.21699999424999999</v>
      </c>
      <c r="H6" s="197">
        <v>0.28443902225000001</v>
      </c>
      <c r="I6" s="197">
        <v>9.3074764249999997E-2</v>
      </c>
      <c r="J6" s="197">
        <v>5.3684778499999995E-2</v>
      </c>
      <c r="K6" s="197">
        <v>2.044655825E-2</v>
      </c>
      <c r="L6" s="197">
        <v>3.3557378749999998E-2</v>
      </c>
      <c r="M6" s="197">
        <v>9.7051912500000018E-3</v>
      </c>
    </row>
    <row r="7" spans="1:13" ht="16" x14ac:dyDescent="0.2">
      <c r="A7" s="187" t="s">
        <v>972</v>
      </c>
      <c r="B7" s="194">
        <v>5.0016999999999998E-4</v>
      </c>
      <c r="C7" s="194">
        <v>1.4414510000000001E-3</v>
      </c>
      <c r="D7" s="194">
        <v>3.4603500000000002E-4</v>
      </c>
      <c r="E7" s="194">
        <v>1.378441E-3</v>
      </c>
      <c r="F7" s="194">
        <v>0.22454847</v>
      </c>
      <c r="G7" s="194">
        <v>0.174421983</v>
      </c>
      <c r="H7" s="201">
        <v>3.5525576000000003E-2</v>
      </c>
      <c r="I7" s="201">
        <v>6.4465732999999997E-2</v>
      </c>
      <c r="J7" s="194">
        <v>6.6606349999999998E-3</v>
      </c>
      <c r="K7" s="194">
        <v>5.3302719999999996E-3</v>
      </c>
      <c r="L7" s="194">
        <v>3.7187159999999999E-3</v>
      </c>
      <c r="M7" s="194">
        <v>4.5562509999999999E-3</v>
      </c>
    </row>
    <row r="8" spans="1:13" x14ac:dyDescent="0.2">
      <c r="H8" t="s">
        <v>818</v>
      </c>
    </row>
    <row r="50" spans="1:15" x14ac:dyDescent="0.2">
      <c r="O50" t="s">
        <v>771</v>
      </c>
    </row>
    <row r="52" spans="1:15" x14ac:dyDescent="0.2">
      <c r="A52" s="169" t="s">
        <v>788</v>
      </c>
      <c r="B52" s="169" t="s">
        <v>758</v>
      </c>
      <c r="C52" s="169" t="s">
        <v>759</v>
      </c>
      <c r="D52" s="169" t="s">
        <v>760</v>
      </c>
      <c r="E52" s="169" t="s">
        <v>761</v>
      </c>
      <c r="F52" s="169" t="s">
        <v>762</v>
      </c>
      <c r="G52" s="169" t="s">
        <v>763</v>
      </c>
      <c r="H52" s="169" t="s">
        <v>764</v>
      </c>
      <c r="I52" s="169" t="s">
        <v>765</v>
      </c>
      <c r="J52" s="169" t="s">
        <v>766</v>
      </c>
      <c r="K52" s="169" t="s">
        <v>767</v>
      </c>
      <c r="L52" s="169" t="s">
        <v>768</v>
      </c>
      <c r="M52" s="169" t="s">
        <v>769</v>
      </c>
    </row>
    <row r="53" spans="1:15" ht="16" x14ac:dyDescent="0.2">
      <c r="A53" s="184" t="s">
        <v>654</v>
      </c>
      <c r="B53" s="194">
        <v>3.2006019999999999E-3</v>
      </c>
      <c r="C53" s="194">
        <v>4.5534069999999998E-3</v>
      </c>
      <c r="D53" s="194">
        <v>2.003009E-3</v>
      </c>
      <c r="E53" s="194">
        <v>3.6097659999999999E-3</v>
      </c>
      <c r="F53" s="194">
        <v>9.7439186999999997E-2</v>
      </c>
      <c r="G53" s="194">
        <v>4.3591228000000003E-2</v>
      </c>
      <c r="H53" s="194">
        <v>3.9311848000000003E-2</v>
      </c>
      <c r="I53" s="194">
        <v>2.7777777999999999E-2</v>
      </c>
      <c r="J53" s="194">
        <v>2.2068306999999999E-2</v>
      </c>
      <c r="K53" s="194">
        <v>1.4100527E-2</v>
      </c>
      <c r="L53" s="194">
        <v>1.2034562E-2</v>
      </c>
      <c r="M53" s="194">
        <v>1.0508487E-2</v>
      </c>
    </row>
    <row r="54" spans="1:15" ht="16" x14ac:dyDescent="0.2">
      <c r="A54" s="181" t="s">
        <v>770</v>
      </c>
      <c r="B54" s="194">
        <v>1.823278E-3</v>
      </c>
      <c r="C54" s="194">
        <v>3.0199699999999999E-3</v>
      </c>
      <c r="D54" s="194">
        <v>1.601917E-3</v>
      </c>
      <c r="E54" s="194">
        <v>1.9290380000000001E-3</v>
      </c>
      <c r="F54" s="194">
        <v>9.5495735999999998E-2</v>
      </c>
      <c r="G54" s="194">
        <v>6.1173818999999997E-2</v>
      </c>
      <c r="H54" s="194">
        <v>3.6697248000000002E-2</v>
      </c>
      <c r="I54" s="194">
        <v>2.1756022E-2</v>
      </c>
      <c r="J54" s="194">
        <v>1.4208795E-2</v>
      </c>
      <c r="K54" s="194">
        <v>1.1676924999999999E-2</v>
      </c>
      <c r="L54" s="194">
        <v>1.1116726E-2</v>
      </c>
      <c r="M54" s="194">
        <v>9.3167700000000003E-3</v>
      </c>
    </row>
    <row r="55" spans="1:15" x14ac:dyDescent="0.2">
      <c r="A55" s="185" t="s">
        <v>755</v>
      </c>
      <c r="B55" s="197">
        <v>1.2432789999999999E-3</v>
      </c>
      <c r="C55" s="197">
        <v>2.9637539999999999E-3</v>
      </c>
      <c r="D55" s="197">
        <v>9.02949E-4</v>
      </c>
      <c r="E55" s="197">
        <v>2.0680949999999998E-3</v>
      </c>
      <c r="F55" s="197">
        <v>6.1392275000000003E-2</v>
      </c>
      <c r="G55" s="197">
        <v>3.3135987999999998E-2</v>
      </c>
      <c r="H55" s="197">
        <v>2.1410541000000002E-2</v>
      </c>
      <c r="I55" s="197">
        <v>2.6456112E-2</v>
      </c>
      <c r="J55" s="197">
        <v>9.2599180000000007E-3</v>
      </c>
      <c r="K55" s="197">
        <v>7.1629720000000001E-3</v>
      </c>
      <c r="L55" s="197">
        <v>7.121769E-3</v>
      </c>
      <c r="M55" s="197">
        <v>6.0120240000000004E-3</v>
      </c>
    </row>
    <row r="56" spans="1:15" x14ac:dyDescent="0.2">
      <c r="A56" s="181" t="s">
        <v>655</v>
      </c>
      <c r="B56" s="197">
        <v>3.1569440000000001E-3</v>
      </c>
      <c r="C56" s="197">
        <v>4.9028580000000004E-3</v>
      </c>
      <c r="D56" s="197">
        <v>1.136272E-3</v>
      </c>
      <c r="E56" s="197">
        <v>2.4203010000000001E-3</v>
      </c>
      <c r="F56" s="197">
        <v>6.6652864000000006E-2</v>
      </c>
      <c r="G56" s="197">
        <v>3.1679483000000001E-2</v>
      </c>
      <c r="H56" s="197">
        <v>3.8930472000000001E-2</v>
      </c>
      <c r="I56" s="197">
        <v>1.7543860000000001E-2</v>
      </c>
      <c r="J56" s="197">
        <v>7.3123900000000002E-3</v>
      </c>
      <c r="K56" s="197">
        <v>1.1507623999999999E-2</v>
      </c>
      <c r="L56" s="197">
        <v>4.8737370000000004E-3</v>
      </c>
      <c r="M56" s="197">
        <v>8.3608269999999995E-3</v>
      </c>
    </row>
    <row r="57" spans="1:15" x14ac:dyDescent="0.2">
      <c r="A57" s="186" t="s">
        <v>756</v>
      </c>
      <c r="B57" s="197">
        <v>4.6795094999999998E-3</v>
      </c>
      <c r="C57" s="197">
        <v>2.7737590000000002E-3</v>
      </c>
      <c r="D57" s="197">
        <v>4.5573445000000002E-3</v>
      </c>
      <c r="E57" s="197">
        <v>1.2827139999999999E-3</v>
      </c>
      <c r="F57" s="197">
        <v>0.33731438899999999</v>
      </c>
      <c r="G57" s="197">
        <v>0.21219702899999998</v>
      </c>
      <c r="H57" s="197">
        <v>0.2917031055</v>
      </c>
      <c r="I57" s="197">
        <v>0.109508547</v>
      </c>
      <c r="J57" s="197">
        <v>2.56590165E-2</v>
      </c>
      <c r="K57" s="197">
        <v>1.16760375E-2</v>
      </c>
      <c r="L57" s="197">
        <v>2.4731859999999998E-2</v>
      </c>
      <c r="M57" s="197">
        <v>5.5187540000000007E-3</v>
      </c>
    </row>
    <row r="58" spans="1:15" ht="16" x14ac:dyDescent="0.2">
      <c r="A58" s="187" t="s">
        <v>757</v>
      </c>
      <c r="B58" s="194">
        <v>4.1328300000000002E-4</v>
      </c>
      <c r="C58" s="194">
        <v>7.8114999999999999E-4</v>
      </c>
      <c r="D58" s="194">
        <v>3.1096999999999999E-4</v>
      </c>
      <c r="E58" s="194">
        <v>7.3152899999999997E-4</v>
      </c>
      <c r="F58" s="194">
        <v>0.111513688</v>
      </c>
      <c r="G58" s="194">
        <v>7.0760960999999997E-2</v>
      </c>
      <c r="H58" s="194">
        <v>6.5789474000000001E-2</v>
      </c>
      <c r="I58" s="194">
        <v>4.7619047999999997E-2</v>
      </c>
      <c r="J58" s="194">
        <v>3.639808E-3</v>
      </c>
      <c r="K58" s="194">
        <v>5.1045480000000004E-3</v>
      </c>
      <c r="L58" s="194">
        <v>1.830831E-3</v>
      </c>
      <c r="M58" s="194">
        <v>4.108179E-3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audris</vt:lpstr>
      <vt:lpstr>Sheet2</vt:lpstr>
      <vt:lpstr>last graph</vt:lpstr>
      <vt:lpstr>Sheet3</vt:lpstr>
      <vt:lpstr>Sheet4</vt:lpstr>
      <vt:lpstr>model2</vt:lpstr>
      <vt:lpstr>CI</vt:lpstr>
      <vt:lpstr>CI_graph</vt:lpstr>
      <vt:lpstr>CE</vt:lpstr>
      <vt:lpstr>CE_graph</vt:lpstr>
      <vt:lpstr>industry</vt:lpstr>
      <vt:lpstr>Sheet5</vt:lpstr>
      <vt:lpstr>Sheet6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Microsoft Office 用户</cp:lastModifiedBy>
  <dcterms:created xsi:type="dcterms:W3CDTF">2018-01-04T12:59:04Z</dcterms:created>
  <dcterms:modified xsi:type="dcterms:W3CDTF">2018-03-22T14:44:05Z</dcterms:modified>
</cp:coreProperties>
</file>