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Y:\学点东西\financial management\workshop1\"/>
    </mc:Choice>
  </mc:AlternateContent>
  <xr:revisionPtr revIDLastSave="0" documentId="13_ncr:1_{51F3CC53-575D-44D0-A809-6AF142A7FC5A}" xr6:coauthVersionLast="47" xr6:coauthVersionMax="47" xr10:uidLastSave="{00000000-0000-0000-0000-000000000000}"/>
  <bookViews>
    <workbookView xWindow="11250" yWindow="0" windowWidth="11250" windowHeight="14400" firstSheet="1" activeTab="3" xr2:uid="{00000000-000D-0000-FFFF-FFFF00000000}"/>
  </bookViews>
  <sheets>
    <sheet name="Mydeco Corp." sheetId="7" r:id="rId1"/>
    <sheet name="W1-1" sheetId="2" r:id="rId2"/>
    <sheet name="W1-2" sheetId="3" r:id="rId3"/>
    <sheet name="W1-3" sheetId="5" r:id="rId4"/>
    <sheet name="Inter IKEA Group" sheetId="9" r:id="rId5"/>
    <sheet name="W1-4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9" i="7" l="1"/>
  <c r="E49" i="7"/>
  <c r="D49" i="7"/>
  <c r="G48" i="7"/>
  <c r="G49" i="7" s="1"/>
  <c r="F48" i="7"/>
  <c r="F49" i="7" s="1"/>
  <c r="H42" i="7"/>
  <c r="G42" i="7"/>
  <c r="F42" i="7"/>
  <c r="E42" i="7"/>
  <c r="H41" i="7"/>
  <c r="G41" i="7"/>
  <c r="F41" i="7"/>
  <c r="E41" i="7"/>
  <c r="H40" i="7"/>
  <c r="G40" i="7"/>
  <c r="F40" i="7"/>
  <c r="E40" i="7"/>
  <c r="H39" i="7"/>
  <c r="G39" i="7"/>
  <c r="F39" i="7"/>
  <c r="E39" i="7"/>
  <c r="D39" i="7"/>
  <c r="H31" i="7"/>
  <c r="H33" i="7" s="1"/>
  <c r="G31" i="7"/>
  <c r="G33" i="7" s="1"/>
  <c r="F31" i="7"/>
  <c r="F33" i="7" s="1"/>
  <c r="E31" i="7"/>
  <c r="E33" i="7" s="1"/>
  <c r="D31" i="7"/>
  <c r="D33" i="7" s="1"/>
  <c r="D35" i="7" s="1"/>
  <c r="H24" i="7"/>
  <c r="H27" i="7" s="1"/>
  <c r="G24" i="7"/>
  <c r="G27" i="7" s="1"/>
  <c r="F24" i="7"/>
  <c r="F27" i="7" s="1"/>
  <c r="E24" i="7"/>
  <c r="E27" i="7" s="1"/>
  <c r="D24" i="7"/>
  <c r="D27" i="7" s="1"/>
  <c r="H7" i="7"/>
  <c r="H11" i="7" s="1"/>
  <c r="H13" i="7" s="1"/>
  <c r="G7" i="7"/>
  <c r="G11" i="7" s="1"/>
  <c r="G13" i="7" s="1"/>
  <c r="F7" i="7"/>
  <c r="F11" i="7" s="1"/>
  <c r="F13" i="7" s="1"/>
  <c r="E7" i="7"/>
  <c r="E11" i="7" s="1"/>
  <c r="E13" i="7" s="1"/>
  <c r="D7" i="7"/>
  <c r="D11" i="7" s="1"/>
  <c r="D13" i="7" s="1"/>
  <c r="D14" i="7" s="1"/>
  <c r="G14" i="7" l="1"/>
  <c r="G15" i="7" s="1"/>
  <c r="H14" i="7"/>
  <c r="H15" i="7" s="1"/>
  <c r="E14" i="7"/>
  <c r="E15" i="7"/>
  <c r="F14" i="7"/>
  <c r="F15" i="7" s="1"/>
  <c r="D15" i="7"/>
  <c r="H38" i="7" l="1"/>
  <c r="H43" i="7" s="1"/>
  <c r="H50" i="7" s="1"/>
  <c r="H17" i="7"/>
  <c r="G38" i="7"/>
  <c r="G43" i="7" s="1"/>
  <c r="G50" i="7" s="1"/>
  <c r="G17" i="7"/>
  <c r="E17" i="7"/>
  <c r="E38" i="7"/>
  <c r="E43" i="7" s="1"/>
  <c r="E50" i="7" s="1"/>
  <c r="E34" i="7"/>
  <c r="D17" i="7"/>
  <c r="D38" i="7"/>
  <c r="D43" i="7" s="1"/>
  <c r="D50" i="7" s="1"/>
  <c r="F38" i="7"/>
  <c r="F43" i="7" s="1"/>
  <c r="F50" i="7" s="1"/>
  <c r="F17" i="7"/>
  <c r="F34" i="7" l="1"/>
  <c r="E35" i="7"/>
  <c r="G34" i="7" l="1"/>
  <c r="F35" i="7"/>
  <c r="H34" i="7" l="1"/>
  <c r="H35" i="7" s="1"/>
  <c r="G3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Aleksandrina Ralcheva</author>
  </authors>
  <commentList>
    <comment ref="A2" authorId="0" shapeId="0" xr:uid="{FD2B7168-0E59-4BB8-BA68-016DA369E064}">
      <text>
        <r>
          <rPr>
            <b/>
            <sz val="9"/>
            <color indexed="81"/>
            <rFont val="Tahoma"/>
            <family val="2"/>
          </rPr>
          <t>Hint:</t>
        </r>
        <r>
          <rPr>
            <sz val="9"/>
            <color indexed="81"/>
            <rFont val="Tahoma"/>
            <family val="2"/>
          </rPr>
          <t xml:space="preserve">
https://www.inter.ikea.com/en/performance/download-financial-reports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Aleksandrina Ralcheva</author>
  </authors>
  <commentList>
    <comment ref="I4" authorId="0" shapeId="0" xr:uid="{F92CB58F-4542-4D2A-B2BE-6BB2EC3DB50E}">
      <text>
        <r>
          <rPr>
            <b/>
            <sz val="9"/>
            <color indexed="81"/>
            <rFont val="Tahoma"/>
            <family val="2"/>
          </rPr>
          <t>Industry ratios:</t>
        </r>
        <r>
          <rPr>
            <sz val="9"/>
            <color indexed="81"/>
            <rFont val="Tahoma"/>
            <family val="2"/>
          </rPr>
          <t xml:space="preserve">
https://www.readyratios.com/sec/industry/25/</t>
        </r>
      </text>
    </comment>
  </commentList>
</comments>
</file>

<file path=xl/sharedStrings.xml><?xml version="1.0" encoding="utf-8"?>
<sst xmlns="http://schemas.openxmlformats.org/spreadsheetml/2006/main" count="152" uniqueCount="113">
  <si>
    <t>a.</t>
  </si>
  <si>
    <t>What is Mydeco’s market capitalization at the end of each year?</t>
  </si>
  <si>
    <t>b.</t>
  </si>
  <si>
    <t xml:space="preserve">What is Mydeco’s market-to-book ratio at the end of each year? </t>
  </si>
  <si>
    <t>c.</t>
  </si>
  <si>
    <t>What is Mydeco’s enterprise value at the end of each year?</t>
  </si>
  <si>
    <t>Market capitalization</t>
  </si>
  <si>
    <t>Market-to-book ratio</t>
  </si>
  <si>
    <t>Enterprise Value</t>
  </si>
  <si>
    <t>2015-2019 Financial Statement Data and Stock Price Data for Mydeco Corp.</t>
  </si>
  <si>
    <t xml:space="preserve">(All data as of fiscal year end; in $ millions) </t>
  </si>
  <si>
    <t xml:space="preserve">Income Statement </t>
  </si>
  <si>
    <t xml:space="preserve">Revenue </t>
  </si>
  <si>
    <t xml:space="preserve">Cost of Goods Sold </t>
  </si>
  <si>
    <t xml:space="preserve">Gross Profit </t>
  </si>
  <si>
    <t xml:space="preserve">Sales and Marketing </t>
  </si>
  <si>
    <t xml:space="preserve">Administration </t>
  </si>
  <si>
    <t xml:space="preserve">Depreciation &amp; Amortization </t>
  </si>
  <si>
    <t>EBIT</t>
  </si>
  <si>
    <t xml:space="preserve">Interest Income (Expense) </t>
  </si>
  <si>
    <t>Pretax Income</t>
  </si>
  <si>
    <t xml:space="preserve">Income Tax </t>
  </si>
  <si>
    <t xml:space="preserve">Net Income </t>
  </si>
  <si>
    <t xml:space="preserve">Shares outstanding (millions) </t>
  </si>
  <si>
    <t xml:space="preserve">Earnings per share </t>
  </si>
  <si>
    <t>Balance Sheet</t>
  </si>
  <si>
    <t>Assets</t>
  </si>
  <si>
    <t>Cash</t>
  </si>
  <si>
    <t>Accounts Receivable</t>
  </si>
  <si>
    <t>Inventory</t>
  </si>
  <si>
    <t>Total Current Assets</t>
  </si>
  <si>
    <t>Goodwill &amp; Intangibles</t>
  </si>
  <si>
    <t>Total Assets</t>
  </si>
  <si>
    <t>Liabilities &amp; Stockholders’ Equity</t>
  </si>
  <si>
    <t>Accounts Payable</t>
  </si>
  <si>
    <t>Accrued Compensation</t>
  </si>
  <si>
    <t>Total Current Liabilities</t>
  </si>
  <si>
    <t>Long-term Debt</t>
  </si>
  <si>
    <t>Total Liabilities</t>
  </si>
  <si>
    <t>Stockholders’ Equity</t>
  </si>
  <si>
    <t>Total Liabilities &amp; Stockholders' Equity</t>
  </si>
  <si>
    <t>Statement of Cash Flows</t>
  </si>
  <si>
    <t>Net Income</t>
  </si>
  <si>
    <t>Depreciation &amp; Amortization</t>
  </si>
  <si>
    <t>Chg. in Accounts Receivable</t>
  </si>
  <si>
    <t>Chg. in Inventory</t>
  </si>
  <si>
    <t>Chg. in Payables &amp; Accrued Comp.</t>
  </si>
  <si>
    <t>Cash from Operations</t>
  </si>
  <si>
    <t>Capital Expenditures</t>
  </si>
  <si>
    <t>Cash from Investing Activities</t>
  </si>
  <si>
    <t>Dividends Paid</t>
  </si>
  <si>
    <t>Sale (or Purchase) of Stock</t>
  </si>
  <si>
    <t>Debt Issuance (Pay Down)</t>
  </si>
  <si>
    <t>Cash from Financing Activities</t>
  </si>
  <si>
    <t>Change in Cash</t>
  </si>
  <si>
    <t>Mydeco Stock Price</t>
  </si>
  <si>
    <t xml:space="preserve">By what percentage did Mydeco’s revenues grow each year from 2016–2019? </t>
  </si>
  <si>
    <t>By what percentage did net income grow each year?</t>
  </si>
  <si>
    <t>Growth rate in revenues</t>
  </si>
  <si>
    <t>Growth rate in net income</t>
  </si>
  <si>
    <t>From 2015 to 2019, what was the total cash flow from operations that Mydeco generated?</t>
  </si>
  <si>
    <t>What fraction of the total in (a) was spent on capital expenditures?</t>
  </si>
  <si>
    <t>What fraction of the total in (a) was spent paying dividends to shareholders?</t>
  </si>
  <si>
    <t>d.</t>
  </si>
  <si>
    <t>What was Mydeco's total retained earnings for this period?</t>
  </si>
  <si>
    <t>Cash flow from operations (million)</t>
  </si>
  <si>
    <t>Capital expenditures (million)</t>
  </si>
  <si>
    <t>Capital expenditures/cash flow from operations</t>
  </si>
  <si>
    <t>Dividends (million)</t>
  </si>
  <si>
    <t>Dividends/cash flow from operations</t>
  </si>
  <si>
    <t>Total net income (million)</t>
  </si>
  <si>
    <t>Total retained earnings (million)</t>
  </si>
  <si>
    <t>Exercise W1-1</t>
  </si>
  <si>
    <t>Exercise W1-2</t>
  </si>
  <si>
    <t>Exercise W1-3</t>
  </si>
  <si>
    <t xml:space="preserve">See the first sheet showing financial statement data and stock price data for Mydeco Corp.
</t>
  </si>
  <si>
    <t>See the first sheet showing financial statement data and stock price data for Mydeco Corp.</t>
  </si>
  <si>
    <t>Inter IKEA Group Ratio Analysis</t>
  </si>
  <si>
    <t>Comparison</t>
  </si>
  <si>
    <t>IKEA</t>
  </si>
  <si>
    <t>Industry</t>
  </si>
  <si>
    <t>Intra</t>
  </si>
  <si>
    <t>Liquidity ratios</t>
  </si>
  <si>
    <t>Current ratio</t>
  </si>
  <si>
    <t>Quick ratio</t>
  </si>
  <si>
    <t>Cash ratio</t>
  </si>
  <si>
    <t>Leverage ratios</t>
  </si>
  <si>
    <t>Total debt ratio (book)</t>
  </si>
  <si>
    <t>Debt-equity ratio (book)</t>
  </si>
  <si>
    <t>Equity multiplier (book)</t>
  </si>
  <si>
    <t>Interest coverage ratio</t>
  </si>
  <si>
    <t>EBIT/Interest expense</t>
  </si>
  <si>
    <t>Efficiency ratios</t>
  </si>
  <si>
    <t>Profitability ratios</t>
  </si>
  <si>
    <t>Profit margin</t>
  </si>
  <si>
    <t>Return on assets</t>
  </si>
  <si>
    <t>Return on equity</t>
  </si>
  <si>
    <t>Asset turnover</t>
  </si>
  <si>
    <t>Accounts receivable days</t>
  </si>
  <si>
    <t>Accounts payable days</t>
  </si>
  <si>
    <t>Inventory days</t>
  </si>
  <si>
    <t>Inter IKEA Group Balance Sheet</t>
  </si>
  <si>
    <t>Inter IKEA Group Income Statement</t>
  </si>
  <si>
    <t xml:space="preserve">Increase (or Decrease)                  </t>
  </si>
  <si>
    <t>In millions of EUR</t>
  </si>
  <si>
    <t>Amount</t>
  </si>
  <si>
    <t>Percent</t>
  </si>
  <si>
    <t>FY22</t>
  </si>
  <si>
    <t>FY21</t>
  </si>
  <si>
    <t>cash outflow</t>
    <phoneticPr fontId="21" type="noConversion"/>
  </si>
  <si>
    <t>cash inflow</t>
    <phoneticPr fontId="21" type="noConversion"/>
  </si>
  <si>
    <t>Net Property, Plant &amp; Equip.</t>
    <phoneticPr fontId="21" type="noConversion"/>
  </si>
  <si>
    <t>this year's PPE(Net Property, Plant &amp; Equip.)-last year's PPE + this year's depreciation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</si>
</sst>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$&quot;#,##0.00"/>
    <numFmt numFmtId="177" formatCode="#,##0.0_);\(#,##0.0\)"/>
    <numFmt numFmtId="178" formatCode="&quot;$&quot;#,##0.00_);\(&quot;$&quot;#,##0.00\)"/>
    <numFmt numFmtId="179" formatCode="[$-809]d\ mmmm\ yyyy;@"/>
    <numFmt numFmtId="180" formatCode="0.0%"/>
  </numFmts>
  <fonts count="2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0"/>
      <name val="等线 Light"/>
      <family val="2"/>
      <scheme val="major"/>
    </font>
    <font>
      <sz val="14"/>
      <color theme="1"/>
      <name val="等线 Light"/>
      <family val="2"/>
      <scheme val="major"/>
    </font>
    <font>
      <b/>
      <sz val="14"/>
      <color theme="1"/>
      <name val="等线 Light"/>
      <family val="2"/>
      <scheme val="major"/>
    </font>
    <font>
      <sz val="14"/>
      <color rgb="FF9C0006"/>
      <name val="等线 Light"/>
      <family val="2"/>
      <scheme val="major"/>
    </font>
    <font>
      <sz val="14"/>
      <color rgb="FF006100"/>
      <name val="等线 Light"/>
      <family val="2"/>
      <scheme val="major"/>
    </font>
    <font>
      <sz val="14"/>
      <color rgb="FF9C5700"/>
      <name val="等线 Light"/>
      <family val="2"/>
      <scheme val="major"/>
    </font>
    <font>
      <sz val="11"/>
      <color theme="1"/>
      <name val="等线 Light"/>
      <family val="2"/>
      <scheme val="major"/>
    </font>
    <font>
      <sz val="14"/>
      <name val="等线 Light"/>
      <family val="2"/>
      <scheme val="major"/>
    </font>
    <font>
      <b/>
      <sz val="14"/>
      <name val="等线 Light"/>
      <family val="2"/>
      <scheme val="major"/>
    </font>
    <font>
      <i/>
      <sz val="14"/>
      <color theme="1"/>
      <name val="等线 Light"/>
      <family val="2"/>
      <scheme val="major"/>
    </font>
    <font>
      <b/>
      <i/>
      <sz val="14"/>
      <name val="等线 Light"/>
      <family val="2"/>
      <scheme val="major"/>
    </font>
    <font>
      <i/>
      <sz val="14"/>
      <name val="等线 Light"/>
      <family val="2"/>
      <scheme val="major"/>
    </font>
    <font>
      <b/>
      <sz val="14"/>
      <color indexed="9"/>
      <name val="等线 Light"/>
      <family val="2"/>
      <scheme val="major"/>
    </font>
    <font>
      <sz val="14"/>
      <color indexed="18"/>
      <name val="等线 Light"/>
      <family val="2"/>
      <scheme val="maj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-0.499984740745262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87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</cellStyleXfs>
  <cellXfs count="94">
    <xf numFmtId="0" fontId="0" fillId="0" borderId="0" xfId="0"/>
    <xf numFmtId="0" fontId="8" fillId="0" borderId="0" xfId="0" applyFont="1" applyAlignment="1">
      <alignment vertical="center"/>
    </xf>
    <xf numFmtId="1" fontId="9" fillId="0" borderId="10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0" fontId="9" fillId="0" borderId="10" xfId="0" applyFont="1" applyBorder="1" applyAlignment="1">
      <alignment vertical="center"/>
    </xf>
    <xf numFmtId="179" fontId="9" fillId="0" borderId="1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3" fontId="8" fillId="0" borderId="0" xfId="0" applyNumberFormat="1" applyFont="1" applyAlignment="1">
      <alignment vertical="center"/>
    </xf>
    <xf numFmtId="9" fontId="8" fillId="0" borderId="0" xfId="1" applyFont="1" applyBorder="1" applyAlignment="1">
      <alignment vertical="center"/>
    </xf>
    <xf numFmtId="2" fontId="8" fillId="0" borderId="0" xfId="1" applyNumberFormat="1" applyFont="1" applyBorder="1" applyAlignment="1">
      <alignment vertical="center"/>
    </xf>
    <xf numFmtId="2" fontId="8" fillId="0" borderId="0" xfId="1" applyNumberFormat="1" applyFont="1" applyAlignment="1">
      <alignment vertical="center"/>
    </xf>
    <xf numFmtId="9" fontId="8" fillId="0" borderId="0" xfId="1" applyFont="1" applyAlignment="1">
      <alignment vertical="center"/>
    </xf>
    <xf numFmtId="2" fontId="8" fillId="0" borderId="0" xfId="0" applyNumberFormat="1" applyFont="1" applyAlignment="1">
      <alignment vertical="center"/>
    </xf>
    <xf numFmtId="1" fontId="8" fillId="0" borderId="0" xfId="0" applyNumberFormat="1" applyFont="1" applyAlignment="1">
      <alignment vertical="center"/>
    </xf>
    <xf numFmtId="180" fontId="8" fillId="0" borderId="0" xfId="1" applyNumberFormat="1" applyFont="1" applyAlignment="1">
      <alignment vertical="center"/>
    </xf>
    <xf numFmtId="180" fontId="8" fillId="0" borderId="0" xfId="0" applyNumberFormat="1" applyFont="1" applyAlignment="1">
      <alignment vertical="center"/>
    </xf>
    <xf numFmtId="180" fontId="8" fillId="0" borderId="0" xfId="1" applyNumberFormat="1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180" fontId="8" fillId="0" borderId="10" xfId="1" applyNumberFormat="1" applyFont="1" applyBorder="1" applyAlignment="1">
      <alignment vertical="center"/>
    </xf>
    <xf numFmtId="180" fontId="8" fillId="0" borderId="10" xfId="0" applyNumberFormat="1" applyFont="1" applyBorder="1" applyAlignment="1">
      <alignment vertical="center"/>
    </xf>
    <xf numFmtId="0" fontId="8" fillId="0" borderId="0" xfId="0" applyFont="1"/>
    <xf numFmtId="0" fontId="13" fillId="0" borderId="0" xfId="2" applyFont="1" applyAlignment="1">
      <alignment vertical="top"/>
    </xf>
    <xf numFmtId="0" fontId="9" fillId="4" borderId="0" xfId="2" applyFont="1" applyFill="1" applyAlignment="1">
      <alignment vertical="top"/>
    </xf>
    <xf numFmtId="0" fontId="8" fillId="4" borderId="0" xfId="2" applyFont="1" applyFill="1" applyAlignment="1">
      <alignment vertical="top"/>
    </xf>
    <xf numFmtId="0" fontId="13" fillId="0" borderId="0" xfId="0" applyFont="1" applyAlignment="1">
      <alignment vertical="top"/>
    </xf>
    <xf numFmtId="0" fontId="14" fillId="4" borderId="0" xfId="2" applyFont="1" applyFill="1" applyAlignment="1">
      <alignment vertical="top"/>
    </xf>
    <xf numFmtId="0" fontId="9" fillId="4" borderId="10" xfId="2" applyFont="1" applyFill="1" applyBorder="1" applyAlignment="1">
      <alignment vertical="top"/>
    </xf>
    <xf numFmtId="0" fontId="9" fillId="4" borderId="10" xfId="2" applyFont="1" applyFill="1" applyBorder="1" applyAlignment="1">
      <alignment horizontal="center" vertical="top"/>
    </xf>
    <xf numFmtId="177" fontId="8" fillId="4" borderId="0" xfId="2" applyNumberFormat="1" applyFont="1" applyFill="1" applyAlignment="1">
      <alignment vertical="top"/>
    </xf>
    <xf numFmtId="0" fontId="8" fillId="4" borderId="10" xfId="2" applyFont="1" applyFill="1" applyBorder="1" applyAlignment="1">
      <alignment vertical="top"/>
    </xf>
    <xf numFmtId="177" fontId="8" fillId="4" borderId="10" xfId="2" applyNumberFormat="1" applyFont="1" applyFill="1" applyBorder="1" applyAlignment="1">
      <alignment vertical="top"/>
    </xf>
    <xf numFmtId="0" fontId="9" fillId="4" borderId="0" xfId="2" applyFont="1" applyFill="1" applyAlignment="1">
      <alignment horizontal="left" vertical="top" indent="2"/>
    </xf>
    <xf numFmtId="0" fontId="15" fillId="4" borderId="0" xfId="2" applyFont="1" applyFill="1" applyAlignment="1">
      <alignment horizontal="left" vertical="top" indent="2"/>
    </xf>
    <xf numFmtId="178" fontId="13" fillId="0" borderId="0" xfId="6" applyNumberFormat="1" applyFont="1" applyAlignment="1">
      <alignment vertical="top"/>
    </xf>
    <xf numFmtId="0" fontId="16" fillId="4" borderId="0" xfId="2" applyFont="1" applyFill="1" applyAlignment="1">
      <alignment horizontal="left" vertical="top" indent="2"/>
    </xf>
    <xf numFmtId="178" fontId="8" fillId="4" borderId="0" xfId="2" applyNumberFormat="1" applyFont="1" applyFill="1" applyAlignment="1">
      <alignment vertical="top"/>
    </xf>
    <xf numFmtId="0" fontId="15" fillId="4" borderId="10" xfId="2" applyFont="1" applyFill="1" applyBorder="1" applyAlignment="1">
      <alignment vertical="top"/>
    </xf>
    <xf numFmtId="0" fontId="16" fillId="4" borderId="0" xfId="2" applyFont="1" applyFill="1" applyAlignment="1">
      <alignment vertical="top"/>
    </xf>
    <xf numFmtId="0" fontId="9" fillId="4" borderId="0" xfId="7" applyFont="1" applyFill="1" applyAlignment="1">
      <alignment horizontal="left" vertical="top" indent="2"/>
    </xf>
    <xf numFmtId="177" fontId="8" fillId="4" borderId="0" xfId="8" applyNumberFormat="1" applyFont="1" applyFill="1" applyAlignment="1">
      <alignment vertical="top"/>
    </xf>
    <xf numFmtId="0" fontId="17" fillId="4" borderId="0" xfId="9" applyFont="1" applyFill="1" applyAlignment="1">
      <alignment vertical="top"/>
    </xf>
    <xf numFmtId="0" fontId="15" fillId="4" borderId="0" xfId="2" applyFont="1" applyFill="1" applyAlignment="1">
      <alignment horizontal="left" vertical="top" wrapText="1" indent="2"/>
    </xf>
    <xf numFmtId="0" fontId="14" fillId="4" borderId="10" xfId="10" applyFont="1" applyFill="1" applyBorder="1" applyAlignment="1">
      <alignment vertical="top"/>
    </xf>
    <xf numFmtId="0" fontId="15" fillId="4" borderId="0" xfId="2" applyFont="1" applyFill="1" applyAlignment="1">
      <alignment vertical="top"/>
    </xf>
    <xf numFmtId="0" fontId="18" fillId="4" borderId="0" xfId="11" applyFont="1" applyFill="1" applyAlignment="1">
      <alignment vertical="top"/>
    </xf>
    <xf numFmtId="178" fontId="16" fillId="4" borderId="0" xfId="12" applyNumberFormat="1" applyFont="1" applyFill="1" applyAlignment="1">
      <alignment vertical="top"/>
    </xf>
    <xf numFmtId="0" fontId="14" fillId="2" borderId="1" xfId="2" applyFont="1" applyFill="1" applyBorder="1"/>
    <xf numFmtId="0" fontId="14" fillId="2" borderId="2" xfId="2" applyFont="1" applyFill="1" applyBorder="1"/>
    <xf numFmtId="0" fontId="14" fillId="2" borderId="3" xfId="2" applyFont="1" applyFill="1" applyBorder="1"/>
    <xf numFmtId="0" fontId="14" fillId="0" borderId="0" xfId="0" applyFont="1"/>
    <xf numFmtId="0" fontId="14" fillId="2" borderId="4" xfId="2" applyFont="1" applyFill="1" applyBorder="1"/>
    <xf numFmtId="0" fontId="14" fillId="3" borderId="0" xfId="2" applyFont="1" applyFill="1"/>
    <xf numFmtId="0" fontId="14" fillId="2" borderId="5" xfId="2" applyFont="1" applyFill="1" applyBorder="1"/>
    <xf numFmtId="0" fontId="14" fillId="2" borderId="0" xfId="2" applyFont="1" applyFill="1"/>
    <xf numFmtId="0" fontId="14" fillId="2" borderId="5" xfId="2" applyFont="1" applyFill="1" applyBorder="1" applyProtection="1">
      <protection locked="0"/>
    </xf>
    <xf numFmtId="0" fontId="14" fillId="0" borderId="0" xfId="2" applyFont="1" applyProtection="1">
      <protection locked="0"/>
    </xf>
    <xf numFmtId="0" fontId="15" fillId="4" borderId="0" xfId="5" applyFont="1" applyFill="1" applyAlignment="1">
      <alignment horizontal="right" vertical="top"/>
    </xf>
    <xf numFmtId="0" fontId="14" fillId="4" borderId="0" xfId="2" applyFont="1" applyFill="1" applyAlignment="1">
      <alignment horizontal="left" vertical="center" wrapText="1"/>
    </xf>
    <xf numFmtId="0" fontId="14" fillId="4" borderId="0" xfId="2" applyFont="1" applyFill="1" applyAlignment="1">
      <alignment horizontal="right" vertical="top"/>
    </xf>
    <xf numFmtId="0" fontId="14" fillId="2" borderId="0" xfId="2" applyFont="1" applyFill="1" applyAlignment="1">
      <alignment horizontal="left" vertical="center" wrapText="1"/>
    </xf>
    <xf numFmtId="0" fontId="14" fillId="2" borderId="0" xfId="2" applyFont="1" applyFill="1" applyAlignment="1">
      <alignment horizontal="center" vertical="center" wrapText="1"/>
    </xf>
    <xf numFmtId="176" fontId="9" fillId="5" borderId="6" xfId="2" applyNumberFormat="1" applyFont="1" applyFill="1" applyBorder="1" applyAlignment="1">
      <alignment vertical="top"/>
    </xf>
    <xf numFmtId="0" fontId="13" fillId="2" borderId="4" xfId="2" applyFont="1" applyFill="1" applyBorder="1" applyAlignment="1">
      <alignment vertical="top"/>
    </xf>
    <xf numFmtId="0" fontId="15" fillId="2" borderId="0" xfId="2" applyFont="1" applyFill="1" applyAlignment="1">
      <alignment horizontal="right"/>
    </xf>
    <xf numFmtId="39" fontId="20" fillId="2" borderId="0" xfId="2" applyNumberFormat="1" applyFont="1" applyFill="1" applyAlignment="1">
      <alignment vertical="top"/>
    </xf>
    <xf numFmtId="4" fontId="9" fillId="5" borderId="6" xfId="2" applyNumberFormat="1" applyFont="1" applyFill="1" applyBorder="1" applyAlignment="1">
      <alignment vertical="top"/>
    </xf>
    <xf numFmtId="10" fontId="20" fillId="2" borderId="0" xfId="2" applyNumberFormat="1" applyFont="1" applyFill="1" applyAlignment="1">
      <alignment vertical="top"/>
    </xf>
    <xf numFmtId="0" fontId="13" fillId="2" borderId="7" xfId="2" applyFont="1" applyFill="1" applyBorder="1" applyAlignment="1">
      <alignment vertical="top"/>
    </xf>
    <xf numFmtId="0" fontId="13" fillId="2" borderId="8" xfId="2" applyFont="1" applyFill="1" applyBorder="1" applyAlignment="1">
      <alignment vertical="top"/>
    </xf>
    <xf numFmtId="0" fontId="14" fillId="2" borderId="8" xfId="2" applyFont="1" applyFill="1" applyBorder="1"/>
    <xf numFmtId="0" fontId="14" fillId="2" borderId="9" xfId="2" applyFont="1" applyFill="1" applyBorder="1"/>
    <xf numFmtId="0" fontId="15" fillId="4" borderId="0" xfId="25" applyFont="1" applyFill="1" applyAlignment="1">
      <alignment horizontal="right" vertical="top"/>
    </xf>
    <xf numFmtId="10" fontId="9" fillId="5" borderId="6" xfId="1" applyNumberFormat="1" applyFont="1" applyFill="1" applyBorder="1" applyAlignment="1">
      <alignment vertical="top"/>
    </xf>
    <xf numFmtId="0" fontId="15" fillId="4" borderId="0" xfId="2" applyFont="1" applyFill="1" applyAlignment="1">
      <alignment horizontal="right" vertical="top"/>
    </xf>
    <xf numFmtId="176" fontId="15" fillId="5" borderId="6" xfId="2" applyNumberFormat="1" applyFont="1" applyFill="1" applyBorder="1" applyAlignment="1">
      <alignment vertical="top"/>
    </xf>
    <xf numFmtId="10" fontId="9" fillId="5" borderId="6" xfId="2" applyNumberFormat="1" applyFont="1" applyFill="1" applyBorder="1" applyAlignment="1">
      <alignment vertical="top"/>
    </xf>
    <xf numFmtId="3" fontId="10" fillId="0" borderId="0" xfId="85" applyNumberFormat="1" applyFont="1" applyFill="1" applyBorder="1" applyAlignment="1">
      <alignment vertical="center"/>
    </xf>
    <xf numFmtId="9" fontId="11" fillId="0" borderId="0" xfId="84" applyNumberFormat="1" applyFont="1" applyFill="1" applyBorder="1" applyAlignment="1">
      <alignment vertical="center"/>
    </xf>
    <xf numFmtId="0" fontId="12" fillId="0" borderId="0" xfId="86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0" fillId="0" borderId="0" xfId="85" applyFont="1" applyFill="1" applyBorder="1" applyAlignment="1">
      <alignment vertical="center"/>
    </xf>
    <xf numFmtId="0" fontId="11" fillId="0" borderId="0" xfId="84" applyFont="1" applyFill="1" applyBorder="1" applyAlignment="1">
      <alignment vertical="center"/>
    </xf>
    <xf numFmtId="0" fontId="10" fillId="0" borderId="10" xfId="85" applyFont="1" applyFill="1" applyBorder="1" applyAlignment="1">
      <alignment vertical="center"/>
    </xf>
    <xf numFmtId="0" fontId="11" fillId="0" borderId="10" xfId="84" applyFont="1" applyFill="1" applyBorder="1" applyAlignment="1">
      <alignment vertical="center"/>
    </xf>
    <xf numFmtId="0" fontId="14" fillId="4" borderId="0" xfId="4" applyFont="1" applyFill="1" applyAlignment="1">
      <alignment horizontal="left" vertical="center" wrapText="1"/>
    </xf>
    <xf numFmtId="0" fontId="19" fillId="3" borderId="0" xfId="3" applyFont="1" applyFill="1" applyAlignment="1">
      <alignment horizontal="left"/>
    </xf>
    <xf numFmtId="0" fontId="14" fillId="4" borderId="0" xfId="24" applyFont="1" applyFill="1" applyAlignment="1">
      <alignment horizontal="left" vertical="center" wrapText="1"/>
    </xf>
    <xf numFmtId="0" fontId="19" fillId="3" borderId="0" xfId="23" applyFont="1" applyFill="1" applyAlignment="1">
      <alignment horizontal="left"/>
    </xf>
    <xf numFmtId="0" fontId="14" fillId="4" borderId="0" xfId="65" applyFont="1" applyFill="1" applyAlignment="1">
      <alignment horizontal="left" vertical="center" wrapText="1"/>
    </xf>
    <xf numFmtId="0" fontId="19" fillId="3" borderId="0" xfId="64" applyFont="1" applyFill="1" applyAlignment="1">
      <alignment horizontal="left"/>
    </xf>
    <xf numFmtId="0" fontId="7" fillId="9" borderId="0" xfId="0" applyFont="1" applyFill="1" applyAlignment="1">
      <alignment horizontal="center" vertical="center"/>
    </xf>
    <xf numFmtId="179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1" fontId="9" fillId="0" borderId="10" xfId="0" applyNumberFormat="1" applyFont="1" applyBorder="1" applyAlignment="1">
      <alignment horizontal="center" vertical="center"/>
    </xf>
  </cellXfs>
  <cellStyles count="87">
    <cellStyle name="+2SC3mTMe6Ux/LcXa6Gx1SNAjSEN3SaGXNbXLd7ajidBK94sviiuUcpbzI4cutI8-~q+mtmUZv6LQ/2C0mM6cZxQ==" xfId="12" xr:uid="{3773DD84-7623-43D0-B953-97A4AA51519D}"/>
    <cellStyle name="0YIy254QJD1OJAmhxRGUacWqjQ8NK7ExLB1VDa98WtAMzQNAykzitHxTb4aZxnIe-~Tgf48inTcAUJvUqlPb8yiA==" xfId="6" xr:uid="{851D6957-229A-4632-9EDD-6C10ED86DCDA}"/>
    <cellStyle name="2pOmZ9Df6U8fMX+SRhvUpL59qxDRVRdk/snycgwB5p58FSmZV5rjn/odYKHR8DGY-~pTcMIXI8/IIM2FfSP2BzRg==" xfId="44" xr:uid="{AD8932D6-B6F6-4585-9D2C-0B225FC06833}"/>
    <cellStyle name="342o7WpOO5I3GPFA12G3NemJICv66ghw25FehnRMbtEJhT5N+ZxoYTUAW9njWBqG-~zw/Q3fE9y8otXqmxLh3COw==" xfId="73" xr:uid="{18BE502C-E887-4A9F-8344-9D8F2FF7A557}"/>
    <cellStyle name="4WiiNhv5kbqGW3ZkvFcPk0iTM6d/5b5UhRyyQGOZ4SawIUUVQvkbH5/zNat61Bt3-~Qp+v0gI2pP7MyyvQaqTWuw==" xfId="55" xr:uid="{7E0B8DB0-35D2-45FC-ABC6-779A72B3F311}"/>
    <cellStyle name="5EzIMPHUt9JpKZzcESUlB5fN1+woSsV8nnC1uQlNz6MOtV9+IdXndjLesS1/rOMc-~Cdyu2oy1E+1PdKxpXXf5TA==" xfId="16" xr:uid="{DF333CCE-2F35-4B01-A5B3-8EAAFE4FE247}"/>
    <cellStyle name="76se+71m+NBK4EDEpTy6AQbHdONQwvk8Nfki/3m57RBZInhKXrffsB/YEWBJmlSX-~bmZHf9xlaAGDV01zdnIoUA==" xfId="50" xr:uid="{189ACD94-9C66-48A9-B958-61CC9721757E}"/>
    <cellStyle name="aRdfFPP1s4ph+gOAjytY6hCPCnhNo3jGDwAHA3dU/PYN9TRuFSw1dulPTRQcovH9-~Df1qFZ1LHFAFmVDM4xXE+Q==" xfId="11" xr:uid="{CF42D093-9602-4832-B895-75FE9266D00F}"/>
    <cellStyle name="AS+oJBdTHSVTe7MNixC2jkvfKnpoE+1uW0w6UiEZaiS47Pq//geTop19LX+wIHqI-~7Df5PTw5XFPPS654jl/qOA==" xfId="63" xr:uid="{051DF5F5-986B-47B6-A09B-6A8C6033A4E9}"/>
    <cellStyle name="Ay3ji1QqJ7Ydeh8FRvuNLwkaiTRjUTbgia8IwA88wNVDR4zAEgcIqSSsLAwxMfhJ-~58ZI+EynqPvEYrvbaJZ+Rw==" xfId="40" xr:uid="{D7CCE82E-FA35-4AE8-972D-0C7DDF49967B}"/>
    <cellStyle name="bDIVpxE8fK+6bJ3xmciAXNN/6gCYEV/Jptw5P41Uln8RVP6bDFB0UlT+r01OYuUY-~thQbwOYdDNIwMaNIxzpv9g==" xfId="74" xr:uid="{57C77453-4BF5-491D-9813-F56D71BFE272}"/>
    <cellStyle name="bn7siavukie9JdXQsZVYP7fNVJ0RwRiq0CMZ5AkTfJmecbm2IMvOtTdEzPpWOUvJ-~6eXRDDWgOLQA2l4HS31JCQ==" xfId="25" xr:uid="{8B80D61B-0CBA-428A-A5BE-6232A717EDBB}"/>
    <cellStyle name="bPtj1u7CUU8aw4JB3fTt96PkDTYis24yJVNqLGljpLg3qqyeZm/K4dHgfAVPSamZ-~MijVr6znndBnfvDL4Ew+tA==" xfId="30" xr:uid="{FAAA978E-536C-44F0-82FC-FE9583EA3EE0}"/>
    <cellStyle name="bRLjjETV59O4ot4nOG7eyXvt+USHXnxo1FG2PG8z8l+FI/hNlMspjkX6TYy8oBgV-~RHovDm2BAN2erJdLCCBa+g==" xfId="46" xr:uid="{348444AE-5541-4F85-8B60-837ADC22DD5E}"/>
    <cellStyle name="Custom Style 1" xfId="2" xr:uid="{BDC580AB-B2B8-4D04-A56A-E14E539FD638}"/>
    <cellStyle name="DIuFwBkNeLG43RcHx2bI5/tlhf69A5LNCHctx5mZo9ZXxz0F+ZQdtTHWUb2JuNsC-~+cMYYtP+vbAyVw/6BV4OPw==" xfId="34" xr:uid="{CE87F527-62BA-4A6B-8471-4BB06FA8AD09}"/>
    <cellStyle name="EooxCf0IG8LnKqFJCAy0/Dgq5d5/xaIL2pJyGiUdRGiRzJxE0AQ0j60G/Q39bQB3-~GQc9imlSFEguQMhdN9bfPg==" xfId="53" xr:uid="{A4FA7C64-888E-4A16-A18F-C59B78195E93}"/>
    <cellStyle name="FrXRtoPb4vNYVonfkOlyhxjYVIh/s+XTaVIAiuC71zkCNjjeWxB4qaFGii8vbTtA-~kAPKfmpYX8/LZY4JmwG3bg==" xfId="71" xr:uid="{EDD21597-5AFC-4783-8F60-502DF754CC96}"/>
    <cellStyle name="Fxi/1n19NelCpOK3P/OhlsoHFuZF1iaL58KkZotORkBZGl3N/R+t3LzD/A8FxM+T-~CAOpphKt9KaGvQS2uCETzA==" xfId="27" xr:uid="{0C8BAE18-565B-4123-ACA7-F3927C1D4AF2}"/>
    <cellStyle name="hPki8LtxxGOuCowsd0/yNYTI5aZ2O2OmA4YvGq0AMf/M7HD/Q1wt7WLWvPcD4Y+2-~4gGw7ma97pFvoxI6RjJ5bA==" xfId="3" xr:uid="{07E5F57D-E83F-4CFB-9950-72021DAFE3F4}"/>
    <cellStyle name="hUYg0UhByIl8BWFH5RcZQh1GGqcx28kEOHoAGccTXKhEBjjgjG5uRwz7bWJmgNBI-~awo8gliZxrnlMK7jpb7Jbg==" xfId="42" xr:uid="{C1031D0A-9D80-4283-9AA1-21FE71236EEF}"/>
    <cellStyle name="i9JR6jUS8qjpS6TFN4wat6UimZ+IxbvKFQrCB0TecyjOhKj2z+WOP2kEISvQZUJ6-~kZ1AaZwndeaKj82frO+xpw==" xfId="72" xr:uid="{15045FFA-313F-49A6-BECA-B3B74568333C}"/>
    <cellStyle name="IDpLXywKfl2hcbjNXcs+wS8WvB21nXqwVyPRlKC+A6RF2MwgB58CMqoB7VAq1qbb-~Ivo9ZvO7NaQUccTrV3ZWmw==" xfId="82" xr:uid="{A4D865A1-A765-4816-A5EC-9B6E71B78ABD}"/>
    <cellStyle name="IMiBvV/W252ZR05slw9J8IdfSVUCDSENu9+4LkvQDHVN+ijHF4TxJWolb6mVJJnp-~Is4n1efGwyzSazfS0pT5yQ==" xfId="61" xr:uid="{91DD2B4D-2BF1-4C84-9366-0E3BCB5D3883}"/>
    <cellStyle name="iOSKKcwSLezHOE5vo/EUnCN/DQOgv8Ofwb6SnM5TWMg8tlDoAwl6mlom0ZBWh/Gw-~c8YQXWeW6uCwTPciQ+GDwQ==" xfId="58" xr:uid="{5A3EEA1F-8220-4637-AE53-3878FF0F8083}"/>
    <cellStyle name="IoyPtsnoRxLh5SNhyz9pEn7zpljpr+vlxbSsu7WL2kMa4jiTK3fOd/7dCpBS2Cti-~o3I4xJ01KGXnBeisu40bgA==" xfId="29" xr:uid="{03660ED7-D482-4F04-8DA5-99D05E93E318}"/>
    <cellStyle name="iqO1YY4TlPkvKpAjhPZk3HDcUkj2JHorZWcJSpyDEGIwiTwOQaWGzpAU7jtBv1a7-~SoIvDbGLn2kZra2j4PF/5g==" xfId="70" xr:uid="{0D2FA5A1-2AA4-4865-A10D-AE6B3E47D6F4}"/>
    <cellStyle name="jHNR4aVslVY+yDSrC93VEZnDVH0gK74CP624c3eziqkgLWLsAd4SJlJH1ot1VrxT-~7NuqER0cN0d4BveOjOKn2w==" xfId="51" xr:uid="{2A55AF6B-91BF-41A5-AC43-27B26E887761}"/>
    <cellStyle name="JKXyagCE6J9rFTRGpLSM5UUK5nlzvwbO/XkvJgzjkjZ76KuyxpdStrRvAXCZ98cR-~PeY4aenOoVonN6WGeDwzzQ==" xfId="67" xr:uid="{9F1179C7-FB25-4D7A-943E-0DAB573D0D04}"/>
    <cellStyle name="JL5N5WpGmlvhBYTRmac5AfXSzeFhJEEpzW1Ub4rziSIqCS2VFziGCRG+Gf2Wkwgx-~C2WlIwuKFXH1hTu8erxLnA==" xfId="39" xr:uid="{7D3AA046-B229-4DA2-9B84-EC3FA344E78E}"/>
    <cellStyle name="JYOJ/f0QnASZzC0p3xOLGT6+CtECq4LXDg0fWyu3bGDY2eIZ0itBAQG/oHadvENY-~axZss9PUEzfKyQZvEQzRhQ==" xfId="79" xr:uid="{0692A9E6-F688-4A7E-8D69-CB05C6BB89D8}"/>
    <cellStyle name="K5GxdLKR46ZVOiTziQgN/HDFlsSmrKmkreGIF8jrQi3ihrOBQf8pfIvWlyyXj59M-~vfXZOwcBcZ6KsePzVMcS7Q==" xfId="47" xr:uid="{4E435067-9C51-4EAD-8396-63140F5F3F65}"/>
    <cellStyle name="KKFckOq1+uzVvfoFD4lfEIufKX36SA1iMM8rcBu84MssD/ihaI3YXYmq60WnteZL-~3B3aDEasSM7g7c7xBUDZPw==" xfId="4" xr:uid="{92D16172-838B-4479-AC32-931D03805BD3}"/>
    <cellStyle name="kNk0/+NNAyaZXwV+awuy1gC9n8pDgjzxviy56jTcjMKQNzyibNSDCFd8NuvTFxPW-~Toj3DlGcmGcZEgvL6lkDjA==" xfId="13" xr:uid="{9BF79716-1ED5-43DD-955B-E72FC5A07546}"/>
    <cellStyle name="kwVxmMgWJMxsed8d8TDUntqm36ATf+3CZaWmM9MyJKzqM81yHaLjhrsQ3IUibR+h-~TlqVuYMc0pMPkoabUFQNPQ==" xfId="77" xr:uid="{5F0FB0E3-1ACE-4C05-989E-791CC6591F02}"/>
    <cellStyle name="Kx2VDpswWDOZRI0gTVZoMf2bovc6zW2mPFOjrdNI/Tc8zpeu8X1/PpiKGp7xWedS-~cXWwDvHCHNWG6/WY/21Bfg==" xfId="8" xr:uid="{1502E549-DCA7-46CF-80C1-FF19E3724DAD}"/>
    <cellStyle name="lb6n6DNz2yK4y6PvUYj3z0jaCqZVY0KU9J9nlkN6fnmubEvL7IgnPfc9B0wtofLN-~rWXtZxbIlynFRI1O6ZGe9g==" xfId="14" xr:uid="{8C7EDCFE-A4F1-43F4-B7FE-B39673E6337A}"/>
    <cellStyle name="lZhoGbMobYhn+oBZM1WqLctO+wEAy3HQVXKJBXBy8pkVK7R3/gbT0Y1g9dpDzU8p-~3TmyJjy3i3GsGNiQQ+DSUg==" xfId="81" xr:uid="{BF4ABAA8-77FE-41B9-9101-1EE61B31EFC7}"/>
    <cellStyle name="mpEQqW/nxK/9PmDDRwHIEL/VRk5369cdo4REr+/iwGuCKBCui96X4sc6OXrddXih-~iBtNvrNPxxsI3IOjcD8cMw==" xfId="56" xr:uid="{3400F69A-9CE1-45C3-BAA6-B54AB1F49D13}"/>
    <cellStyle name="MqHPs30YsQPFHcXKYvNZ2kZGdnILiaEGol8UdMjgAZd5sE02Ys6315cOs+1uJxvh-~xEoJ4vbVNp3E9TteM2AvlQ==" xfId="28" xr:uid="{C5B52E48-62F0-43B3-8E68-19F47597FE6D}"/>
    <cellStyle name="MVGQVYBeZzXxs6gi/tKSWn6+4/SGMkZkesuAHBTTvmLSQxdISWcxUSv+rq2oSI5M-~qxdmCJsEZogTIfrFYz9QRg==" xfId="66" xr:uid="{9C5F8032-8103-4489-B8CF-10BC5EED5FD2}"/>
    <cellStyle name="N2Nm2W+bxret3zkZRRrdsVYZC/uTu3oomS+9Nuq61oDz4bz7FsecI2KlwpKo+vxX-~tYK43FMh8P5CdwZvjraTJw==" xfId="9" xr:uid="{61A2F7C9-0135-4372-8CDB-E781A52215EB}"/>
    <cellStyle name="n44zNkKDFWKxrwv6HIIwJGUSu/r+Fni4p2uDUZNiWtsVhi0xPLssQQOpziUoxPym-~o4EpfPC+QoIAWCgNcmmmlg==" xfId="26" xr:uid="{8051D11B-0B80-4B52-9178-6F67CB923C2C}"/>
    <cellStyle name="NDikZC7BJQmtibUjfqyng3eIKHHZI7rfaOosIhU4FthjnD7kQoKTXIkV82uoeSmQ-~vEUXLQuYHtyP8arM8alg2Q==" xfId="35" xr:uid="{03A57F4E-3FCF-4D7F-98CA-852DC8A6454C}"/>
    <cellStyle name="NDzulVYX5CGwR3Ytgh0ck42ONMxDP3RPw2BrOCFi0vNz/lZz3XXo2RS8k5Le5hf/-~Mk+WLnUvfFyBQw0zWR2V/w==" xfId="33" xr:uid="{0A5FF0C7-F644-4E0F-93F1-758C608C85C4}"/>
    <cellStyle name="oDJWmnETWlUYFCeI9bdlJ7JTqphKU/znTP0BuVGJP8hRbD5le/VGyTMnl0Ei0M54-~mvipv3XYs5dbsfqobfwihw==" xfId="7" xr:uid="{25A68210-0FCF-4B3D-AFDB-5EF0F19320BA}"/>
    <cellStyle name="oeM9pRPkyEBbqlEADWR6ZFyA+wHWa0d3+Hp7ZBnpc1cVuo7O5I4MNDL825sNOvzZ-~qkXHL1cWNKkNlo8IxGcbFg==" xfId="20" xr:uid="{3615F19D-1C81-4819-954D-0862E4BC57AD}"/>
    <cellStyle name="OoPgkn4P/8OmPwxjKX60tnq68mWXr+zq6cknN2J2I8XAErVqPVuNi2Ie661sI/lZ-~8trPMRyc/wP+6mDjF+L1hA==" xfId="60" xr:uid="{5A73F4AC-54AA-450B-A928-7E90B70F07EA}"/>
    <cellStyle name="oWOikBqQUqd2jC0+rFGb47jkR6zwf/9zzgLBx0g+R+S+vwVzP4dNDq62Xsn2WHFk-~xB+mfo8fW+fPjZ/IitjxjQ==" xfId="83" xr:uid="{09078CC2-0FEF-43DC-A94E-5DFF79DC972F}"/>
    <cellStyle name="P/bCq9fOf6C51DbL6TMh6JQg67fYJZMgpWhUpoPds9dlBkK2Wyu59sfN0AsQnDBk-~lh/o8bu1ioWa6aIyQBvqNA==" xfId="10" xr:uid="{DC1CFE27-9AE2-458C-A0B6-FBDDAA9818AC}"/>
    <cellStyle name="PYHHbqtIu7ilv4SuXQKddF+Ih8PeZkZrLy90jMcmu2aODuvKCgL/WIsvDJxZ1YtB-~Uaq2aT2Lqcx4j+dZFwWKWQ==" xfId="68" xr:uid="{95C65F84-9BB9-4493-B054-7D1ACBB6528A}"/>
    <cellStyle name="Q/n5yQEAVvFunmZGbBfmfEcsBb5dnr+p2NwIGT3mX9sy5CbVmN48y7Qc0maSeLvo-~YSYJK9thE5iRuusP7o7XKA==" xfId="22" xr:uid="{BA574345-7A48-41B6-A894-8884ECEF55C2}"/>
    <cellStyle name="RtTtzMqUb0yDh5ddnQGhM8lItET+zOpWW/BT3qRqNPlvXPHeJHu0ovUI5SqAWN7W-~VvFP4o35z+GkVPoOOqc1zg==" xfId="75" xr:uid="{E6543312-D613-4DE5-94C3-059052AFB300}"/>
    <cellStyle name="rxx2hPMhj1DKXg9llMLNsE29ypCRO8ukjPuuMUKR5l2ksP5Bnd3e2I6ltq3staVo-~Lac4+dlN19g8v6yzJWMWgQ==" xfId="41" xr:uid="{0D860729-54BD-42B9-8C1C-315819F851D0}"/>
    <cellStyle name="sgN+GOVvVWJsczbkX7TH/H8fh5uYPGhW3BPKZrCmCTGjm4J5us9zpC4qMD9KJflg-~E6L35JJNsvTdahbFRme9Hg==" xfId="62" xr:uid="{868EA71A-30AA-4AC0-A7B7-DE745426B03A}"/>
    <cellStyle name="SlZONs8Iy00RwhdCx6xg6NyaiX5H0Ilng25eXdYCMTmkec9OJRTCsJi9fcB1/kd9-~CrDgqXDVsLN6044aWDjOdA==" xfId="18" xr:uid="{0C54EF5C-8B95-441C-8023-3FD6666E0473}"/>
    <cellStyle name="SQcltFKDJfbf+YppLI0jEgXFLCoPtUK9SgaQCI5jaGCA2ZNcHho87aj6thPV2GOF-~XXIY993aqeUBtZjWjreaHw==" xfId="31" xr:uid="{AF9C63FC-1D76-4396-BF9A-930248ED8E5F}"/>
    <cellStyle name="ST8zBGCTiiHfkZkzFD3QptYMs0DROZhkTN7d/0MeiLXkwE1tfr9tbH9WRJ6G7khI-~uGGNrU2G+rIUn+pcIeO3wg==" xfId="64" xr:uid="{4D2352B5-3B06-4DA7-83F4-644D557FD51B}"/>
    <cellStyle name="sVPD6pqc9ZGiGz1LqifsWeHRvJKOw1Nd9vQgGvhxy9FfDlFw150USIpkRBsM+DXN-~ZIMhkt6sCIokaFbLrMZbeA==" xfId="48" xr:uid="{A105F059-6CBF-4E6C-B1D3-946E6A6AC91B}"/>
    <cellStyle name="tGc6x3QsT+zn3hgb5D9/Mt03kXM78y774lfAGVHvIkTcTGDPtW8ut6WhI4uDdQeS-~I6MS1SoaoMEQtkrIKRUuAw==" xfId="21" xr:uid="{0B820B35-ACAA-4D3F-91C9-4E2DDCBE38B5}"/>
    <cellStyle name="tP4FAQMRuJwicxCnb0w7GtxlSsBdsT2rHI1XTafODBuD8YcTeccRhECFP+PSEhcm-~w5t3eWfFML+nw1lk43lneg==" xfId="52" xr:uid="{609C3EFB-84D7-4383-8EE2-6D54419E564E}"/>
    <cellStyle name="Tqf4/TdcgRlA0fzhfY7CBUW5dEHaslxrUCl5Sum7e6Yqrq0LXpsFB/zRtHN+U/q6-~XslSomQMC1hhqSSrYnrprA==" xfId="23" xr:uid="{CEA70B5F-3B85-446B-856E-B69DFA6F6DF0}"/>
    <cellStyle name="tTXMLEYVaKhmy8tVYrphvGqF4kU/0V2nM1Bqy/QR6v7UfVpjz+afFSuSPeJAF4EY-~KZtxhZbPVE1mh3N92OoWyw==" xfId="65" xr:uid="{C38E0F07-ACE3-49BB-A830-9983F146AA69}"/>
    <cellStyle name="UGzie5Gueyz5+2eX7sec2b+LyFiRj2oCiJkbcV/uLER7FGszfyEnx3VHdv8sMyUc-~uKTPm4y8C8NvBIaOCzvjSg==" xfId="17" xr:uid="{FE123021-270E-4AC6-B240-8E461BF9D292}"/>
    <cellStyle name="UqIZ6iRDr1shVMOpxBXa8C1AnKx7ik2NJ1x7coRTiIDWX3Xzb7XnOs3eHj60Kcbg-~nIVmsAu/Uldpx5UBPONW8A==" xfId="69" xr:uid="{B7879AB9-7C82-4E50-972E-CC0CDD42DCE1}"/>
    <cellStyle name="uRNJzmWhFq3fVOQ+je3kJHZoKGrx+o+HtRoGv0tDoYThQ9mEMy0xLu1pS5MgOhY2-~L4C3WXK40hPLqJSPf4ovdQ==" xfId="45" xr:uid="{AC297817-D9E4-4C4C-899C-3755934DF54F}"/>
    <cellStyle name="uz3aNEaZV7CTf0jjH9TLF71x5t+rLdUZJTMoQegHAvfzmGoGOXGu3AQMPFlUEt8d-~UNxGDC2HngEYN+UV35AuWw==" xfId="54" xr:uid="{FBBA9900-5916-4932-BF70-CB6D75C8E334}"/>
    <cellStyle name="vkbqXWDRVVJAgQclXVB9lolPM9X9CsUDu1Bn5ev3XvXrzNoN1XlNniu1WCnwp9Ld-~+JqJA7nX8UJ9zD+bGGqZMw==" xfId="19" xr:uid="{F6F35F64-73C1-44A6-AC55-9B6CA01EBB9A}"/>
    <cellStyle name="w6jxYQtdzaLv8bVxXUZNHVUWlUYVx3qeVr8CiNT3atp8pDpF9SWXHHEeuTe5pgyp-~NxFERFIzSs72LmNibRilgw==" xfId="80" xr:uid="{EF0BC810-9B7B-4BE3-BF7B-CD9BBF333F96}"/>
    <cellStyle name="w9YdW6aZXPjL+0xOu8UJkqRsdVbvJD8X/exQBXlA+0yLZyVqEIWety2rEb4hEwg3-~VJc3AIy9T3/ypePdKZQVVw==" xfId="59" xr:uid="{6A07D5BE-B5C6-4E7E-BE0C-CCDC5FF3FA12}"/>
    <cellStyle name="WOyuLSb/I2f8/AVgeLCqo45y9KE/jMXAJafvW1fYJHPLLhoNH+lcLyDLFNG+1e3v-~F4gPvibCBFyLd6wlM4J2dA==" xfId="32" xr:uid="{618223F3-FE05-4333-BF00-DCE22E27C175}"/>
    <cellStyle name="X4iO1HOTdU8JVzVNvoHx+rNINdlxkrOXkAalWZguqOLoQR89uE8LSw9xo/cS9BZu-~X1Lh56ZjwDwjXSszHqpPsw==" xfId="43" xr:uid="{D73EBDD0-40D5-4A68-8F5D-900DBA49B73E}"/>
    <cellStyle name="X72BK05+kpV1Xv3j4B2L18S1haL68SrpfWQ7Aeg/1FSC0UnDRuRJK4ZzQolNV2LE-~UtYFAwWDaQK5TW3ilDTvLQ==" xfId="37" xr:uid="{9E6B6130-2C6B-4DD0-9E5B-C12024FCF091}"/>
    <cellStyle name="XEXUOTOV9yC8Bo+eMietKS/VBHsc4cwz2jJYtParLRP6u+SmRMU/vO3/e9AyIY7t-~VHre3Ij/e82I+2BthOHE0Q==" xfId="78" xr:uid="{06EEBA9F-9567-402D-A655-36D7526219E6}"/>
    <cellStyle name="xGB8TLzh1vcNuN9hfL6fMfbygTzCHU0cUD7Uo+xGmkvMvJoJpOY8NGFCGQg13ODn-~JG7u/nhATU2Ejl6Qj0WzQg==" xfId="38" xr:uid="{466092A1-7257-4769-A9E7-A6AF99259D3A}"/>
    <cellStyle name="xQDUQTx5sw3HdjEvic4mXCnjDwkhhTRFcXkWuVTv9nP16bkeoQF4Q0w4rZX7MzlM-~MbtV8bEGeU9fCGGrsyrijQ==" xfId="36" xr:uid="{813B019F-5AA9-4A94-9134-B8C7119AA08E}"/>
    <cellStyle name="xsbtHs8yjzRTOjitDqQE55nbyZXPXfHCaez/O1GDLwoR/DqyD10rfCSokzf/hG4Y-~E2CoN5AkrcUWQmtYrZh3ig==" xfId="57" xr:uid="{106CAC3F-D12D-4A47-AB4E-3CE17AC2E021}"/>
    <cellStyle name="xyCqa5F3TLW7q1RzAD+ASOI9VOpap9QkKM78NiLAbxViZBaxMuNm3HdOjjN7nAZy-~/WITaHf5S9xUkEanxsJEUw==" xfId="24" xr:uid="{3CC724C4-89A2-41E8-BE9B-6DC9865D50B0}"/>
    <cellStyle name="yiDy8s6r6V+BTdvUFTkufl26uyAfa5IR2HU1ZMf2UJXuovQM1JlZfS/amL9HdMlN-~gnhGjUmuuk5gy1eUCi1UQA==" xfId="76" xr:uid="{D9DCC848-AFD9-4001-83F3-6C3D33797D0C}"/>
    <cellStyle name="yiOQ71gp7sSGWLua+BrD7YpwZzYLxDIjl6Kjds1dnykFGHwIBasY+6e5QRHMw7qp-~VpYO0RxeH2syJkgaAxG4ZA==" xfId="5" xr:uid="{6D7CE9CB-250B-44FC-BED1-ADC599FBEACB}"/>
    <cellStyle name="z5yE4DM1eVsr7qSRa77QVc4IhGvm0E1W7IjEIhyDZPRZpzwiFz9Ho1x3tkpoFgEU-~gnY5mYjrXq8hyf6eXOflug==" xfId="15" xr:uid="{79DB3BF1-73E8-47EF-B7BB-9208EC4C0F86}"/>
    <cellStyle name="ZreVpOD2Q0eTTzZZutHIuj6C+kRBtA53tOECGXkdrxDYyaQpsfLUiTlgS1327rAy-~JB1HaE1VlNRCwW+8PGP3RA==" xfId="49" xr:uid="{3B5B7BC4-5DCC-4131-904C-4564BC708ECB}"/>
    <cellStyle name="百分比" xfId="1" builtinId="5"/>
    <cellStyle name="差" xfId="85" builtinId="27"/>
    <cellStyle name="常规" xfId="0" builtinId="0"/>
    <cellStyle name="好" xfId="84" builtinId="26"/>
    <cellStyle name="适中" xfId="86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2C4A-C4DE-42EC-B8A5-BC2B6D26BA64}">
  <dimension ref="B2:L53"/>
  <sheetViews>
    <sheetView topLeftCell="C24" zoomScale="80" zoomScaleNormal="80" workbookViewId="0">
      <selection activeCell="D53" sqref="D53"/>
    </sheetView>
  </sheetViews>
  <sheetFormatPr defaultColWidth="8.86328125" defaultRowHeight="13.9" x14ac:dyDescent="0.4"/>
  <cols>
    <col min="1" max="1" width="8.73046875" style="24" customWidth="1"/>
    <col min="2" max="2" width="6.73046875" style="24" customWidth="1"/>
    <col min="3" max="3" width="40.73046875" style="24" customWidth="1"/>
    <col min="4" max="8" width="12.73046875" style="24" customWidth="1"/>
    <col min="9" max="9" width="8.86328125" style="24" customWidth="1"/>
    <col min="10" max="256" width="8.86328125" style="24"/>
    <col min="257" max="257" width="6.73046875" style="24" customWidth="1"/>
    <col min="258" max="258" width="35.86328125" style="24" bestFit="1" customWidth="1"/>
    <col min="259" max="260" width="14.265625" style="24" customWidth="1"/>
    <col min="261" max="264" width="19.59765625" style="24" customWidth="1"/>
    <col min="265" max="512" width="8.86328125" style="24"/>
    <col min="513" max="513" width="6.73046875" style="24" customWidth="1"/>
    <col min="514" max="514" width="35.86328125" style="24" bestFit="1" customWidth="1"/>
    <col min="515" max="516" width="14.265625" style="24" customWidth="1"/>
    <col min="517" max="520" width="19.59765625" style="24" customWidth="1"/>
    <col min="521" max="768" width="8.86328125" style="24"/>
    <col min="769" max="769" width="6.73046875" style="24" customWidth="1"/>
    <col min="770" max="770" width="35.86328125" style="24" bestFit="1" customWidth="1"/>
    <col min="771" max="772" width="14.265625" style="24" customWidth="1"/>
    <col min="773" max="776" width="19.59765625" style="24" customWidth="1"/>
    <col min="777" max="1024" width="8.86328125" style="24"/>
    <col min="1025" max="1025" width="6.73046875" style="24" customWidth="1"/>
    <col min="1026" max="1026" width="35.86328125" style="24" bestFit="1" customWidth="1"/>
    <col min="1027" max="1028" width="14.265625" style="24" customWidth="1"/>
    <col min="1029" max="1032" width="19.59765625" style="24" customWidth="1"/>
    <col min="1033" max="1280" width="8.86328125" style="24"/>
    <col min="1281" max="1281" width="6.73046875" style="24" customWidth="1"/>
    <col min="1282" max="1282" width="35.86328125" style="24" bestFit="1" customWidth="1"/>
    <col min="1283" max="1284" width="14.265625" style="24" customWidth="1"/>
    <col min="1285" max="1288" width="19.59765625" style="24" customWidth="1"/>
    <col min="1289" max="1536" width="8.86328125" style="24"/>
    <col min="1537" max="1537" width="6.73046875" style="24" customWidth="1"/>
    <col min="1538" max="1538" width="35.86328125" style="24" bestFit="1" customWidth="1"/>
    <col min="1539" max="1540" width="14.265625" style="24" customWidth="1"/>
    <col min="1541" max="1544" width="19.59765625" style="24" customWidth="1"/>
    <col min="1545" max="1792" width="8.86328125" style="24"/>
    <col min="1793" max="1793" width="6.73046875" style="24" customWidth="1"/>
    <col min="1794" max="1794" width="35.86328125" style="24" bestFit="1" customWidth="1"/>
    <col min="1795" max="1796" width="14.265625" style="24" customWidth="1"/>
    <col min="1797" max="1800" width="19.59765625" style="24" customWidth="1"/>
    <col min="1801" max="2048" width="8.86328125" style="24"/>
    <col min="2049" max="2049" width="6.73046875" style="24" customWidth="1"/>
    <col min="2050" max="2050" width="35.86328125" style="24" bestFit="1" customWidth="1"/>
    <col min="2051" max="2052" width="14.265625" style="24" customWidth="1"/>
    <col min="2053" max="2056" width="19.59765625" style="24" customWidth="1"/>
    <col min="2057" max="2304" width="8.86328125" style="24"/>
    <col min="2305" max="2305" width="6.73046875" style="24" customWidth="1"/>
    <col min="2306" max="2306" width="35.86328125" style="24" bestFit="1" customWidth="1"/>
    <col min="2307" max="2308" width="14.265625" style="24" customWidth="1"/>
    <col min="2309" max="2312" width="19.59765625" style="24" customWidth="1"/>
    <col min="2313" max="2560" width="8.86328125" style="24"/>
    <col min="2561" max="2561" width="6.73046875" style="24" customWidth="1"/>
    <col min="2562" max="2562" width="35.86328125" style="24" bestFit="1" customWidth="1"/>
    <col min="2563" max="2564" width="14.265625" style="24" customWidth="1"/>
    <col min="2565" max="2568" width="19.59765625" style="24" customWidth="1"/>
    <col min="2569" max="2816" width="8.86328125" style="24"/>
    <col min="2817" max="2817" width="6.73046875" style="24" customWidth="1"/>
    <col min="2818" max="2818" width="35.86328125" style="24" bestFit="1" customWidth="1"/>
    <col min="2819" max="2820" width="14.265625" style="24" customWidth="1"/>
    <col min="2821" max="2824" width="19.59765625" style="24" customWidth="1"/>
    <col min="2825" max="3072" width="8.86328125" style="24"/>
    <col min="3073" max="3073" width="6.73046875" style="24" customWidth="1"/>
    <col min="3074" max="3074" width="35.86328125" style="24" bestFit="1" customWidth="1"/>
    <col min="3075" max="3076" width="14.265625" style="24" customWidth="1"/>
    <col min="3077" max="3080" width="19.59765625" style="24" customWidth="1"/>
    <col min="3081" max="3328" width="8.86328125" style="24"/>
    <col min="3329" max="3329" width="6.73046875" style="24" customWidth="1"/>
    <col min="3330" max="3330" width="35.86328125" style="24" bestFit="1" customWidth="1"/>
    <col min="3331" max="3332" width="14.265625" style="24" customWidth="1"/>
    <col min="3333" max="3336" width="19.59765625" style="24" customWidth="1"/>
    <col min="3337" max="3584" width="8.86328125" style="24"/>
    <col min="3585" max="3585" width="6.73046875" style="24" customWidth="1"/>
    <col min="3586" max="3586" width="35.86328125" style="24" bestFit="1" customWidth="1"/>
    <col min="3587" max="3588" width="14.265625" style="24" customWidth="1"/>
    <col min="3589" max="3592" width="19.59765625" style="24" customWidth="1"/>
    <col min="3593" max="3840" width="8.86328125" style="24"/>
    <col min="3841" max="3841" width="6.73046875" style="24" customWidth="1"/>
    <col min="3842" max="3842" width="35.86328125" style="24" bestFit="1" customWidth="1"/>
    <col min="3843" max="3844" width="14.265625" style="24" customWidth="1"/>
    <col min="3845" max="3848" width="19.59765625" style="24" customWidth="1"/>
    <col min="3849" max="4096" width="8.86328125" style="24"/>
    <col min="4097" max="4097" width="6.73046875" style="24" customWidth="1"/>
    <col min="4098" max="4098" width="35.86328125" style="24" bestFit="1" customWidth="1"/>
    <col min="4099" max="4100" width="14.265625" style="24" customWidth="1"/>
    <col min="4101" max="4104" width="19.59765625" style="24" customWidth="1"/>
    <col min="4105" max="4352" width="8.86328125" style="24"/>
    <col min="4353" max="4353" width="6.73046875" style="24" customWidth="1"/>
    <col min="4354" max="4354" width="35.86328125" style="24" bestFit="1" customWidth="1"/>
    <col min="4355" max="4356" width="14.265625" style="24" customWidth="1"/>
    <col min="4357" max="4360" width="19.59765625" style="24" customWidth="1"/>
    <col min="4361" max="4608" width="8.86328125" style="24"/>
    <col min="4609" max="4609" width="6.73046875" style="24" customWidth="1"/>
    <col min="4610" max="4610" width="35.86328125" style="24" bestFit="1" customWidth="1"/>
    <col min="4611" max="4612" width="14.265625" style="24" customWidth="1"/>
    <col min="4613" max="4616" width="19.59765625" style="24" customWidth="1"/>
    <col min="4617" max="4864" width="8.86328125" style="24"/>
    <col min="4865" max="4865" width="6.73046875" style="24" customWidth="1"/>
    <col min="4866" max="4866" width="35.86328125" style="24" bestFit="1" customWidth="1"/>
    <col min="4867" max="4868" width="14.265625" style="24" customWidth="1"/>
    <col min="4869" max="4872" width="19.59765625" style="24" customWidth="1"/>
    <col min="4873" max="5120" width="8.86328125" style="24"/>
    <col min="5121" max="5121" width="6.73046875" style="24" customWidth="1"/>
    <col min="5122" max="5122" width="35.86328125" style="24" bestFit="1" customWidth="1"/>
    <col min="5123" max="5124" width="14.265625" style="24" customWidth="1"/>
    <col min="5125" max="5128" width="19.59765625" style="24" customWidth="1"/>
    <col min="5129" max="5376" width="8.86328125" style="24"/>
    <col min="5377" max="5377" width="6.73046875" style="24" customWidth="1"/>
    <col min="5378" max="5378" width="35.86328125" style="24" bestFit="1" customWidth="1"/>
    <col min="5379" max="5380" width="14.265625" style="24" customWidth="1"/>
    <col min="5381" max="5384" width="19.59765625" style="24" customWidth="1"/>
    <col min="5385" max="5632" width="8.86328125" style="24"/>
    <col min="5633" max="5633" width="6.73046875" style="24" customWidth="1"/>
    <col min="5634" max="5634" width="35.86328125" style="24" bestFit="1" customWidth="1"/>
    <col min="5635" max="5636" width="14.265625" style="24" customWidth="1"/>
    <col min="5637" max="5640" width="19.59765625" style="24" customWidth="1"/>
    <col min="5641" max="5888" width="8.86328125" style="24"/>
    <col min="5889" max="5889" width="6.73046875" style="24" customWidth="1"/>
    <col min="5890" max="5890" width="35.86328125" style="24" bestFit="1" customWidth="1"/>
    <col min="5891" max="5892" width="14.265625" style="24" customWidth="1"/>
    <col min="5893" max="5896" width="19.59765625" style="24" customWidth="1"/>
    <col min="5897" max="6144" width="8.86328125" style="24"/>
    <col min="6145" max="6145" width="6.73046875" style="24" customWidth="1"/>
    <col min="6146" max="6146" width="35.86328125" style="24" bestFit="1" customWidth="1"/>
    <col min="6147" max="6148" width="14.265625" style="24" customWidth="1"/>
    <col min="6149" max="6152" width="19.59765625" style="24" customWidth="1"/>
    <col min="6153" max="6400" width="8.86328125" style="24"/>
    <col min="6401" max="6401" width="6.73046875" style="24" customWidth="1"/>
    <col min="6402" max="6402" width="35.86328125" style="24" bestFit="1" customWidth="1"/>
    <col min="6403" max="6404" width="14.265625" style="24" customWidth="1"/>
    <col min="6405" max="6408" width="19.59765625" style="24" customWidth="1"/>
    <col min="6409" max="6656" width="8.86328125" style="24"/>
    <col min="6657" max="6657" width="6.73046875" style="24" customWidth="1"/>
    <col min="6658" max="6658" width="35.86328125" style="24" bestFit="1" customWidth="1"/>
    <col min="6659" max="6660" width="14.265625" style="24" customWidth="1"/>
    <col min="6661" max="6664" width="19.59765625" style="24" customWidth="1"/>
    <col min="6665" max="6912" width="8.86328125" style="24"/>
    <col min="6913" max="6913" width="6.73046875" style="24" customWidth="1"/>
    <col min="6914" max="6914" width="35.86328125" style="24" bestFit="1" customWidth="1"/>
    <col min="6915" max="6916" width="14.265625" style="24" customWidth="1"/>
    <col min="6917" max="6920" width="19.59765625" style="24" customWidth="1"/>
    <col min="6921" max="7168" width="8.86328125" style="24"/>
    <col min="7169" max="7169" width="6.73046875" style="24" customWidth="1"/>
    <col min="7170" max="7170" width="35.86328125" style="24" bestFit="1" customWidth="1"/>
    <col min="7171" max="7172" width="14.265625" style="24" customWidth="1"/>
    <col min="7173" max="7176" width="19.59765625" style="24" customWidth="1"/>
    <col min="7177" max="7424" width="8.86328125" style="24"/>
    <col min="7425" max="7425" width="6.73046875" style="24" customWidth="1"/>
    <col min="7426" max="7426" width="35.86328125" style="24" bestFit="1" customWidth="1"/>
    <col min="7427" max="7428" width="14.265625" style="24" customWidth="1"/>
    <col min="7429" max="7432" width="19.59765625" style="24" customWidth="1"/>
    <col min="7433" max="7680" width="8.86328125" style="24"/>
    <col min="7681" max="7681" width="6.73046875" style="24" customWidth="1"/>
    <col min="7682" max="7682" width="35.86328125" style="24" bestFit="1" customWidth="1"/>
    <col min="7683" max="7684" width="14.265625" style="24" customWidth="1"/>
    <col min="7685" max="7688" width="19.59765625" style="24" customWidth="1"/>
    <col min="7689" max="7936" width="8.86328125" style="24"/>
    <col min="7937" max="7937" width="6.73046875" style="24" customWidth="1"/>
    <col min="7938" max="7938" width="35.86328125" style="24" bestFit="1" customWidth="1"/>
    <col min="7939" max="7940" width="14.265625" style="24" customWidth="1"/>
    <col min="7941" max="7944" width="19.59765625" style="24" customWidth="1"/>
    <col min="7945" max="8192" width="8.86328125" style="24"/>
    <col min="8193" max="8193" width="6.73046875" style="24" customWidth="1"/>
    <col min="8194" max="8194" width="35.86328125" style="24" bestFit="1" customWidth="1"/>
    <col min="8195" max="8196" width="14.265625" style="24" customWidth="1"/>
    <col min="8197" max="8200" width="19.59765625" style="24" customWidth="1"/>
    <col min="8201" max="8448" width="8.86328125" style="24"/>
    <col min="8449" max="8449" width="6.73046875" style="24" customWidth="1"/>
    <col min="8450" max="8450" width="35.86328125" style="24" bestFit="1" customWidth="1"/>
    <col min="8451" max="8452" width="14.265625" style="24" customWidth="1"/>
    <col min="8453" max="8456" width="19.59765625" style="24" customWidth="1"/>
    <col min="8457" max="8704" width="8.86328125" style="24"/>
    <col min="8705" max="8705" width="6.73046875" style="24" customWidth="1"/>
    <col min="8706" max="8706" width="35.86328125" style="24" bestFit="1" customWidth="1"/>
    <col min="8707" max="8708" width="14.265625" style="24" customWidth="1"/>
    <col min="8709" max="8712" width="19.59765625" style="24" customWidth="1"/>
    <col min="8713" max="8960" width="8.86328125" style="24"/>
    <col min="8961" max="8961" width="6.73046875" style="24" customWidth="1"/>
    <col min="8962" max="8962" width="35.86328125" style="24" bestFit="1" customWidth="1"/>
    <col min="8963" max="8964" width="14.265625" style="24" customWidth="1"/>
    <col min="8965" max="8968" width="19.59765625" style="24" customWidth="1"/>
    <col min="8969" max="9216" width="8.86328125" style="24"/>
    <col min="9217" max="9217" width="6.73046875" style="24" customWidth="1"/>
    <col min="9218" max="9218" width="35.86328125" style="24" bestFit="1" customWidth="1"/>
    <col min="9219" max="9220" width="14.265625" style="24" customWidth="1"/>
    <col min="9221" max="9224" width="19.59765625" style="24" customWidth="1"/>
    <col min="9225" max="9472" width="8.86328125" style="24"/>
    <col min="9473" max="9473" width="6.73046875" style="24" customWidth="1"/>
    <col min="9474" max="9474" width="35.86328125" style="24" bestFit="1" customWidth="1"/>
    <col min="9475" max="9476" width="14.265625" style="24" customWidth="1"/>
    <col min="9477" max="9480" width="19.59765625" style="24" customWidth="1"/>
    <col min="9481" max="9728" width="8.86328125" style="24"/>
    <col min="9729" max="9729" width="6.73046875" style="24" customWidth="1"/>
    <col min="9730" max="9730" width="35.86328125" style="24" bestFit="1" customWidth="1"/>
    <col min="9731" max="9732" width="14.265625" style="24" customWidth="1"/>
    <col min="9733" max="9736" width="19.59765625" style="24" customWidth="1"/>
    <col min="9737" max="9984" width="8.86328125" style="24"/>
    <col min="9985" max="9985" width="6.73046875" style="24" customWidth="1"/>
    <col min="9986" max="9986" width="35.86328125" style="24" bestFit="1" customWidth="1"/>
    <col min="9987" max="9988" width="14.265625" style="24" customWidth="1"/>
    <col min="9989" max="9992" width="19.59765625" style="24" customWidth="1"/>
    <col min="9993" max="10240" width="8.86328125" style="24"/>
    <col min="10241" max="10241" width="6.73046875" style="24" customWidth="1"/>
    <col min="10242" max="10242" width="35.86328125" style="24" bestFit="1" customWidth="1"/>
    <col min="10243" max="10244" width="14.265625" style="24" customWidth="1"/>
    <col min="10245" max="10248" width="19.59765625" style="24" customWidth="1"/>
    <col min="10249" max="10496" width="8.86328125" style="24"/>
    <col min="10497" max="10497" width="6.73046875" style="24" customWidth="1"/>
    <col min="10498" max="10498" width="35.86328125" style="24" bestFit="1" customWidth="1"/>
    <col min="10499" max="10500" width="14.265625" style="24" customWidth="1"/>
    <col min="10501" max="10504" width="19.59765625" style="24" customWidth="1"/>
    <col min="10505" max="10752" width="8.86328125" style="24"/>
    <col min="10753" max="10753" width="6.73046875" style="24" customWidth="1"/>
    <col min="10754" max="10754" width="35.86328125" style="24" bestFit="1" customWidth="1"/>
    <col min="10755" max="10756" width="14.265625" style="24" customWidth="1"/>
    <col min="10757" max="10760" width="19.59765625" style="24" customWidth="1"/>
    <col min="10761" max="11008" width="8.86328125" style="24"/>
    <col min="11009" max="11009" width="6.73046875" style="24" customWidth="1"/>
    <col min="11010" max="11010" width="35.86328125" style="24" bestFit="1" customWidth="1"/>
    <col min="11011" max="11012" width="14.265625" style="24" customWidth="1"/>
    <col min="11013" max="11016" width="19.59765625" style="24" customWidth="1"/>
    <col min="11017" max="11264" width="8.86328125" style="24"/>
    <col min="11265" max="11265" width="6.73046875" style="24" customWidth="1"/>
    <col min="11266" max="11266" width="35.86328125" style="24" bestFit="1" customWidth="1"/>
    <col min="11267" max="11268" width="14.265625" style="24" customWidth="1"/>
    <col min="11269" max="11272" width="19.59765625" style="24" customWidth="1"/>
    <col min="11273" max="11520" width="8.86328125" style="24"/>
    <col min="11521" max="11521" width="6.73046875" style="24" customWidth="1"/>
    <col min="11522" max="11522" width="35.86328125" style="24" bestFit="1" customWidth="1"/>
    <col min="11523" max="11524" width="14.265625" style="24" customWidth="1"/>
    <col min="11525" max="11528" width="19.59765625" style="24" customWidth="1"/>
    <col min="11529" max="11776" width="8.86328125" style="24"/>
    <col min="11777" max="11777" width="6.73046875" style="24" customWidth="1"/>
    <col min="11778" max="11778" width="35.86328125" style="24" bestFit="1" customWidth="1"/>
    <col min="11779" max="11780" width="14.265625" style="24" customWidth="1"/>
    <col min="11781" max="11784" width="19.59765625" style="24" customWidth="1"/>
    <col min="11785" max="12032" width="8.86328125" style="24"/>
    <col min="12033" max="12033" width="6.73046875" style="24" customWidth="1"/>
    <col min="12034" max="12034" width="35.86328125" style="24" bestFit="1" customWidth="1"/>
    <col min="12035" max="12036" width="14.265625" style="24" customWidth="1"/>
    <col min="12037" max="12040" width="19.59765625" style="24" customWidth="1"/>
    <col min="12041" max="12288" width="8.86328125" style="24"/>
    <col min="12289" max="12289" width="6.73046875" style="24" customWidth="1"/>
    <col min="12290" max="12290" width="35.86328125" style="24" bestFit="1" customWidth="1"/>
    <col min="12291" max="12292" width="14.265625" style="24" customWidth="1"/>
    <col min="12293" max="12296" width="19.59765625" style="24" customWidth="1"/>
    <col min="12297" max="12544" width="8.86328125" style="24"/>
    <col min="12545" max="12545" width="6.73046875" style="24" customWidth="1"/>
    <col min="12546" max="12546" width="35.86328125" style="24" bestFit="1" customWidth="1"/>
    <col min="12547" max="12548" width="14.265625" style="24" customWidth="1"/>
    <col min="12549" max="12552" width="19.59765625" style="24" customWidth="1"/>
    <col min="12553" max="12800" width="8.86328125" style="24"/>
    <col min="12801" max="12801" width="6.73046875" style="24" customWidth="1"/>
    <col min="12802" max="12802" width="35.86328125" style="24" bestFit="1" customWidth="1"/>
    <col min="12803" max="12804" width="14.265625" style="24" customWidth="1"/>
    <col min="12805" max="12808" width="19.59765625" style="24" customWidth="1"/>
    <col min="12809" max="13056" width="8.86328125" style="24"/>
    <col min="13057" max="13057" width="6.73046875" style="24" customWidth="1"/>
    <col min="13058" max="13058" width="35.86328125" style="24" bestFit="1" customWidth="1"/>
    <col min="13059" max="13060" width="14.265625" style="24" customWidth="1"/>
    <col min="13061" max="13064" width="19.59765625" style="24" customWidth="1"/>
    <col min="13065" max="13312" width="8.86328125" style="24"/>
    <col min="13313" max="13313" width="6.73046875" style="24" customWidth="1"/>
    <col min="13314" max="13314" width="35.86328125" style="24" bestFit="1" customWidth="1"/>
    <col min="13315" max="13316" width="14.265625" style="24" customWidth="1"/>
    <col min="13317" max="13320" width="19.59765625" style="24" customWidth="1"/>
    <col min="13321" max="13568" width="8.86328125" style="24"/>
    <col min="13569" max="13569" width="6.73046875" style="24" customWidth="1"/>
    <col min="13570" max="13570" width="35.86328125" style="24" bestFit="1" customWidth="1"/>
    <col min="13571" max="13572" width="14.265625" style="24" customWidth="1"/>
    <col min="13573" max="13576" width="19.59765625" style="24" customWidth="1"/>
    <col min="13577" max="13824" width="8.86328125" style="24"/>
    <col min="13825" max="13825" width="6.73046875" style="24" customWidth="1"/>
    <col min="13826" max="13826" width="35.86328125" style="24" bestFit="1" customWidth="1"/>
    <col min="13827" max="13828" width="14.265625" style="24" customWidth="1"/>
    <col min="13829" max="13832" width="19.59765625" style="24" customWidth="1"/>
    <col min="13833" max="14080" width="8.86328125" style="24"/>
    <col min="14081" max="14081" width="6.73046875" style="24" customWidth="1"/>
    <col min="14082" max="14082" width="35.86328125" style="24" bestFit="1" customWidth="1"/>
    <col min="14083" max="14084" width="14.265625" style="24" customWidth="1"/>
    <col min="14085" max="14088" width="19.59765625" style="24" customWidth="1"/>
    <col min="14089" max="14336" width="8.86328125" style="24"/>
    <col min="14337" max="14337" width="6.73046875" style="24" customWidth="1"/>
    <col min="14338" max="14338" width="35.86328125" style="24" bestFit="1" customWidth="1"/>
    <col min="14339" max="14340" width="14.265625" style="24" customWidth="1"/>
    <col min="14341" max="14344" width="19.59765625" style="24" customWidth="1"/>
    <col min="14345" max="14592" width="8.86328125" style="24"/>
    <col min="14593" max="14593" width="6.73046875" style="24" customWidth="1"/>
    <col min="14594" max="14594" width="35.86328125" style="24" bestFit="1" customWidth="1"/>
    <col min="14595" max="14596" width="14.265625" style="24" customWidth="1"/>
    <col min="14597" max="14600" width="19.59765625" style="24" customWidth="1"/>
    <col min="14601" max="14848" width="8.86328125" style="24"/>
    <col min="14849" max="14849" width="6.73046875" style="24" customWidth="1"/>
    <col min="14850" max="14850" width="35.86328125" style="24" bestFit="1" customWidth="1"/>
    <col min="14851" max="14852" width="14.265625" style="24" customWidth="1"/>
    <col min="14853" max="14856" width="19.59765625" style="24" customWidth="1"/>
    <col min="14857" max="15104" width="8.86328125" style="24"/>
    <col min="15105" max="15105" width="6.73046875" style="24" customWidth="1"/>
    <col min="15106" max="15106" width="35.86328125" style="24" bestFit="1" customWidth="1"/>
    <col min="15107" max="15108" width="14.265625" style="24" customWidth="1"/>
    <col min="15109" max="15112" width="19.59765625" style="24" customWidth="1"/>
    <col min="15113" max="15360" width="8.86328125" style="24"/>
    <col min="15361" max="15361" width="6.73046875" style="24" customWidth="1"/>
    <col min="15362" max="15362" width="35.86328125" style="24" bestFit="1" customWidth="1"/>
    <col min="15363" max="15364" width="14.265625" style="24" customWidth="1"/>
    <col min="15365" max="15368" width="19.59765625" style="24" customWidth="1"/>
    <col min="15369" max="15616" width="8.86328125" style="24"/>
    <col min="15617" max="15617" width="6.73046875" style="24" customWidth="1"/>
    <col min="15618" max="15618" width="35.86328125" style="24" bestFit="1" customWidth="1"/>
    <col min="15619" max="15620" width="14.265625" style="24" customWidth="1"/>
    <col min="15621" max="15624" width="19.59765625" style="24" customWidth="1"/>
    <col min="15625" max="15872" width="8.86328125" style="24"/>
    <col min="15873" max="15873" width="6.73046875" style="24" customWidth="1"/>
    <col min="15874" max="15874" width="35.86328125" style="24" bestFit="1" customWidth="1"/>
    <col min="15875" max="15876" width="14.265625" style="24" customWidth="1"/>
    <col min="15877" max="15880" width="19.59765625" style="24" customWidth="1"/>
    <col min="15881" max="16128" width="8.86328125" style="24"/>
    <col min="16129" max="16129" width="6.73046875" style="24" customWidth="1"/>
    <col min="16130" max="16130" width="35.86328125" style="24" bestFit="1" customWidth="1"/>
    <col min="16131" max="16132" width="14.265625" style="24" customWidth="1"/>
    <col min="16133" max="16136" width="19.59765625" style="24" customWidth="1"/>
    <col min="16137" max="16384" width="8.86328125" style="24"/>
  </cols>
  <sheetData>
    <row r="2" spans="2:12" ht="17.649999999999999" x14ac:dyDescent="0.4">
      <c r="B2" s="21"/>
      <c r="C2" s="22" t="s">
        <v>9</v>
      </c>
      <c r="D2" s="23"/>
      <c r="E2" s="23"/>
      <c r="F2" s="23"/>
      <c r="G2" s="23"/>
      <c r="H2" s="23"/>
    </row>
    <row r="3" spans="2:12" ht="17.649999999999999" x14ac:dyDescent="0.4">
      <c r="B3" s="21"/>
      <c r="C3" s="25" t="s">
        <v>10</v>
      </c>
      <c r="D3" s="23"/>
      <c r="E3" s="23"/>
      <c r="F3" s="23"/>
      <c r="G3" s="23"/>
      <c r="H3" s="23"/>
    </row>
    <row r="4" spans="2:12" ht="17.649999999999999" x14ac:dyDescent="0.4">
      <c r="B4" s="21"/>
      <c r="C4" s="26" t="s">
        <v>11</v>
      </c>
      <c r="D4" s="27">
        <v>2015</v>
      </c>
      <c r="E4" s="27">
        <v>2016</v>
      </c>
      <c r="F4" s="27">
        <v>2017</v>
      </c>
      <c r="G4" s="27">
        <v>2018</v>
      </c>
      <c r="H4" s="27">
        <v>2019</v>
      </c>
    </row>
    <row r="5" spans="2:12" ht="17.649999999999999" x14ac:dyDescent="0.4">
      <c r="B5" s="21"/>
      <c r="C5" s="23" t="s">
        <v>12</v>
      </c>
      <c r="D5" s="28">
        <v>404.3</v>
      </c>
      <c r="E5" s="28">
        <v>363.8</v>
      </c>
      <c r="F5" s="28">
        <v>424.6</v>
      </c>
      <c r="G5" s="28">
        <v>510.7</v>
      </c>
      <c r="H5" s="28">
        <v>604.1</v>
      </c>
    </row>
    <row r="6" spans="2:12" ht="17.649999999999999" x14ac:dyDescent="0.4">
      <c r="B6" s="21"/>
      <c r="C6" s="29" t="s">
        <v>13</v>
      </c>
      <c r="D6" s="30">
        <v>-188.3</v>
      </c>
      <c r="E6" s="30">
        <v>-173.8</v>
      </c>
      <c r="F6" s="30">
        <v>-206.2</v>
      </c>
      <c r="G6" s="30">
        <v>-246.8</v>
      </c>
      <c r="H6" s="30">
        <v>-293.39999999999998</v>
      </c>
    </row>
    <row r="7" spans="2:12" ht="17.649999999999999" x14ac:dyDescent="0.4">
      <c r="B7" s="21"/>
      <c r="C7" s="31" t="s">
        <v>14</v>
      </c>
      <c r="D7" s="28">
        <f>SUM(D5:D6)</f>
        <v>216</v>
      </c>
      <c r="E7" s="28">
        <f>SUM(E5:E6)</f>
        <v>190</v>
      </c>
      <c r="F7" s="28">
        <f>SUM(F5:F6)</f>
        <v>218.40000000000003</v>
      </c>
      <c r="G7" s="28">
        <f>SUM(G5:G6)</f>
        <v>263.89999999999998</v>
      </c>
      <c r="H7" s="28">
        <f>SUM(H5:H6)</f>
        <v>310.70000000000005</v>
      </c>
    </row>
    <row r="8" spans="2:12" ht="17.649999999999999" x14ac:dyDescent="0.4">
      <c r="B8" s="21"/>
      <c r="C8" s="23" t="s">
        <v>15</v>
      </c>
      <c r="D8" s="28">
        <v>-66.7</v>
      </c>
      <c r="E8" s="28">
        <v>-66.400000000000006</v>
      </c>
      <c r="F8" s="28">
        <v>-82.8</v>
      </c>
      <c r="G8" s="28">
        <v>-102.1</v>
      </c>
      <c r="H8" s="28">
        <v>-120.8</v>
      </c>
    </row>
    <row r="9" spans="2:12" ht="17.649999999999999" x14ac:dyDescent="0.4">
      <c r="B9" s="21"/>
      <c r="C9" s="23" t="s">
        <v>16</v>
      </c>
      <c r="D9" s="28">
        <v>-60.6</v>
      </c>
      <c r="E9" s="28">
        <v>-59.1</v>
      </c>
      <c r="F9" s="28">
        <v>-59.4</v>
      </c>
      <c r="G9" s="28">
        <v>-66.400000000000006</v>
      </c>
      <c r="H9" s="28">
        <v>-78.5</v>
      </c>
    </row>
    <row r="10" spans="2:12" ht="17.649999999999999" x14ac:dyDescent="0.4">
      <c r="B10" s="21"/>
      <c r="C10" s="29" t="s">
        <v>17</v>
      </c>
      <c r="D10" s="30">
        <v>-27.3</v>
      </c>
      <c r="E10" s="30">
        <v>-27</v>
      </c>
      <c r="F10" s="30">
        <v>-34.299999999999997</v>
      </c>
      <c r="G10" s="30">
        <v>-38.4</v>
      </c>
      <c r="H10" s="30">
        <v>-38.6</v>
      </c>
    </row>
    <row r="11" spans="2:12" ht="17.649999999999999" x14ac:dyDescent="0.4">
      <c r="B11" s="21"/>
      <c r="C11" s="32" t="s">
        <v>18</v>
      </c>
      <c r="D11" s="28">
        <f>SUM(D7:D10)</f>
        <v>61.40000000000002</v>
      </c>
      <c r="E11" s="28">
        <f>SUM(E7:E10)</f>
        <v>37.5</v>
      </c>
      <c r="F11" s="28">
        <f>SUM(F7:F10)</f>
        <v>41.90000000000002</v>
      </c>
      <c r="G11" s="28">
        <f>SUM(G7:G10)</f>
        <v>56.999999999999979</v>
      </c>
      <c r="H11" s="28">
        <f>SUM(H7:H10)</f>
        <v>72.80000000000004</v>
      </c>
    </row>
    <row r="12" spans="2:12" ht="17.649999999999999" x14ac:dyDescent="0.4">
      <c r="B12" s="21"/>
      <c r="C12" s="29" t="s">
        <v>19</v>
      </c>
      <c r="D12" s="30">
        <v>-33.700000000000003</v>
      </c>
      <c r="E12" s="30">
        <v>-32.9</v>
      </c>
      <c r="F12" s="30">
        <v>-32.200000000000003</v>
      </c>
      <c r="G12" s="30">
        <v>-37.4</v>
      </c>
      <c r="H12" s="30">
        <v>-39.4</v>
      </c>
    </row>
    <row r="13" spans="2:12" ht="17.649999999999999" x14ac:dyDescent="0.4">
      <c r="B13" s="21"/>
      <c r="C13" s="32" t="s">
        <v>20</v>
      </c>
      <c r="D13" s="28">
        <f>SUM(D11:D12)</f>
        <v>27.700000000000017</v>
      </c>
      <c r="E13" s="28">
        <f>SUM(E11:E12)</f>
        <v>4.6000000000000014</v>
      </c>
      <c r="F13" s="28">
        <f>SUM(F11:F12)</f>
        <v>9.7000000000000171</v>
      </c>
      <c r="G13" s="28">
        <f>SUM(G11:G12)</f>
        <v>19.59999999999998</v>
      </c>
      <c r="H13" s="28">
        <f>SUM(H11:H12)</f>
        <v>33.400000000000041</v>
      </c>
    </row>
    <row r="14" spans="2:12" ht="17.649999999999999" x14ac:dyDescent="0.4">
      <c r="B14" s="21"/>
      <c r="C14" s="29" t="s">
        <v>21</v>
      </c>
      <c r="D14" s="30">
        <f>-D13*35%</f>
        <v>-9.6950000000000056</v>
      </c>
      <c r="E14" s="30">
        <f>-E13*35%</f>
        <v>-1.6100000000000003</v>
      </c>
      <c r="F14" s="30">
        <f>-F13*35%</f>
        <v>-3.3950000000000058</v>
      </c>
      <c r="G14" s="30">
        <f>-G13*35%</f>
        <v>-6.8599999999999923</v>
      </c>
      <c r="H14" s="30">
        <f>-H13*35%</f>
        <v>-11.690000000000014</v>
      </c>
    </row>
    <row r="15" spans="2:12" ht="17.649999999999999" x14ac:dyDescent="0.4">
      <c r="B15" s="21"/>
      <c r="C15" s="32" t="s">
        <v>22</v>
      </c>
      <c r="D15" s="28">
        <f>D13+D14</f>
        <v>18.00500000000001</v>
      </c>
      <c r="E15" s="28">
        <f>E13+E14</f>
        <v>2.9900000000000011</v>
      </c>
      <c r="F15" s="28">
        <f>F13+F14</f>
        <v>6.3050000000000113</v>
      </c>
      <c r="G15" s="28">
        <f>G13+G14</f>
        <v>12.739999999999988</v>
      </c>
      <c r="H15" s="28">
        <f>H13+H14</f>
        <v>21.710000000000029</v>
      </c>
      <c r="L15" s="33"/>
    </row>
    <row r="16" spans="2:12" ht="17.649999999999999" x14ac:dyDescent="0.4">
      <c r="B16" s="21"/>
      <c r="C16" s="34" t="s">
        <v>23</v>
      </c>
      <c r="D16" s="28">
        <v>55</v>
      </c>
      <c r="E16" s="28">
        <v>55</v>
      </c>
      <c r="F16" s="28">
        <v>55</v>
      </c>
      <c r="G16" s="28">
        <v>55</v>
      </c>
      <c r="H16" s="28">
        <v>55</v>
      </c>
    </row>
    <row r="17" spans="2:8" ht="17.649999999999999" x14ac:dyDescent="0.4">
      <c r="B17" s="21"/>
      <c r="C17" s="34" t="s">
        <v>24</v>
      </c>
      <c r="D17" s="35">
        <f>D15/D16</f>
        <v>0.32736363636363652</v>
      </c>
      <c r="E17" s="35">
        <f>E15/E16</f>
        <v>5.4363636363636385E-2</v>
      </c>
      <c r="F17" s="35">
        <f>F15/F16</f>
        <v>0.11463636363636384</v>
      </c>
      <c r="G17" s="35">
        <f>G15/G16</f>
        <v>0.23163636363636342</v>
      </c>
      <c r="H17" s="35">
        <f>H15/H16</f>
        <v>0.39472727272727326</v>
      </c>
    </row>
    <row r="18" spans="2:8" ht="17.649999999999999" x14ac:dyDescent="0.4">
      <c r="B18" s="21"/>
      <c r="C18" s="23"/>
      <c r="D18" s="23"/>
      <c r="E18" s="23"/>
      <c r="F18" s="23"/>
      <c r="G18" s="23"/>
      <c r="H18" s="23"/>
    </row>
    <row r="19" spans="2:8" ht="17.649999999999999" x14ac:dyDescent="0.4">
      <c r="B19" s="21"/>
      <c r="C19" s="36" t="s">
        <v>25</v>
      </c>
      <c r="D19" s="27">
        <v>2015</v>
      </c>
      <c r="E19" s="27">
        <v>2016</v>
      </c>
      <c r="F19" s="27">
        <v>2017</v>
      </c>
      <c r="G19" s="27">
        <v>2018</v>
      </c>
      <c r="H19" s="27">
        <v>2019</v>
      </c>
    </row>
    <row r="20" spans="2:8" ht="17.649999999999999" x14ac:dyDescent="0.4">
      <c r="B20" s="21"/>
      <c r="C20" s="37" t="s">
        <v>26</v>
      </c>
      <c r="D20" s="23"/>
      <c r="E20" s="23"/>
      <c r="F20" s="23"/>
      <c r="G20" s="23"/>
      <c r="H20" s="23"/>
    </row>
    <row r="21" spans="2:8" ht="17.649999999999999" x14ac:dyDescent="0.4">
      <c r="B21" s="21"/>
      <c r="C21" s="23" t="s">
        <v>27</v>
      </c>
      <c r="D21" s="28">
        <v>48.8</v>
      </c>
      <c r="E21" s="28">
        <v>68.900000000000006</v>
      </c>
      <c r="F21" s="28">
        <v>86.3</v>
      </c>
      <c r="G21" s="28">
        <v>77.5</v>
      </c>
      <c r="H21" s="28">
        <v>85</v>
      </c>
    </row>
    <row r="22" spans="2:8" ht="17.649999999999999" x14ac:dyDescent="0.4">
      <c r="B22" s="21"/>
      <c r="C22" s="25" t="s">
        <v>28</v>
      </c>
      <c r="D22" s="28">
        <v>88.6</v>
      </c>
      <c r="E22" s="28">
        <v>69.8</v>
      </c>
      <c r="F22" s="28">
        <v>69.8</v>
      </c>
      <c r="G22" s="28">
        <v>76.900000000000006</v>
      </c>
      <c r="H22" s="28">
        <v>86.1</v>
      </c>
    </row>
    <row r="23" spans="2:8" ht="17.649999999999999" x14ac:dyDescent="0.4">
      <c r="B23" s="21"/>
      <c r="C23" s="23" t="s">
        <v>29</v>
      </c>
      <c r="D23" s="30">
        <v>33.700000000000003</v>
      </c>
      <c r="E23" s="30">
        <v>30.9</v>
      </c>
      <c r="F23" s="30">
        <v>28.4</v>
      </c>
      <c r="G23" s="30">
        <v>31.7</v>
      </c>
      <c r="H23" s="30">
        <v>35.299999999999997</v>
      </c>
    </row>
    <row r="24" spans="2:8" ht="17.649999999999999" x14ac:dyDescent="0.4">
      <c r="B24" s="21"/>
      <c r="C24" s="32" t="s">
        <v>30</v>
      </c>
      <c r="D24" s="28">
        <f>SUM(D21:D23)</f>
        <v>171.09999999999997</v>
      </c>
      <c r="E24" s="28">
        <f>SUM(E21:E23)</f>
        <v>169.6</v>
      </c>
      <c r="F24" s="28">
        <f>SUM(F21:F23)</f>
        <v>184.5</v>
      </c>
      <c r="G24" s="28">
        <f>SUM(G21:G23)</f>
        <v>186.1</v>
      </c>
      <c r="H24" s="28">
        <f>SUM(H21:H23)</f>
        <v>206.39999999999998</v>
      </c>
    </row>
    <row r="25" spans="2:8" ht="17.649999999999999" x14ac:dyDescent="0.4">
      <c r="B25" s="21"/>
      <c r="C25" s="25" t="s">
        <v>111</v>
      </c>
      <c r="D25" s="28">
        <v>245.3</v>
      </c>
      <c r="E25" s="28">
        <v>243.3</v>
      </c>
      <c r="F25" s="28">
        <v>309</v>
      </c>
      <c r="G25" s="28">
        <v>345.6</v>
      </c>
      <c r="H25" s="28">
        <v>347</v>
      </c>
    </row>
    <row r="26" spans="2:8" ht="17.649999999999999" x14ac:dyDescent="0.4">
      <c r="B26" s="21"/>
      <c r="C26" s="25" t="s">
        <v>31</v>
      </c>
      <c r="D26" s="30">
        <v>361.7</v>
      </c>
      <c r="E26" s="30">
        <v>361.7</v>
      </c>
      <c r="F26" s="30">
        <v>361.7</v>
      </c>
      <c r="G26" s="30">
        <v>361.7</v>
      </c>
      <c r="H26" s="30">
        <v>361.7</v>
      </c>
    </row>
    <row r="27" spans="2:8" ht="17.649999999999999" x14ac:dyDescent="0.4">
      <c r="B27" s="21"/>
      <c r="C27" s="38" t="s">
        <v>32</v>
      </c>
      <c r="D27" s="39">
        <f>SUM(D24:D26)</f>
        <v>778.09999999999991</v>
      </c>
      <c r="E27" s="39">
        <f>SUM(E24:E26)</f>
        <v>774.59999999999991</v>
      </c>
      <c r="F27" s="39">
        <f>SUM(F24:F26)</f>
        <v>855.2</v>
      </c>
      <c r="G27" s="39">
        <f>SUM(G24:G26)</f>
        <v>893.40000000000009</v>
      </c>
      <c r="H27" s="39">
        <f>SUM(H24:H26)</f>
        <v>915.09999999999991</v>
      </c>
    </row>
    <row r="28" spans="2:8" ht="17.649999999999999" x14ac:dyDescent="0.4">
      <c r="B28" s="21"/>
      <c r="C28" s="40" t="s">
        <v>33</v>
      </c>
      <c r="D28" s="28"/>
      <c r="E28" s="28"/>
      <c r="F28" s="28"/>
      <c r="G28" s="28"/>
      <c r="H28" s="28"/>
    </row>
    <row r="29" spans="2:8" ht="17.649999999999999" x14ac:dyDescent="0.4">
      <c r="B29" s="21"/>
      <c r="C29" s="25" t="s">
        <v>34</v>
      </c>
      <c r="D29" s="28">
        <v>18.7</v>
      </c>
      <c r="E29" s="28">
        <v>17.899999999999999</v>
      </c>
      <c r="F29" s="28">
        <v>22</v>
      </c>
      <c r="G29" s="28">
        <v>26.8</v>
      </c>
      <c r="H29" s="28">
        <v>31.7</v>
      </c>
    </row>
    <row r="30" spans="2:8" ht="17.649999999999999" x14ac:dyDescent="0.4">
      <c r="B30" s="21"/>
      <c r="C30" s="25" t="s">
        <v>35</v>
      </c>
      <c r="D30" s="30">
        <v>6.7</v>
      </c>
      <c r="E30" s="30">
        <v>6.4</v>
      </c>
      <c r="F30" s="30">
        <v>7</v>
      </c>
      <c r="G30" s="30">
        <v>8.1</v>
      </c>
      <c r="H30" s="30">
        <v>9.6999999999999993</v>
      </c>
    </row>
    <row r="31" spans="2:8" ht="17.649999999999999" x14ac:dyDescent="0.4">
      <c r="B31" s="21"/>
      <c r="C31" s="32" t="s">
        <v>36</v>
      </c>
      <c r="D31" s="28">
        <f>D29+D30</f>
        <v>25.4</v>
      </c>
      <c r="E31" s="28">
        <f>E29+E30</f>
        <v>24.299999999999997</v>
      </c>
      <c r="F31" s="28">
        <f>F29+F30</f>
        <v>29</v>
      </c>
      <c r="G31" s="28">
        <f>G29+G30</f>
        <v>34.9</v>
      </c>
      <c r="H31" s="28">
        <f>H29+H30</f>
        <v>41.4</v>
      </c>
    </row>
    <row r="32" spans="2:8" ht="17.649999999999999" x14ac:dyDescent="0.4">
      <c r="B32" s="21"/>
      <c r="C32" s="25" t="s">
        <v>37</v>
      </c>
      <c r="D32" s="30">
        <v>500</v>
      </c>
      <c r="E32" s="30">
        <v>500</v>
      </c>
      <c r="F32" s="30">
        <v>575</v>
      </c>
      <c r="G32" s="30">
        <v>600</v>
      </c>
      <c r="H32" s="30">
        <v>600</v>
      </c>
    </row>
    <row r="33" spans="2:10" ht="17.649999999999999" x14ac:dyDescent="0.4">
      <c r="B33" s="21"/>
      <c r="C33" s="32" t="s">
        <v>38</v>
      </c>
      <c r="D33" s="28">
        <f>D32+D31</f>
        <v>525.4</v>
      </c>
      <c r="E33" s="28">
        <f>E32+E31</f>
        <v>524.29999999999995</v>
      </c>
      <c r="F33" s="28">
        <f>F32+F31</f>
        <v>604</v>
      </c>
      <c r="G33" s="28">
        <f>G32+G31</f>
        <v>634.9</v>
      </c>
      <c r="H33" s="28">
        <f>H32+H31</f>
        <v>641.4</v>
      </c>
    </row>
    <row r="34" spans="2:10" ht="17.649999999999999" x14ac:dyDescent="0.4">
      <c r="B34" s="21"/>
      <c r="C34" s="25" t="s">
        <v>39</v>
      </c>
      <c r="D34" s="30">
        <v>252.7</v>
      </c>
      <c r="E34" s="30">
        <f>D34+E15+E46</f>
        <v>250.29</v>
      </c>
      <c r="F34" s="30">
        <f>E34+F15+F46</f>
        <v>251.19500000000002</v>
      </c>
      <c r="G34" s="30">
        <f>F34+G15+G46</f>
        <v>258.53500000000003</v>
      </c>
      <c r="H34" s="30">
        <f>G34+H15+H46</f>
        <v>273.74500000000006</v>
      </c>
    </row>
    <row r="35" spans="2:10" ht="35.25" x14ac:dyDescent="0.4">
      <c r="B35" s="21"/>
      <c r="C35" s="41" t="s">
        <v>40</v>
      </c>
      <c r="D35" s="39">
        <f>SUM(D33:D34)</f>
        <v>778.09999999999991</v>
      </c>
      <c r="E35" s="39">
        <f>SUM(E33:E34)</f>
        <v>774.58999999999992</v>
      </c>
      <c r="F35" s="39">
        <f>SUM(F33:F34)</f>
        <v>855.19500000000005</v>
      </c>
      <c r="G35" s="39">
        <f>SUM(G33:G34)</f>
        <v>893.43499999999995</v>
      </c>
      <c r="H35" s="39">
        <f>SUM(H33:H34)</f>
        <v>915.14499999999998</v>
      </c>
    </row>
    <row r="36" spans="2:10" ht="17.649999999999999" x14ac:dyDescent="0.4">
      <c r="B36" s="21"/>
      <c r="C36" s="23"/>
      <c r="D36" s="23"/>
      <c r="E36" s="23"/>
      <c r="F36" s="23"/>
      <c r="G36" s="23"/>
      <c r="H36" s="23"/>
    </row>
    <row r="37" spans="2:10" ht="17.649999999999999" x14ac:dyDescent="0.4">
      <c r="B37" s="21"/>
      <c r="C37" s="36" t="s">
        <v>41</v>
      </c>
      <c r="D37" s="27">
        <v>2015</v>
      </c>
      <c r="E37" s="27">
        <v>2016</v>
      </c>
      <c r="F37" s="27">
        <v>2017</v>
      </c>
      <c r="G37" s="27">
        <v>2018</v>
      </c>
      <c r="H37" s="27">
        <v>2019</v>
      </c>
    </row>
    <row r="38" spans="2:10" ht="17.649999999999999" x14ac:dyDescent="0.4">
      <c r="B38" s="21"/>
      <c r="C38" s="25" t="s">
        <v>42</v>
      </c>
      <c r="D38" s="28">
        <f>D15</f>
        <v>18.00500000000001</v>
      </c>
      <c r="E38" s="28">
        <f>E15</f>
        <v>2.9900000000000011</v>
      </c>
      <c r="F38" s="28">
        <f>F15</f>
        <v>6.3050000000000113</v>
      </c>
      <c r="G38" s="28">
        <f>G15</f>
        <v>12.739999999999988</v>
      </c>
      <c r="H38" s="28">
        <f>H15</f>
        <v>21.710000000000029</v>
      </c>
    </row>
    <row r="39" spans="2:10" ht="17.649999999999999" x14ac:dyDescent="0.4">
      <c r="B39" s="21"/>
      <c r="C39" s="25" t="s">
        <v>43</v>
      </c>
      <c r="D39" s="28">
        <f>-D10</f>
        <v>27.3</v>
      </c>
      <c r="E39" s="28">
        <f>-E10</f>
        <v>27</v>
      </c>
      <c r="F39" s="28">
        <f>-F10</f>
        <v>34.299999999999997</v>
      </c>
      <c r="G39" s="28">
        <f>-G10</f>
        <v>38.4</v>
      </c>
      <c r="H39" s="28">
        <f>-H10</f>
        <v>38.6</v>
      </c>
    </row>
    <row r="40" spans="2:10" ht="17.649999999999999" x14ac:dyDescent="0.4">
      <c r="B40" s="21"/>
      <c r="C40" s="25" t="s">
        <v>44</v>
      </c>
      <c r="D40" s="28">
        <v>3.9</v>
      </c>
      <c r="E40" s="28">
        <f t="shared" ref="E40:H41" si="0">D22-E22</f>
        <v>18.799999999999997</v>
      </c>
      <c r="F40" s="28">
        <f t="shared" si="0"/>
        <v>0</v>
      </c>
      <c r="G40" s="28">
        <f t="shared" si="0"/>
        <v>-7.1000000000000085</v>
      </c>
      <c r="H40" s="28">
        <f t="shared" si="0"/>
        <v>-9.1999999999999886</v>
      </c>
      <c r="J40" s="24" t="s">
        <v>109</v>
      </c>
    </row>
    <row r="41" spans="2:10" ht="17.649999999999999" x14ac:dyDescent="0.4">
      <c r="B41" s="21"/>
      <c r="C41" s="25" t="s">
        <v>45</v>
      </c>
      <c r="D41" s="28">
        <v>-2.9</v>
      </c>
      <c r="E41" s="28">
        <f t="shared" si="0"/>
        <v>2.8000000000000043</v>
      </c>
      <c r="F41" s="28">
        <f t="shared" si="0"/>
        <v>2.5</v>
      </c>
      <c r="G41" s="28">
        <f t="shared" si="0"/>
        <v>-3.3000000000000007</v>
      </c>
      <c r="H41" s="28">
        <f t="shared" si="0"/>
        <v>-3.5999999999999979</v>
      </c>
      <c r="J41" s="24" t="s">
        <v>109</v>
      </c>
    </row>
    <row r="42" spans="2:10" ht="17.649999999999999" x14ac:dyDescent="0.4">
      <c r="B42" s="21"/>
      <c r="C42" s="42" t="s">
        <v>46</v>
      </c>
      <c r="D42" s="30">
        <v>2.2000000000000002</v>
      </c>
      <c r="E42" s="30">
        <f>-(D29-E29+D30-E30)</f>
        <v>-1.1000000000000005</v>
      </c>
      <c r="F42" s="30">
        <f>-(E29-F29+E30-F30)</f>
        <v>4.7000000000000011</v>
      </c>
      <c r="G42" s="30">
        <f>-(F29-G29+F30-G30)</f>
        <v>5.9</v>
      </c>
      <c r="H42" s="30">
        <f>-(G29-H29+G30-H30)</f>
        <v>6.4999999999999982</v>
      </c>
      <c r="J42" s="24" t="s">
        <v>110</v>
      </c>
    </row>
    <row r="43" spans="2:10" ht="17.649999999999999" x14ac:dyDescent="0.4">
      <c r="B43" s="21"/>
      <c r="C43" s="32" t="s">
        <v>47</v>
      </c>
      <c r="D43" s="28">
        <f>SUM(D38:D42)</f>
        <v>48.50500000000001</v>
      </c>
      <c r="E43" s="28">
        <f>SUM(E38:E42)</f>
        <v>50.49</v>
      </c>
      <c r="F43" s="28">
        <f>SUM(F38:F42)</f>
        <v>47.805000000000014</v>
      </c>
      <c r="G43" s="28">
        <f>SUM(G38:G42)</f>
        <v>46.639999999999979</v>
      </c>
      <c r="H43" s="28">
        <f>SUM(H38:H42)</f>
        <v>54.010000000000048</v>
      </c>
    </row>
    <row r="44" spans="2:10" ht="17.649999999999999" x14ac:dyDescent="0.4">
      <c r="B44" s="21"/>
      <c r="C44" s="42" t="s">
        <v>48</v>
      </c>
      <c r="D44" s="30">
        <v>-25</v>
      </c>
      <c r="E44" s="30">
        <v>-25</v>
      </c>
      <c r="F44" s="30">
        <v>-100</v>
      </c>
      <c r="G44" s="30">
        <v>-75</v>
      </c>
      <c r="H44" s="30">
        <v>-40</v>
      </c>
      <c r="J44" s="24" t="s">
        <v>112</v>
      </c>
    </row>
    <row r="45" spans="2:10" ht="17.649999999999999" x14ac:dyDescent="0.4">
      <c r="B45" s="21"/>
      <c r="C45" s="32" t="s">
        <v>49</v>
      </c>
      <c r="D45" s="28">
        <v>-25</v>
      </c>
      <c r="E45" s="28">
        <v>-25</v>
      </c>
      <c r="F45" s="28">
        <v>-100</v>
      </c>
      <c r="G45" s="28">
        <v>-75</v>
      </c>
      <c r="H45" s="28">
        <v>-40</v>
      </c>
    </row>
    <row r="46" spans="2:10" ht="17.649999999999999" x14ac:dyDescent="0.4">
      <c r="B46" s="21"/>
      <c r="C46" s="25" t="s">
        <v>50</v>
      </c>
      <c r="D46" s="28">
        <v>-5.4</v>
      </c>
      <c r="E46" s="28">
        <v>-5.4</v>
      </c>
      <c r="F46" s="28">
        <v>-5.4</v>
      </c>
      <c r="G46" s="28">
        <v>-5.4</v>
      </c>
      <c r="H46" s="28">
        <v>-6.5</v>
      </c>
    </row>
    <row r="47" spans="2:10" ht="17.649999999999999" x14ac:dyDescent="0.4">
      <c r="B47" s="21"/>
      <c r="C47" s="25" t="s">
        <v>51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</row>
    <row r="48" spans="2:10" ht="17.649999999999999" x14ac:dyDescent="0.4">
      <c r="B48" s="21"/>
      <c r="C48" s="42" t="s">
        <v>52</v>
      </c>
      <c r="D48" s="30">
        <v>0</v>
      </c>
      <c r="E48" s="30">
        <v>0</v>
      </c>
      <c r="F48" s="30">
        <f>F32-E32</f>
        <v>75</v>
      </c>
      <c r="G48" s="30">
        <f>G32-F32</f>
        <v>25</v>
      </c>
      <c r="H48" s="30">
        <v>0</v>
      </c>
    </row>
    <row r="49" spans="2:8" ht="17.649999999999999" x14ac:dyDescent="0.4">
      <c r="B49" s="21"/>
      <c r="C49" s="32" t="s">
        <v>53</v>
      </c>
      <c r="D49" s="28">
        <f>SUM(D46:D48)</f>
        <v>-5.4</v>
      </c>
      <c r="E49" s="28">
        <f>SUM(E46:E48)</f>
        <v>-5.4</v>
      </c>
      <c r="F49" s="28">
        <f>SUM(F46:F48)</f>
        <v>69.599999999999994</v>
      </c>
      <c r="G49" s="28">
        <f>SUM(G46:G48)</f>
        <v>19.600000000000001</v>
      </c>
      <c r="H49" s="28">
        <f>SUM(H46:H48)</f>
        <v>-6.5</v>
      </c>
    </row>
    <row r="50" spans="2:8" ht="17.649999999999999" x14ac:dyDescent="0.4">
      <c r="B50" s="21"/>
      <c r="C50" s="43" t="s">
        <v>54</v>
      </c>
      <c r="D50" s="28">
        <f>D43+D45+D49</f>
        <v>18.105000000000011</v>
      </c>
      <c r="E50" s="28">
        <f>E43+E45+E49</f>
        <v>20.090000000000003</v>
      </c>
      <c r="F50" s="28">
        <f>F43+F45+F49</f>
        <v>17.405000000000008</v>
      </c>
      <c r="G50" s="28">
        <f>G43+G45+G49</f>
        <v>-8.7600000000000193</v>
      </c>
      <c r="H50" s="28">
        <f>H43+H45+H49</f>
        <v>7.5100000000000477</v>
      </c>
    </row>
    <row r="51" spans="2:8" ht="17.649999999999999" x14ac:dyDescent="0.4">
      <c r="B51" s="21"/>
      <c r="C51" s="44" t="s">
        <v>55</v>
      </c>
      <c r="D51" s="45">
        <v>7.92</v>
      </c>
      <c r="E51" s="45">
        <v>3.3</v>
      </c>
      <c r="F51" s="45">
        <v>5.25</v>
      </c>
      <c r="G51" s="45">
        <v>8.7100000000000009</v>
      </c>
      <c r="H51" s="45">
        <v>10.89</v>
      </c>
    </row>
    <row r="52" spans="2:8" x14ac:dyDescent="0.4">
      <c r="B52" s="21"/>
      <c r="C52" s="21"/>
      <c r="D52" s="21"/>
      <c r="E52" s="21"/>
      <c r="F52" s="21"/>
      <c r="G52" s="21"/>
      <c r="H52" s="21"/>
    </row>
    <row r="53" spans="2:8" x14ac:dyDescent="0.4">
      <c r="B53" s="21"/>
      <c r="C53" s="21"/>
      <c r="D53" s="21"/>
      <c r="E53" s="21"/>
      <c r="F53" s="21"/>
      <c r="G53" s="21"/>
      <c r="H53" s="21"/>
    </row>
  </sheetData>
  <dataConsolidate/>
  <phoneticPr fontId="2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0359-716F-4E5F-B988-B06577014AB2}">
  <dimension ref="A1:M24"/>
  <sheetViews>
    <sheetView zoomScaleNormal="100" workbookViewId="0">
      <selection activeCell="C5" sqref="C5:H7"/>
    </sheetView>
  </sheetViews>
  <sheetFormatPr defaultColWidth="8.86328125" defaultRowHeight="13.9" x14ac:dyDescent="0.4"/>
  <cols>
    <col min="1" max="1" width="8.73046875" style="24" customWidth="1"/>
    <col min="2" max="2" width="6.73046875" style="24" customWidth="1"/>
    <col min="3" max="3" width="40.73046875" style="24" customWidth="1"/>
    <col min="4" max="8" width="12.73046875" style="24" customWidth="1"/>
    <col min="9" max="9" width="8.86328125" style="24" customWidth="1"/>
    <col min="10" max="256" width="8.86328125" style="24"/>
    <col min="257" max="257" width="6.73046875" style="24" customWidth="1"/>
    <col min="258" max="258" width="35.86328125" style="24" bestFit="1" customWidth="1"/>
    <col min="259" max="260" width="14.265625" style="24" customWidth="1"/>
    <col min="261" max="264" width="19.59765625" style="24" customWidth="1"/>
    <col min="265" max="512" width="8.86328125" style="24"/>
    <col min="513" max="513" width="6.73046875" style="24" customWidth="1"/>
    <col min="514" max="514" width="35.86328125" style="24" bestFit="1" customWidth="1"/>
    <col min="515" max="516" width="14.265625" style="24" customWidth="1"/>
    <col min="517" max="520" width="19.59765625" style="24" customWidth="1"/>
    <col min="521" max="768" width="8.86328125" style="24"/>
    <col min="769" max="769" width="6.73046875" style="24" customWidth="1"/>
    <col min="770" max="770" width="35.86328125" style="24" bestFit="1" customWidth="1"/>
    <col min="771" max="772" width="14.265625" style="24" customWidth="1"/>
    <col min="773" max="776" width="19.59765625" style="24" customWidth="1"/>
    <col min="777" max="1024" width="8.86328125" style="24"/>
    <col min="1025" max="1025" width="6.73046875" style="24" customWidth="1"/>
    <col min="1026" max="1026" width="35.86328125" style="24" bestFit="1" customWidth="1"/>
    <col min="1027" max="1028" width="14.265625" style="24" customWidth="1"/>
    <col min="1029" max="1032" width="19.59765625" style="24" customWidth="1"/>
    <col min="1033" max="1280" width="8.86328125" style="24"/>
    <col min="1281" max="1281" width="6.73046875" style="24" customWidth="1"/>
    <col min="1282" max="1282" width="35.86328125" style="24" bestFit="1" customWidth="1"/>
    <col min="1283" max="1284" width="14.265625" style="24" customWidth="1"/>
    <col min="1285" max="1288" width="19.59765625" style="24" customWidth="1"/>
    <col min="1289" max="1536" width="8.86328125" style="24"/>
    <col min="1537" max="1537" width="6.73046875" style="24" customWidth="1"/>
    <col min="1538" max="1538" width="35.86328125" style="24" bestFit="1" customWidth="1"/>
    <col min="1539" max="1540" width="14.265625" style="24" customWidth="1"/>
    <col min="1541" max="1544" width="19.59765625" style="24" customWidth="1"/>
    <col min="1545" max="1792" width="8.86328125" style="24"/>
    <col min="1793" max="1793" width="6.73046875" style="24" customWidth="1"/>
    <col min="1794" max="1794" width="35.86328125" style="24" bestFit="1" customWidth="1"/>
    <col min="1795" max="1796" width="14.265625" style="24" customWidth="1"/>
    <col min="1797" max="1800" width="19.59765625" style="24" customWidth="1"/>
    <col min="1801" max="2048" width="8.86328125" style="24"/>
    <col min="2049" max="2049" width="6.73046875" style="24" customWidth="1"/>
    <col min="2050" max="2050" width="35.86328125" style="24" bestFit="1" customWidth="1"/>
    <col min="2051" max="2052" width="14.265625" style="24" customWidth="1"/>
    <col min="2053" max="2056" width="19.59765625" style="24" customWidth="1"/>
    <col min="2057" max="2304" width="8.86328125" style="24"/>
    <col min="2305" max="2305" width="6.73046875" style="24" customWidth="1"/>
    <col min="2306" max="2306" width="35.86328125" style="24" bestFit="1" customWidth="1"/>
    <col min="2307" max="2308" width="14.265625" style="24" customWidth="1"/>
    <col min="2309" max="2312" width="19.59765625" style="24" customWidth="1"/>
    <col min="2313" max="2560" width="8.86328125" style="24"/>
    <col min="2561" max="2561" width="6.73046875" style="24" customWidth="1"/>
    <col min="2562" max="2562" width="35.86328125" style="24" bestFit="1" customWidth="1"/>
    <col min="2563" max="2564" width="14.265625" style="24" customWidth="1"/>
    <col min="2565" max="2568" width="19.59765625" style="24" customWidth="1"/>
    <col min="2569" max="2816" width="8.86328125" style="24"/>
    <col min="2817" max="2817" width="6.73046875" style="24" customWidth="1"/>
    <col min="2818" max="2818" width="35.86328125" style="24" bestFit="1" customWidth="1"/>
    <col min="2819" max="2820" width="14.265625" style="24" customWidth="1"/>
    <col min="2821" max="2824" width="19.59765625" style="24" customWidth="1"/>
    <col min="2825" max="3072" width="8.86328125" style="24"/>
    <col min="3073" max="3073" width="6.73046875" style="24" customWidth="1"/>
    <col min="3074" max="3074" width="35.86328125" style="24" bestFit="1" customWidth="1"/>
    <col min="3075" max="3076" width="14.265625" style="24" customWidth="1"/>
    <col min="3077" max="3080" width="19.59765625" style="24" customWidth="1"/>
    <col min="3081" max="3328" width="8.86328125" style="24"/>
    <col min="3329" max="3329" width="6.73046875" style="24" customWidth="1"/>
    <col min="3330" max="3330" width="35.86328125" style="24" bestFit="1" customWidth="1"/>
    <col min="3331" max="3332" width="14.265625" style="24" customWidth="1"/>
    <col min="3333" max="3336" width="19.59765625" style="24" customWidth="1"/>
    <col min="3337" max="3584" width="8.86328125" style="24"/>
    <col min="3585" max="3585" width="6.73046875" style="24" customWidth="1"/>
    <col min="3586" max="3586" width="35.86328125" style="24" bestFit="1" customWidth="1"/>
    <col min="3587" max="3588" width="14.265625" style="24" customWidth="1"/>
    <col min="3589" max="3592" width="19.59765625" style="24" customWidth="1"/>
    <col min="3593" max="3840" width="8.86328125" style="24"/>
    <col min="3841" max="3841" width="6.73046875" style="24" customWidth="1"/>
    <col min="3842" max="3842" width="35.86328125" style="24" bestFit="1" customWidth="1"/>
    <col min="3843" max="3844" width="14.265625" style="24" customWidth="1"/>
    <col min="3845" max="3848" width="19.59765625" style="24" customWidth="1"/>
    <col min="3849" max="4096" width="8.86328125" style="24"/>
    <col min="4097" max="4097" width="6.73046875" style="24" customWidth="1"/>
    <col min="4098" max="4098" width="35.86328125" style="24" bestFit="1" customWidth="1"/>
    <col min="4099" max="4100" width="14.265625" style="24" customWidth="1"/>
    <col min="4101" max="4104" width="19.59765625" style="24" customWidth="1"/>
    <col min="4105" max="4352" width="8.86328125" style="24"/>
    <col min="4353" max="4353" width="6.73046875" style="24" customWidth="1"/>
    <col min="4354" max="4354" width="35.86328125" style="24" bestFit="1" customWidth="1"/>
    <col min="4355" max="4356" width="14.265625" style="24" customWidth="1"/>
    <col min="4357" max="4360" width="19.59765625" style="24" customWidth="1"/>
    <col min="4361" max="4608" width="8.86328125" style="24"/>
    <col min="4609" max="4609" width="6.73046875" style="24" customWidth="1"/>
    <col min="4610" max="4610" width="35.86328125" style="24" bestFit="1" customWidth="1"/>
    <col min="4611" max="4612" width="14.265625" style="24" customWidth="1"/>
    <col min="4613" max="4616" width="19.59765625" style="24" customWidth="1"/>
    <col min="4617" max="4864" width="8.86328125" style="24"/>
    <col min="4865" max="4865" width="6.73046875" style="24" customWidth="1"/>
    <col min="4866" max="4866" width="35.86328125" style="24" bestFit="1" customWidth="1"/>
    <col min="4867" max="4868" width="14.265625" style="24" customWidth="1"/>
    <col min="4869" max="4872" width="19.59765625" style="24" customWidth="1"/>
    <col min="4873" max="5120" width="8.86328125" style="24"/>
    <col min="5121" max="5121" width="6.73046875" style="24" customWidth="1"/>
    <col min="5122" max="5122" width="35.86328125" style="24" bestFit="1" customWidth="1"/>
    <col min="5123" max="5124" width="14.265625" style="24" customWidth="1"/>
    <col min="5125" max="5128" width="19.59765625" style="24" customWidth="1"/>
    <col min="5129" max="5376" width="8.86328125" style="24"/>
    <col min="5377" max="5377" width="6.73046875" style="24" customWidth="1"/>
    <col min="5378" max="5378" width="35.86328125" style="24" bestFit="1" customWidth="1"/>
    <col min="5379" max="5380" width="14.265625" style="24" customWidth="1"/>
    <col min="5381" max="5384" width="19.59765625" style="24" customWidth="1"/>
    <col min="5385" max="5632" width="8.86328125" style="24"/>
    <col min="5633" max="5633" width="6.73046875" style="24" customWidth="1"/>
    <col min="5634" max="5634" width="35.86328125" style="24" bestFit="1" customWidth="1"/>
    <col min="5635" max="5636" width="14.265625" style="24" customWidth="1"/>
    <col min="5637" max="5640" width="19.59765625" style="24" customWidth="1"/>
    <col min="5641" max="5888" width="8.86328125" style="24"/>
    <col min="5889" max="5889" width="6.73046875" style="24" customWidth="1"/>
    <col min="5890" max="5890" width="35.86328125" style="24" bestFit="1" customWidth="1"/>
    <col min="5891" max="5892" width="14.265625" style="24" customWidth="1"/>
    <col min="5893" max="5896" width="19.59765625" style="24" customWidth="1"/>
    <col min="5897" max="6144" width="8.86328125" style="24"/>
    <col min="6145" max="6145" width="6.73046875" style="24" customWidth="1"/>
    <col min="6146" max="6146" width="35.86328125" style="24" bestFit="1" customWidth="1"/>
    <col min="6147" max="6148" width="14.265625" style="24" customWidth="1"/>
    <col min="6149" max="6152" width="19.59765625" style="24" customWidth="1"/>
    <col min="6153" max="6400" width="8.86328125" style="24"/>
    <col min="6401" max="6401" width="6.73046875" style="24" customWidth="1"/>
    <col min="6402" max="6402" width="35.86328125" style="24" bestFit="1" customWidth="1"/>
    <col min="6403" max="6404" width="14.265625" style="24" customWidth="1"/>
    <col min="6405" max="6408" width="19.59765625" style="24" customWidth="1"/>
    <col min="6409" max="6656" width="8.86328125" style="24"/>
    <col min="6657" max="6657" width="6.73046875" style="24" customWidth="1"/>
    <col min="6658" max="6658" width="35.86328125" style="24" bestFit="1" customWidth="1"/>
    <col min="6659" max="6660" width="14.265625" style="24" customWidth="1"/>
    <col min="6661" max="6664" width="19.59765625" style="24" customWidth="1"/>
    <col min="6665" max="6912" width="8.86328125" style="24"/>
    <col min="6913" max="6913" width="6.73046875" style="24" customWidth="1"/>
    <col min="6914" max="6914" width="35.86328125" style="24" bestFit="1" customWidth="1"/>
    <col min="6915" max="6916" width="14.265625" style="24" customWidth="1"/>
    <col min="6917" max="6920" width="19.59765625" style="24" customWidth="1"/>
    <col min="6921" max="7168" width="8.86328125" style="24"/>
    <col min="7169" max="7169" width="6.73046875" style="24" customWidth="1"/>
    <col min="7170" max="7170" width="35.86328125" style="24" bestFit="1" customWidth="1"/>
    <col min="7171" max="7172" width="14.265625" style="24" customWidth="1"/>
    <col min="7173" max="7176" width="19.59765625" style="24" customWidth="1"/>
    <col min="7177" max="7424" width="8.86328125" style="24"/>
    <col min="7425" max="7425" width="6.73046875" style="24" customWidth="1"/>
    <col min="7426" max="7426" width="35.86328125" style="24" bestFit="1" customWidth="1"/>
    <col min="7427" max="7428" width="14.265625" style="24" customWidth="1"/>
    <col min="7429" max="7432" width="19.59765625" style="24" customWidth="1"/>
    <col min="7433" max="7680" width="8.86328125" style="24"/>
    <col min="7681" max="7681" width="6.73046875" style="24" customWidth="1"/>
    <col min="7682" max="7682" width="35.86328125" style="24" bestFit="1" customWidth="1"/>
    <col min="7683" max="7684" width="14.265625" style="24" customWidth="1"/>
    <col min="7685" max="7688" width="19.59765625" style="24" customWidth="1"/>
    <col min="7689" max="7936" width="8.86328125" style="24"/>
    <col min="7937" max="7937" width="6.73046875" style="24" customWidth="1"/>
    <col min="7938" max="7938" width="35.86328125" style="24" bestFit="1" customWidth="1"/>
    <col min="7939" max="7940" width="14.265625" style="24" customWidth="1"/>
    <col min="7941" max="7944" width="19.59765625" style="24" customWidth="1"/>
    <col min="7945" max="8192" width="8.86328125" style="24"/>
    <col min="8193" max="8193" width="6.73046875" style="24" customWidth="1"/>
    <col min="8194" max="8194" width="35.86328125" style="24" bestFit="1" customWidth="1"/>
    <col min="8195" max="8196" width="14.265625" style="24" customWidth="1"/>
    <col min="8197" max="8200" width="19.59765625" style="24" customWidth="1"/>
    <col min="8201" max="8448" width="8.86328125" style="24"/>
    <col min="8449" max="8449" width="6.73046875" style="24" customWidth="1"/>
    <col min="8450" max="8450" width="35.86328125" style="24" bestFit="1" customWidth="1"/>
    <col min="8451" max="8452" width="14.265625" style="24" customWidth="1"/>
    <col min="8453" max="8456" width="19.59765625" style="24" customWidth="1"/>
    <col min="8457" max="8704" width="8.86328125" style="24"/>
    <col min="8705" max="8705" width="6.73046875" style="24" customWidth="1"/>
    <col min="8706" max="8706" width="35.86328125" style="24" bestFit="1" customWidth="1"/>
    <col min="8707" max="8708" width="14.265625" style="24" customWidth="1"/>
    <col min="8709" max="8712" width="19.59765625" style="24" customWidth="1"/>
    <col min="8713" max="8960" width="8.86328125" style="24"/>
    <col min="8961" max="8961" width="6.73046875" style="24" customWidth="1"/>
    <col min="8962" max="8962" width="35.86328125" style="24" bestFit="1" customWidth="1"/>
    <col min="8963" max="8964" width="14.265625" style="24" customWidth="1"/>
    <col min="8965" max="8968" width="19.59765625" style="24" customWidth="1"/>
    <col min="8969" max="9216" width="8.86328125" style="24"/>
    <col min="9217" max="9217" width="6.73046875" style="24" customWidth="1"/>
    <col min="9218" max="9218" width="35.86328125" style="24" bestFit="1" customWidth="1"/>
    <col min="9219" max="9220" width="14.265625" style="24" customWidth="1"/>
    <col min="9221" max="9224" width="19.59765625" style="24" customWidth="1"/>
    <col min="9225" max="9472" width="8.86328125" style="24"/>
    <col min="9473" max="9473" width="6.73046875" style="24" customWidth="1"/>
    <col min="9474" max="9474" width="35.86328125" style="24" bestFit="1" customWidth="1"/>
    <col min="9475" max="9476" width="14.265625" style="24" customWidth="1"/>
    <col min="9477" max="9480" width="19.59765625" style="24" customWidth="1"/>
    <col min="9481" max="9728" width="8.86328125" style="24"/>
    <col min="9729" max="9729" width="6.73046875" style="24" customWidth="1"/>
    <col min="9730" max="9730" width="35.86328125" style="24" bestFit="1" customWidth="1"/>
    <col min="9731" max="9732" width="14.265625" style="24" customWidth="1"/>
    <col min="9733" max="9736" width="19.59765625" style="24" customWidth="1"/>
    <col min="9737" max="9984" width="8.86328125" style="24"/>
    <col min="9985" max="9985" width="6.73046875" style="24" customWidth="1"/>
    <col min="9986" max="9986" width="35.86328125" style="24" bestFit="1" customWidth="1"/>
    <col min="9987" max="9988" width="14.265625" style="24" customWidth="1"/>
    <col min="9989" max="9992" width="19.59765625" style="24" customWidth="1"/>
    <col min="9993" max="10240" width="8.86328125" style="24"/>
    <col min="10241" max="10241" width="6.73046875" style="24" customWidth="1"/>
    <col min="10242" max="10242" width="35.86328125" style="24" bestFit="1" customWidth="1"/>
    <col min="10243" max="10244" width="14.265625" style="24" customWidth="1"/>
    <col min="10245" max="10248" width="19.59765625" style="24" customWidth="1"/>
    <col min="10249" max="10496" width="8.86328125" style="24"/>
    <col min="10497" max="10497" width="6.73046875" style="24" customWidth="1"/>
    <col min="10498" max="10498" width="35.86328125" style="24" bestFit="1" customWidth="1"/>
    <col min="10499" max="10500" width="14.265625" style="24" customWidth="1"/>
    <col min="10501" max="10504" width="19.59765625" style="24" customWidth="1"/>
    <col min="10505" max="10752" width="8.86328125" style="24"/>
    <col min="10753" max="10753" width="6.73046875" style="24" customWidth="1"/>
    <col min="10754" max="10754" width="35.86328125" style="24" bestFit="1" customWidth="1"/>
    <col min="10755" max="10756" width="14.265625" style="24" customWidth="1"/>
    <col min="10757" max="10760" width="19.59765625" style="24" customWidth="1"/>
    <col min="10761" max="11008" width="8.86328125" style="24"/>
    <col min="11009" max="11009" width="6.73046875" style="24" customWidth="1"/>
    <col min="11010" max="11010" width="35.86328125" style="24" bestFit="1" customWidth="1"/>
    <col min="11011" max="11012" width="14.265625" style="24" customWidth="1"/>
    <col min="11013" max="11016" width="19.59765625" style="24" customWidth="1"/>
    <col min="11017" max="11264" width="8.86328125" style="24"/>
    <col min="11265" max="11265" width="6.73046875" style="24" customWidth="1"/>
    <col min="11266" max="11266" width="35.86328125" style="24" bestFit="1" customWidth="1"/>
    <col min="11267" max="11268" width="14.265625" style="24" customWidth="1"/>
    <col min="11269" max="11272" width="19.59765625" style="24" customWidth="1"/>
    <col min="11273" max="11520" width="8.86328125" style="24"/>
    <col min="11521" max="11521" width="6.73046875" style="24" customWidth="1"/>
    <col min="11522" max="11522" width="35.86328125" style="24" bestFit="1" customWidth="1"/>
    <col min="11523" max="11524" width="14.265625" style="24" customWidth="1"/>
    <col min="11525" max="11528" width="19.59765625" style="24" customWidth="1"/>
    <col min="11529" max="11776" width="8.86328125" style="24"/>
    <col min="11777" max="11777" width="6.73046875" style="24" customWidth="1"/>
    <col min="11778" max="11778" width="35.86328125" style="24" bestFit="1" customWidth="1"/>
    <col min="11779" max="11780" width="14.265625" style="24" customWidth="1"/>
    <col min="11781" max="11784" width="19.59765625" style="24" customWidth="1"/>
    <col min="11785" max="12032" width="8.86328125" style="24"/>
    <col min="12033" max="12033" width="6.73046875" style="24" customWidth="1"/>
    <col min="12034" max="12034" width="35.86328125" style="24" bestFit="1" customWidth="1"/>
    <col min="12035" max="12036" width="14.265625" style="24" customWidth="1"/>
    <col min="12037" max="12040" width="19.59765625" style="24" customWidth="1"/>
    <col min="12041" max="12288" width="8.86328125" style="24"/>
    <col min="12289" max="12289" width="6.73046875" style="24" customWidth="1"/>
    <col min="12290" max="12290" width="35.86328125" style="24" bestFit="1" customWidth="1"/>
    <col min="12291" max="12292" width="14.265625" style="24" customWidth="1"/>
    <col min="12293" max="12296" width="19.59765625" style="24" customWidth="1"/>
    <col min="12297" max="12544" width="8.86328125" style="24"/>
    <col min="12545" max="12545" width="6.73046875" style="24" customWidth="1"/>
    <col min="12546" max="12546" width="35.86328125" style="24" bestFit="1" customWidth="1"/>
    <col min="12547" max="12548" width="14.265625" style="24" customWidth="1"/>
    <col min="12549" max="12552" width="19.59765625" style="24" customWidth="1"/>
    <col min="12553" max="12800" width="8.86328125" style="24"/>
    <col min="12801" max="12801" width="6.73046875" style="24" customWidth="1"/>
    <col min="12802" max="12802" width="35.86328125" style="24" bestFit="1" customWidth="1"/>
    <col min="12803" max="12804" width="14.265625" style="24" customWidth="1"/>
    <col min="12805" max="12808" width="19.59765625" style="24" customWidth="1"/>
    <col min="12809" max="13056" width="8.86328125" style="24"/>
    <col min="13057" max="13057" width="6.73046875" style="24" customWidth="1"/>
    <col min="13058" max="13058" width="35.86328125" style="24" bestFit="1" customWidth="1"/>
    <col min="13059" max="13060" width="14.265625" style="24" customWidth="1"/>
    <col min="13061" max="13064" width="19.59765625" style="24" customWidth="1"/>
    <col min="13065" max="13312" width="8.86328125" style="24"/>
    <col min="13313" max="13313" width="6.73046875" style="24" customWidth="1"/>
    <col min="13314" max="13314" width="35.86328125" style="24" bestFit="1" customWidth="1"/>
    <col min="13315" max="13316" width="14.265625" style="24" customWidth="1"/>
    <col min="13317" max="13320" width="19.59765625" style="24" customWidth="1"/>
    <col min="13321" max="13568" width="8.86328125" style="24"/>
    <col min="13569" max="13569" width="6.73046875" style="24" customWidth="1"/>
    <col min="13570" max="13570" width="35.86328125" style="24" bestFit="1" customWidth="1"/>
    <col min="13571" max="13572" width="14.265625" style="24" customWidth="1"/>
    <col min="13573" max="13576" width="19.59765625" style="24" customWidth="1"/>
    <col min="13577" max="13824" width="8.86328125" style="24"/>
    <col min="13825" max="13825" width="6.73046875" style="24" customWidth="1"/>
    <col min="13826" max="13826" width="35.86328125" style="24" bestFit="1" customWidth="1"/>
    <col min="13827" max="13828" width="14.265625" style="24" customWidth="1"/>
    <col min="13829" max="13832" width="19.59765625" style="24" customWidth="1"/>
    <col min="13833" max="14080" width="8.86328125" style="24"/>
    <col min="14081" max="14081" width="6.73046875" style="24" customWidth="1"/>
    <col min="14082" max="14082" width="35.86328125" style="24" bestFit="1" customWidth="1"/>
    <col min="14083" max="14084" width="14.265625" style="24" customWidth="1"/>
    <col min="14085" max="14088" width="19.59765625" style="24" customWidth="1"/>
    <col min="14089" max="14336" width="8.86328125" style="24"/>
    <col min="14337" max="14337" width="6.73046875" style="24" customWidth="1"/>
    <col min="14338" max="14338" width="35.86328125" style="24" bestFit="1" customWidth="1"/>
    <col min="14339" max="14340" width="14.265625" style="24" customWidth="1"/>
    <col min="14341" max="14344" width="19.59765625" style="24" customWidth="1"/>
    <col min="14345" max="14592" width="8.86328125" style="24"/>
    <col min="14593" max="14593" width="6.73046875" style="24" customWidth="1"/>
    <col min="14594" max="14594" width="35.86328125" style="24" bestFit="1" customWidth="1"/>
    <col min="14595" max="14596" width="14.265625" style="24" customWidth="1"/>
    <col min="14597" max="14600" width="19.59765625" style="24" customWidth="1"/>
    <col min="14601" max="14848" width="8.86328125" style="24"/>
    <col min="14849" max="14849" width="6.73046875" style="24" customWidth="1"/>
    <col min="14850" max="14850" width="35.86328125" style="24" bestFit="1" customWidth="1"/>
    <col min="14851" max="14852" width="14.265625" style="24" customWidth="1"/>
    <col min="14853" max="14856" width="19.59765625" style="24" customWidth="1"/>
    <col min="14857" max="15104" width="8.86328125" style="24"/>
    <col min="15105" max="15105" width="6.73046875" style="24" customWidth="1"/>
    <col min="15106" max="15106" width="35.86328125" style="24" bestFit="1" customWidth="1"/>
    <col min="15107" max="15108" width="14.265625" style="24" customWidth="1"/>
    <col min="15109" max="15112" width="19.59765625" style="24" customWidth="1"/>
    <col min="15113" max="15360" width="8.86328125" style="24"/>
    <col min="15361" max="15361" width="6.73046875" style="24" customWidth="1"/>
    <col min="15362" max="15362" width="35.86328125" style="24" bestFit="1" customWidth="1"/>
    <col min="15363" max="15364" width="14.265625" style="24" customWidth="1"/>
    <col min="15365" max="15368" width="19.59765625" style="24" customWidth="1"/>
    <col min="15369" max="15616" width="8.86328125" style="24"/>
    <col min="15617" max="15617" width="6.73046875" style="24" customWidth="1"/>
    <col min="15618" max="15618" width="35.86328125" style="24" bestFit="1" customWidth="1"/>
    <col min="15619" max="15620" width="14.265625" style="24" customWidth="1"/>
    <col min="15621" max="15624" width="19.59765625" style="24" customWidth="1"/>
    <col min="15625" max="15872" width="8.86328125" style="24"/>
    <col min="15873" max="15873" width="6.73046875" style="24" customWidth="1"/>
    <col min="15874" max="15874" width="35.86328125" style="24" bestFit="1" customWidth="1"/>
    <col min="15875" max="15876" width="14.265625" style="24" customWidth="1"/>
    <col min="15877" max="15880" width="19.59765625" style="24" customWidth="1"/>
    <col min="15881" max="16128" width="8.86328125" style="24"/>
    <col min="16129" max="16129" width="6.73046875" style="24" customWidth="1"/>
    <col min="16130" max="16130" width="35.86328125" style="24" bestFit="1" customWidth="1"/>
    <col min="16131" max="16132" width="14.265625" style="24" customWidth="1"/>
    <col min="16133" max="16136" width="19.59765625" style="24" customWidth="1"/>
    <col min="16137" max="16384" width="8.86328125" style="24"/>
  </cols>
  <sheetData>
    <row r="1" spans="1:13" s="49" customFormat="1" ht="18" thickTop="1" x14ac:dyDescent="0.5">
      <c r="A1" s="46"/>
      <c r="B1" s="47"/>
      <c r="C1" s="47"/>
      <c r="D1" s="47"/>
      <c r="E1" s="47"/>
      <c r="F1" s="47"/>
      <c r="G1" s="47"/>
      <c r="H1" s="47"/>
      <c r="I1" s="48"/>
    </row>
    <row r="2" spans="1:13" s="49" customFormat="1" ht="17.649999999999999" x14ac:dyDescent="0.5">
      <c r="A2" s="50"/>
      <c r="B2" s="85" t="s">
        <v>72</v>
      </c>
      <c r="C2" s="85"/>
      <c r="D2" s="51"/>
      <c r="E2" s="51"/>
      <c r="F2" s="51"/>
      <c r="G2" s="51"/>
      <c r="H2" s="51"/>
      <c r="I2" s="52"/>
    </row>
    <row r="3" spans="1:13" s="49" customFormat="1" ht="17.649999999999999" x14ac:dyDescent="0.5">
      <c r="A3" s="50"/>
      <c r="B3" s="53"/>
      <c r="C3" s="53"/>
      <c r="D3" s="53"/>
      <c r="E3" s="53"/>
      <c r="F3" s="53"/>
      <c r="G3" s="53"/>
      <c r="H3" s="53"/>
      <c r="I3" s="54"/>
      <c r="K3" s="55"/>
      <c r="L3" s="55"/>
    </row>
    <row r="4" spans="1:13" s="49" customFormat="1" ht="17.649999999999999" x14ac:dyDescent="0.5">
      <c r="A4" s="50"/>
      <c r="B4" s="84" t="s">
        <v>75</v>
      </c>
      <c r="C4" s="84"/>
      <c r="D4" s="84"/>
      <c r="E4" s="84"/>
      <c r="F4" s="84"/>
      <c r="G4" s="84"/>
      <c r="H4" s="84"/>
      <c r="I4" s="52"/>
      <c r="L4" s="55"/>
    </row>
    <row r="5" spans="1:13" s="49" customFormat="1" ht="17.649999999999999" x14ac:dyDescent="0.5">
      <c r="A5" s="50"/>
      <c r="B5" s="56" t="s">
        <v>0</v>
      </c>
      <c r="C5" s="84" t="s">
        <v>1</v>
      </c>
      <c r="D5" s="84"/>
      <c r="E5" s="84"/>
      <c r="F5" s="84"/>
      <c r="G5" s="84"/>
      <c r="H5" s="84"/>
      <c r="I5" s="52"/>
      <c r="M5" s="55"/>
    </row>
    <row r="6" spans="1:13" s="49" customFormat="1" ht="17.649999999999999" x14ac:dyDescent="0.5">
      <c r="A6" s="50"/>
      <c r="B6" s="56" t="s">
        <v>2</v>
      </c>
      <c r="C6" s="84" t="s">
        <v>3</v>
      </c>
      <c r="D6" s="84"/>
      <c r="E6" s="84"/>
      <c r="F6" s="84"/>
      <c r="G6" s="84"/>
      <c r="H6" s="84"/>
      <c r="I6" s="52"/>
      <c r="M6" s="55"/>
    </row>
    <row r="7" spans="1:13" s="49" customFormat="1" ht="18.75" customHeight="1" x14ac:dyDescent="0.5">
      <c r="A7" s="50"/>
      <c r="B7" s="56" t="s">
        <v>4</v>
      </c>
      <c r="C7" s="84" t="s">
        <v>5</v>
      </c>
      <c r="D7" s="84"/>
      <c r="E7" s="84"/>
      <c r="F7" s="84"/>
      <c r="G7" s="84"/>
      <c r="H7" s="84"/>
      <c r="I7" s="52"/>
      <c r="M7" s="55"/>
    </row>
    <row r="8" spans="1:13" s="49" customFormat="1" ht="18.75" customHeight="1" x14ac:dyDescent="0.5">
      <c r="A8" s="50"/>
      <c r="B8" s="56"/>
      <c r="C8" s="57"/>
      <c r="D8" s="57"/>
      <c r="E8" s="57"/>
      <c r="F8" s="57"/>
      <c r="G8" s="57"/>
      <c r="H8" s="57"/>
      <c r="I8" s="52"/>
      <c r="M8" s="55"/>
    </row>
    <row r="9" spans="1:13" s="49" customFormat="1" ht="18.75" customHeight="1" x14ac:dyDescent="0.5">
      <c r="A9" s="50"/>
      <c r="B9" s="56" t="s">
        <v>0</v>
      </c>
      <c r="C9" s="84" t="s">
        <v>1</v>
      </c>
      <c r="D9" s="84"/>
      <c r="E9" s="84"/>
      <c r="F9" s="84"/>
      <c r="G9" s="84"/>
      <c r="H9" s="84"/>
      <c r="I9" s="52"/>
      <c r="M9" s="55"/>
    </row>
    <row r="10" spans="1:13" s="49" customFormat="1" ht="18.75" customHeight="1" x14ac:dyDescent="0.5">
      <c r="A10" s="50"/>
      <c r="B10" s="56"/>
      <c r="C10" s="57"/>
      <c r="D10" s="57"/>
      <c r="E10" s="57"/>
      <c r="F10" s="57"/>
      <c r="G10" s="57"/>
      <c r="H10" s="57"/>
      <c r="I10" s="52"/>
      <c r="M10" s="55"/>
    </row>
    <row r="11" spans="1:13" s="49" customFormat="1" ht="17.649999999999999" x14ac:dyDescent="0.5">
      <c r="A11" s="50"/>
      <c r="B11" s="58"/>
      <c r="C11" s="59"/>
      <c r="D11" s="60">
        <v>2015</v>
      </c>
      <c r="E11" s="60">
        <v>2016</v>
      </c>
      <c r="F11" s="60">
        <v>2017</v>
      </c>
      <c r="G11" s="60">
        <v>2018</v>
      </c>
      <c r="H11" s="60">
        <v>2019</v>
      </c>
      <c r="I11" s="52"/>
      <c r="M11" s="55"/>
    </row>
    <row r="12" spans="1:13" s="49" customFormat="1" ht="17.649999999999999" x14ac:dyDescent="0.5">
      <c r="A12" s="50"/>
      <c r="B12" s="58"/>
      <c r="C12" s="53" t="s">
        <v>6</v>
      </c>
      <c r="D12" s="61"/>
      <c r="E12" s="61"/>
      <c r="F12" s="61"/>
      <c r="G12" s="61"/>
      <c r="H12" s="61"/>
      <c r="I12" s="52"/>
      <c r="M12" s="55"/>
    </row>
    <row r="13" spans="1:13" s="49" customFormat="1" ht="17.649999999999999" x14ac:dyDescent="0.5">
      <c r="A13" s="50"/>
      <c r="B13" s="58"/>
      <c r="C13" s="59"/>
      <c r="D13" s="59"/>
      <c r="E13" s="59"/>
      <c r="F13" s="59"/>
      <c r="G13" s="59"/>
      <c r="H13" s="59"/>
      <c r="I13" s="52"/>
      <c r="M13" s="55"/>
    </row>
    <row r="14" spans="1:13" s="49" customFormat="1" ht="18.75" customHeight="1" x14ac:dyDescent="0.5">
      <c r="A14" s="50"/>
      <c r="B14" s="56" t="s">
        <v>2</v>
      </c>
      <c r="C14" s="84" t="s">
        <v>3</v>
      </c>
      <c r="D14" s="84"/>
      <c r="E14" s="84"/>
      <c r="F14" s="84"/>
      <c r="G14" s="84"/>
      <c r="H14" s="84"/>
      <c r="I14" s="52"/>
      <c r="M14" s="55"/>
    </row>
    <row r="15" spans="1:13" ht="16.5" customHeight="1" x14ac:dyDescent="0.5">
      <c r="A15" s="62"/>
      <c r="B15" s="63"/>
      <c r="C15" s="53"/>
      <c r="D15" s="64"/>
      <c r="E15" s="64"/>
      <c r="F15" s="64"/>
      <c r="G15" s="64"/>
      <c r="H15" s="64"/>
      <c r="I15" s="52"/>
    </row>
    <row r="16" spans="1:13" ht="16.5" customHeight="1" x14ac:dyDescent="0.5">
      <c r="A16" s="62"/>
      <c r="B16" s="63"/>
      <c r="C16" s="53"/>
      <c r="D16" s="60">
        <v>2015</v>
      </c>
      <c r="E16" s="60">
        <v>2016</v>
      </c>
      <c r="F16" s="60">
        <v>2017</v>
      </c>
      <c r="G16" s="60">
        <v>2018</v>
      </c>
      <c r="H16" s="60">
        <v>2019</v>
      </c>
      <c r="I16" s="52"/>
    </row>
    <row r="17" spans="1:13" ht="17.649999999999999" x14ac:dyDescent="0.5">
      <c r="A17" s="62"/>
      <c r="B17" s="63"/>
      <c r="C17" s="53" t="s">
        <v>7</v>
      </c>
      <c r="D17" s="65"/>
      <c r="E17" s="65"/>
      <c r="F17" s="65"/>
      <c r="G17" s="65"/>
      <c r="H17" s="65"/>
      <c r="I17" s="52"/>
    </row>
    <row r="18" spans="1:13" ht="17.649999999999999" x14ac:dyDescent="0.5">
      <c r="A18" s="62"/>
      <c r="B18" s="63"/>
      <c r="C18" s="53"/>
      <c r="D18" s="66"/>
      <c r="E18" s="66"/>
      <c r="F18" s="66"/>
      <c r="G18" s="66"/>
      <c r="H18" s="66"/>
      <c r="I18" s="52"/>
    </row>
    <row r="19" spans="1:13" s="49" customFormat="1" ht="17.649999999999999" x14ac:dyDescent="0.5">
      <c r="A19" s="50"/>
      <c r="B19" s="56" t="s">
        <v>4</v>
      </c>
      <c r="C19" s="84" t="s">
        <v>5</v>
      </c>
      <c r="D19" s="84"/>
      <c r="E19" s="84"/>
      <c r="F19" s="84"/>
      <c r="G19" s="84"/>
      <c r="H19" s="84"/>
      <c r="I19" s="52"/>
      <c r="M19" s="55"/>
    </row>
    <row r="20" spans="1:13" ht="17.649999999999999" x14ac:dyDescent="0.5">
      <c r="A20" s="62"/>
      <c r="B20" s="63"/>
      <c r="C20" s="53"/>
      <c r="D20" s="66"/>
      <c r="E20" s="66"/>
      <c r="F20" s="66"/>
      <c r="G20" s="66"/>
      <c r="H20" s="66"/>
      <c r="I20" s="52"/>
    </row>
    <row r="21" spans="1:13" ht="17.649999999999999" x14ac:dyDescent="0.5">
      <c r="A21" s="62"/>
      <c r="B21" s="63"/>
      <c r="C21" s="53"/>
      <c r="D21" s="60">
        <v>2015</v>
      </c>
      <c r="E21" s="60">
        <v>2016</v>
      </c>
      <c r="F21" s="60">
        <v>2017</v>
      </c>
      <c r="G21" s="60">
        <v>2018</v>
      </c>
      <c r="H21" s="60">
        <v>2019</v>
      </c>
      <c r="I21" s="52"/>
    </row>
    <row r="22" spans="1:13" ht="17.649999999999999" x14ac:dyDescent="0.5">
      <c r="A22" s="62"/>
      <c r="B22" s="63"/>
      <c r="C22" s="53" t="s">
        <v>8</v>
      </c>
      <c r="D22" s="61"/>
      <c r="E22" s="61"/>
      <c r="F22" s="61"/>
      <c r="G22" s="61"/>
      <c r="H22" s="61"/>
      <c r="I22" s="52"/>
    </row>
    <row r="23" spans="1:13" ht="18" thickBot="1" x14ac:dyDescent="0.55000000000000004">
      <c r="A23" s="67"/>
      <c r="B23" s="68"/>
      <c r="C23" s="68"/>
      <c r="D23" s="68"/>
      <c r="E23" s="68"/>
      <c r="F23" s="69"/>
      <c r="G23" s="69"/>
      <c r="H23" s="69"/>
      <c r="I23" s="70"/>
    </row>
    <row r="24" spans="1:13" ht="14.25" thickTop="1" x14ac:dyDescent="0.4"/>
  </sheetData>
  <dataConsolidate/>
  <mergeCells count="8">
    <mergeCell ref="C14:H14"/>
    <mergeCell ref="C19:H19"/>
    <mergeCell ref="B2:C2"/>
    <mergeCell ref="B4:H4"/>
    <mergeCell ref="C5:H5"/>
    <mergeCell ref="C6:H6"/>
    <mergeCell ref="C7:H7"/>
    <mergeCell ref="C9:H9"/>
  </mergeCells>
  <phoneticPr fontId="2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CD9DF-4A3E-438B-9AA0-E3808B9D2565}">
  <dimension ref="A1:M18"/>
  <sheetViews>
    <sheetView zoomScaleNormal="100" workbookViewId="0">
      <selection activeCell="O9" sqref="O9"/>
    </sheetView>
  </sheetViews>
  <sheetFormatPr defaultColWidth="8.86328125" defaultRowHeight="13.9" x14ac:dyDescent="0.4"/>
  <cols>
    <col min="1" max="1" width="8.73046875" style="24" customWidth="1"/>
    <col min="2" max="2" width="6.73046875" style="24" customWidth="1"/>
    <col min="3" max="3" width="40.73046875" style="24" customWidth="1"/>
    <col min="4" max="8" width="12.73046875" style="24" customWidth="1"/>
    <col min="9" max="9" width="8.86328125" style="24" customWidth="1"/>
    <col min="10" max="256" width="8.86328125" style="24"/>
    <col min="257" max="257" width="6.73046875" style="24" customWidth="1"/>
    <col min="258" max="258" width="35.86328125" style="24" bestFit="1" customWidth="1"/>
    <col min="259" max="260" width="14.265625" style="24" customWidth="1"/>
    <col min="261" max="264" width="19.59765625" style="24" customWidth="1"/>
    <col min="265" max="512" width="8.86328125" style="24"/>
    <col min="513" max="513" width="6.73046875" style="24" customWidth="1"/>
    <col min="514" max="514" width="35.86328125" style="24" bestFit="1" customWidth="1"/>
    <col min="515" max="516" width="14.265625" style="24" customWidth="1"/>
    <col min="517" max="520" width="19.59765625" style="24" customWidth="1"/>
    <col min="521" max="768" width="8.86328125" style="24"/>
    <col min="769" max="769" width="6.73046875" style="24" customWidth="1"/>
    <col min="770" max="770" width="35.86328125" style="24" bestFit="1" customWidth="1"/>
    <col min="771" max="772" width="14.265625" style="24" customWidth="1"/>
    <col min="773" max="776" width="19.59765625" style="24" customWidth="1"/>
    <col min="777" max="1024" width="8.86328125" style="24"/>
    <col min="1025" max="1025" width="6.73046875" style="24" customWidth="1"/>
    <col min="1026" max="1026" width="35.86328125" style="24" bestFit="1" customWidth="1"/>
    <col min="1027" max="1028" width="14.265625" style="24" customWidth="1"/>
    <col min="1029" max="1032" width="19.59765625" style="24" customWidth="1"/>
    <col min="1033" max="1280" width="8.86328125" style="24"/>
    <col min="1281" max="1281" width="6.73046875" style="24" customWidth="1"/>
    <col min="1282" max="1282" width="35.86328125" style="24" bestFit="1" customWidth="1"/>
    <col min="1283" max="1284" width="14.265625" style="24" customWidth="1"/>
    <col min="1285" max="1288" width="19.59765625" style="24" customWidth="1"/>
    <col min="1289" max="1536" width="8.86328125" style="24"/>
    <col min="1537" max="1537" width="6.73046875" style="24" customWidth="1"/>
    <col min="1538" max="1538" width="35.86328125" style="24" bestFit="1" customWidth="1"/>
    <col min="1539" max="1540" width="14.265625" style="24" customWidth="1"/>
    <col min="1541" max="1544" width="19.59765625" style="24" customWidth="1"/>
    <col min="1545" max="1792" width="8.86328125" style="24"/>
    <col min="1793" max="1793" width="6.73046875" style="24" customWidth="1"/>
    <col min="1794" max="1794" width="35.86328125" style="24" bestFit="1" customWidth="1"/>
    <col min="1795" max="1796" width="14.265625" style="24" customWidth="1"/>
    <col min="1797" max="1800" width="19.59765625" style="24" customWidth="1"/>
    <col min="1801" max="2048" width="8.86328125" style="24"/>
    <col min="2049" max="2049" width="6.73046875" style="24" customWidth="1"/>
    <col min="2050" max="2050" width="35.86328125" style="24" bestFit="1" customWidth="1"/>
    <col min="2051" max="2052" width="14.265625" style="24" customWidth="1"/>
    <col min="2053" max="2056" width="19.59765625" style="24" customWidth="1"/>
    <col min="2057" max="2304" width="8.86328125" style="24"/>
    <col min="2305" max="2305" width="6.73046875" style="24" customWidth="1"/>
    <col min="2306" max="2306" width="35.86328125" style="24" bestFit="1" customWidth="1"/>
    <col min="2307" max="2308" width="14.265625" style="24" customWidth="1"/>
    <col min="2309" max="2312" width="19.59765625" style="24" customWidth="1"/>
    <col min="2313" max="2560" width="8.86328125" style="24"/>
    <col min="2561" max="2561" width="6.73046875" style="24" customWidth="1"/>
    <col min="2562" max="2562" width="35.86328125" style="24" bestFit="1" customWidth="1"/>
    <col min="2563" max="2564" width="14.265625" style="24" customWidth="1"/>
    <col min="2565" max="2568" width="19.59765625" style="24" customWidth="1"/>
    <col min="2569" max="2816" width="8.86328125" style="24"/>
    <col min="2817" max="2817" width="6.73046875" style="24" customWidth="1"/>
    <col min="2818" max="2818" width="35.86328125" style="24" bestFit="1" customWidth="1"/>
    <col min="2819" max="2820" width="14.265625" style="24" customWidth="1"/>
    <col min="2821" max="2824" width="19.59765625" style="24" customWidth="1"/>
    <col min="2825" max="3072" width="8.86328125" style="24"/>
    <col min="3073" max="3073" width="6.73046875" style="24" customWidth="1"/>
    <col min="3074" max="3074" width="35.86328125" style="24" bestFit="1" customWidth="1"/>
    <col min="3075" max="3076" width="14.265625" style="24" customWidth="1"/>
    <col min="3077" max="3080" width="19.59765625" style="24" customWidth="1"/>
    <col min="3081" max="3328" width="8.86328125" style="24"/>
    <col min="3329" max="3329" width="6.73046875" style="24" customWidth="1"/>
    <col min="3330" max="3330" width="35.86328125" style="24" bestFit="1" customWidth="1"/>
    <col min="3331" max="3332" width="14.265625" style="24" customWidth="1"/>
    <col min="3333" max="3336" width="19.59765625" style="24" customWidth="1"/>
    <col min="3337" max="3584" width="8.86328125" style="24"/>
    <col min="3585" max="3585" width="6.73046875" style="24" customWidth="1"/>
    <col min="3586" max="3586" width="35.86328125" style="24" bestFit="1" customWidth="1"/>
    <col min="3587" max="3588" width="14.265625" style="24" customWidth="1"/>
    <col min="3589" max="3592" width="19.59765625" style="24" customWidth="1"/>
    <col min="3593" max="3840" width="8.86328125" style="24"/>
    <col min="3841" max="3841" width="6.73046875" style="24" customWidth="1"/>
    <col min="3842" max="3842" width="35.86328125" style="24" bestFit="1" customWidth="1"/>
    <col min="3843" max="3844" width="14.265625" style="24" customWidth="1"/>
    <col min="3845" max="3848" width="19.59765625" style="24" customWidth="1"/>
    <col min="3849" max="4096" width="8.86328125" style="24"/>
    <col min="4097" max="4097" width="6.73046875" style="24" customWidth="1"/>
    <col min="4098" max="4098" width="35.86328125" style="24" bestFit="1" customWidth="1"/>
    <col min="4099" max="4100" width="14.265625" style="24" customWidth="1"/>
    <col min="4101" max="4104" width="19.59765625" style="24" customWidth="1"/>
    <col min="4105" max="4352" width="8.86328125" style="24"/>
    <col min="4353" max="4353" width="6.73046875" style="24" customWidth="1"/>
    <col min="4354" max="4354" width="35.86328125" style="24" bestFit="1" customWidth="1"/>
    <col min="4355" max="4356" width="14.265625" style="24" customWidth="1"/>
    <col min="4357" max="4360" width="19.59765625" style="24" customWidth="1"/>
    <col min="4361" max="4608" width="8.86328125" style="24"/>
    <col min="4609" max="4609" width="6.73046875" style="24" customWidth="1"/>
    <col min="4610" max="4610" width="35.86328125" style="24" bestFit="1" customWidth="1"/>
    <col min="4611" max="4612" width="14.265625" style="24" customWidth="1"/>
    <col min="4613" max="4616" width="19.59765625" style="24" customWidth="1"/>
    <col min="4617" max="4864" width="8.86328125" style="24"/>
    <col min="4865" max="4865" width="6.73046875" style="24" customWidth="1"/>
    <col min="4866" max="4866" width="35.86328125" style="24" bestFit="1" customWidth="1"/>
    <col min="4867" max="4868" width="14.265625" style="24" customWidth="1"/>
    <col min="4869" max="4872" width="19.59765625" style="24" customWidth="1"/>
    <col min="4873" max="5120" width="8.86328125" style="24"/>
    <col min="5121" max="5121" width="6.73046875" style="24" customWidth="1"/>
    <col min="5122" max="5122" width="35.86328125" style="24" bestFit="1" customWidth="1"/>
    <col min="5123" max="5124" width="14.265625" style="24" customWidth="1"/>
    <col min="5125" max="5128" width="19.59765625" style="24" customWidth="1"/>
    <col min="5129" max="5376" width="8.86328125" style="24"/>
    <col min="5377" max="5377" width="6.73046875" style="24" customWidth="1"/>
    <col min="5378" max="5378" width="35.86328125" style="24" bestFit="1" customWidth="1"/>
    <col min="5379" max="5380" width="14.265625" style="24" customWidth="1"/>
    <col min="5381" max="5384" width="19.59765625" style="24" customWidth="1"/>
    <col min="5385" max="5632" width="8.86328125" style="24"/>
    <col min="5633" max="5633" width="6.73046875" style="24" customWidth="1"/>
    <col min="5634" max="5634" width="35.86328125" style="24" bestFit="1" customWidth="1"/>
    <col min="5635" max="5636" width="14.265625" style="24" customWidth="1"/>
    <col min="5637" max="5640" width="19.59765625" style="24" customWidth="1"/>
    <col min="5641" max="5888" width="8.86328125" style="24"/>
    <col min="5889" max="5889" width="6.73046875" style="24" customWidth="1"/>
    <col min="5890" max="5890" width="35.86328125" style="24" bestFit="1" customWidth="1"/>
    <col min="5891" max="5892" width="14.265625" style="24" customWidth="1"/>
    <col min="5893" max="5896" width="19.59765625" style="24" customWidth="1"/>
    <col min="5897" max="6144" width="8.86328125" style="24"/>
    <col min="6145" max="6145" width="6.73046875" style="24" customWidth="1"/>
    <col min="6146" max="6146" width="35.86328125" style="24" bestFit="1" customWidth="1"/>
    <col min="6147" max="6148" width="14.265625" style="24" customWidth="1"/>
    <col min="6149" max="6152" width="19.59765625" style="24" customWidth="1"/>
    <col min="6153" max="6400" width="8.86328125" style="24"/>
    <col min="6401" max="6401" width="6.73046875" style="24" customWidth="1"/>
    <col min="6402" max="6402" width="35.86328125" style="24" bestFit="1" customWidth="1"/>
    <col min="6403" max="6404" width="14.265625" style="24" customWidth="1"/>
    <col min="6405" max="6408" width="19.59765625" style="24" customWidth="1"/>
    <col min="6409" max="6656" width="8.86328125" style="24"/>
    <col min="6657" max="6657" width="6.73046875" style="24" customWidth="1"/>
    <col min="6658" max="6658" width="35.86328125" style="24" bestFit="1" customWidth="1"/>
    <col min="6659" max="6660" width="14.265625" style="24" customWidth="1"/>
    <col min="6661" max="6664" width="19.59765625" style="24" customWidth="1"/>
    <col min="6665" max="6912" width="8.86328125" style="24"/>
    <col min="6913" max="6913" width="6.73046875" style="24" customWidth="1"/>
    <col min="6914" max="6914" width="35.86328125" style="24" bestFit="1" customWidth="1"/>
    <col min="6915" max="6916" width="14.265625" style="24" customWidth="1"/>
    <col min="6917" max="6920" width="19.59765625" style="24" customWidth="1"/>
    <col min="6921" max="7168" width="8.86328125" style="24"/>
    <col min="7169" max="7169" width="6.73046875" style="24" customWidth="1"/>
    <col min="7170" max="7170" width="35.86328125" style="24" bestFit="1" customWidth="1"/>
    <col min="7171" max="7172" width="14.265625" style="24" customWidth="1"/>
    <col min="7173" max="7176" width="19.59765625" style="24" customWidth="1"/>
    <col min="7177" max="7424" width="8.86328125" style="24"/>
    <col min="7425" max="7425" width="6.73046875" style="24" customWidth="1"/>
    <col min="7426" max="7426" width="35.86328125" style="24" bestFit="1" customWidth="1"/>
    <col min="7427" max="7428" width="14.265625" style="24" customWidth="1"/>
    <col min="7429" max="7432" width="19.59765625" style="24" customWidth="1"/>
    <col min="7433" max="7680" width="8.86328125" style="24"/>
    <col min="7681" max="7681" width="6.73046875" style="24" customWidth="1"/>
    <col min="7682" max="7682" width="35.86328125" style="24" bestFit="1" customWidth="1"/>
    <col min="7683" max="7684" width="14.265625" style="24" customWidth="1"/>
    <col min="7685" max="7688" width="19.59765625" style="24" customWidth="1"/>
    <col min="7689" max="7936" width="8.86328125" style="24"/>
    <col min="7937" max="7937" width="6.73046875" style="24" customWidth="1"/>
    <col min="7938" max="7938" width="35.86328125" style="24" bestFit="1" customWidth="1"/>
    <col min="7939" max="7940" width="14.265625" style="24" customWidth="1"/>
    <col min="7941" max="7944" width="19.59765625" style="24" customWidth="1"/>
    <col min="7945" max="8192" width="8.86328125" style="24"/>
    <col min="8193" max="8193" width="6.73046875" style="24" customWidth="1"/>
    <col min="8194" max="8194" width="35.86328125" style="24" bestFit="1" customWidth="1"/>
    <col min="8195" max="8196" width="14.265625" style="24" customWidth="1"/>
    <col min="8197" max="8200" width="19.59765625" style="24" customWidth="1"/>
    <col min="8201" max="8448" width="8.86328125" style="24"/>
    <col min="8449" max="8449" width="6.73046875" style="24" customWidth="1"/>
    <col min="8450" max="8450" width="35.86328125" style="24" bestFit="1" customWidth="1"/>
    <col min="8451" max="8452" width="14.265625" style="24" customWidth="1"/>
    <col min="8453" max="8456" width="19.59765625" style="24" customWidth="1"/>
    <col min="8457" max="8704" width="8.86328125" style="24"/>
    <col min="8705" max="8705" width="6.73046875" style="24" customWidth="1"/>
    <col min="8706" max="8706" width="35.86328125" style="24" bestFit="1" customWidth="1"/>
    <col min="8707" max="8708" width="14.265625" style="24" customWidth="1"/>
    <col min="8709" max="8712" width="19.59765625" style="24" customWidth="1"/>
    <col min="8713" max="8960" width="8.86328125" style="24"/>
    <col min="8961" max="8961" width="6.73046875" style="24" customWidth="1"/>
    <col min="8962" max="8962" width="35.86328125" style="24" bestFit="1" customWidth="1"/>
    <col min="8963" max="8964" width="14.265625" style="24" customWidth="1"/>
    <col min="8965" max="8968" width="19.59765625" style="24" customWidth="1"/>
    <col min="8969" max="9216" width="8.86328125" style="24"/>
    <col min="9217" max="9217" width="6.73046875" style="24" customWidth="1"/>
    <col min="9218" max="9218" width="35.86328125" style="24" bestFit="1" customWidth="1"/>
    <col min="9219" max="9220" width="14.265625" style="24" customWidth="1"/>
    <col min="9221" max="9224" width="19.59765625" style="24" customWidth="1"/>
    <col min="9225" max="9472" width="8.86328125" style="24"/>
    <col min="9473" max="9473" width="6.73046875" style="24" customWidth="1"/>
    <col min="9474" max="9474" width="35.86328125" style="24" bestFit="1" customWidth="1"/>
    <col min="9475" max="9476" width="14.265625" style="24" customWidth="1"/>
    <col min="9477" max="9480" width="19.59765625" style="24" customWidth="1"/>
    <col min="9481" max="9728" width="8.86328125" style="24"/>
    <col min="9729" max="9729" width="6.73046875" style="24" customWidth="1"/>
    <col min="9730" max="9730" width="35.86328125" style="24" bestFit="1" customWidth="1"/>
    <col min="9731" max="9732" width="14.265625" style="24" customWidth="1"/>
    <col min="9733" max="9736" width="19.59765625" style="24" customWidth="1"/>
    <col min="9737" max="9984" width="8.86328125" style="24"/>
    <col min="9985" max="9985" width="6.73046875" style="24" customWidth="1"/>
    <col min="9986" max="9986" width="35.86328125" style="24" bestFit="1" customWidth="1"/>
    <col min="9987" max="9988" width="14.265625" style="24" customWidth="1"/>
    <col min="9989" max="9992" width="19.59765625" style="24" customWidth="1"/>
    <col min="9993" max="10240" width="8.86328125" style="24"/>
    <col min="10241" max="10241" width="6.73046875" style="24" customWidth="1"/>
    <col min="10242" max="10242" width="35.86328125" style="24" bestFit="1" customWidth="1"/>
    <col min="10243" max="10244" width="14.265625" style="24" customWidth="1"/>
    <col min="10245" max="10248" width="19.59765625" style="24" customWidth="1"/>
    <col min="10249" max="10496" width="8.86328125" style="24"/>
    <col min="10497" max="10497" width="6.73046875" style="24" customWidth="1"/>
    <col min="10498" max="10498" width="35.86328125" style="24" bestFit="1" customWidth="1"/>
    <col min="10499" max="10500" width="14.265625" style="24" customWidth="1"/>
    <col min="10501" max="10504" width="19.59765625" style="24" customWidth="1"/>
    <col min="10505" max="10752" width="8.86328125" style="24"/>
    <col min="10753" max="10753" width="6.73046875" style="24" customWidth="1"/>
    <col min="10754" max="10754" width="35.86328125" style="24" bestFit="1" customWidth="1"/>
    <col min="10755" max="10756" width="14.265625" style="24" customWidth="1"/>
    <col min="10757" max="10760" width="19.59765625" style="24" customWidth="1"/>
    <col min="10761" max="11008" width="8.86328125" style="24"/>
    <col min="11009" max="11009" width="6.73046875" style="24" customWidth="1"/>
    <col min="11010" max="11010" width="35.86328125" style="24" bestFit="1" customWidth="1"/>
    <col min="11011" max="11012" width="14.265625" style="24" customWidth="1"/>
    <col min="11013" max="11016" width="19.59765625" style="24" customWidth="1"/>
    <col min="11017" max="11264" width="8.86328125" style="24"/>
    <col min="11265" max="11265" width="6.73046875" style="24" customWidth="1"/>
    <col min="11266" max="11266" width="35.86328125" style="24" bestFit="1" customWidth="1"/>
    <col min="11267" max="11268" width="14.265625" style="24" customWidth="1"/>
    <col min="11269" max="11272" width="19.59765625" style="24" customWidth="1"/>
    <col min="11273" max="11520" width="8.86328125" style="24"/>
    <col min="11521" max="11521" width="6.73046875" style="24" customWidth="1"/>
    <col min="11522" max="11522" width="35.86328125" style="24" bestFit="1" customWidth="1"/>
    <col min="11523" max="11524" width="14.265625" style="24" customWidth="1"/>
    <col min="11525" max="11528" width="19.59765625" style="24" customWidth="1"/>
    <col min="11529" max="11776" width="8.86328125" style="24"/>
    <col min="11777" max="11777" width="6.73046875" style="24" customWidth="1"/>
    <col min="11778" max="11778" width="35.86328125" style="24" bestFit="1" customWidth="1"/>
    <col min="11779" max="11780" width="14.265625" style="24" customWidth="1"/>
    <col min="11781" max="11784" width="19.59765625" style="24" customWidth="1"/>
    <col min="11785" max="12032" width="8.86328125" style="24"/>
    <col min="12033" max="12033" width="6.73046875" style="24" customWidth="1"/>
    <col min="12034" max="12034" width="35.86328125" style="24" bestFit="1" customWidth="1"/>
    <col min="12035" max="12036" width="14.265625" style="24" customWidth="1"/>
    <col min="12037" max="12040" width="19.59765625" style="24" customWidth="1"/>
    <col min="12041" max="12288" width="8.86328125" style="24"/>
    <col min="12289" max="12289" width="6.73046875" style="24" customWidth="1"/>
    <col min="12290" max="12290" width="35.86328125" style="24" bestFit="1" customWidth="1"/>
    <col min="12291" max="12292" width="14.265625" style="24" customWidth="1"/>
    <col min="12293" max="12296" width="19.59765625" style="24" customWidth="1"/>
    <col min="12297" max="12544" width="8.86328125" style="24"/>
    <col min="12545" max="12545" width="6.73046875" style="24" customWidth="1"/>
    <col min="12546" max="12546" width="35.86328125" style="24" bestFit="1" customWidth="1"/>
    <col min="12547" max="12548" width="14.265625" style="24" customWidth="1"/>
    <col min="12549" max="12552" width="19.59765625" style="24" customWidth="1"/>
    <col min="12553" max="12800" width="8.86328125" style="24"/>
    <col min="12801" max="12801" width="6.73046875" style="24" customWidth="1"/>
    <col min="12802" max="12802" width="35.86328125" style="24" bestFit="1" customWidth="1"/>
    <col min="12803" max="12804" width="14.265625" style="24" customWidth="1"/>
    <col min="12805" max="12808" width="19.59765625" style="24" customWidth="1"/>
    <col min="12809" max="13056" width="8.86328125" style="24"/>
    <col min="13057" max="13057" width="6.73046875" style="24" customWidth="1"/>
    <col min="13058" max="13058" width="35.86328125" style="24" bestFit="1" customWidth="1"/>
    <col min="13059" max="13060" width="14.265625" style="24" customWidth="1"/>
    <col min="13061" max="13064" width="19.59765625" style="24" customWidth="1"/>
    <col min="13065" max="13312" width="8.86328125" style="24"/>
    <col min="13313" max="13313" width="6.73046875" style="24" customWidth="1"/>
    <col min="13314" max="13314" width="35.86328125" style="24" bestFit="1" customWidth="1"/>
    <col min="13315" max="13316" width="14.265625" style="24" customWidth="1"/>
    <col min="13317" max="13320" width="19.59765625" style="24" customWidth="1"/>
    <col min="13321" max="13568" width="8.86328125" style="24"/>
    <col min="13569" max="13569" width="6.73046875" style="24" customWidth="1"/>
    <col min="13570" max="13570" width="35.86328125" style="24" bestFit="1" customWidth="1"/>
    <col min="13571" max="13572" width="14.265625" style="24" customWidth="1"/>
    <col min="13573" max="13576" width="19.59765625" style="24" customWidth="1"/>
    <col min="13577" max="13824" width="8.86328125" style="24"/>
    <col min="13825" max="13825" width="6.73046875" style="24" customWidth="1"/>
    <col min="13826" max="13826" width="35.86328125" style="24" bestFit="1" customWidth="1"/>
    <col min="13827" max="13828" width="14.265625" style="24" customWidth="1"/>
    <col min="13829" max="13832" width="19.59765625" style="24" customWidth="1"/>
    <col min="13833" max="14080" width="8.86328125" style="24"/>
    <col min="14081" max="14081" width="6.73046875" style="24" customWidth="1"/>
    <col min="14082" max="14082" width="35.86328125" style="24" bestFit="1" customWidth="1"/>
    <col min="14083" max="14084" width="14.265625" style="24" customWidth="1"/>
    <col min="14085" max="14088" width="19.59765625" style="24" customWidth="1"/>
    <col min="14089" max="14336" width="8.86328125" style="24"/>
    <col min="14337" max="14337" width="6.73046875" style="24" customWidth="1"/>
    <col min="14338" max="14338" width="35.86328125" style="24" bestFit="1" customWidth="1"/>
    <col min="14339" max="14340" width="14.265625" style="24" customWidth="1"/>
    <col min="14341" max="14344" width="19.59765625" style="24" customWidth="1"/>
    <col min="14345" max="14592" width="8.86328125" style="24"/>
    <col min="14593" max="14593" width="6.73046875" style="24" customWidth="1"/>
    <col min="14594" max="14594" width="35.86328125" style="24" bestFit="1" customWidth="1"/>
    <col min="14595" max="14596" width="14.265625" style="24" customWidth="1"/>
    <col min="14597" max="14600" width="19.59765625" style="24" customWidth="1"/>
    <col min="14601" max="14848" width="8.86328125" style="24"/>
    <col min="14849" max="14849" width="6.73046875" style="24" customWidth="1"/>
    <col min="14850" max="14850" width="35.86328125" style="24" bestFit="1" customWidth="1"/>
    <col min="14851" max="14852" width="14.265625" style="24" customWidth="1"/>
    <col min="14853" max="14856" width="19.59765625" style="24" customWidth="1"/>
    <col min="14857" max="15104" width="8.86328125" style="24"/>
    <col min="15105" max="15105" width="6.73046875" style="24" customWidth="1"/>
    <col min="15106" max="15106" width="35.86328125" style="24" bestFit="1" customWidth="1"/>
    <col min="15107" max="15108" width="14.265625" style="24" customWidth="1"/>
    <col min="15109" max="15112" width="19.59765625" style="24" customWidth="1"/>
    <col min="15113" max="15360" width="8.86328125" style="24"/>
    <col min="15361" max="15361" width="6.73046875" style="24" customWidth="1"/>
    <col min="15362" max="15362" width="35.86328125" style="24" bestFit="1" customWidth="1"/>
    <col min="15363" max="15364" width="14.265625" style="24" customWidth="1"/>
    <col min="15365" max="15368" width="19.59765625" style="24" customWidth="1"/>
    <col min="15369" max="15616" width="8.86328125" style="24"/>
    <col min="15617" max="15617" width="6.73046875" style="24" customWidth="1"/>
    <col min="15618" max="15618" width="35.86328125" style="24" bestFit="1" customWidth="1"/>
    <col min="15619" max="15620" width="14.265625" style="24" customWidth="1"/>
    <col min="15621" max="15624" width="19.59765625" style="24" customWidth="1"/>
    <col min="15625" max="15872" width="8.86328125" style="24"/>
    <col min="15873" max="15873" width="6.73046875" style="24" customWidth="1"/>
    <col min="15874" max="15874" width="35.86328125" style="24" bestFit="1" customWidth="1"/>
    <col min="15875" max="15876" width="14.265625" style="24" customWidth="1"/>
    <col min="15877" max="15880" width="19.59765625" style="24" customWidth="1"/>
    <col min="15881" max="16128" width="8.86328125" style="24"/>
    <col min="16129" max="16129" width="6.73046875" style="24" customWidth="1"/>
    <col min="16130" max="16130" width="35.86328125" style="24" bestFit="1" customWidth="1"/>
    <col min="16131" max="16132" width="14.265625" style="24" customWidth="1"/>
    <col min="16133" max="16136" width="19.59765625" style="24" customWidth="1"/>
    <col min="16137" max="16384" width="8.86328125" style="24"/>
  </cols>
  <sheetData>
    <row r="1" spans="1:13" s="49" customFormat="1" ht="18" thickTop="1" x14ac:dyDescent="0.5">
      <c r="A1" s="46"/>
      <c r="B1" s="47"/>
      <c r="C1" s="47"/>
      <c r="D1" s="47"/>
      <c r="E1" s="47"/>
      <c r="F1" s="47"/>
      <c r="G1" s="47"/>
      <c r="H1" s="47"/>
      <c r="I1" s="48"/>
    </row>
    <row r="2" spans="1:13" s="49" customFormat="1" ht="17.649999999999999" x14ac:dyDescent="0.5">
      <c r="A2" s="50"/>
      <c r="B2" s="87" t="s">
        <v>73</v>
      </c>
      <c r="C2" s="87"/>
      <c r="D2" s="51"/>
      <c r="E2" s="51"/>
      <c r="F2" s="51"/>
      <c r="G2" s="51"/>
      <c r="H2" s="51"/>
      <c r="I2" s="52"/>
    </row>
    <row r="3" spans="1:13" s="49" customFormat="1" ht="17.649999999999999" x14ac:dyDescent="0.5">
      <c r="A3" s="50"/>
      <c r="B3" s="53"/>
      <c r="C3" s="53"/>
      <c r="D3" s="53"/>
      <c r="E3" s="53"/>
      <c r="F3" s="53"/>
      <c r="G3" s="53"/>
      <c r="H3" s="53"/>
      <c r="I3" s="54"/>
      <c r="K3" s="55"/>
      <c r="L3" s="55"/>
    </row>
    <row r="4" spans="1:13" s="49" customFormat="1" ht="17.649999999999999" x14ac:dyDescent="0.5">
      <c r="A4" s="50"/>
      <c r="B4" s="86" t="s">
        <v>76</v>
      </c>
      <c r="C4" s="86"/>
      <c r="D4" s="86"/>
      <c r="E4" s="86"/>
      <c r="F4" s="86"/>
      <c r="G4" s="86"/>
      <c r="H4" s="86"/>
      <c r="I4" s="52"/>
      <c r="L4" s="55"/>
    </row>
    <row r="5" spans="1:13" s="49" customFormat="1" ht="17.649999999999999" x14ac:dyDescent="0.5">
      <c r="A5" s="50"/>
      <c r="B5" s="71" t="s">
        <v>0</v>
      </c>
      <c r="C5" s="86" t="s">
        <v>56</v>
      </c>
      <c r="D5" s="86"/>
      <c r="E5" s="86"/>
      <c r="F5" s="86"/>
      <c r="G5" s="86"/>
      <c r="H5" s="86"/>
      <c r="I5" s="52"/>
      <c r="M5" s="55"/>
    </row>
    <row r="6" spans="1:13" s="49" customFormat="1" ht="17.649999999999999" x14ac:dyDescent="0.5">
      <c r="A6" s="50"/>
      <c r="B6" s="71" t="s">
        <v>2</v>
      </c>
      <c r="C6" s="86" t="s">
        <v>57</v>
      </c>
      <c r="D6" s="86"/>
      <c r="E6" s="86"/>
      <c r="F6" s="86"/>
      <c r="G6" s="86"/>
      <c r="H6" s="86"/>
      <c r="I6" s="52"/>
      <c r="M6" s="55"/>
    </row>
    <row r="7" spans="1:13" s="49" customFormat="1" ht="18.75" customHeight="1" x14ac:dyDescent="0.5">
      <c r="A7" s="50"/>
      <c r="B7" s="71"/>
      <c r="C7" s="57"/>
      <c r="D7" s="57"/>
      <c r="E7" s="57"/>
      <c r="F7" s="57"/>
      <c r="G7" s="57"/>
      <c r="H7" s="57"/>
      <c r="I7" s="52"/>
      <c r="M7" s="55"/>
    </row>
    <row r="8" spans="1:13" s="49" customFormat="1" ht="18.75" customHeight="1" x14ac:dyDescent="0.5">
      <c r="A8" s="50"/>
      <c r="B8" s="71" t="s">
        <v>0</v>
      </c>
      <c r="C8" s="86" t="s">
        <v>56</v>
      </c>
      <c r="D8" s="86"/>
      <c r="E8" s="86"/>
      <c r="F8" s="86"/>
      <c r="G8" s="86"/>
      <c r="H8" s="86"/>
      <c r="I8" s="52"/>
      <c r="M8" s="55"/>
    </row>
    <row r="9" spans="1:13" s="49" customFormat="1" ht="18.75" customHeight="1" x14ac:dyDescent="0.5">
      <c r="A9" s="50"/>
      <c r="B9" s="71"/>
      <c r="C9" s="57"/>
      <c r="D9" s="57"/>
      <c r="E9" s="57"/>
      <c r="F9" s="57"/>
      <c r="G9" s="57"/>
      <c r="H9" s="57"/>
      <c r="I9" s="52"/>
      <c r="M9" s="55"/>
    </row>
    <row r="10" spans="1:13" s="49" customFormat="1" ht="17.649999999999999" x14ac:dyDescent="0.5">
      <c r="A10" s="50"/>
      <c r="B10" s="58"/>
      <c r="C10" s="59"/>
      <c r="D10" s="60">
        <v>2016</v>
      </c>
      <c r="E10" s="60">
        <v>2017</v>
      </c>
      <c r="F10" s="60">
        <v>2018</v>
      </c>
      <c r="G10" s="60">
        <v>2019</v>
      </c>
      <c r="H10" s="57"/>
      <c r="I10" s="52"/>
      <c r="M10" s="55"/>
    </row>
    <row r="11" spans="1:13" s="49" customFormat="1" ht="17.649999999999999" x14ac:dyDescent="0.5">
      <c r="A11" s="50"/>
      <c r="B11" s="58"/>
      <c r="C11" s="53" t="s">
        <v>58</v>
      </c>
      <c r="D11" s="72"/>
      <c r="E11" s="72"/>
      <c r="F11" s="72"/>
      <c r="G11" s="72"/>
      <c r="I11" s="52"/>
      <c r="M11" s="55"/>
    </row>
    <row r="12" spans="1:13" s="49" customFormat="1" ht="17.649999999999999" x14ac:dyDescent="0.5">
      <c r="A12" s="50"/>
      <c r="B12" s="58"/>
      <c r="C12" s="59"/>
      <c r="D12" s="59"/>
      <c r="E12" s="59"/>
      <c r="F12" s="59"/>
      <c r="G12" s="59"/>
      <c r="H12" s="59"/>
      <c r="I12" s="52"/>
      <c r="M12" s="55"/>
    </row>
    <row r="13" spans="1:13" s="49" customFormat="1" ht="18.75" customHeight="1" x14ac:dyDescent="0.5">
      <c r="A13" s="50"/>
      <c r="B13" s="71" t="s">
        <v>2</v>
      </c>
      <c r="C13" s="86" t="s">
        <v>57</v>
      </c>
      <c r="D13" s="86"/>
      <c r="E13" s="86"/>
      <c r="F13" s="86"/>
      <c r="G13" s="86"/>
      <c r="H13" s="86"/>
      <c r="I13" s="52"/>
      <c r="M13" s="55"/>
    </row>
    <row r="14" spans="1:13" ht="16.5" customHeight="1" x14ac:dyDescent="0.5">
      <c r="A14" s="62"/>
      <c r="B14" s="63"/>
      <c r="C14" s="53"/>
      <c r="D14" s="64"/>
      <c r="E14" s="64"/>
      <c r="F14" s="64"/>
      <c r="G14" s="64"/>
      <c r="H14" s="64"/>
      <c r="I14" s="52"/>
    </row>
    <row r="15" spans="1:13" ht="16.5" customHeight="1" x14ac:dyDescent="0.5">
      <c r="A15" s="62"/>
      <c r="B15" s="63"/>
      <c r="C15" s="53"/>
      <c r="D15" s="60">
        <v>2016</v>
      </c>
      <c r="E15" s="60">
        <v>2017</v>
      </c>
      <c r="F15" s="60">
        <v>2018</v>
      </c>
      <c r="G15" s="60">
        <v>2019</v>
      </c>
      <c r="H15" s="57"/>
      <c r="I15" s="52"/>
    </row>
    <row r="16" spans="1:13" ht="17.649999999999999" x14ac:dyDescent="0.5">
      <c r="A16" s="62"/>
      <c r="B16" s="63"/>
      <c r="C16" s="53" t="s">
        <v>59</v>
      </c>
      <c r="D16" s="72"/>
      <c r="E16" s="72"/>
      <c r="F16" s="72"/>
      <c r="G16" s="72"/>
      <c r="I16" s="52"/>
    </row>
    <row r="17" spans="1:9" ht="18" thickBot="1" x14ac:dyDescent="0.55000000000000004">
      <c r="A17" s="67"/>
      <c r="B17" s="68"/>
      <c r="C17" s="68"/>
      <c r="D17" s="68"/>
      <c r="E17" s="68"/>
      <c r="F17" s="69"/>
      <c r="G17" s="69"/>
      <c r="H17" s="69"/>
      <c r="I17" s="70"/>
    </row>
    <row r="18" spans="1:9" ht="14.25" thickTop="1" x14ac:dyDescent="0.4"/>
  </sheetData>
  <dataConsolidate/>
  <mergeCells count="6">
    <mergeCell ref="C13:H13"/>
    <mergeCell ref="B2:C2"/>
    <mergeCell ref="B4:H4"/>
    <mergeCell ref="C5:H5"/>
    <mergeCell ref="C6:H6"/>
    <mergeCell ref="C8:H8"/>
  </mergeCells>
  <phoneticPr fontId="2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3B15-5E27-414A-A3E0-4BB02383A60E}">
  <dimension ref="A1:M29"/>
  <sheetViews>
    <sheetView tabSelected="1" topLeftCell="B4" zoomScaleNormal="100" workbookViewId="0">
      <selection activeCell="C21" sqref="C21"/>
    </sheetView>
  </sheetViews>
  <sheetFormatPr defaultColWidth="8.86328125" defaultRowHeight="13.9" x14ac:dyDescent="0.4"/>
  <cols>
    <col min="1" max="1" width="8.73046875" style="24" customWidth="1"/>
    <col min="2" max="2" width="6.73046875" style="24" customWidth="1"/>
    <col min="3" max="3" width="40.73046875" style="24" customWidth="1"/>
    <col min="4" max="8" width="12.73046875" style="24" customWidth="1"/>
    <col min="9" max="9" width="8.86328125" style="24" customWidth="1"/>
    <col min="10" max="256" width="8.86328125" style="24"/>
    <col min="257" max="257" width="6.73046875" style="24" customWidth="1"/>
    <col min="258" max="258" width="35.86328125" style="24" bestFit="1" customWidth="1"/>
    <col min="259" max="260" width="14.265625" style="24" customWidth="1"/>
    <col min="261" max="264" width="19.59765625" style="24" customWidth="1"/>
    <col min="265" max="512" width="8.86328125" style="24"/>
    <col min="513" max="513" width="6.73046875" style="24" customWidth="1"/>
    <col min="514" max="514" width="35.86328125" style="24" bestFit="1" customWidth="1"/>
    <col min="515" max="516" width="14.265625" style="24" customWidth="1"/>
    <col min="517" max="520" width="19.59765625" style="24" customWidth="1"/>
    <col min="521" max="768" width="8.86328125" style="24"/>
    <col min="769" max="769" width="6.73046875" style="24" customWidth="1"/>
    <col min="770" max="770" width="35.86328125" style="24" bestFit="1" customWidth="1"/>
    <col min="771" max="772" width="14.265625" style="24" customWidth="1"/>
    <col min="773" max="776" width="19.59765625" style="24" customWidth="1"/>
    <col min="777" max="1024" width="8.86328125" style="24"/>
    <col min="1025" max="1025" width="6.73046875" style="24" customWidth="1"/>
    <col min="1026" max="1026" width="35.86328125" style="24" bestFit="1" customWidth="1"/>
    <col min="1027" max="1028" width="14.265625" style="24" customWidth="1"/>
    <col min="1029" max="1032" width="19.59765625" style="24" customWidth="1"/>
    <col min="1033" max="1280" width="8.86328125" style="24"/>
    <col min="1281" max="1281" width="6.73046875" style="24" customWidth="1"/>
    <col min="1282" max="1282" width="35.86328125" style="24" bestFit="1" customWidth="1"/>
    <col min="1283" max="1284" width="14.265625" style="24" customWidth="1"/>
    <col min="1285" max="1288" width="19.59765625" style="24" customWidth="1"/>
    <col min="1289" max="1536" width="8.86328125" style="24"/>
    <col min="1537" max="1537" width="6.73046875" style="24" customWidth="1"/>
    <col min="1538" max="1538" width="35.86328125" style="24" bestFit="1" customWidth="1"/>
    <col min="1539" max="1540" width="14.265625" style="24" customWidth="1"/>
    <col min="1541" max="1544" width="19.59765625" style="24" customWidth="1"/>
    <col min="1545" max="1792" width="8.86328125" style="24"/>
    <col min="1793" max="1793" width="6.73046875" style="24" customWidth="1"/>
    <col min="1794" max="1794" width="35.86328125" style="24" bestFit="1" customWidth="1"/>
    <col min="1795" max="1796" width="14.265625" style="24" customWidth="1"/>
    <col min="1797" max="1800" width="19.59765625" style="24" customWidth="1"/>
    <col min="1801" max="2048" width="8.86328125" style="24"/>
    <col min="2049" max="2049" width="6.73046875" style="24" customWidth="1"/>
    <col min="2050" max="2050" width="35.86328125" style="24" bestFit="1" customWidth="1"/>
    <col min="2051" max="2052" width="14.265625" style="24" customWidth="1"/>
    <col min="2053" max="2056" width="19.59765625" style="24" customWidth="1"/>
    <col min="2057" max="2304" width="8.86328125" style="24"/>
    <col min="2305" max="2305" width="6.73046875" style="24" customWidth="1"/>
    <col min="2306" max="2306" width="35.86328125" style="24" bestFit="1" customWidth="1"/>
    <col min="2307" max="2308" width="14.265625" style="24" customWidth="1"/>
    <col min="2309" max="2312" width="19.59765625" style="24" customWidth="1"/>
    <col min="2313" max="2560" width="8.86328125" style="24"/>
    <col min="2561" max="2561" width="6.73046875" style="24" customWidth="1"/>
    <col min="2562" max="2562" width="35.86328125" style="24" bestFit="1" customWidth="1"/>
    <col min="2563" max="2564" width="14.265625" style="24" customWidth="1"/>
    <col min="2565" max="2568" width="19.59765625" style="24" customWidth="1"/>
    <col min="2569" max="2816" width="8.86328125" style="24"/>
    <col min="2817" max="2817" width="6.73046875" style="24" customWidth="1"/>
    <col min="2818" max="2818" width="35.86328125" style="24" bestFit="1" customWidth="1"/>
    <col min="2819" max="2820" width="14.265625" style="24" customWidth="1"/>
    <col min="2821" max="2824" width="19.59765625" style="24" customWidth="1"/>
    <col min="2825" max="3072" width="8.86328125" style="24"/>
    <col min="3073" max="3073" width="6.73046875" style="24" customWidth="1"/>
    <col min="3074" max="3074" width="35.86328125" style="24" bestFit="1" customWidth="1"/>
    <col min="3075" max="3076" width="14.265625" style="24" customWidth="1"/>
    <col min="3077" max="3080" width="19.59765625" style="24" customWidth="1"/>
    <col min="3081" max="3328" width="8.86328125" style="24"/>
    <col min="3329" max="3329" width="6.73046875" style="24" customWidth="1"/>
    <col min="3330" max="3330" width="35.86328125" style="24" bestFit="1" customWidth="1"/>
    <col min="3331" max="3332" width="14.265625" style="24" customWidth="1"/>
    <col min="3333" max="3336" width="19.59765625" style="24" customWidth="1"/>
    <col min="3337" max="3584" width="8.86328125" style="24"/>
    <col min="3585" max="3585" width="6.73046875" style="24" customWidth="1"/>
    <col min="3586" max="3586" width="35.86328125" style="24" bestFit="1" customWidth="1"/>
    <col min="3587" max="3588" width="14.265625" style="24" customWidth="1"/>
    <col min="3589" max="3592" width="19.59765625" style="24" customWidth="1"/>
    <col min="3593" max="3840" width="8.86328125" style="24"/>
    <col min="3841" max="3841" width="6.73046875" style="24" customWidth="1"/>
    <col min="3842" max="3842" width="35.86328125" style="24" bestFit="1" customWidth="1"/>
    <col min="3843" max="3844" width="14.265625" style="24" customWidth="1"/>
    <col min="3845" max="3848" width="19.59765625" style="24" customWidth="1"/>
    <col min="3849" max="4096" width="8.86328125" style="24"/>
    <col min="4097" max="4097" width="6.73046875" style="24" customWidth="1"/>
    <col min="4098" max="4098" width="35.86328125" style="24" bestFit="1" customWidth="1"/>
    <col min="4099" max="4100" width="14.265625" style="24" customWidth="1"/>
    <col min="4101" max="4104" width="19.59765625" style="24" customWidth="1"/>
    <col min="4105" max="4352" width="8.86328125" style="24"/>
    <col min="4353" max="4353" width="6.73046875" style="24" customWidth="1"/>
    <col min="4354" max="4354" width="35.86328125" style="24" bestFit="1" customWidth="1"/>
    <col min="4355" max="4356" width="14.265625" style="24" customWidth="1"/>
    <col min="4357" max="4360" width="19.59765625" style="24" customWidth="1"/>
    <col min="4361" max="4608" width="8.86328125" style="24"/>
    <col min="4609" max="4609" width="6.73046875" style="24" customWidth="1"/>
    <col min="4610" max="4610" width="35.86328125" style="24" bestFit="1" customWidth="1"/>
    <col min="4611" max="4612" width="14.265625" style="24" customWidth="1"/>
    <col min="4613" max="4616" width="19.59765625" style="24" customWidth="1"/>
    <col min="4617" max="4864" width="8.86328125" style="24"/>
    <col min="4865" max="4865" width="6.73046875" style="24" customWidth="1"/>
    <col min="4866" max="4866" width="35.86328125" style="24" bestFit="1" customWidth="1"/>
    <col min="4867" max="4868" width="14.265625" style="24" customWidth="1"/>
    <col min="4869" max="4872" width="19.59765625" style="24" customWidth="1"/>
    <col min="4873" max="5120" width="8.86328125" style="24"/>
    <col min="5121" max="5121" width="6.73046875" style="24" customWidth="1"/>
    <col min="5122" max="5122" width="35.86328125" style="24" bestFit="1" customWidth="1"/>
    <col min="5123" max="5124" width="14.265625" style="24" customWidth="1"/>
    <col min="5125" max="5128" width="19.59765625" style="24" customWidth="1"/>
    <col min="5129" max="5376" width="8.86328125" style="24"/>
    <col min="5377" max="5377" width="6.73046875" style="24" customWidth="1"/>
    <col min="5378" max="5378" width="35.86328125" style="24" bestFit="1" customWidth="1"/>
    <col min="5379" max="5380" width="14.265625" style="24" customWidth="1"/>
    <col min="5381" max="5384" width="19.59765625" style="24" customWidth="1"/>
    <col min="5385" max="5632" width="8.86328125" style="24"/>
    <col min="5633" max="5633" width="6.73046875" style="24" customWidth="1"/>
    <col min="5634" max="5634" width="35.86328125" style="24" bestFit="1" customWidth="1"/>
    <col min="5635" max="5636" width="14.265625" style="24" customWidth="1"/>
    <col min="5637" max="5640" width="19.59765625" style="24" customWidth="1"/>
    <col min="5641" max="5888" width="8.86328125" style="24"/>
    <col min="5889" max="5889" width="6.73046875" style="24" customWidth="1"/>
    <col min="5890" max="5890" width="35.86328125" style="24" bestFit="1" customWidth="1"/>
    <col min="5891" max="5892" width="14.265625" style="24" customWidth="1"/>
    <col min="5893" max="5896" width="19.59765625" style="24" customWidth="1"/>
    <col min="5897" max="6144" width="8.86328125" style="24"/>
    <col min="6145" max="6145" width="6.73046875" style="24" customWidth="1"/>
    <col min="6146" max="6146" width="35.86328125" style="24" bestFit="1" customWidth="1"/>
    <col min="6147" max="6148" width="14.265625" style="24" customWidth="1"/>
    <col min="6149" max="6152" width="19.59765625" style="24" customWidth="1"/>
    <col min="6153" max="6400" width="8.86328125" style="24"/>
    <col min="6401" max="6401" width="6.73046875" style="24" customWidth="1"/>
    <col min="6402" max="6402" width="35.86328125" style="24" bestFit="1" customWidth="1"/>
    <col min="6403" max="6404" width="14.265625" style="24" customWidth="1"/>
    <col min="6405" max="6408" width="19.59765625" style="24" customWidth="1"/>
    <col min="6409" max="6656" width="8.86328125" style="24"/>
    <col min="6657" max="6657" width="6.73046875" style="24" customWidth="1"/>
    <col min="6658" max="6658" width="35.86328125" style="24" bestFit="1" customWidth="1"/>
    <col min="6659" max="6660" width="14.265625" style="24" customWidth="1"/>
    <col min="6661" max="6664" width="19.59765625" style="24" customWidth="1"/>
    <col min="6665" max="6912" width="8.86328125" style="24"/>
    <col min="6913" max="6913" width="6.73046875" style="24" customWidth="1"/>
    <col min="6914" max="6914" width="35.86328125" style="24" bestFit="1" customWidth="1"/>
    <col min="6915" max="6916" width="14.265625" style="24" customWidth="1"/>
    <col min="6917" max="6920" width="19.59765625" style="24" customWidth="1"/>
    <col min="6921" max="7168" width="8.86328125" style="24"/>
    <col min="7169" max="7169" width="6.73046875" style="24" customWidth="1"/>
    <col min="7170" max="7170" width="35.86328125" style="24" bestFit="1" customWidth="1"/>
    <col min="7171" max="7172" width="14.265625" style="24" customWidth="1"/>
    <col min="7173" max="7176" width="19.59765625" style="24" customWidth="1"/>
    <col min="7177" max="7424" width="8.86328125" style="24"/>
    <col min="7425" max="7425" width="6.73046875" style="24" customWidth="1"/>
    <col min="7426" max="7426" width="35.86328125" style="24" bestFit="1" customWidth="1"/>
    <col min="7427" max="7428" width="14.265625" style="24" customWidth="1"/>
    <col min="7429" max="7432" width="19.59765625" style="24" customWidth="1"/>
    <col min="7433" max="7680" width="8.86328125" style="24"/>
    <col min="7681" max="7681" width="6.73046875" style="24" customWidth="1"/>
    <col min="7682" max="7682" width="35.86328125" style="24" bestFit="1" customWidth="1"/>
    <col min="7683" max="7684" width="14.265625" style="24" customWidth="1"/>
    <col min="7685" max="7688" width="19.59765625" style="24" customWidth="1"/>
    <col min="7689" max="7936" width="8.86328125" style="24"/>
    <col min="7937" max="7937" width="6.73046875" style="24" customWidth="1"/>
    <col min="7938" max="7938" width="35.86328125" style="24" bestFit="1" customWidth="1"/>
    <col min="7939" max="7940" width="14.265625" style="24" customWidth="1"/>
    <col min="7941" max="7944" width="19.59765625" style="24" customWidth="1"/>
    <col min="7945" max="8192" width="8.86328125" style="24"/>
    <col min="8193" max="8193" width="6.73046875" style="24" customWidth="1"/>
    <col min="8194" max="8194" width="35.86328125" style="24" bestFit="1" customWidth="1"/>
    <col min="8195" max="8196" width="14.265625" style="24" customWidth="1"/>
    <col min="8197" max="8200" width="19.59765625" style="24" customWidth="1"/>
    <col min="8201" max="8448" width="8.86328125" style="24"/>
    <col min="8449" max="8449" width="6.73046875" style="24" customWidth="1"/>
    <col min="8450" max="8450" width="35.86328125" style="24" bestFit="1" customWidth="1"/>
    <col min="8451" max="8452" width="14.265625" style="24" customWidth="1"/>
    <col min="8453" max="8456" width="19.59765625" style="24" customWidth="1"/>
    <col min="8457" max="8704" width="8.86328125" style="24"/>
    <col min="8705" max="8705" width="6.73046875" style="24" customWidth="1"/>
    <col min="8706" max="8706" width="35.86328125" style="24" bestFit="1" customWidth="1"/>
    <col min="8707" max="8708" width="14.265625" style="24" customWidth="1"/>
    <col min="8709" max="8712" width="19.59765625" style="24" customWidth="1"/>
    <col min="8713" max="8960" width="8.86328125" style="24"/>
    <col min="8961" max="8961" width="6.73046875" style="24" customWidth="1"/>
    <col min="8962" max="8962" width="35.86328125" style="24" bestFit="1" customWidth="1"/>
    <col min="8963" max="8964" width="14.265625" style="24" customWidth="1"/>
    <col min="8965" max="8968" width="19.59765625" style="24" customWidth="1"/>
    <col min="8969" max="9216" width="8.86328125" style="24"/>
    <col min="9217" max="9217" width="6.73046875" style="24" customWidth="1"/>
    <col min="9218" max="9218" width="35.86328125" style="24" bestFit="1" customWidth="1"/>
    <col min="9219" max="9220" width="14.265625" style="24" customWidth="1"/>
    <col min="9221" max="9224" width="19.59765625" style="24" customWidth="1"/>
    <col min="9225" max="9472" width="8.86328125" style="24"/>
    <col min="9473" max="9473" width="6.73046875" style="24" customWidth="1"/>
    <col min="9474" max="9474" width="35.86328125" style="24" bestFit="1" customWidth="1"/>
    <col min="9475" max="9476" width="14.265625" style="24" customWidth="1"/>
    <col min="9477" max="9480" width="19.59765625" style="24" customWidth="1"/>
    <col min="9481" max="9728" width="8.86328125" style="24"/>
    <col min="9729" max="9729" width="6.73046875" style="24" customWidth="1"/>
    <col min="9730" max="9730" width="35.86328125" style="24" bestFit="1" customWidth="1"/>
    <col min="9731" max="9732" width="14.265625" style="24" customWidth="1"/>
    <col min="9733" max="9736" width="19.59765625" style="24" customWidth="1"/>
    <col min="9737" max="9984" width="8.86328125" style="24"/>
    <col min="9985" max="9985" width="6.73046875" style="24" customWidth="1"/>
    <col min="9986" max="9986" width="35.86328125" style="24" bestFit="1" customWidth="1"/>
    <col min="9987" max="9988" width="14.265625" style="24" customWidth="1"/>
    <col min="9989" max="9992" width="19.59765625" style="24" customWidth="1"/>
    <col min="9993" max="10240" width="8.86328125" style="24"/>
    <col min="10241" max="10241" width="6.73046875" style="24" customWidth="1"/>
    <col min="10242" max="10242" width="35.86328125" style="24" bestFit="1" customWidth="1"/>
    <col min="10243" max="10244" width="14.265625" style="24" customWidth="1"/>
    <col min="10245" max="10248" width="19.59765625" style="24" customWidth="1"/>
    <col min="10249" max="10496" width="8.86328125" style="24"/>
    <col min="10497" max="10497" width="6.73046875" style="24" customWidth="1"/>
    <col min="10498" max="10498" width="35.86328125" style="24" bestFit="1" customWidth="1"/>
    <col min="10499" max="10500" width="14.265625" style="24" customWidth="1"/>
    <col min="10501" max="10504" width="19.59765625" style="24" customWidth="1"/>
    <col min="10505" max="10752" width="8.86328125" style="24"/>
    <col min="10753" max="10753" width="6.73046875" style="24" customWidth="1"/>
    <col min="10754" max="10754" width="35.86328125" style="24" bestFit="1" customWidth="1"/>
    <col min="10755" max="10756" width="14.265625" style="24" customWidth="1"/>
    <col min="10757" max="10760" width="19.59765625" style="24" customWidth="1"/>
    <col min="10761" max="11008" width="8.86328125" style="24"/>
    <col min="11009" max="11009" width="6.73046875" style="24" customWidth="1"/>
    <col min="11010" max="11010" width="35.86328125" style="24" bestFit="1" customWidth="1"/>
    <col min="11011" max="11012" width="14.265625" style="24" customWidth="1"/>
    <col min="11013" max="11016" width="19.59765625" style="24" customWidth="1"/>
    <col min="11017" max="11264" width="8.86328125" style="24"/>
    <col min="11265" max="11265" width="6.73046875" style="24" customWidth="1"/>
    <col min="11266" max="11266" width="35.86328125" style="24" bestFit="1" customWidth="1"/>
    <col min="11267" max="11268" width="14.265625" style="24" customWidth="1"/>
    <col min="11269" max="11272" width="19.59765625" style="24" customWidth="1"/>
    <col min="11273" max="11520" width="8.86328125" style="24"/>
    <col min="11521" max="11521" width="6.73046875" style="24" customWidth="1"/>
    <col min="11522" max="11522" width="35.86328125" style="24" bestFit="1" customWidth="1"/>
    <col min="11523" max="11524" width="14.265625" style="24" customWidth="1"/>
    <col min="11525" max="11528" width="19.59765625" style="24" customWidth="1"/>
    <col min="11529" max="11776" width="8.86328125" style="24"/>
    <col min="11777" max="11777" width="6.73046875" style="24" customWidth="1"/>
    <col min="11778" max="11778" width="35.86328125" style="24" bestFit="1" customWidth="1"/>
    <col min="11779" max="11780" width="14.265625" style="24" customWidth="1"/>
    <col min="11781" max="11784" width="19.59765625" style="24" customWidth="1"/>
    <col min="11785" max="12032" width="8.86328125" style="24"/>
    <col min="12033" max="12033" width="6.73046875" style="24" customWidth="1"/>
    <col min="12034" max="12034" width="35.86328125" style="24" bestFit="1" customWidth="1"/>
    <col min="12035" max="12036" width="14.265625" style="24" customWidth="1"/>
    <col min="12037" max="12040" width="19.59765625" style="24" customWidth="1"/>
    <col min="12041" max="12288" width="8.86328125" style="24"/>
    <col min="12289" max="12289" width="6.73046875" style="24" customWidth="1"/>
    <col min="12290" max="12290" width="35.86328125" style="24" bestFit="1" customWidth="1"/>
    <col min="12291" max="12292" width="14.265625" style="24" customWidth="1"/>
    <col min="12293" max="12296" width="19.59765625" style="24" customWidth="1"/>
    <col min="12297" max="12544" width="8.86328125" style="24"/>
    <col min="12545" max="12545" width="6.73046875" style="24" customWidth="1"/>
    <col min="12546" max="12546" width="35.86328125" style="24" bestFit="1" customWidth="1"/>
    <col min="12547" max="12548" width="14.265625" style="24" customWidth="1"/>
    <col min="12549" max="12552" width="19.59765625" style="24" customWidth="1"/>
    <col min="12553" max="12800" width="8.86328125" style="24"/>
    <col min="12801" max="12801" width="6.73046875" style="24" customWidth="1"/>
    <col min="12802" max="12802" width="35.86328125" style="24" bestFit="1" customWidth="1"/>
    <col min="12803" max="12804" width="14.265625" style="24" customWidth="1"/>
    <col min="12805" max="12808" width="19.59765625" style="24" customWidth="1"/>
    <col min="12809" max="13056" width="8.86328125" style="24"/>
    <col min="13057" max="13057" width="6.73046875" style="24" customWidth="1"/>
    <col min="13058" max="13058" width="35.86328125" style="24" bestFit="1" customWidth="1"/>
    <col min="13059" max="13060" width="14.265625" style="24" customWidth="1"/>
    <col min="13061" max="13064" width="19.59765625" style="24" customWidth="1"/>
    <col min="13065" max="13312" width="8.86328125" style="24"/>
    <col min="13313" max="13313" width="6.73046875" style="24" customWidth="1"/>
    <col min="13314" max="13314" width="35.86328125" style="24" bestFit="1" customWidth="1"/>
    <col min="13315" max="13316" width="14.265625" style="24" customWidth="1"/>
    <col min="13317" max="13320" width="19.59765625" style="24" customWidth="1"/>
    <col min="13321" max="13568" width="8.86328125" style="24"/>
    <col min="13569" max="13569" width="6.73046875" style="24" customWidth="1"/>
    <col min="13570" max="13570" width="35.86328125" style="24" bestFit="1" customWidth="1"/>
    <col min="13571" max="13572" width="14.265625" style="24" customWidth="1"/>
    <col min="13573" max="13576" width="19.59765625" style="24" customWidth="1"/>
    <col min="13577" max="13824" width="8.86328125" style="24"/>
    <col min="13825" max="13825" width="6.73046875" style="24" customWidth="1"/>
    <col min="13826" max="13826" width="35.86328125" style="24" bestFit="1" customWidth="1"/>
    <col min="13827" max="13828" width="14.265625" style="24" customWidth="1"/>
    <col min="13829" max="13832" width="19.59765625" style="24" customWidth="1"/>
    <col min="13833" max="14080" width="8.86328125" style="24"/>
    <col min="14081" max="14081" width="6.73046875" style="24" customWidth="1"/>
    <col min="14082" max="14082" width="35.86328125" style="24" bestFit="1" customWidth="1"/>
    <col min="14083" max="14084" width="14.265625" style="24" customWidth="1"/>
    <col min="14085" max="14088" width="19.59765625" style="24" customWidth="1"/>
    <col min="14089" max="14336" width="8.86328125" style="24"/>
    <col min="14337" max="14337" width="6.73046875" style="24" customWidth="1"/>
    <col min="14338" max="14338" width="35.86328125" style="24" bestFit="1" customWidth="1"/>
    <col min="14339" max="14340" width="14.265625" style="24" customWidth="1"/>
    <col min="14341" max="14344" width="19.59765625" style="24" customWidth="1"/>
    <col min="14345" max="14592" width="8.86328125" style="24"/>
    <col min="14593" max="14593" width="6.73046875" style="24" customWidth="1"/>
    <col min="14594" max="14594" width="35.86328125" style="24" bestFit="1" customWidth="1"/>
    <col min="14595" max="14596" width="14.265625" style="24" customWidth="1"/>
    <col min="14597" max="14600" width="19.59765625" style="24" customWidth="1"/>
    <col min="14601" max="14848" width="8.86328125" style="24"/>
    <col min="14849" max="14849" width="6.73046875" style="24" customWidth="1"/>
    <col min="14850" max="14850" width="35.86328125" style="24" bestFit="1" customWidth="1"/>
    <col min="14851" max="14852" width="14.265625" style="24" customWidth="1"/>
    <col min="14853" max="14856" width="19.59765625" style="24" customWidth="1"/>
    <col min="14857" max="15104" width="8.86328125" style="24"/>
    <col min="15105" max="15105" width="6.73046875" style="24" customWidth="1"/>
    <col min="15106" max="15106" width="35.86328125" style="24" bestFit="1" customWidth="1"/>
    <col min="15107" max="15108" width="14.265625" style="24" customWidth="1"/>
    <col min="15109" max="15112" width="19.59765625" style="24" customWidth="1"/>
    <col min="15113" max="15360" width="8.86328125" style="24"/>
    <col min="15361" max="15361" width="6.73046875" style="24" customWidth="1"/>
    <col min="15362" max="15362" width="35.86328125" style="24" bestFit="1" customWidth="1"/>
    <col min="15363" max="15364" width="14.265625" style="24" customWidth="1"/>
    <col min="15365" max="15368" width="19.59765625" style="24" customWidth="1"/>
    <col min="15369" max="15616" width="8.86328125" style="24"/>
    <col min="15617" max="15617" width="6.73046875" style="24" customWidth="1"/>
    <col min="15618" max="15618" width="35.86328125" style="24" bestFit="1" customWidth="1"/>
    <col min="15619" max="15620" width="14.265625" style="24" customWidth="1"/>
    <col min="15621" max="15624" width="19.59765625" style="24" customWidth="1"/>
    <col min="15625" max="15872" width="8.86328125" style="24"/>
    <col min="15873" max="15873" width="6.73046875" style="24" customWidth="1"/>
    <col min="15874" max="15874" width="35.86328125" style="24" bestFit="1" customWidth="1"/>
    <col min="15875" max="15876" width="14.265625" style="24" customWidth="1"/>
    <col min="15877" max="15880" width="19.59765625" style="24" customWidth="1"/>
    <col min="15881" max="16128" width="8.86328125" style="24"/>
    <col min="16129" max="16129" width="6.73046875" style="24" customWidth="1"/>
    <col min="16130" max="16130" width="35.86328125" style="24" bestFit="1" customWidth="1"/>
    <col min="16131" max="16132" width="14.265625" style="24" customWidth="1"/>
    <col min="16133" max="16136" width="19.59765625" style="24" customWidth="1"/>
    <col min="16137" max="16384" width="8.86328125" style="24"/>
  </cols>
  <sheetData>
    <row r="1" spans="1:13" s="49" customFormat="1" ht="18" thickTop="1" x14ac:dyDescent="0.5">
      <c r="A1" s="46"/>
      <c r="B1" s="47"/>
      <c r="C1" s="47"/>
      <c r="D1" s="47"/>
      <c r="E1" s="47"/>
      <c r="F1" s="47"/>
      <c r="G1" s="47"/>
      <c r="H1" s="47"/>
      <c r="I1" s="48"/>
    </row>
    <row r="2" spans="1:13" s="49" customFormat="1" ht="17.649999999999999" x14ac:dyDescent="0.5">
      <c r="A2" s="50"/>
      <c r="B2" s="89" t="s">
        <v>74</v>
      </c>
      <c r="C2" s="89"/>
      <c r="D2" s="51"/>
      <c r="E2" s="51"/>
      <c r="F2" s="51"/>
      <c r="G2" s="51"/>
      <c r="H2" s="51"/>
      <c r="I2" s="52"/>
    </row>
    <row r="3" spans="1:13" s="49" customFormat="1" ht="17.649999999999999" x14ac:dyDescent="0.5">
      <c r="A3" s="50"/>
      <c r="B3" s="53"/>
      <c r="C3" s="53"/>
      <c r="D3" s="53"/>
      <c r="E3" s="53"/>
      <c r="F3" s="53"/>
      <c r="G3" s="53"/>
      <c r="H3" s="53"/>
      <c r="I3" s="54"/>
      <c r="K3" s="55"/>
      <c r="L3" s="55"/>
    </row>
    <row r="4" spans="1:13" s="49" customFormat="1" ht="17.649999999999999" x14ac:dyDescent="0.5">
      <c r="A4" s="50"/>
      <c r="B4" s="88" t="s">
        <v>76</v>
      </c>
      <c r="C4" s="88"/>
      <c r="D4" s="88"/>
      <c r="E4" s="88"/>
      <c r="F4" s="88"/>
      <c r="G4" s="88"/>
      <c r="H4" s="88"/>
      <c r="I4" s="52"/>
      <c r="L4" s="55"/>
    </row>
    <row r="5" spans="1:13" s="49" customFormat="1" ht="17.649999999999999" x14ac:dyDescent="0.5">
      <c r="A5" s="50"/>
      <c r="B5" s="73" t="s">
        <v>0</v>
      </c>
      <c r="C5" s="88" t="s">
        <v>60</v>
      </c>
      <c r="D5" s="88"/>
      <c r="E5" s="88"/>
      <c r="F5" s="88"/>
      <c r="G5" s="88"/>
      <c r="H5" s="88"/>
      <c r="I5" s="52"/>
      <c r="M5" s="55"/>
    </row>
    <row r="6" spans="1:13" s="49" customFormat="1" ht="17.649999999999999" x14ac:dyDescent="0.5">
      <c r="A6" s="50"/>
      <c r="B6" s="73" t="s">
        <v>2</v>
      </c>
      <c r="C6" s="88" t="s">
        <v>61</v>
      </c>
      <c r="D6" s="88"/>
      <c r="E6" s="88"/>
      <c r="F6" s="88"/>
      <c r="G6" s="88"/>
      <c r="H6" s="88"/>
      <c r="I6" s="52"/>
      <c r="M6" s="55"/>
    </row>
    <row r="7" spans="1:13" s="49" customFormat="1" ht="18.75" customHeight="1" x14ac:dyDescent="0.5">
      <c r="A7" s="50"/>
      <c r="B7" s="73" t="s">
        <v>4</v>
      </c>
      <c r="C7" s="88" t="s">
        <v>62</v>
      </c>
      <c r="D7" s="88"/>
      <c r="E7" s="88"/>
      <c r="F7" s="88"/>
      <c r="G7" s="88"/>
      <c r="H7" s="88"/>
      <c r="I7" s="52"/>
      <c r="M7" s="55"/>
    </row>
    <row r="8" spans="1:13" s="49" customFormat="1" ht="18.75" customHeight="1" x14ac:dyDescent="0.5">
      <c r="A8" s="50"/>
      <c r="B8" s="73" t="s">
        <v>63</v>
      </c>
      <c r="C8" s="88" t="s">
        <v>64</v>
      </c>
      <c r="D8" s="88"/>
      <c r="E8" s="88"/>
      <c r="F8" s="88"/>
      <c r="G8" s="88"/>
      <c r="H8" s="88"/>
      <c r="I8" s="52"/>
      <c r="M8" s="55"/>
    </row>
    <row r="9" spans="1:13" s="49" customFormat="1" ht="18.75" customHeight="1" x14ac:dyDescent="0.5">
      <c r="A9" s="50"/>
      <c r="B9" s="73"/>
      <c r="C9" s="57"/>
      <c r="D9" s="57"/>
      <c r="E9" s="57"/>
      <c r="F9" s="57"/>
      <c r="G9" s="57"/>
      <c r="H9" s="57"/>
      <c r="I9" s="52"/>
      <c r="M9" s="55"/>
    </row>
    <row r="10" spans="1:13" s="49" customFormat="1" ht="18.75" customHeight="1" x14ac:dyDescent="0.5">
      <c r="A10" s="50"/>
      <c r="B10" s="73" t="s">
        <v>0</v>
      </c>
      <c r="C10" s="88" t="s">
        <v>60</v>
      </c>
      <c r="D10" s="88"/>
      <c r="E10" s="88"/>
      <c r="F10" s="88"/>
      <c r="G10" s="88"/>
      <c r="H10" s="88"/>
      <c r="I10" s="52"/>
      <c r="M10" s="55"/>
    </row>
    <row r="11" spans="1:13" s="49" customFormat="1" ht="17.649999999999999" x14ac:dyDescent="0.5">
      <c r="A11" s="50"/>
      <c r="B11" s="58"/>
      <c r="C11" s="59"/>
      <c r="D11" s="59"/>
      <c r="E11" s="59"/>
      <c r="F11" s="59"/>
      <c r="G11" s="59"/>
      <c r="H11" s="59"/>
      <c r="I11" s="52"/>
      <c r="M11" s="55"/>
    </row>
    <row r="12" spans="1:13" ht="17.649999999999999" x14ac:dyDescent="0.5">
      <c r="A12" s="62"/>
      <c r="B12" s="63"/>
      <c r="C12" s="53" t="s">
        <v>65</v>
      </c>
      <c r="E12" s="61"/>
      <c r="F12" s="64"/>
      <c r="G12" s="64"/>
      <c r="H12" s="64"/>
      <c r="I12" s="52"/>
    </row>
    <row r="13" spans="1:13" ht="17.649999999999999" x14ac:dyDescent="0.5">
      <c r="A13" s="62"/>
      <c r="B13" s="63"/>
      <c r="C13" s="53"/>
      <c r="D13" s="64"/>
      <c r="E13" s="64"/>
      <c r="F13" s="64"/>
      <c r="G13" s="64"/>
      <c r="H13" s="64"/>
      <c r="I13" s="52"/>
    </row>
    <row r="14" spans="1:13" s="49" customFormat="1" ht="18.75" customHeight="1" x14ac:dyDescent="0.5">
      <c r="A14" s="50"/>
      <c r="B14" s="73" t="s">
        <v>2</v>
      </c>
      <c r="C14" s="88" t="s">
        <v>61</v>
      </c>
      <c r="D14" s="88"/>
      <c r="E14" s="88"/>
      <c r="F14" s="88"/>
      <c r="G14" s="88"/>
      <c r="H14" s="88"/>
      <c r="I14" s="52"/>
      <c r="M14" s="55"/>
    </row>
    <row r="15" spans="1:13" ht="16.5" customHeight="1" x14ac:dyDescent="0.5">
      <c r="A15" s="62"/>
      <c r="B15" s="63"/>
      <c r="C15" s="53"/>
      <c r="D15" s="64"/>
      <c r="E15" s="64"/>
      <c r="F15" s="64"/>
      <c r="G15" s="64"/>
      <c r="H15" s="64"/>
      <c r="I15" s="52"/>
    </row>
    <row r="16" spans="1:13" ht="17.649999999999999" x14ac:dyDescent="0.5">
      <c r="A16" s="62"/>
      <c r="B16" s="63"/>
      <c r="C16" s="53" t="s">
        <v>66</v>
      </c>
      <c r="D16" s="64"/>
      <c r="E16" s="74"/>
      <c r="F16" s="64"/>
      <c r="G16" s="64"/>
      <c r="H16" s="64"/>
      <c r="I16" s="52"/>
    </row>
    <row r="17" spans="1:13" ht="17.649999999999999" x14ac:dyDescent="0.5">
      <c r="A17" s="62"/>
      <c r="B17" s="63"/>
      <c r="C17" s="53" t="s">
        <v>67</v>
      </c>
      <c r="E17" s="75"/>
      <c r="F17" s="66"/>
      <c r="G17" s="66"/>
      <c r="H17" s="66"/>
      <c r="I17" s="52"/>
    </row>
    <row r="18" spans="1:13" ht="17.649999999999999" x14ac:dyDescent="0.5">
      <c r="A18" s="62"/>
      <c r="B18" s="63"/>
      <c r="C18" s="53"/>
      <c r="D18" s="66"/>
      <c r="E18" s="66"/>
      <c r="F18" s="66"/>
      <c r="G18" s="66"/>
      <c r="H18" s="66"/>
      <c r="I18" s="52"/>
    </row>
    <row r="19" spans="1:13" s="49" customFormat="1" ht="18.75" customHeight="1" x14ac:dyDescent="0.5">
      <c r="A19" s="50"/>
      <c r="B19" s="73" t="s">
        <v>4</v>
      </c>
      <c r="C19" s="88" t="s">
        <v>62</v>
      </c>
      <c r="D19" s="88"/>
      <c r="E19" s="88"/>
      <c r="F19" s="88"/>
      <c r="G19" s="88"/>
      <c r="H19" s="88"/>
      <c r="I19" s="52"/>
      <c r="M19" s="55"/>
    </row>
    <row r="20" spans="1:13" ht="17.649999999999999" x14ac:dyDescent="0.5">
      <c r="A20" s="62"/>
      <c r="B20" s="63"/>
      <c r="C20" s="53"/>
      <c r="D20" s="66"/>
      <c r="E20" s="66"/>
      <c r="F20" s="66"/>
      <c r="G20" s="66"/>
      <c r="H20" s="66"/>
      <c r="I20" s="52"/>
    </row>
    <row r="21" spans="1:13" ht="17.649999999999999" x14ac:dyDescent="0.5">
      <c r="A21" s="62"/>
      <c r="B21" s="63"/>
      <c r="C21" s="53" t="s">
        <v>68</v>
      </c>
      <c r="D21" s="66"/>
      <c r="E21" s="74"/>
      <c r="F21" s="66"/>
      <c r="G21" s="66"/>
      <c r="H21" s="66"/>
      <c r="I21" s="52"/>
    </row>
    <row r="22" spans="1:13" ht="17.649999999999999" x14ac:dyDescent="0.5">
      <c r="A22" s="62"/>
      <c r="B22" s="63"/>
      <c r="C22" s="53" t="s">
        <v>69</v>
      </c>
      <c r="E22" s="75"/>
      <c r="F22" s="66"/>
      <c r="G22" s="66"/>
      <c r="H22" s="66"/>
      <c r="I22" s="52"/>
    </row>
    <row r="23" spans="1:13" ht="17.649999999999999" x14ac:dyDescent="0.5">
      <c r="A23" s="62"/>
      <c r="B23" s="63"/>
      <c r="C23" s="53"/>
      <c r="D23" s="66"/>
      <c r="E23" s="66"/>
      <c r="F23" s="66"/>
      <c r="G23" s="66"/>
      <c r="H23" s="66"/>
      <c r="I23" s="52"/>
    </row>
    <row r="24" spans="1:13" s="49" customFormat="1" ht="18.75" customHeight="1" x14ac:dyDescent="0.5">
      <c r="A24" s="50"/>
      <c r="B24" s="73" t="s">
        <v>63</v>
      </c>
      <c r="C24" s="88" t="s">
        <v>64</v>
      </c>
      <c r="D24" s="88"/>
      <c r="E24" s="88"/>
      <c r="F24" s="88"/>
      <c r="G24" s="88"/>
      <c r="H24" s="88"/>
      <c r="I24" s="52"/>
      <c r="M24" s="55"/>
    </row>
    <row r="25" spans="1:13" ht="17.649999999999999" x14ac:dyDescent="0.5">
      <c r="A25" s="62"/>
      <c r="B25" s="63"/>
      <c r="C25" s="53"/>
      <c r="D25" s="66"/>
      <c r="E25" s="66"/>
      <c r="F25" s="66"/>
      <c r="G25" s="66"/>
      <c r="H25" s="66"/>
      <c r="I25" s="52"/>
    </row>
    <row r="26" spans="1:13" ht="17.649999999999999" x14ac:dyDescent="0.5">
      <c r="A26" s="62"/>
      <c r="B26" s="63"/>
      <c r="C26" s="53" t="s">
        <v>70</v>
      </c>
      <c r="D26" s="66"/>
      <c r="E26" s="74"/>
      <c r="F26" s="66"/>
      <c r="G26" s="66"/>
      <c r="H26" s="66"/>
      <c r="I26" s="52"/>
    </row>
    <row r="27" spans="1:13" ht="17.649999999999999" x14ac:dyDescent="0.5">
      <c r="A27" s="62"/>
      <c r="B27" s="63"/>
      <c r="C27" s="53" t="s">
        <v>71</v>
      </c>
      <c r="E27" s="61"/>
      <c r="F27" s="64"/>
      <c r="G27" s="64"/>
      <c r="H27" s="64"/>
      <c r="I27" s="52"/>
    </row>
    <row r="28" spans="1:13" ht="18" thickBot="1" x14ac:dyDescent="0.55000000000000004">
      <c r="A28" s="67"/>
      <c r="B28" s="68"/>
      <c r="C28" s="68"/>
      <c r="D28" s="68"/>
      <c r="E28" s="68"/>
      <c r="F28" s="69"/>
      <c r="G28" s="69"/>
      <c r="H28" s="69"/>
      <c r="I28" s="70"/>
    </row>
    <row r="29" spans="1:13" ht="14.25" thickTop="1" x14ac:dyDescent="0.4"/>
  </sheetData>
  <mergeCells count="10">
    <mergeCell ref="C10:H10"/>
    <mergeCell ref="C14:H14"/>
    <mergeCell ref="C19:H19"/>
    <mergeCell ref="C24:H24"/>
    <mergeCell ref="B2:C2"/>
    <mergeCell ref="B4:H4"/>
    <mergeCell ref="C5:H5"/>
    <mergeCell ref="C6:H6"/>
    <mergeCell ref="C7:H7"/>
    <mergeCell ref="C8:H8"/>
  </mergeCells>
  <phoneticPr fontId="21" type="noConversion"/>
  <dataValidations count="2">
    <dataValidation allowBlank="1" showInputMessage="1" showErrorMessage="1" prompt="A positive value is expected." sqref="E17 E22" xr:uid="{2BE6F862-30E4-449E-BC4B-5688E0DED2F7}"/>
    <dataValidation allowBlank="1" showInputMessage="1" showErrorMessage="1" prompt="A negative value is expected." sqref="E16 E21" xr:uid="{5B16B29B-CBDD-4D2E-93C7-1A722890099B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ABA3-D3D8-449C-A909-92C1808F28A3}">
  <dimension ref="A2:T4"/>
  <sheetViews>
    <sheetView workbookViewId="0">
      <selection activeCell="G17" sqref="G17"/>
    </sheetView>
  </sheetViews>
  <sheetFormatPr defaultRowHeight="13.9" x14ac:dyDescent="0.4"/>
  <cols>
    <col min="2" max="2" width="40.73046875" customWidth="1"/>
    <col min="3" max="4" width="16.73046875" customWidth="1"/>
    <col min="5" max="5" width="1.73046875" customWidth="1"/>
    <col min="6" max="7" width="16.73046875" customWidth="1"/>
    <col min="8" max="8" width="1.73046875" customWidth="1"/>
    <col min="9" max="10" width="16.73046875" customWidth="1"/>
    <col min="12" max="12" width="40.73046875" customWidth="1"/>
    <col min="13" max="14" width="16.73046875" customWidth="1"/>
    <col min="15" max="15" width="1.73046875" customWidth="1"/>
    <col min="16" max="17" width="16.73046875" customWidth="1"/>
    <col min="18" max="18" width="1.73046875" customWidth="1"/>
    <col min="19" max="20" width="16.73046875" customWidth="1"/>
  </cols>
  <sheetData>
    <row r="2" spans="1:20" ht="17.649999999999999" x14ac:dyDescent="0.4">
      <c r="B2" s="90" t="s">
        <v>101</v>
      </c>
      <c r="C2" s="90"/>
      <c r="D2" s="90"/>
      <c r="E2" s="90"/>
      <c r="F2" s="90"/>
      <c r="G2" s="90"/>
      <c r="H2" s="90"/>
      <c r="I2" s="90"/>
      <c r="J2" s="90"/>
      <c r="L2" s="90" t="s">
        <v>102</v>
      </c>
      <c r="M2" s="90"/>
      <c r="N2" s="90"/>
      <c r="O2" s="90"/>
      <c r="P2" s="90"/>
      <c r="Q2" s="90"/>
      <c r="R2" s="90"/>
      <c r="S2" s="90"/>
      <c r="T2" s="90"/>
    </row>
    <row r="3" spans="1:20" ht="17.649999999999999" x14ac:dyDescent="0.4">
      <c r="B3" s="1"/>
      <c r="C3" s="91">
        <v>44804</v>
      </c>
      <c r="D3" s="91"/>
      <c r="E3" s="3"/>
      <c r="F3" s="91">
        <v>44439</v>
      </c>
      <c r="G3" s="91"/>
      <c r="H3" s="3"/>
      <c r="I3" s="92" t="s">
        <v>103</v>
      </c>
      <c r="J3" s="92"/>
      <c r="L3" s="1"/>
      <c r="M3" s="91" t="s">
        <v>107</v>
      </c>
      <c r="N3" s="91"/>
      <c r="O3" s="3"/>
      <c r="P3" s="91" t="s">
        <v>108</v>
      </c>
      <c r="Q3" s="91"/>
      <c r="R3" s="3"/>
      <c r="S3" s="92" t="s">
        <v>103</v>
      </c>
      <c r="T3" s="92"/>
    </row>
    <row r="4" spans="1:20" ht="17.649999999999999" x14ac:dyDescent="0.4">
      <c r="B4" s="4" t="s">
        <v>104</v>
      </c>
      <c r="C4" s="5" t="s">
        <v>105</v>
      </c>
      <c r="D4" s="5" t="s">
        <v>106</v>
      </c>
      <c r="E4" s="5"/>
      <c r="F4" s="5" t="s">
        <v>105</v>
      </c>
      <c r="G4" s="5" t="s">
        <v>106</v>
      </c>
      <c r="H4" s="5"/>
      <c r="I4" s="5" t="s">
        <v>105</v>
      </c>
      <c r="J4" s="5" t="s">
        <v>106</v>
      </c>
      <c r="L4" s="4" t="s">
        <v>104</v>
      </c>
      <c r="M4" s="5" t="s">
        <v>105</v>
      </c>
      <c r="N4" s="5" t="s">
        <v>106</v>
      </c>
      <c r="O4" s="5"/>
      <c r="P4" s="5" t="s">
        <v>105</v>
      </c>
      <c r="Q4" s="5" t="s">
        <v>106</v>
      </c>
      <c r="R4" s="5"/>
      <c r="S4" s="5" t="s">
        <v>105</v>
      </c>
      <c r="T4" s="5" t="s">
        <v>106</v>
      </c>
    </row>
  </sheetData>
  <mergeCells count="8">
    <mergeCell ref="B2:J2"/>
    <mergeCell ref="L2:T2"/>
    <mergeCell ref="C3:D3"/>
    <mergeCell ref="F3:G3"/>
    <mergeCell ref="I3:J3"/>
    <mergeCell ref="M3:N3"/>
    <mergeCell ref="P3:Q3"/>
    <mergeCell ref="S3:T3"/>
  </mergeCells>
  <phoneticPr fontId="2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D03EB-E55E-48B5-A590-A5F4821EFDB3}">
  <dimension ref="B2:I27"/>
  <sheetViews>
    <sheetView workbookViewId="0">
      <selection activeCell="L13" sqref="L13"/>
    </sheetView>
  </sheetViews>
  <sheetFormatPr defaultColWidth="9.1328125" defaultRowHeight="17.649999999999999" x14ac:dyDescent="0.5"/>
  <cols>
    <col min="1" max="1" width="9.1328125" style="20"/>
    <col min="2" max="2" width="40.73046875" style="20" customWidth="1"/>
    <col min="3" max="3" width="16.73046875" style="20" customWidth="1"/>
    <col min="4" max="4" width="1.73046875" style="20" customWidth="1"/>
    <col min="5" max="6" width="16.73046875" style="20" customWidth="1"/>
    <col min="7" max="7" width="1.73046875" style="20" customWidth="1"/>
    <col min="8" max="9" width="16.73046875" style="20" customWidth="1"/>
    <col min="10" max="16384" width="9.1328125" style="20"/>
  </cols>
  <sheetData>
    <row r="2" spans="2:9" s="1" customFormat="1" x14ac:dyDescent="0.4">
      <c r="B2" s="90" t="s">
        <v>77</v>
      </c>
      <c r="C2" s="90"/>
      <c r="D2" s="90"/>
      <c r="E2" s="90"/>
      <c r="F2" s="90"/>
      <c r="G2" s="90"/>
      <c r="H2" s="90"/>
      <c r="I2" s="90"/>
    </row>
    <row r="3" spans="2:9" s="1" customFormat="1" x14ac:dyDescent="0.4">
      <c r="C3" s="2">
        <v>2022</v>
      </c>
      <c r="D3" s="3"/>
      <c r="E3" s="93">
        <v>2021</v>
      </c>
      <c r="F3" s="93"/>
      <c r="G3" s="3"/>
      <c r="H3" s="92" t="s">
        <v>78</v>
      </c>
      <c r="I3" s="92"/>
    </row>
    <row r="4" spans="2:9" s="1" customFormat="1" x14ac:dyDescent="0.4">
      <c r="B4" s="4"/>
      <c r="C4" s="5" t="s">
        <v>79</v>
      </c>
      <c r="D4" s="5"/>
      <c r="E4" s="5" t="s">
        <v>79</v>
      </c>
      <c r="F4" s="5" t="s">
        <v>80</v>
      </c>
      <c r="G4" s="5"/>
      <c r="H4" s="5" t="s">
        <v>81</v>
      </c>
      <c r="I4" s="5" t="s">
        <v>80</v>
      </c>
    </row>
    <row r="5" spans="2:9" s="1" customFormat="1" x14ac:dyDescent="0.4">
      <c r="B5" s="6" t="s">
        <v>82</v>
      </c>
      <c r="C5" s="7"/>
      <c r="D5" s="7"/>
      <c r="E5" s="7"/>
      <c r="F5" s="8"/>
      <c r="G5" s="7"/>
      <c r="H5" s="7"/>
      <c r="I5" s="8"/>
    </row>
    <row r="6" spans="2:9" s="1" customFormat="1" x14ac:dyDescent="0.4">
      <c r="B6" s="1" t="s">
        <v>83</v>
      </c>
      <c r="C6" s="9"/>
      <c r="D6" s="8"/>
      <c r="E6" s="9"/>
      <c r="F6" s="9"/>
      <c r="G6" s="7"/>
      <c r="H6" s="76"/>
      <c r="I6" s="77"/>
    </row>
    <row r="7" spans="2:9" s="1" customFormat="1" x14ac:dyDescent="0.4">
      <c r="B7" s="1" t="s">
        <v>84</v>
      </c>
      <c r="C7" s="9"/>
      <c r="D7" s="8"/>
      <c r="E7" s="9"/>
      <c r="F7" s="9"/>
      <c r="G7" s="7"/>
      <c r="H7" s="76"/>
      <c r="I7" s="77"/>
    </row>
    <row r="8" spans="2:9" s="1" customFormat="1" x14ac:dyDescent="0.4">
      <c r="B8" s="1" t="s">
        <v>85</v>
      </c>
      <c r="C8" s="10"/>
      <c r="D8" s="11"/>
      <c r="E8" s="10"/>
      <c r="F8" s="10"/>
      <c r="H8" s="78"/>
      <c r="I8" s="80"/>
    </row>
    <row r="9" spans="2:9" s="1" customFormat="1" x14ac:dyDescent="0.4">
      <c r="H9" s="79"/>
      <c r="I9" s="79"/>
    </row>
    <row r="10" spans="2:9" s="1" customFormat="1" x14ac:dyDescent="0.4">
      <c r="B10" s="6" t="s">
        <v>86</v>
      </c>
      <c r="H10" s="79"/>
      <c r="I10" s="79"/>
    </row>
    <row r="11" spans="2:9" s="1" customFormat="1" x14ac:dyDescent="0.4">
      <c r="B11" s="1" t="s">
        <v>87</v>
      </c>
      <c r="C11" s="10"/>
      <c r="D11" s="11"/>
      <c r="E11" s="10"/>
      <c r="H11" s="79"/>
      <c r="I11" s="79"/>
    </row>
    <row r="12" spans="2:9" s="1" customFormat="1" x14ac:dyDescent="0.4">
      <c r="B12" s="1" t="s">
        <v>88</v>
      </c>
      <c r="C12" s="10"/>
      <c r="D12" s="11"/>
      <c r="E12" s="10"/>
      <c r="F12" s="12"/>
      <c r="H12" s="79"/>
      <c r="I12" s="79"/>
    </row>
    <row r="13" spans="2:9" s="1" customFormat="1" x14ac:dyDescent="0.4">
      <c r="B13" s="1" t="s">
        <v>89</v>
      </c>
      <c r="C13" s="10"/>
      <c r="D13" s="11"/>
      <c r="E13" s="10"/>
      <c r="H13" s="79"/>
      <c r="I13" s="79"/>
    </row>
    <row r="14" spans="2:9" s="1" customFormat="1" x14ac:dyDescent="0.4">
      <c r="H14" s="79"/>
      <c r="I14" s="79"/>
    </row>
    <row r="15" spans="2:9" s="1" customFormat="1" x14ac:dyDescent="0.4">
      <c r="B15" s="6" t="s">
        <v>90</v>
      </c>
      <c r="H15" s="79"/>
      <c r="I15" s="79"/>
    </row>
    <row r="16" spans="2:9" s="1" customFormat="1" x14ac:dyDescent="0.4">
      <c r="B16" s="1" t="s">
        <v>91</v>
      </c>
      <c r="C16" s="12"/>
      <c r="E16" s="12"/>
      <c r="H16" s="80"/>
      <c r="I16" s="80"/>
    </row>
    <row r="17" spans="2:9" s="1" customFormat="1" x14ac:dyDescent="0.4">
      <c r="H17" s="79"/>
      <c r="I17" s="79"/>
    </row>
    <row r="18" spans="2:9" s="1" customFormat="1" x14ac:dyDescent="0.4">
      <c r="B18" s="6" t="s">
        <v>92</v>
      </c>
      <c r="H18" s="79"/>
      <c r="I18" s="79"/>
    </row>
    <row r="19" spans="2:9" s="1" customFormat="1" x14ac:dyDescent="0.4">
      <c r="B19" s="1" t="s">
        <v>97</v>
      </c>
      <c r="C19" s="12"/>
      <c r="E19" s="12"/>
      <c r="H19" s="79"/>
      <c r="I19" s="79"/>
    </row>
    <row r="20" spans="2:9" s="1" customFormat="1" x14ac:dyDescent="0.4">
      <c r="B20" s="1" t="s">
        <v>98</v>
      </c>
      <c r="C20" s="13"/>
      <c r="E20" s="13"/>
      <c r="H20" s="80"/>
      <c r="I20" s="80"/>
    </row>
    <row r="21" spans="2:9" s="1" customFormat="1" x14ac:dyDescent="0.4">
      <c r="B21" s="1" t="s">
        <v>99</v>
      </c>
      <c r="C21" s="12"/>
      <c r="E21" s="12"/>
      <c r="H21" s="79"/>
      <c r="I21" s="79"/>
    </row>
    <row r="22" spans="2:9" s="1" customFormat="1" x14ac:dyDescent="0.4">
      <c r="B22" s="1" t="s">
        <v>100</v>
      </c>
      <c r="C22" s="13"/>
      <c r="E22" s="13"/>
      <c r="H22" s="80"/>
      <c r="I22" s="81"/>
    </row>
    <row r="23" spans="2:9" s="1" customFormat="1" x14ac:dyDescent="0.4">
      <c r="H23" s="79"/>
      <c r="I23" s="79"/>
    </row>
    <row r="24" spans="2:9" s="1" customFormat="1" x14ac:dyDescent="0.4">
      <c r="B24" s="6" t="s">
        <v>93</v>
      </c>
      <c r="H24" s="79"/>
      <c r="I24" s="79"/>
    </row>
    <row r="25" spans="2:9" s="1" customFormat="1" x14ac:dyDescent="0.4">
      <c r="B25" s="1" t="s">
        <v>94</v>
      </c>
      <c r="C25" s="14"/>
      <c r="D25" s="15"/>
      <c r="E25" s="14"/>
      <c r="F25" s="15"/>
      <c r="H25" s="80"/>
      <c r="I25" s="81"/>
    </row>
    <row r="26" spans="2:9" s="1" customFormat="1" x14ac:dyDescent="0.4">
      <c r="B26" s="1" t="s">
        <v>95</v>
      </c>
      <c r="C26" s="16"/>
      <c r="D26" s="15"/>
      <c r="E26" s="16"/>
      <c r="F26" s="15"/>
      <c r="H26" s="80"/>
      <c r="I26" s="81"/>
    </row>
    <row r="27" spans="2:9" s="1" customFormat="1" x14ac:dyDescent="0.4">
      <c r="B27" s="17" t="s">
        <v>96</v>
      </c>
      <c r="C27" s="18"/>
      <c r="D27" s="19"/>
      <c r="E27" s="18"/>
      <c r="F27" s="19"/>
      <c r="G27" s="17"/>
      <c r="H27" s="82"/>
      <c r="I27" s="83"/>
    </row>
  </sheetData>
  <mergeCells count="3">
    <mergeCell ref="B2:I2"/>
    <mergeCell ref="E3:F3"/>
    <mergeCell ref="H3:I3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Mydeco Corp.</vt:lpstr>
      <vt:lpstr>W1-1</vt:lpstr>
      <vt:lpstr>W1-2</vt:lpstr>
      <vt:lpstr>W1-3</vt:lpstr>
      <vt:lpstr>Inter IKEA Group</vt:lpstr>
      <vt:lpstr>W1-4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Aleksandrina Ralcheva</dc:creator>
  <cp:lastModifiedBy>宇骁马</cp:lastModifiedBy>
  <dcterms:created xsi:type="dcterms:W3CDTF">2015-06-05T18:17:20Z</dcterms:created>
  <dcterms:modified xsi:type="dcterms:W3CDTF">2023-09-08T07:00:01Z</dcterms:modified>
</cp:coreProperties>
</file>