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92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<sst xmlns="http://schemas.openxmlformats.org/spreadsheetml/2006/main" count="49" uniqueCount="35">
  <si>
    <t>Exercise W-6.3:  Input-output analysis for France (2015)</t>
  </si>
  <si>
    <t>GHG emissions</t>
  </si>
  <si>
    <t>million</t>
  </si>
  <si>
    <t>billions of euros</t>
  </si>
  <si>
    <t>Final</t>
  </si>
  <si>
    <t>Total</t>
  </si>
  <si>
    <t>jobs</t>
  </si>
  <si>
    <t>tonnes</t>
  </si>
  <si>
    <t>Agric</t>
  </si>
  <si>
    <t>Mining</t>
  </si>
  <si>
    <t>Manufact</t>
  </si>
  <si>
    <t>EGW</t>
  </si>
  <si>
    <t>Construct</t>
  </si>
  <si>
    <t>WRT</t>
  </si>
  <si>
    <t>Information</t>
  </si>
  <si>
    <t>FIRE</t>
  </si>
  <si>
    <t>PubAdmin</t>
  </si>
  <si>
    <t>OthSer</t>
  </si>
  <si>
    <t>Demand</t>
  </si>
  <si>
    <t>(millions)</t>
  </si>
  <si>
    <t>CO2 eq</t>
  </si>
  <si>
    <t>Agriculture</t>
  </si>
  <si>
    <t>Manufacturing</t>
  </si>
  <si>
    <t>Electricity, gas &amp; water supply</t>
  </si>
  <si>
    <t>Construction</t>
  </si>
  <si>
    <t>Wholesale, retail, transportation</t>
  </si>
  <si>
    <t>Information &amp; other business services</t>
  </si>
  <si>
    <t>Public administration</t>
  </si>
  <si>
    <t>Other services</t>
  </si>
  <si>
    <t>gross value added</t>
  </si>
  <si>
    <t>gross output</t>
  </si>
  <si>
    <t>use command @minverse(  )  CTRL+SHIFT+ENTER       to calculate theLeontief inverse</t>
  </si>
  <si>
    <t>A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</si>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</sst>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44"/>
  <sheetViews>
    <sheetView tabSelected="1" topLeftCell="A10" workbookViewId="0">
      <selection activeCell="C34" sqref="C34"/>
    </sheetView>
  </sheetViews>
  <sheetFormatPr defaultColWidth="9" defaultRowHeight="13.85"/>
  <cols>
    <col min="2" max="11" width="12.7964601769912"/>
  </cols>
  <sheetData>
    <row r="2" spans="2:21">
      <c r="B2" s="1" t="s">
        <v>0</v>
      </c>
      <c r="C2" s="1"/>
      <c r="D2" s="1"/>
      <c r="E2" s="1"/>
      <c r="F2" s="1"/>
      <c r="G2" s="1"/>
      <c r="U2" t="s">
        <v>1</v>
      </c>
    </row>
    <row r="3" spans="21:21">
      <c r="U3" t="s">
        <v>2</v>
      </c>
    </row>
    <row r="4" spans="2:21">
      <c r="B4" s="2" t="s">
        <v>3</v>
      </c>
      <c r="N4" s="5" t="s">
        <v>4</v>
      </c>
      <c r="O4" s="5" t="s">
        <v>5</v>
      </c>
      <c r="T4" t="s">
        <v>6</v>
      </c>
      <c r="U4" t="s">
        <v>7</v>
      </c>
    </row>
    <row r="5" spans="4:21"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6" t="s">
        <v>18</v>
      </c>
      <c r="O5" s="6" t="s">
        <v>18</v>
      </c>
      <c r="P5" s="3"/>
      <c r="Q5" s="3"/>
      <c r="T5" t="s">
        <v>19</v>
      </c>
      <c r="U5" t="s">
        <v>20</v>
      </c>
    </row>
    <row r="6" spans="2:21">
      <c r="B6" t="s">
        <v>21</v>
      </c>
      <c r="D6" s="4">
        <v>10.6303571428571</v>
      </c>
      <c r="E6" s="4">
        <v>0.000446428571428571</v>
      </c>
      <c r="F6" s="4">
        <v>34.1734821428572</v>
      </c>
      <c r="G6" s="4">
        <v>0.086875</v>
      </c>
      <c r="H6" s="4">
        <v>0.255535714285714</v>
      </c>
      <c r="I6" s="4">
        <v>0.192946428571429</v>
      </c>
      <c r="J6" s="4">
        <v>0.674285714285714</v>
      </c>
      <c r="K6" s="4">
        <v>0.0183928571428571</v>
      </c>
      <c r="L6" s="4">
        <v>1.09071428571429</v>
      </c>
      <c r="M6" s="4">
        <v>3.42607142857143</v>
      </c>
      <c r="N6" s="4">
        <v>34.5708035714286</v>
      </c>
      <c r="O6" s="4">
        <f>SUM(D6:N6)</f>
        <v>85.1199107142857</v>
      </c>
      <c r="P6" s="4"/>
      <c r="Q6" s="4"/>
      <c r="R6" t="s">
        <v>21</v>
      </c>
      <c r="T6">
        <v>0.746</v>
      </c>
      <c r="U6" s="7">
        <v>90.700731</v>
      </c>
    </row>
    <row r="7" spans="2:21">
      <c r="B7" t="s">
        <v>9</v>
      </c>
      <c r="D7" s="4">
        <v>0.206160714285714</v>
      </c>
      <c r="E7" s="4">
        <v>0.204464285714286</v>
      </c>
      <c r="F7" s="4">
        <v>21.1241964285714</v>
      </c>
      <c r="G7" s="4">
        <v>9.30633928571428</v>
      </c>
      <c r="H7" s="4">
        <v>2.19125</v>
      </c>
      <c r="I7" s="4">
        <v>0.291428571428571</v>
      </c>
      <c r="J7" s="4">
        <v>0.440089285714286</v>
      </c>
      <c r="K7" s="4">
        <v>0.161875</v>
      </c>
      <c r="L7" s="4">
        <v>0.2875</v>
      </c>
      <c r="M7" s="4">
        <v>0.436428571428571</v>
      </c>
      <c r="N7" s="4">
        <v>-30.1908928571428</v>
      </c>
      <c r="O7" s="4">
        <f t="shared" ref="O7:O17" si="0">SUM(D7:N7)</f>
        <v>4.45883928571429</v>
      </c>
      <c r="P7" s="4"/>
      <c r="Q7" s="4"/>
      <c r="R7" t="s">
        <v>9</v>
      </c>
      <c r="T7">
        <v>0.018</v>
      </c>
      <c r="U7" s="7">
        <v>1.140574</v>
      </c>
    </row>
    <row r="8" spans="2:21">
      <c r="B8" t="s">
        <v>22</v>
      </c>
      <c r="D8" s="4">
        <v>17.3741964285714</v>
      </c>
      <c r="E8" s="4">
        <v>0.612410714285714</v>
      </c>
      <c r="F8" s="4">
        <v>196.998928571429</v>
      </c>
      <c r="G8" s="4">
        <v>9.838125</v>
      </c>
      <c r="H8" s="4">
        <v>55.4866071428571</v>
      </c>
      <c r="I8" s="4">
        <v>35.0939285714286</v>
      </c>
      <c r="J8" s="4">
        <v>30.3627678571429</v>
      </c>
      <c r="K8" s="4">
        <v>7.14160714285714</v>
      </c>
      <c r="L8" s="4">
        <v>27.2292857142857</v>
      </c>
      <c r="M8" s="4">
        <v>31.3954464285714</v>
      </c>
      <c r="N8" s="4">
        <v>304.886339285714</v>
      </c>
      <c r="O8" s="4">
        <f t="shared" si="0"/>
        <v>716.419642857143</v>
      </c>
      <c r="P8" s="4"/>
      <c r="Q8" s="4"/>
      <c r="R8" t="s">
        <v>22</v>
      </c>
      <c r="T8">
        <v>2.653</v>
      </c>
      <c r="U8" s="7">
        <v>91.179647</v>
      </c>
    </row>
    <row r="9" spans="2:21">
      <c r="B9" t="s">
        <v>23</v>
      </c>
      <c r="D9" s="4">
        <v>1.57973214285714</v>
      </c>
      <c r="E9" s="4">
        <v>0.250803571428571</v>
      </c>
      <c r="F9" s="4">
        <v>21.2055357142857</v>
      </c>
      <c r="G9" s="4">
        <v>30.4522321428571</v>
      </c>
      <c r="H9" s="4">
        <v>2.54696428571428</v>
      </c>
      <c r="I9" s="4">
        <v>10.3316071428571</v>
      </c>
      <c r="J9" s="4">
        <v>13.3801785714286</v>
      </c>
      <c r="K9" s="4">
        <v>6.56017857142857</v>
      </c>
      <c r="L9" s="4">
        <v>11.5139285714286</v>
      </c>
      <c r="M9" s="4">
        <v>10.7190178571429</v>
      </c>
      <c r="N9" s="4">
        <v>27.1152678571429</v>
      </c>
      <c r="O9" s="4">
        <f t="shared" si="0"/>
        <v>135.655446428571</v>
      </c>
      <c r="P9" s="4"/>
      <c r="Q9" s="4"/>
      <c r="R9" t="s">
        <v>23</v>
      </c>
      <c r="T9">
        <v>0.292</v>
      </c>
      <c r="U9" s="7">
        <v>49.635891</v>
      </c>
    </row>
    <row r="10" spans="2:21">
      <c r="B10" t="s">
        <v>24</v>
      </c>
      <c r="D10" s="4">
        <v>0.366964285714286</v>
      </c>
      <c r="E10" s="4">
        <v>0.0545535714285714</v>
      </c>
      <c r="F10" s="4">
        <v>2.13892857142857</v>
      </c>
      <c r="G10" s="4">
        <v>1.93517857142857</v>
      </c>
      <c r="H10" s="4">
        <v>19.8191071428571</v>
      </c>
      <c r="I10" s="4">
        <v>3.5025</v>
      </c>
      <c r="J10" s="4">
        <v>10.9367857142857</v>
      </c>
      <c r="K10" s="4">
        <v>7.73723214285714</v>
      </c>
      <c r="L10" s="4">
        <v>5.92660714285714</v>
      </c>
      <c r="M10" s="4">
        <v>2.199375</v>
      </c>
      <c r="N10" s="4">
        <v>206.775892857143</v>
      </c>
      <c r="O10" s="4">
        <f t="shared" si="0"/>
        <v>261.393125</v>
      </c>
      <c r="P10" s="4"/>
      <c r="Q10" s="4"/>
      <c r="R10" t="s">
        <v>24</v>
      </c>
      <c r="T10">
        <v>1.767</v>
      </c>
      <c r="U10" s="7">
        <v>9.037853</v>
      </c>
    </row>
    <row r="11" spans="2:21">
      <c r="B11" s="2" t="s">
        <v>25</v>
      </c>
      <c r="D11" s="4">
        <v>12.7089285714286</v>
      </c>
      <c r="E11" s="4">
        <v>0.563928571428572</v>
      </c>
      <c r="F11" s="4">
        <v>101.011160714286</v>
      </c>
      <c r="G11" s="4">
        <v>8.15169642857143</v>
      </c>
      <c r="H11" s="4">
        <v>24.0401785714286</v>
      </c>
      <c r="I11" s="4">
        <v>99.8229464285714</v>
      </c>
      <c r="J11" s="4">
        <v>37.3625</v>
      </c>
      <c r="K11" s="4">
        <v>8.49473214285714</v>
      </c>
      <c r="L11" s="4">
        <v>30.3346428571428</v>
      </c>
      <c r="M11" s="4">
        <v>25.3576785714286</v>
      </c>
      <c r="N11" s="4">
        <v>261.304821428571</v>
      </c>
      <c r="O11" s="4">
        <f t="shared" si="0"/>
        <v>609.153214285714</v>
      </c>
      <c r="P11" s="4"/>
      <c r="Q11" s="4"/>
      <c r="R11" s="2" t="s">
        <v>25</v>
      </c>
      <c r="T11">
        <v>4.974</v>
      </c>
      <c r="U11" s="7">
        <v>55.25952</v>
      </c>
    </row>
    <row r="12" spans="2:21">
      <c r="B12" s="2" t="s">
        <v>26</v>
      </c>
      <c r="D12" s="4">
        <v>2.46125</v>
      </c>
      <c r="E12" s="4">
        <v>0.413839285714286</v>
      </c>
      <c r="F12" s="4">
        <v>52.0436607142857</v>
      </c>
      <c r="G12" s="4">
        <v>12.7467857142857</v>
      </c>
      <c r="H12" s="4">
        <v>30.3</v>
      </c>
      <c r="I12" s="4">
        <v>77.0214285714286</v>
      </c>
      <c r="J12" s="4">
        <v>195.197321428571</v>
      </c>
      <c r="K12" s="4">
        <v>45.4149107142857</v>
      </c>
      <c r="L12" s="4">
        <v>150.137053571429</v>
      </c>
      <c r="M12" s="4">
        <v>35.5072321428571</v>
      </c>
      <c r="N12" s="4">
        <v>412.97125</v>
      </c>
      <c r="O12" s="4">
        <f t="shared" si="0"/>
        <v>1014.21473214286</v>
      </c>
      <c r="P12" s="4"/>
      <c r="Q12" s="4"/>
      <c r="R12" s="2" t="s">
        <v>26</v>
      </c>
      <c r="T12">
        <v>4.812</v>
      </c>
      <c r="U12" s="7">
        <v>10.523742</v>
      </c>
    </row>
    <row r="13" spans="2:21">
      <c r="B13" t="s">
        <v>15</v>
      </c>
      <c r="D13" s="4">
        <v>2.60508928571429</v>
      </c>
      <c r="E13" s="4">
        <v>0.185625</v>
      </c>
      <c r="F13" s="4">
        <v>19.7367857142857</v>
      </c>
      <c r="G13" s="4">
        <v>5.44598214285714</v>
      </c>
      <c r="H13" s="4">
        <v>9.66669642857143</v>
      </c>
      <c r="I13" s="4">
        <v>43.7908035714286</v>
      </c>
      <c r="J13" s="4">
        <v>64.4148214285714</v>
      </c>
      <c r="K13" s="4">
        <v>96.9316964285714</v>
      </c>
      <c r="L13" s="4">
        <v>39.5541964285714</v>
      </c>
      <c r="M13" s="4">
        <v>18.2585714285714</v>
      </c>
      <c r="N13" s="4">
        <v>235.629732142857</v>
      </c>
      <c r="O13" s="4">
        <f t="shared" si="0"/>
        <v>536.22</v>
      </c>
      <c r="P13" s="4"/>
      <c r="Q13" s="4"/>
      <c r="R13" t="s">
        <v>15</v>
      </c>
      <c r="T13">
        <v>1.132</v>
      </c>
      <c r="U13" s="7">
        <v>1.418161</v>
      </c>
    </row>
    <row r="14" spans="2:21">
      <c r="B14" t="s">
        <v>27</v>
      </c>
      <c r="D14" s="4">
        <v>0.161785714285714</v>
      </c>
      <c r="E14" s="4">
        <v>0.0123214285714286</v>
      </c>
      <c r="F14" s="4">
        <v>2.75196428571429</v>
      </c>
      <c r="G14" s="4">
        <v>2.17964285714286</v>
      </c>
      <c r="H14" s="4">
        <v>0.923571428571428</v>
      </c>
      <c r="I14" s="4">
        <v>2.23526785714286</v>
      </c>
      <c r="J14" s="4">
        <v>3.88491071428571</v>
      </c>
      <c r="K14" s="4">
        <v>1.47276785714286</v>
      </c>
      <c r="L14" s="4">
        <v>3.56517857142857</v>
      </c>
      <c r="M14" s="4">
        <v>1.38758928571429</v>
      </c>
      <c r="N14" s="4">
        <v>701.230803571428</v>
      </c>
      <c r="O14" s="4">
        <f t="shared" si="0"/>
        <v>719.805803571428</v>
      </c>
      <c r="P14" s="4"/>
      <c r="Q14" s="4"/>
      <c r="R14" t="s">
        <v>27</v>
      </c>
      <c r="T14">
        <v>2.466</v>
      </c>
      <c r="U14" s="7">
        <v>2.714688</v>
      </c>
    </row>
    <row r="15" spans="2:21">
      <c r="B15" s="2" t="s">
        <v>28</v>
      </c>
      <c r="D15" s="4">
        <v>0.244732142857143</v>
      </c>
      <c r="E15" s="4">
        <v>0.0497321428571428</v>
      </c>
      <c r="F15" s="4">
        <v>10.4865178571429</v>
      </c>
      <c r="G15" s="4">
        <v>2.81223214285714</v>
      </c>
      <c r="H15" s="4">
        <v>3.51714285714286</v>
      </c>
      <c r="I15" s="4">
        <v>17.9733035714286</v>
      </c>
      <c r="J15" s="4">
        <v>32.8025892857143</v>
      </c>
      <c r="K15" s="4">
        <v>15.5008035714286</v>
      </c>
      <c r="L15" s="4">
        <v>28.3992857142857</v>
      </c>
      <c r="M15" s="4">
        <v>28.3704464285714</v>
      </c>
      <c r="N15" s="4">
        <v>412.027946428572</v>
      </c>
      <c r="O15" s="4">
        <f t="shared" si="0"/>
        <v>552.184732142857</v>
      </c>
      <c r="P15" s="4"/>
      <c r="Q15" s="4"/>
      <c r="R15" s="2" t="s">
        <v>28</v>
      </c>
      <c r="T15">
        <v>8.573</v>
      </c>
      <c r="U15" s="7">
        <v>19.110091</v>
      </c>
    </row>
    <row r="16" spans="2:17">
      <c r="B16" t="s">
        <v>29</v>
      </c>
      <c r="D16" s="4">
        <v>36.7807142857143</v>
      </c>
      <c r="E16" s="4">
        <v>2.11071428571429</v>
      </c>
      <c r="F16" s="4">
        <v>254.748482142857</v>
      </c>
      <c r="G16" s="4">
        <v>52.7003571428571</v>
      </c>
      <c r="H16" s="4">
        <v>112.646071428571</v>
      </c>
      <c r="I16" s="4">
        <v>318.897053571429</v>
      </c>
      <c r="J16" s="4">
        <v>624.758482142857</v>
      </c>
      <c r="K16" s="4">
        <v>346.785803571429</v>
      </c>
      <c r="L16" s="4">
        <v>421.767410714286</v>
      </c>
      <c r="M16" s="4">
        <v>395.126875</v>
      </c>
      <c r="N16" s="4"/>
      <c r="O16" s="4">
        <f t="shared" si="0"/>
        <v>2566.32196428571</v>
      </c>
      <c r="P16" s="4"/>
      <c r="Q16" s="4"/>
    </row>
    <row r="17" spans="2:21">
      <c r="B17" t="s">
        <v>30</v>
      </c>
      <c r="D17" s="4">
        <v>85.1199107142857</v>
      </c>
      <c r="E17" s="4">
        <v>4.45883928571429</v>
      </c>
      <c r="F17" s="4">
        <v>716.419642857143</v>
      </c>
      <c r="G17" s="4">
        <v>135.655446428571</v>
      </c>
      <c r="H17" s="4">
        <v>261.393125</v>
      </c>
      <c r="I17" s="4">
        <v>609.153214285714</v>
      </c>
      <c r="J17" s="4">
        <v>1014.21473214286</v>
      </c>
      <c r="K17" s="4">
        <v>536.22</v>
      </c>
      <c r="L17" s="4">
        <v>719.805803571429</v>
      </c>
      <c r="M17" s="4">
        <v>552.184732142857</v>
      </c>
      <c r="N17" s="4">
        <v>2566.32196428571</v>
      </c>
      <c r="O17" s="4">
        <f t="shared" si="0"/>
        <v>7200.94741071429</v>
      </c>
      <c r="P17" s="4"/>
      <c r="Q17" s="4"/>
      <c r="R17" t="s">
        <v>5</v>
      </c>
      <c r="T17" s="7">
        <f>SUM(T6:T15)</f>
        <v>27.433</v>
      </c>
      <c r="U17" s="7">
        <f>SUM(U6:U15)</f>
        <v>330.720898</v>
      </c>
    </row>
    <row r="18" spans="15:15">
      <c r="O18" s="4">
        <f>SUM(O6:O16)</f>
        <v>7200.94741071429</v>
      </c>
    </row>
    <row r="19" spans="2:2">
      <c r="B19" t="s">
        <v>31</v>
      </c>
    </row>
    <row r="21" spans="1:11">
      <c r="A21" t="s">
        <v>32</v>
      </c>
      <c r="B21" cm="1">
        <f t="array" ref="B21:K30">MINVERSE(D6:M15)</f>
        <v>0.158824444428479</v>
      </c>
      <c r="C21">
        <v>0.156728007291528</v>
      </c>
      <c r="D21">
        <v>-0.0503106014018953</v>
      </c>
      <c r="E21">
        <v>-0.0689416137036744</v>
      </c>
      <c r="F21">
        <v>0.1035132393632</v>
      </c>
      <c r="G21">
        <v>0.0154482289991894</v>
      </c>
      <c r="H21">
        <v>-0.00756887452529001</v>
      </c>
      <c r="I21">
        <v>-0.00946341873688064</v>
      </c>
      <c r="J21">
        <v>0.387994360694583</v>
      </c>
      <c r="K21">
        <v>0.034886004636492</v>
      </c>
    </row>
    <row r="22" spans="2:11">
      <c r="B22">
        <v>2.76607674883579</v>
      </c>
      <c r="C22">
        <v>13.9139989296899</v>
      </c>
      <c r="D22">
        <v>-2.03102343445441</v>
      </c>
      <c r="E22">
        <v>-5.12166482632517</v>
      </c>
      <c r="F22">
        <v>3.45739772177246</v>
      </c>
      <c r="G22">
        <v>0.669330120211721</v>
      </c>
      <c r="H22">
        <v>-0.32256629416175</v>
      </c>
      <c r="I22">
        <v>-0.366418992942116</v>
      </c>
      <c r="J22">
        <v>14.9824400444121</v>
      </c>
      <c r="K22">
        <v>2.67504917004203</v>
      </c>
    </row>
    <row r="23" spans="2:11">
      <c r="B23">
        <v>-0.0209395500867334</v>
      </c>
      <c r="C23">
        <v>-0.0508644780619141</v>
      </c>
      <c r="D23">
        <v>0.0160051991413215</v>
      </c>
      <c r="E23">
        <v>0.0221657261088988</v>
      </c>
      <c r="F23">
        <v>-0.0336618678205192</v>
      </c>
      <c r="G23">
        <v>-0.0047573062663349</v>
      </c>
      <c r="H23">
        <v>0.00289065441304434</v>
      </c>
      <c r="I23">
        <v>0.00354298367255793</v>
      </c>
      <c r="J23">
        <v>-0.121520220324794</v>
      </c>
      <c r="K23">
        <v>-0.0158681171927864</v>
      </c>
    </row>
    <row r="24" spans="2:11">
      <c r="B24">
        <v>-0.0161669543789318</v>
      </c>
      <c r="C24">
        <v>-0.0845550936942971</v>
      </c>
      <c r="D24">
        <v>0.00930381071455548</v>
      </c>
      <c r="E24">
        <v>0.065185372207952</v>
      </c>
      <c r="F24">
        <v>-0.0138867235222967</v>
      </c>
      <c r="G24">
        <v>-0.00451178829940283</v>
      </c>
      <c r="H24">
        <v>0.00144766886769766</v>
      </c>
      <c r="I24">
        <v>0.00113085519393678</v>
      </c>
      <c r="J24">
        <v>-0.0819687389727302</v>
      </c>
      <c r="K24">
        <v>-0.0250926626427703</v>
      </c>
    </row>
    <row r="25" spans="2:11">
      <c r="B25">
        <v>0.00112141848410984</v>
      </c>
      <c r="C25">
        <v>0.0103543633913995</v>
      </c>
      <c r="D25">
        <v>-0.00179897461181088</v>
      </c>
      <c r="E25">
        <v>-0.0179571927608842</v>
      </c>
      <c r="F25">
        <v>0.0548410000877511</v>
      </c>
      <c r="G25">
        <v>0.0012424801477032</v>
      </c>
      <c r="H25">
        <v>-0.00468357677933963</v>
      </c>
      <c r="I25">
        <v>-0.00429013374999564</v>
      </c>
      <c r="J25">
        <v>0.196790650730944</v>
      </c>
      <c r="K25">
        <v>0.00211655842030459</v>
      </c>
    </row>
    <row r="26" spans="2:11">
      <c r="B26">
        <v>-0.0156517259938784</v>
      </c>
      <c r="C26">
        <v>-0.0427299229648157</v>
      </c>
      <c r="D26">
        <v>0.00118964199263256</v>
      </c>
      <c r="E26">
        <v>0.0120752610500992</v>
      </c>
      <c r="F26">
        <v>-0.0106204681217447</v>
      </c>
      <c r="G26">
        <v>0.0111303441963968</v>
      </c>
      <c r="H26">
        <v>-0.000678024301530489</v>
      </c>
      <c r="I26">
        <v>0.00141325481133334</v>
      </c>
      <c r="J26">
        <v>-0.00706849809620536</v>
      </c>
      <c r="K26">
        <v>-0.0121716154358097</v>
      </c>
    </row>
    <row r="27" spans="2:11">
      <c r="B27">
        <v>-0.0587940086771078</v>
      </c>
      <c r="C27">
        <v>-0.267995541482105</v>
      </c>
      <c r="D27">
        <v>0.0432765276105671</v>
      </c>
      <c r="E27">
        <v>0.190217807678006</v>
      </c>
      <c r="F27">
        <v>-0.0637640517377744</v>
      </c>
      <c r="G27">
        <v>-0.0126076801783811</v>
      </c>
      <c r="H27">
        <v>0.0326101402337002</v>
      </c>
      <c r="I27">
        <v>0.010592017623276</v>
      </c>
      <c r="J27">
        <v>-1.74955157637213</v>
      </c>
      <c r="K27">
        <v>-0.0543851132409283</v>
      </c>
    </row>
    <row r="28" spans="2:11">
      <c r="B28">
        <v>0.00960098501823058</v>
      </c>
      <c r="C28">
        <v>0.0457616205272493</v>
      </c>
      <c r="D28">
        <v>-0.00590263900137766</v>
      </c>
      <c r="E28">
        <v>-0.0325452658831475</v>
      </c>
      <c r="F28">
        <v>0.00891310966374505</v>
      </c>
      <c r="G28">
        <v>-0.00144587547829455</v>
      </c>
      <c r="H28">
        <v>-0.00746194981651655</v>
      </c>
      <c r="I28">
        <v>0.0103929678767007</v>
      </c>
      <c r="J28">
        <v>0.293149268938701</v>
      </c>
      <c r="K28">
        <v>0.00587887689484989</v>
      </c>
    </row>
    <row r="29" spans="2:11">
      <c r="B29">
        <v>0.0810396543848415</v>
      </c>
      <c r="C29">
        <v>0.346536209986305</v>
      </c>
      <c r="D29">
        <v>-0.0560391435925255</v>
      </c>
      <c r="E29">
        <v>-0.245932090201988</v>
      </c>
      <c r="F29">
        <v>0.0764028233168728</v>
      </c>
      <c r="G29">
        <v>0.0113450941967451</v>
      </c>
      <c r="H29">
        <v>-0.0320294489304679</v>
      </c>
      <c r="I29">
        <v>-0.0163020247904025</v>
      </c>
      <c r="J29">
        <v>2.24031259942767</v>
      </c>
      <c r="K29">
        <v>0.0647578720927273</v>
      </c>
    </row>
    <row r="30" spans="2:11">
      <c r="B30">
        <v>-0.00548848272489824</v>
      </c>
      <c r="C30">
        <v>-0.0348018669865969</v>
      </c>
      <c r="D30">
        <v>0.00590921535360021</v>
      </c>
      <c r="E30">
        <v>0.0335239153049625</v>
      </c>
      <c r="F30">
        <v>-0.000829985200700948</v>
      </c>
      <c r="G30">
        <v>-0.00229559117524038</v>
      </c>
      <c r="H30">
        <v>-0.0011366765703714</v>
      </c>
      <c r="I30">
        <v>-0.00266777354843756</v>
      </c>
      <c r="J30">
        <v>-0.376371450301768</v>
      </c>
      <c r="K30">
        <v>0.0409046026641143</v>
      </c>
    </row>
    <row r="32" spans="2:3">
      <c r="B32" t="s">
        <v>33</v>
      </c>
      <c r="C32" t="s">
        <v>34</v>
      </c>
    </row>
    <row r="33" spans="2:12">
      <c r="B33" cm="1">
        <f t="array" ref="B33:B42">T6:T15*10^3*1/TRANSPOSE(D17:M17)</f>
        <v>8.76410693737721</v>
      </c>
      <c r="C33" cm="1">
        <f t="array" ref="C33:L33">MMULT(_xlfn.ANCHORARRAY(B44),_xlfn.ANCHORARRAY(B21))</f>
        <v>12.2595754748574</v>
      </c>
      <c r="D33">
        <v>56.3660470402998</v>
      </c>
      <c r="E33">
        <v>-8.47054252872698</v>
      </c>
      <c r="F33">
        <v>-20.5686552251586</v>
      </c>
      <c r="G33">
        <v>14.9590597569712</v>
      </c>
      <c r="H33">
        <v>2.84973677567624</v>
      </c>
      <c r="I33">
        <v>-1.3802968830599</v>
      </c>
      <c r="J33">
        <v>-1.58912479928062</v>
      </c>
      <c r="K33">
        <v>58.6793006867794</v>
      </c>
      <c r="L33">
        <v>11.5181664370598</v>
      </c>
    </row>
    <row r="34" spans="2:2">
      <c r="B34">
        <v>4.03692504855924</v>
      </c>
    </row>
    <row r="35" spans="2:2">
      <c r="B35">
        <v>3.70313687857526</v>
      </c>
    </row>
    <row r="36" spans="2:2">
      <c r="B36">
        <v>2.15251217468626</v>
      </c>
    </row>
    <row r="37" spans="2:2">
      <c r="B37">
        <v>6.75993295539047</v>
      </c>
    </row>
    <row r="38" spans="2:2">
      <c r="B38">
        <v>8.16543339729801</v>
      </c>
    </row>
    <row r="39" spans="2:2">
      <c r="B39">
        <v>4.74455738759887</v>
      </c>
    </row>
    <row r="40" spans="2:2">
      <c r="B40">
        <v>2.11107381298721</v>
      </c>
    </row>
    <row r="41" spans="2:2">
      <c r="B41">
        <v>3.42592403084909</v>
      </c>
    </row>
    <row r="42" spans="2:2">
      <c r="B42">
        <v>15.5256013086976</v>
      </c>
    </row>
    <row r="44" spans="2:11">
      <c r="B44" cm="1">
        <f t="array" ref="B44:K44">TRANSPOSE(_xlfn.ANCHORARRAY(B33))</f>
        <v>8.76410693737721</v>
      </c>
      <c r="C44">
        <v>4.03692504855924</v>
      </c>
      <c r="D44">
        <v>3.70313687857526</v>
      </c>
      <c r="E44">
        <v>2.15251217468626</v>
      </c>
      <c r="F44">
        <v>6.75993295539047</v>
      </c>
      <c r="G44">
        <v>8.16543339729801</v>
      </c>
      <c r="H44">
        <v>4.74455738759887</v>
      </c>
      <c r="I44">
        <v>2.11107381298721</v>
      </c>
      <c r="J44">
        <v>3.42592403084909</v>
      </c>
      <c r="K44">
        <v>15.5256013086976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Yuxiao Ma</cp:lastModifiedBy>
  <dcterms:created xsi:type="dcterms:W3CDTF">2020-05-16T09:06:00Z</dcterms:created>
  <dcterms:modified xsi:type="dcterms:W3CDTF">2024-06-26T10:50:30Z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7C5D1A86C4754D9FA4F26482927B5BDE_12</vt:lpwstr>
  </property>
  <property fmtid="{D5CDD505-2E9C-101B-9397-08002B2CF9AE}" pid="3" name="KSOProductBuildVer">
    <vt:lpwstr>2052-12.1.0.16929</vt:lpwstr>
  </property>
</Properties>
</file>