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esf\Dropbox\Uni\EECT6325S25\"/>
    </mc:Choice>
  </mc:AlternateContent>
  <xr:revisionPtr revIDLastSave="0" documentId="13_ncr:1_{E7D52598-A1E3-466C-94B8-0040A08814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F20" i="2"/>
  <c r="G20" i="2" s="1"/>
  <c r="H20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8" i="2"/>
  <c r="H18" i="2" s="1"/>
  <c r="G19" i="2"/>
  <c r="H19" i="2" s="1"/>
  <c r="G21" i="2"/>
  <c r="H21" i="2" s="1"/>
  <c r="G22" i="2"/>
  <c r="H22" i="2" s="1"/>
  <c r="G23" i="2"/>
  <c r="H23" i="2" s="1"/>
  <c r="G24" i="2"/>
  <c r="G25" i="2"/>
  <c r="G2" i="2"/>
  <c r="H2" i="2" s="1"/>
  <c r="F17" i="2"/>
  <c r="F26" i="2" s="1"/>
  <c r="G17" i="2" l="1"/>
  <c r="H17" i="2" s="1"/>
  <c r="G26" i="2"/>
  <c r="H26" i="2" s="1"/>
</calcChain>
</file>

<file path=xl/sharedStrings.xml><?xml version="1.0" encoding="utf-8"?>
<sst xmlns="http://schemas.openxmlformats.org/spreadsheetml/2006/main" count="30" uniqueCount="30">
  <si>
    <t>area</t>
  </si>
  <si>
    <t>power</t>
  </si>
  <si>
    <t>delay</t>
  </si>
  <si>
    <t>AEDP</t>
  </si>
  <si>
    <t>3.506*10^13</t>
  </si>
  <si>
    <t>3.19*10^10</t>
  </si>
  <si>
    <t>4.06*10^10</t>
  </si>
  <si>
    <t>3.27*10^10</t>
  </si>
  <si>
    <t>6.5391*10^10</t>
  </si>
  <si>
    <t>2.994*10^10</t>
  </si>
  <si>
    <t>3.7*10^10</t>
  </si>
  <si>
    <t>6.977*10^10</t>
  </si>
  <si>
    <t>4.26*10^10</t>
  </si>
  <si>
    <t>4.62*10^9</t>
  </si>
  <si>
    <t>6.477*10^10</t>
  </si>
  <si>
    <t>1.17*10^11</t>
  </si>
  <si>
    <t>4.3*10^10</t>
  </si>
  <si>
    <t>1.7305*10^11</t>
  </si>
  <si>
    <t>3.24*10^11</t>
  </si>
  <si>
    <t>1.04*10^11</t>
  </si>
  <si>
    <t>5.225*10^10</t>
  </si>
  <si>
    <t>6.57*10^10</t>
  </si>
  <si>
    <t>2.57*10^11</t>
  </si>
  <si>
    <t>1.76*10^12</t>
  </si>
  <si>
    <t>9.39*10^10</t>
  </si>
  <si>
    <t>competition points</t>
  </si>
  <si>
    <t>penalties</t>
  </si>
  <si>
    <t>comp-penalties</t>
  </si>
  <si>
    <t>curved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</si>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</sst>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9609-8329-44C2-BBC0-E56984BCC3BD}">
  <dimension ref="A1:H26"/>
  <sheetViews>
    <sheetView tabSelected="1" zoomScaleNormal="100" workbookViewId="0">
      <selection activeCell="J16" sqref="J16"/>
    </sheetView>
  </sheetViews>
  <sheetFormatPr defaultRowHeight="15" x14ac:dyDescent="0.25"/>
  <cols>
    <col min="1" max="2" width="9.140625" style="1"/>
    <col min="3" max="3" width="9" style="1" bestFit="1" customWidth="1"/>
    <col min="4" max="4" width="12.5703125" style="1" bestFit="1" customWidth="1"/>
    <col min="5" max="5" width="18.140625" style="1" bestFit="1" customWidth="1"/>
    <col min="6" max="6" width="9.28515625" style="1" bestFit="1" customWidth="1"/>
    <col min="7" max="8" width="19.2851562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25">
      <c r="A2" s="1">
        <v>369600</v>
      </c>
      <c r="B2" s="1">
        <v>112.7</v>
      </c>
      <c r="C2" s="1">
        <v>111</v>
      </c>
      <c r="D2" s="2" t="s">
        <v>13</v>
      </c>
      <c r="E2" s="1">
        <v>110</v>
      </c>
      <c r="F2" s="2">
        <v>0</v>
      </c>
      <c r="G2" s="2">
        <f>E2-F2</f>
        <v>110</v>
      </c>
      <c r="H2" s="2">
        <f>G2+5.5</f>
        <v>115.5</v>
      </c>
    </row>
    <row r="3" spans="1:8" x14ac:dyDescent="0.25">
      <c r="A3" s="1">
        <v>3049900</v>
      </c>
      <c r="B3" s="1">
        <v>114.7478</v>
      </c>
      <c r="C3" s="1">
        <v>85.55</v>
      </c>
      <c r="D3" s="2" t="s">
        <v>9</v>
      </c>
      <c r="E3" s="1">
        <v>100</v>
      </c>
      <c r="F3" s="2">
        <v>0</v>
      </c>
      <c r="G3" s="2">
        <f t="shared" ref="G3:G25" si="0">E3-F3</f>
        <v>100</v>
      </c>
      <c r="H3" s="2">
        <f>G3+5.5</f>
        <v>105.5</v>
      </c>
    </row>
    <row r="4" spans="1:8" x14ac:dyDescent="0.25">
      <c r="A4" s="1">
        <v>3473922</v>
      </c>
      <c r="B4" s="1">
        <v>114.78</v>
      </c>
      <c r="C4" s="1">
        <v>80.25</v>
      </c>
      <c r="D4" s="2" t="s">
        <v>5</v>
      </c>
      <c r="E4" s="1">
        <v>97</v>
      </c>
      <c r="F4" s="2">
        <v>0</v>
      </c>
      <c r="G4" s="2">
        <f t="shared" si="0"/>
        <v>97</v>
      </c>
      <c r="H4" s="2">
        <f>G4+5.5</f>
        <v>102.5</v>
      </c>
    </row>
    <row r="5" spans="1:8" x14ac:dyDescent="0.25">
      <c r="A5" s="1">
        <v>4443550</v>
      </c>
      <c r="B5" s="1">
        <v>116.2</v>
      </c>
      <c r="C5" s="1">
        <v>63.4</v>
      </c>
      <c r="D5" s="2" t="s">
        <v>7</v>
      </c>
      <c r="E5" s="1">
        <v>96</v>
      </c>
      <c r="F5" s="2">
        <v>3</v>
      </c>
      <c r="G5" s="2">
        <f t="shared" si="0"/>
        <v>93</v>
      </c>
      <c r="H5" s="2">
        <f>G5+5.5</f>
        <v>98.5</v>
      </c>
    </row>
    <row r="6" spans="1:8" x14ac:dyDescent="0.25">
      <c r="A6" s="1">
        <v>7827820</v>
      </c>
      <c r="B6" s="1">
        <v>125.7</v>
      </c>
      <c r="C6" s="1">
        <v>37.65</v>
      </c>
      <c r="D6" s="2" t="s">
        <v>10</v>
      </c>
      <c r="E6" s="1">
        <v>95</v>
      </c>
      <c r="F6" s="2">
        <v>0</v>
      </c>
      <c r="G6" s="2">
        <f t="shared" si="0"/>
        <v>95</v>
      </c>
      <c r="H6" s="2">
        <f>G6+5.5</f>
        <v>100.5</v>
      </c>
    </row>
    <row r="7" spans="1:8" x14ac:dyDescent="0.25">
      <c r="A7" s="1">
        <v>3342190</v>
      </c>
      <c r="B7" s="1">
        <v>113</v>
      </c>
      <c r="C7" s="1">
        <v>113</v>
      </c>
      <c r="D7" s="2" t="s">
        <v>12</v>
      </c>
      <c r="E7" s="1">
        <v>94</v>
      </c>
      <c r="F7" s="2">
        <v>5</v>
      </c>
      <c r="G7" s="2">
        <f t="shared" si="0"/>
        <v>89</v>
      </c>
      <c r="H7" s="2">
        <f>G7+5.5</f>
        <v>94.5</v>
      </c>
    </row>
    <row r="8" spans="1:8" x14ac:dyDescent="0.25">
      <c r="A8" s="1">
        <v>4141172</v>
      </c>
      <c r="B8" s="1">
        <v>115.04</v>
      </c>
      <c r="C8" s="1">
        <v>85.2</v>
      </c>
      <c r="D8" s="2" t="s">
        <v>6</v>
      </c>
      <c r="E8" s="1">
        <v>93</v>
      </c>
      <c r="F8" s="2">
        <v>0</v>
      </c>
      <c r="G8" s="2">
        <f t="shared" si="0"/>
        <v>93</v>
      </c>
      <c r="H8" s="2">
        <f>G8+5.5</f>
        <v>98.5</v>
      </c>
    </row>
    <row r="9" spans="1:8" x14ac:dyDescent="0.25">
      <c r="A9" s="1">
        <v>3368800</v>
      </c>
      <c r="B9" s="1">
        <v>113.02</v>
      </c>
      <c r="C9" s="1">
        <v>113</v>
      </c>
      <c r="D9" s="2" t="s">
        <v>16</v>
      </c>
      <c r="E9" s="1">
        <v>92</v>
      </c>
      <c r="F9" s="2">
        <v>8</v>
      </c>
      <c r="G9" s="2">
        <f t="shared" si="0"/>
        <v>84</v>
      </c>
      <c r="H9" s="2">
        <f>G9+5.5</f>
        <v>89.5</v>
      </c>
    </row>
    <row r="10" spans="1:8" x14ac:dyDescent="0.25">
      <c r="A10" s="1">
        <v>3547052</v>
      </c>
      <c r="B10" s="1">
        <v>112.8</v>
      </c>
      <c r="C10" s="1">
        <v>130.6</v>
      </c>
      <c r="D10" s="2" t="s">
        <v>20</v>
      </c>
      <c r="E10" s="1">
        <v>91</v>
      </c>
      <c r="F10" s="2">
        <v>5</v>
      </c>
      <c r="G10" s="2">
        <f t="shared" si="0"/>
        <v>86</v>
      </c>
      <c r="H10" s="2">
        <f>G10+5.5</f>
        <v>91.5</v>
      </c>
    </row>
    <row r="11" spans="1:8" ht="15.75" thickBot="1" x14ac:dyDescent="0.3">
      <c r="A11" s="1">
        <v>5310000</v>
      </c>
      <c r="B11" s="1">
        <v>112</v>
      </c>
      <c r="C11" s="1">
        <v>109</v>
      </c>
      <c r="D11" s="2" t="s">
        <v>14</v>
      </c>
      <c r="E11" s="1">
        <v>90</v>
      </c>
      <c r="F11" s="2">
        <v>0</v>
      </c>
      <c r="G11" s="2">
        <f t="shared" si="0"/>
        <v>90</v>
      </c>
      <c r="H11" s="2">
        <f>G11+5.5</f>
        <v>95.5</v>
      </c>
    </row>
    <row r="12" spans="1:8" ht="15.75" thickBot="1" x14ac:dyDescent="0.3">
      <c r="A12" s="3">
        <v>5243640</v>
      </c>
      <c r="B12" s="1">
        <v>113</v>
      </c>
      <c r="C12" s="1">
        <v>111</v>
      </c>
      <c r="D12" s="4" t="s">
        <v>21</v>
      </c>
      <c r="E12" s="1">
        <v>89</v>
      </c>
      <c r="F12" s="5">
        <v>10</v>
      </c>
      <c r="G12" s="2">
        <f t="shared" si="0"/>
        <v>79</v>
      </c>
      <c r="H12" s="2">
        <f>G12+5.5</f>
        <v>84.5</v>
      </c>
    </row>
    <row r="13" spans="1:8" ht="15.75" thickBot="1" x14ac:dyDescent="0.3">
      <c r="A13" s="1">
        <v>5689200</v>
      </c>
      <c r="B13" s="1">
        <v>112</v>
      </c>
      <c r="C13" s="1">
        <v>109.5</v>
      </c>
      <c r="D13" s="2" t="s">
        <v>11</v>
      </c>
      <c r="E13" s="1">
        <v>88</v>
      </c>
      <c r="F13" s="2">
        <v>3</v>
      </c>
      <c r="G13" s="2">
        <f t="shared" si="0"/>
        <v>85</v>
      </c>
      <c r="H13" s="2">
        <f>G13+5.5</f>
        <v>90.5</v>
      </c>
    </row>
    <row r="14" spans="1:8" ht="15.75" thickBot="1" x14ac:dyDescent="0.3">
      <c r="A14" s="1">
        <v>5378440</v>
      </c>
      <c r="B14" s="3">
        <v>112.4</v>
      </c>
      <c r="C14" s="1">
        <v>108.16</v>
      </c>
      <c r="D14" s="4" t="s">
        <v>8</v>
      </c>
      <c r="E14" s="1">
        <v>86</v>
      </c>
      <c r="F14" s="5">
        <v>0</v>
      </c>
      <c r="G14" s="2">
        <f t="shared" si="0"/>
        <v>86</v>
      </c>
      <c r="H14" s="2">
        <f>G14+5.5</f>
        <v>91.5</v>
      </c>
    </row>
    <row r="15" spans="1:8" x14ac:dyDescent="0.25">
      <c r="A15" s="1">
        <v>3475472</v>
      </c>
      <c r="B15" s="1">
        <v>143</v>
      </c>
      <c r="C15" s="1">
        <v>189</v>
      </c>
      <c r="D15" s="2" t="s">
        <v>24</v>
      </c>
      <c r="E15" s="1">
        <v>84</v>
      </c>
      <c r="F15" s="2">
        <v>8</v>
      </c>
      <c r="G15" s="2">
        <f t="shared" si="0"/>
        <v>76</v>
      </c>
      <c r="H15" s="2">
        <f>G15+5.5</f>
        <v>81.5</v>
      </c>
    </row>
    <row r="16" spans="1:8" x14ac:dyDescent="0.25">
      <c r="A16" s="1">
        <v>5011760</v>
      </c>
      <c r="B16" s="1">
        <v>113.78619999999999</v>
      </c>
      <c r="C16" s="1">
        <v>182.6635</v>
      </c>
      <c r="D16" s="2" t="s">
        <v>19</v>
      </c>
      <c r="E16" s="1">
        <v>83</v>
      </c>
      <c r="F16" s="2">
        <v>5</v>
      </c>
      <c r="G16" s="2">
        <f t="shared" si="0"/>
        <v>78</v>
      </c>
      <c r="H16" s="2">
        <f>G16+5.5</f>
        <v>83.5</v>
      </c>
    </row>
    <row r="17" spans="1:8" ht="15.75" thickBot="1" x14ac:dyDescent="0.3">
      <c r="A17" s="1">
        <v>2480000</v>
      </c>
      <c r="B17" s="1">
        <v>109.6</v>
      </c>
      <c r="C17" s="1">
        <v>430</v>
      </c>
      <c r="D17" s="2" t="s">
        <v>15</v>
      </c>
      <c r="E17" s="1">
        <v>82</v>
      </c>
      <c r="F17" s="2">
        <f>E17*0.35</f>
        <v>28.7</v>
      </c>
      <c r="G17" s="2">
        <f t="shared" si="0"/>
        <v>53.3</v>
      </c>
      <c r="H17" s="2">
        <f>G17+5.5</f>
        <v>58.8</v>
      </c>
    </row>
    <row r="18" spans="1:8" ht="15.75" thickBot="1" x14ac:dyDescent="0.3">
      <c r="A18" s="1">
        <v>18187152</v>
      </c>
      <c r="B18" s="1">
        <v>114.01390000000001</v>
      </c>
      <c r="C18" s="1">
        <v>104.65349999999999</v>
      </c>
      <c r="D18" s="4" t="s">
        <v>17</v>
      </c>
      <c r="E18" s="1">
        <v>81</v>
      </c>
      <c r="F18" s="5">
        <v>5</v>
      </c>
      <c r="G18" s="2">
        <f t="shared" si="0"/>
        <v>76</v>
      </c>
      <c r="H18" s="2">
        <f>G18+5.5</f>
        <v>81.5</v>
      </c>
    </row>
    <row r="19" spans="1:8" x14ac:dyDescent="0.25">
      <c r="A19" s="1">
        <v>20349574</v>
      </c>
      <c r="B19" s="1">
        <v>117.2452</v>
      </c>
      <c r="C19" s="1">
        <v>108</v>
      </c>
      <c r="D19" s="2" t="s">
        <v>22</v>
      </c>
      <c r="E19" s="1">
        <v>80</v>
      </c>
      <c r="F19" s="2">
        <v>8</v>
      </c>
      <c r="G19" s="2">
        <f t="shared" si="0"/>
        <v>72</v>
      </c>
      <c r="H19" s="2">
        <f>G19+5.5</f>
        <v>77.5</v>
      </c>
    </row>
    <row r="20" spans="1:8" x14ac:dyDescent="0.25">
      <c r="A20" s="1">
        <v>43205630</v>
      </c>
      <c r="B20" s="1">
        <v>118.5</v>
      </c>
      <c r="C20" s="1">
        <v>63.37</v>
      </c>
      <c r="D20" s="2" t="s">
        <v>18</v>
      </c>
      <c r="E20" s="1">
        <v>79</v>
      </c>
      <c r="F20" s="2">
        <f>E20*0.335+5</f>
        <v>31.465</v>
      </c>
      <c r="G20" s="2">
        <f t="shared" si="0"/>
        <v>47.534999999999997</v>
      </c>
      <c r="H20" s="2">
        <f>G20+5.5</f>
        <v>53.034999999999997</v>
      </c>
    </row>
    <row r="21" spans="1:8" ht="15.75" thickBot="1" x14ac:dyDescent="0.3">
      <c r="A21" s="1">
        <v>16129113</v>
      </c>
      <c r="B21" s="1">
        <v>108.13200000000001</v>
      </c>
      <c r="C21" s="1">
        <v>1012</v>
      </c>
      <c r="D21" s="2" t="s">
        <v>23</v>
      </c>
      <c r="E21" s="1">
        <v>70</v>
      </c>
      <c r="F21" s="2">
        <v>5</v>
      </c>
      <c r="G21" s="2">
        <f t="shared" si="0"/>
        <v>65</v>
      </c>
      <c r="H21" s="2">
        <f>G21+5.5</f>
        <v>70.5</v>
      </c>
    </row>
    <row r="22" spans="1:8" ht="15.75" thickBot="1" x14ac:dyDescent="0.3">
      <c r="A22" s="3">
        <v>570000</v>
      </c>
      <c r="B22" s="1">
        <v>89.24</v>
      </c>
      <c r="C22" s="1">
        <v>691.5</v>
      </c>
      <c r="D22" s="4" t="s">
        <v>4</v>
      </c>
      <c r="E22" s="1">
        <v>60</v>
      </c>
      <c r="F22" s="5">
        <v>10</v>
      </c>
      <c r="G22" s="2">
        <f t="shared" si="0"/>
        <v>50</v>
      </c>
      <c r="H22" s="2">
        <f>G22+5.5</f>
        <v>55.5</v>
      </c>
    </row>
    <row r="23" spans="1:8" ht="15.75" thickBot="1" x14ac:dyDescent="0.3">
      <c r="D23" s="2"/>
      <c r="E23" s="2">
        <v>50</v>
      </c>
      <c r="F23" s="2"/>
      <c r="G23" s="2">
        <f t="shared" si="0"/>
        <v>50</v>
      </c>
      <c r="H23" s="2">
        <f>G23+5.5</f>
        <v>55.5</v>
      </c>
    </row>
    <row r="24" spans="1:8" ht="15.75" thickBot="1" x14ac:dyDescent="0.3">
      <c r="B24" s="1">
        <v>115</v>
      </c>
      <c r="C24" s="3">
        <v>102</v>
      </c>
      <c r="D24" s="4"/>
      <c r="E24" s="5">
        <v>0</v>
      </c>
      <c r="F24" s="5"/>
      <c r="G24" s="2">
        <f t="shared" si="0"/>
        <v>0</v>
      </c>
      <c r="H24" s="2">
        <v>0</v>
      </c>
    </row>
    <row r="25" spans="1:8" x14ac:dyDescent="0.25">
      <c r="D25" s="2"/>
      <c r="E25" s="2">
        <v>0</v>
      </c>
      <c r="F25" s="2"/>
      <c r="G25" s="2">
        <f t="shared" si="0"/>
        <v>0</v>
      </c>
      <c r="H25" s="2">
        <v>0</v>
      </c>
    </row>
    <row r="26" spans="1:8" x14ac:dyDescent="0.25">
      <c r="A26" s="1" t="s">
        <v>29</v>
      </c>
      <c r="E26" s="2">
        <f>MEDIAN(E2:E25)</f>
        <v>87</v>
      </c>
      <c r="F26" s="2">
        <f>MEDIAN(F2:F25)</f>
        <v>5</v>
      </c>
      <c r="G26" s="2">
        <f>MEDIAN(G2:G25)</f>
        <v>81.5</v>
      </c>
      <c r="H26" s="2">
        <f>G26+5.5</f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Tianxi</dc:creator>
  <cp:lastModifiedBy>Friedman, Joseph</cp:lastModifiedBy>
  <dcterms:created xsi:type="dcterms:W3CDTF">2015-06-05T18:17:20Z</dcterms:created>
  <dcterms:modified xsi:type="dcterms:W3CDTF">2025-03-07T18:40:30Z</dcterms:modified>
</cp:coreProperties>
</file>