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DC0B0D5B-D7F8-4BB3-BD79-FB635786E018}" xr6:coauthVersionLast="47" xr6:coauthVersionMax="47" xr10:uidLastSave="{00000000-0000-0000-0000-000000000000}"/>
  <bookViews>
    <workbookView xWindow="-108" yWindow="-108" windowWidth="23256" windowHeight="12576" xr2:uid="{60C2E2F6-AD98-4042-9BF5-DA3DB7B4AD4C}"/>
  </bookViews>
  <sheets>
    <sheet name="工作表1" sheetId="1" r:id="rId1"/>
    <sheet name="工作表3" sheetId="3" r:id="rId2"/>
    <sheet name="工作表5" sheetId="5" r:id="rId3"/>
  </sheet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7" i="1" s="1"/>
  <c r="H17" i="1"/>
  <c r="D17" i="1"/>
  <c r="C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<sst xmlns="http://schemas.openxmlformats.org/spreadsheetml/2006/main" count="72" uniqueCount="54">
  <si>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</si>
  <si>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</si>
  <si>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</si>
  <si>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</si>
  <si>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</si>
  <si>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</si>
  <si>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</si>
  <si>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</si>
  <si>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</si>
  <si>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</si>
  <si>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</si>
  <si>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</si>
  <si>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</si>
  <si>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</si>
  <si>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</si>
  <si>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</si>
  <si>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</si>
  <si>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</si>
  <si>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</si>
  <si>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</si>
  <si>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</si>
  <si>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</si>
  <si>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</si>
  <si>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</si>
  <si>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</si>
  <si>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</si>
  <si>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</si>
  <si>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</si>
  <si>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</si>
  <si>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</si>
  <si>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</si>
  <si>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</si>
  <si>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加總 - Q2: overall score</t>
  </si>
  <si>
    <t>SCORE</t>
    <phoneticPr fontId="2" type="noConversion"/>
  </si>
  <si>
    <t>GRADE</t>
    <phoneticPr fontId="2" type="noConversion"/>
  </si>
  <si>
    <t>90~100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</si>
  <si>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</si>
  <si>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</si>
  <si>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</si>
  <si>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</si>
  <si>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F</t>
    <phoneticPr fontId="2" type="noConversion"/>
  </si>
  <si>
    <t>80~89 </t>
  </si>
  <si>
    <t>70~79</t>
  </si>
  <si>
    <t>60~69</t>
    <phoneticPr fontId="2" type="noConversion"/>
  </si>
  <si>
    <t>0~59</t>
    <phoneticPr fontId="2" type="noConversion"/>
  </si>
  <si>
    <t xml:space="preserve">0~59 </t>
    <phoneticPr fontId="2" type="noConversion"/>
  </si>
  <si>
    <t>60~100</t>
    <phoneticPr fontId="2" type="noConversion"/>
  </si>
  <si>
    <t>fail</t>
  </si>
  <si>
    <t>fail</t>
    <phoneticPr fontId="2" type="noConversion"/>
  </si>
  <si>
    <t>pass</t>
  </si>
  <si>
    <t>pass</t>
    <phoneticPr fontId="2" type="noConversion"/>
  </si>
  <si>
    <t>列標籤</t>
  </si>
  <si>
    <t>總計</t>
  </si>
  <si>
    <t>計數 -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</si>
</sst>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9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[1020_HW3.xlsx]工作表5!樞紐分析表4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及格比率圖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工作表5!$B$3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1-4FAD-BEE4-47E832A860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1-4FAD-BEE4-47E832A86030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21-4FAD-BEE4-47E832A86030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21-4FAD-BEE4-47E832A86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工作表5!$A$4:$A$6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工作表5!$B$4:$B$6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1-4FAD-BEE4-47E832A86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[1020_HW3.xlsx]工作表3!樞紐分析表3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Overall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工作表3!$A$4:$A$18</c:f>
              <c:strCache>
                <c:ptCount val="14"/>
                <c:pt idx="0">
                  <c:v>王小明</c:v>
                </c:pt>
                <c:pt idx="1">
                  <c:v>白阿國</c:v>
                </c:pt>
                <c:pt idx="2">
                  <c:v>何大美</c:v>
                </c:pt>
                <c:pt idx="3">
                  <c:v>宋小倫</c:v>
                </c:pt>
                <c:pt idx="4">
                  <c:v>李大仁</c:v>
                </c:pt>
                <c:pt idx="5">
                  <c:v>李大月</c:v>
                </c:pt>
                <c:pt idx="6">
                  <c:v>李大輝</c:v>
                </c:pt>
                <c:pt idx="7">
                  <c:v>李小君</c:v>
                </c:pt>
                <c:pt idx="8">
                  <c:v>林大義</c:v>
                </c:pt>
                <c:pt idx="9">
                  <c:v>許亮亮</c:v>
                </c:pt>
                <c:pt idx="10">
                  <c:v>陳小奇</c:v>
                </c:pt>
                <c:pt idx="11">
                  <c:v>陳慢慢</c:v>
                </c:pt>
                <c:pt idx="12">
                  <c:v>黃阿坤</c:v>
                </c:pt>
                <c:pt idx="13">
                  <c:v>羅小花</c:v>
                </c:pt>
              </c:strCache>
            </c:strRef>
          </c:cat>
          <c:val>
            <c:numRef>
              <c:f>工作表3!$B$4:$B$18</c:f>
              <c:numCache>
                <c:formatCode>General</c:formatCode>
                <c:ptCount val="14"/>
                <c:pt idx="0">
                  <c:v>77.599999999999994</c:v>
                </c:pt>
                <c:pt idx="1">
                  <c:v>75.2</c:v>
                </c:pt>
                <c:pt idx="2">
                  <c:v>91.7</c:v>
                </c:pt>
                <c:pt idx="3">
                  <c:v>66.900000000000006</c:v>
                </c:pt>
                <c:pt idx="4">
                  <c:v>80.800000000000011</c:v>
                </c:pt>
                <c:pt idx="5">
                  <c:v>80.599999999999994</c:v>
                </c:pt>
                <c:pt idx="6">
                  <c:v>74.2</c:v>
                </c:pt>
                <c:pt idx="7">
                  <c:v>77.900000000000006</c:v>
                </c:pt>
                <c:pt idx="8">
                  <c:v>59</c:v>
                </c:pt>
                <c:pt idx="9">
                  <c:v>55.6</c:v>
                </c:pt>
                <c:pt idx="10">
                  <c:v>84.7</c:v>
                </c:pt>
                <c:pt idx="11">
                  <c:v>90</c:v>
                </c:pt>
                <c:pt idx="12">
                  <c:v>81.2</c:v>
                </c:pt>
                <c:pt idx="13">
                  <c:v>80.800000000000011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DE9-A5B6-D9FE43F1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822608"/>
        <c:axId val="2096834256"/>
      </c:barChart>
      <c:catAx>
        <c:axId val="20968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6834256"/>
        <c:crosses val="autoZero"/>
        <c:auto val="1"/>
        <c:lblAlgn val="ctr"/>
        <c:lblOffset val="100"/>
        <c:noMultiLvlLbl val="0"/>
      </c:catAx>
      <c:valAx>
        <c:axId val="20968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68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[1020_HW3.xlsx]工作表3!樞紐分析表3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工作表3!$A$4:$A$18</c:f>
              <c:strCache>
                <c:ptCount val="14"/>
                <c:pt idx="0">
                  <c:v>王小明</c:v>
                </c:pt>
                <c:pt idx="1">
                  <c:v>白阿國</c:v>
                </c:pt>
                <c:pt idx="2">
                  <c:v>何大美</c:v>
                </c:pt>
                <c:pt idx="3">
                  <c:v>宋小倫</c:v>
                </c:pt>
                <c:pt idx="4">
                  <c:v>李大仁</c:v>
                </c:pt>
                <c:pt idx="5">
                  <c:v>李大月</c:v>
                </c:pt>
                <c:pt idx="6">
                  <c:v>李大輝</c:v>
                </c:pt>
                <c:pt idx="7">
                  <c:v>李小君</c:v>
                </c:pt>
                <c:pt idx="8">
                  <c:v>林大義</c:v>
                </c:pt>
                <c:pt idx="9">
                  <c:v>許亮亮</c:v>
                </c:pt>
                <c:pt idx="10">
                  <c:v>陳小奇</c:v>
                </c:pt>
                <c:pt idx="11">
                  <c:v>陳慢慢</c:v>
                </c:pt>
                <c:pt idx="12">
                  <c:v>黃阿坤</c:v>
                </c:pt>
                <c:pt idx="13">
                  <c:v>羅小花</c:v>
                </c:pt>
              </c:strCache>
            </c:strRef>
          </c:cat>
          <c:val>
            <c:numRef>
              <c:f>工作表3!$B$4:$B$18</c:f>
              <c:numCache>
                <c:formatCode>General</c:formatCode>
                <c:ptCount val="14"/>
                <c:pt idx="0">
                  <c:v>77.599999999999994</c:v>
                </c:pt>
                <c:pt idx="1">
                  <c:v>75.2</c:v>
                </c:pt>
                <c:pt idx="2">
                  <c:v>91.7</c:v>
                </c:pt>
                <c:pt idx="3">
                  <c:v>66.900000000000006</c:v>
                </c:pt>
                <c:pt idx="4">
                  <c:v>80.800000000000011</c:v>
                </c:pt>
                <c:pt idx="5">
                  <c:v>80.599999999999994</c:v>
                </c:pt>
                <c:pt idx="6">
                  <c:v>74.2</c:v>
                </c:pt>
                <c:pt idx="7">
                  <c:v>77.900000000000006</c:v>
                </c:pt>
                <c:pt idx="8">
                  <c:v>59</c:v>
                </c:pt>
                <c:pt idx="9">
                  <c:v>55.6</c:v>
                </c:pt>
                <c:pt idx="10">
                  <c:v>84.7</c:v>
                </c:pt>
                <c:pt idx="11">
                  <c:v>90</c:v>
                </c:pt>
                <c:pt idx="12">
                  <c:v>81.2</c:v>
                </c:pt>
                <c:pt idx="13">
                  <c:v>80.800000000000011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8-42EE-A660-8C4D2CF5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822608"/>
        <c:axId val="2096834256"/>
      </c:barChart>
      <c:catAx>
        <c:axId val="20968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6834256"/>
        <c:crosses val="autoZero"/>
        <c:auto val="1"/>
        <c:lblAlgn val="ctr"/>
        <c:lblOffset val="100"/>
        <c:noMultiLvlLbl val="0"/>
      </c:catAx>
      <c:valAx>
        <c:axId val="20968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68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[1020_HW3.xlsx]工作表5!樞紐分析表4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及格比率圖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工作表5!$B$3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57-441C-AC6A-CD67639F1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57-441C-AC6A-CD67639F148D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57-441C-AC6A-CD67639F148D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57-441C-AC6A-CD67639F1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工作表5!$A$4:$A$6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工作表5!$B$4:$B$6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7-441C-AC6A-CD67639F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16</xdr:row>
      <xdr:rowOff>7620</xdr:rowOff>
    </xdr:from>
    <xdr:to>
      <xdr:col>16</xdr:col>
      <xdr:colOff>594360</xdr:colOff>
      <xdr:row>29</xdr:row>
      <xdr:rowOff>76200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191645D-A49D-4820-BCF2-65B5B57C9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213360</xdr:colOff>
      <xdr:row>24</xdr:row>
      <xdr:rowOff>22860</xdr:rowOff>
    </xdr:from>
    <xdr:to>
      <xdr:col>10</xdr:col>
      <xdr:colOff>1181100</xdr:colOff>
      <xdr:row>37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01B217F-4524-4E8D-B2A7-7566CB8A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</xdr:colOff>
      <xdr:row>1</xdr:row>
      <xdr:rowOff>182880</xdr:rowOff>
    </xdr:from>
    <xdr:to>
      <xdr:col>9</xdr:col>
      <xdr:colOff>544830</xdr:colOff>
      <xdr:row>15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B0FA6E-DF6D-4F71-8E7B-05EE33471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7</xdr:row>
      <xdr:rowOff>30480</xdr:rowOff>
    </xdr:from>
    <xdr:to>
      <xdr:col>7</xdr:col>
      <xdr:colOff>163830</xdr:colOff>
      <xdr:row>20</xdr:row>
      <xdr:rowOff>99060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B14BA56-C6C7-405B-82AF-6215A50E9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25.822178935188" createdVersion="7" refreshedVersion="7" minRefreshableVersion="3" recordCount="14" xr:uid="{4809D0BA-E01A-4876-801D-CE656EE289DA}">
  <cacheSource type="worksheet">
    <worksheetSource ref="B1:L15" sheet="工作表1"/>
  </cacheSource>
  <cacheFields count="11">
    <cacheField name="name" numFmtId="0">
      <sharedItems count="14">
        <s v="何大美"/>
        <s v="陳慢慢"/>
        <s v="黃阿坤"/>
        <s v="李大仁"/>
        <s v="陳小奇"/>
        <s v="羅小花"/>
        <s v="李小君"/>
        <s v="李大輝"/>
        <s v="白阿國"/>
        <s v="王小明"/>
        <s v="李大月"/>
        <s v="林大義"/>
        <s v="宋小倫"/>
        <s v="許亮亮"/>
      </sharedItems>
    </cacheField>
    <cacheField name="Exam1" numFmtId="0">
      <sharedItems containsSemiMixedTypes="0" containsString="0" containsNumber="1" containsInteger="1" minValue="59" maxValue="98"/>
    </cacheField>
    <cacheField name="Exam2" numFmtId="0">
      <sharedItems containsSemiMixedTypes="0" containsString="0" containsNumber="1" containsInteger="1" minValue="35" maxValue="96"/>
    </cacheField>
    <cacheField name="Exam3" numFmtId="0">
      <sharedItems containsSemiMixedTypes="0" containsString="0" containsNumber="1" containsInteger="1" minValue="34" maxValue="95"/>
    </cacheField>
    <cacheField name="Exam4" numFmtId="0">
      <sharedItems containsSemiMixedTypes="0" containsString="0" containsNumber="1" containsInteger="1" minValue="44" maxValue="97"/>
    </cacheField>
    <cacheField name="Exam5" numFmtId="0">
      <sharedItems containsSemiMixedTypes="0" containsString="0" containsNumber="1" containsInteger="1" minValue="34" maxValue="97"/>
    </cacheField>
    <cacheField name="Q1: Exam_Average" numFmtId="0">
      <sharedItems containsSemiMixedTypes="0" containsString="0" containsNumber="1" minValue="57.2" maxValue="94.4"/>
    </cacheField>
    <cacheField name="Midterm" numFmtId="0">
      <sharedItems containsSemiMixedTypes="0" containsString="0" containsNumber="1" containsInteger="1" minValue="52" maxValue="94"/>
    </cacheField>
    <cacheField name="Q2: overall score" numFmtId="0">
      <sharedItems containsSemiMixedTypes="0" containsString="0" containsNumber="1" minValue="55.6" maxValue="91.7" count="13">
        <n v="91.7"/>
        <n v="90"/>
        <n v="81.2"/>
        <n v="80.800000000000011"/>
        <n v="84.7"/>
        <n v="77.900000000000006"/>
        <n v="74.2"/>
        <n v="75.2"/>
        <n v="77.599999999999994"/>
        <n v="80.599999999999994"/>
        <n v="59"/>
        <n v="66.900000000000006"/>
        <n v="55.6"/>
      </sharedItems>
    </cacheField>
    <cacheField name="Q3" numFmtId="0">
      <sharedItems/>
    </cacheField>
    <cacheField name="Q4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98"/>
    <n v="90"/>
    <n v="95"/>
    <n v="94"/>
    <n v="95"/>
    <n v="94.4"/>
    <n v="89"/>
    <x v="0"/>
    <s v="A"/>
    <x v="0"/>
  </r>
  <r>
    <x v="1"/>
    <n v="88"/>
    <n v="96"/>
    <n v="79"/>
    <n v="82"/>
    <n v="85"/>
    <n v="86"/>
    <n v="94"/>
    <x v="1"/>
    <s v="A"/>
    <x v="0"/>
  </r>
  <r>
    <x v="2"/>
    <n v="90"/>
    <n v="64"/>
    <n v="91"/>
    <n v="82"/>
    <n v="85"/>
    <n v="82.4"/>
    <n v="80"/>
    <x v="2"/>
    <s v="B"/>
    <x v="0"/>
  </r>
  <r>
    <x v="3"/>
    <n v="67"/>
    <n v="79"/>
    <n v="82"/>
    <n v="85"/>
    <n v="95"/>
    <n v="81.599999999999994"/>
    <n v="80"/>
    <x v="3"/>
    <s v="B"/>
    <x v="0"/>
  </r>
  <r>
    <x v="4"/>
    <n v="78"/>
    <n v="89"/>
    <n v="90"/>
    <n v="77"/>
    <n v="73"/>
    <n v="81.400000000000006"/>
    <n v="88"/>
    <x v="4"/>
    <s v="B"/>
    <x v="0"/>
  </r>
  <r>
    <x v="5"/>
    <n v="87"/>
    <n v="76"/>
    <n v="78"/>
    <n v="82"/>
    <n v="80"/>
    <n v="80.599999999999994"/>
    <n v="81"/>
    <x v="3"/>
    <s v="B"/>
    <x v="0"/>
  </r>
  <r>
    <x v="6"/>
    <n v="77"/>
    <n v="80"/>
    <n v="63"/>
    <n v="85"/>
    <n v="89"/>
    <n v="78.8"/>
    <n v="77"/>
    <x v="5"/>
    <s v="C"/>
    <x v="0"/>
  </r>
  <r>
    <x v="7"/>
    <n v="86"/>
    <n v="92"/>
    <n v="79"/>
    <n v="73"/>
    <n v="47"/>
    <n v="75.400000000000006"/>
    <n v="73"/>
    <x v="6"/>
    <s v="C"/>
    <x v="0"/>
  </r>
  <r>
    <x v="8"/>
    <n v="67"/>
    <n v="88"/>
    <n v="71"/>
    <n v="44"/>
    <n v="97"/>
    <n v="73.400000000000006"/>
    <n v="77"/>
    <x v="7"/>
    <s v="C"/>
    <x v="0"/>
  </r>
  <r>
    <x v="9"/>
    <n v="65"/>
    <n v="54"/>
    <n v="88"/>
    <n v="92"/>
    <n v="67"/>
    <n v="73.2"/>
    <n v="82"/>
    <x v="8"/>
    <s v="C"/>
    <x v="0"/>
  </r>
  <r>
    <x v="10"/>
    <n v="72"/>
    <n v="83"/>
    <n v="62"/>
    <n v="67"/>
    <n v="82"/>
    <n v="73.2"/>
    <n v="88"/>
    <x v="9"/>
    <s v="B"/>
    <x v="0"/>
  </r>
  <r>
    <x v="11"/>
    <n v="72"/>
    <n v="35"/>
    <n v="34"/>
    <n v="97"/>
    <n v="92"/>
    <n v="66"/>
    <n v="52"/>
    <x v="10"/>
    <s v="F"/>
    <x v="1"/>
  </r>
  <r>
    <x v="12"/>
    <n v="81"/>
    <n v="55"/>
    <n v="62"/>
    <n v="47"/>
    <n v="79"/>
    <n v="64.8"/>
    <n v="69"/>
    <x v="11"/>
    <s v="D"/>
    <x v="0"/>
  </r>
  <r>
    <x v="13"/>
    <n v="59"/>
    <n v="77"/>
    <n v="71"/>
    <n v="45"/>
    <n v="34"/>
    <n v="57.2"/>
    <n v="54"/>
    <x v="12"/>
    <s v="F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49532-540C-4CFE-87F0-6EFE09713038}" name="樞紐分析表3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3:B18" firstHeaderRow="1" firstDataRow="1" firstDataCol="1"/>
  <pivotFields count="11">
    <pivotField axis="axisRow" showAll="0">
      <items count="15">
        <item x="9"/>
        <item x="8"/>
        <item x="0"/>
        <item x="12"/>
        <item x="3"/>
        <item x="10"/>
        <item x="7"/>
        <item x="6"/>
        <item x="11"/>
        <item x="13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加總 - Q2: overall sco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E7D19-CA7D-4B80-ADE8-B9DC1C037028}" name="樞紐分析表4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A3:B6" firstHeaderRow="1" firstDataRow="1" firstDataCol="1"/>
  <pivotFields count="11">
    <pivotField showAll="0">
      <items count="15">
        <item x="9"/>
        <item x="8"/>
        <item x="0"/>
        <item x="12"/>
        <item x="3"/>
        <item x="10"/>
        <item x="7"/>
        <item x="6"/>
        <item x="11"/>
        <item x="13"/>
        <item x="4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計數 - Q4" fld="10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P24"/>
  <sheetViews>
    <sheetView tabSelected="1" topLeftCell="D1" workbookViewId="0">
      <selection activeCell="K39" sqref="K39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6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SUM(C2:G2)*0.1+I2*0.5</f>
        <v>91.7</v>
      </c>
      <c r="K2" t="str">
        <f>VLOOKUP(J2,$O$3:$P$7,2)</f>
        <v>A</v>
      </c>
      <c r="L2" t="str">
        <f>VLOOKUP(J2,$O$10:$P$11,2)</f>
        <v>pass</v>
      </c>
      <c r="N2" t="s">
        <v>33</v>
      </c>
      <c r="O2" t="s">
        <v>33</v>
      </c>
      <c r="P2" t="s">
        <v>34</v>
      </c>
    </row>
    <row r="3" spans="1:16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SUM(C3:G3)*0.1+I3*0.5</f>
        <v>90</v>
      </c>
      <c r="K3" t="str">
        <f t="shared" ref="K3:K15" si="2">VLOOKUP(J3,$O$3:$P$7,2)</f>
        <v>A</v>
      </c>
      <c r="L3" t="str">
        <f t="shared" ref="L3:L15" si="3">VLOOKUP(J3,$O$10:$P$11,2)</f>
        <v>pass</v>
      </c>
      <c r="N3" t="s">
        <v>44</v>
      </c>
      <c r="O3">
        <v>0</v>
      </c>
      <c r="P3" t="s">
        <v>40</v>
      </c>
    </row>
    <row r="4" spans="1:16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  <c r="N4" t="s">
        <v>43</v>
      </c>
      <c r="O4">
        <v>60</v>
      </c>
      <c r="P4" t="s">
        <v>39</v>
      </c>
    </row>
    <row r="5" spans="1:16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t="str">
        <f t="shared" si="2"/>
        <v>B</v>
      </c>
      <c r="L5" t="str">
        <f t="shared" si="3"/>
        <v>pass</v>
      </c>
      <c r="N5" s="6" t="s">
        <v>42</v>
      </c>
      <c r="O5">
        <v>70</v>
      </c>
      <c r="P5" t="s">
        <v>38</v>
      </c>
    </row>
    <row r="6" spans="1:16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  <c r="N6" s="6" t="s">
        <v>41</v>
      </c>
      <c r="O6">
        <v>80</v>
      </c>
      <c r="P6" t="s">
        <v>37</v>
      </c>
    </row>
    <row r="7" spans="1:16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t="str">
        <f t="shared" si="2"/>
        <v>B</v>
      </c>
      <c r="L7" t="str">
        <f t="shared" si="3"/>
        <v>pass</v>
      </c>
      <c r="N7" t="s">
        <v>35</v>
      </c>
      <c r="O7">
        <v>90</v>
      </c>
      <c r="P7" t="s">
        <v>36</v>
      </c>
    </row>
    <row r="8" spans="1:16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6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  <c r="N9" t="s">
        <v>33</v>
      </c>
      <c r="O9" s="6"/>
    </row>
    <row r="10" spans="1:16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>SUM(C10:G10)*0.1+I10*0.5</f>
        <v>75.2</v>
      </c>
      <c r="K10" t="str">
        <f t="shared" si="2"/>
        <v>C</v>
      </c>
      <c r="L10" t="str">
        <f t="shared" si="3"/>
        <v>pass</v>
      </c>
      <c r="N10" t="s">
        <v>45</v>
      </c>
      <c r="O10">
        <v>0</v>
      </c>
      <c r="P10" t="s">
        <v>48</v>
      </c>
    </row>
    <row r="11" spans="1:16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  <c r="N11" t="s">
        <v>46</v>
      </c>
      <c r="O11">
        <v>60</v>
      </c>
      <c r="P11" t="s">
        <v>50</v>
      </c>
    </row>
    <row r="12" spans="1:16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6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6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6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6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LARGE(D2:D15,2)</f>
        <v>92</v>
      </c>
      <c r="H17" s="1">
        <f>COUNTIFS(H2:H15,"&lt;80")</f>
        <v>8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656E-4369-4E2A-8D5F-80539EF39ADD}">
  <dimension ref="A3:B18"/>
  <sheetViews>
    <sheetView workbookViewId="0">
      <selection activeCell="B5" sqref="B5"/>
    </sheetView>
  </sheetViews>
  <sheetFormatPr defaultRowHeight="16.2"/>
  <cols>
    <col min="1" max="1" width="10.77734375" bestFit="1" customWidth="1"/>
    <col min="2" max="2" width="25.5546875" bestFit="1" customWidth="1"/>
  </cols>
  <sheetData>
    <row r="3" spans="1:2">
      <c r="A3" s="7" t="s">
        <v>51</v>
      </c>
      <c r="B3" t="s">
        <v>32</v>
      </c>
    </row>
    <row r="4" spans="1:2">
      <c r="A4" s="8" t="s">
        <v>9</v>
      </c>
      <c r="B4" s="5">
        <v>77.599999999999994</v>
      </c>
    </row>
    <row r="5" spans="1:2">
      <c r="A5" s="8" t="s">
        <v>8</v>
      </c>
      <c r="B5" s="5">
        <v>75.2</v>
      </c>
    </row>
    <row r="6" spans="1:2">
      <c r="A6" s="8" t="s">
        <v>0</v>
      </c>
      <c r="B6" s="5">
        <v>91.7</v>
      </c>
    </row>
    <row r="7" spans="1:2">
      <c r="A7" s="8" t="s">
        <v>12</v>
      </c>
      <c r="B7" s="5">
        <v>66.900000000000006</v>
      </c>
    </row>
    <row r="8" spans="1:2">
      <c r="A8" s="8" t="s">
        <v>3</v>
      </c>
      <c r="B8" s="5">
        <v>80.800000000000011</v>
      </c>
    </row>
    <row r="9" spans="1:2">
      <c r="A9" s="8" t="s">
        <v>10</v>
      </c>
      <c r="B9" s="5">
        <v>80.599999999999994</v>
      </c>
    </row>
    <row r="10" spans="1:2">
      <c r="A10" s="8" t="s">
        <v>7</v>
      </c>
      <c r="B10" s="5">
        <v>74.2</v>
      </c>
    </row>
    <row r="11" spans="1:2">
      <c r="A11" s="8" t="s">
        <v>6</v>
      </c>
      <c r="B11" s="5">
        <v>77.900000000000006</v>
      </c>
    </row>
    <row r="12" spans="1:2">
      <c r="A12" s="8" t="s">
        <v>11</v>
      </c>
      <c r="B12" s="5">
        <v>59</v>
      </c>
    </row>
    <row r="13" spans="1:2">
      <c r="A13" s="8" t="s">
        <v>13</v>
      </c>
      <c r="B13" s="5">
        <v>55.6</v>
      </c>
    </row>
    <row r="14" spans="1:2">
      <c r="A14" s="8" t="s">
        <v>4</v>
      </c>
      <c r="B14" s="5">
        <v>84.7</v>
      </c>
    </row>
    <row r="15" spans="1:2">
      <c r="A15" s="8" t="s">
        <v>1</v>
      </c>
      <c r="B15" s="5">
        <v>90</v>
      </c>
    </row>
    <row r="16" spans="1:2">
      <c r="A16" s="8" t="s">
        <v>2</v>
      </c>
      <c r="B16" s="5">
        <v>81.2</v>
      </c>
    </row>
    <row r="17" spans="1:2">
      <c r="A17" s="8" t="s">
        <v>5</v>
      </c>
      <c r="B17" s="5">
        <v>80.800000000000011</v>
      </c>
    </row>
    <row r="18" spans="1:2">
      <c r="A18" s="8" t="s">
        <v>52</v>
      </c>
      <c r="B18" s="5">
        <v>1076.2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E19F-C8EB-4B6F-A654-E65D3ADA6D35}">
  <dimension ref="A3:B6"/>
  <sheetViews>
    <sheetView workbookViewId="0">
      <selection activeCell="H22" sqref="A3:H22"/>
    </sheetView>
  </sheetViews>
  <sheetFormatPr defaultRowHeight="16.2"/>
  <cols>
    <col min="1" max="1" width="10.77734375" bestFit="1" customWidth="1"/>
    <col min="2" max="2" width="11.21875" bestFit="1" customWidth="1"/>
    <col min="3" max="15" width="8.5546875" bestFit="1" customWidth="1"/>
    <col min="16" max="16" width="6.21875" bestFit="1" customWidth="1"/>
  </cols>
  <sheetData>
    <row r="3" spans="1:2">
      <c r="A3" s="7" t="s">
        <v>51</v>
      </c>
      <c r="B3" t="s">
        <v>53</v>
      </c>
    </row>
    <row r="4" spans="1:2">
      <c r="A4" s="8" t="s">
        <v>47</v>
      </c>
      <c r="B4" s="5">
        <v>2</v>
      </c>
    </row>
    <row r="5" spans="1:2">
      <c r="A5" s="8" t="s">
        <v>49</v>
      </c>
      <c r="B5" s="5">
        <v>12</v>
      </c>
    </row>
    <row r="6" spans="1:2">
      <c r="A6" s="8" t="s">
        <v>52</v>
      </c>
      <c r="B6" s="5">
        <v>14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陳姿妤</cp:lastModifiedBy>
  <dcterms:created xsi:type="dcterms:W3CDTF">2023-10-19T05:27:10Z</dcterms:created>
  <dcterms:modified xsi:type="dcterms:W3CDTF">2023-10-26T12:05:04Z</dcterms:modified>
</cp:coreProperties>
</file>