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Vigil\Desktop\"/>
    </mc:Choice>
  </mc:AlternateContent>
  <xr:revisionPtr revIDLastSave="0" documentId="13_ncr:1_{B7838A6E-90C4-4765-AEAD-997ADCDA8EF4}" xr6:coauthVersionLast="47" xr6:coauthVersionMax="47" xr10:uidLastSave="{00000000-0000-0000-0000-000000000000}"/>
  <bookViews>
    <workbookView xWindow="-108" yWindow="-108" windowWidth="23256" windowHeight="12576" xr2:uid="{9B117AFF-A23F-4B99-A5C7-E6302FE4D4C2}"/>
  </bookViews>
  <sheets>
    <sheet name="sample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1" i="2" l="1"/>
  <c r="G21" i="2" s="1"/>
  <c r="O21" i="2" s="1"/>
  <c r="E36" i="2" l="1"/>
  <c r="G36" i="2" s="1"/>
  <c r="O36" i="2" s="1"/>
  <c r="E37" i="2"/>
  <c r="G37" i="2" s="1"/>
  <c r="L37" i="2"/>
  <c r="M37" i="2"/>
  <c r="N37" i="2"/>
  <c r="E38" i="2"/>
  <c r="G38" i="2" s="1"/>
  <c r="L38" i="2"/>
  <c r="M38" i="2"/>
  <c r="N38" i="2"/>
  <c r="E39" i="2"/>
  <c r="G39" i="2" s="1"/>
  <c r="L39" i="2"/>
  <c r="M39" i="2"/>
  <c r="N39" i="2"/>
  <c r="E40" i="2"/>
  <c r="G40" i="2" s="1"/>
  <c r="O40" i="2" s="1"/>
  <c r="L40" i="2"/>
  <c r="M40" i="2"/>
  <c r="N40" i="2"/>
  <c r="E41" i="2"/>
  <c r="G41" i="2" s="1"/>
  <c r="L41" i="2"/>
  <c r="M41" i="2"/>
  <c r="N41" i="2"/>
  <c r="L22" i="2"/>
  <c r="M22" i="2"/>
  <c r="N22" i="2"/>
  <c r="L23" i="2"/>
  <c r="M23" i="2"/>
  <c r="N23" i="2"/>
  <c r="L24" i="2"/>
  <c r="M24" i="2"/>
  <c r="N24" i="2"/>
  <c r="L25" i="2"/>
  <c r="M25" i="2"/>
  <c r="N25" i="2"/>
  <c r="L26" i="2"/>
  <c r="M26" i="2"/>
  <c r="N26" i="2"/>
  <c r="L27" i="2"/>
  <c r="M27" i="2"/>
  <c r="N27" i="2"/>
  <c r="L28" i="2"/>
  <c r="M28" i="2"/>
  <c r="N28" i="2"/>
  <c r="L7" i="2"/>
  <c r="M7" i="2"/>
  <c r="N7" i="2"/>
  <c r="L8" i="2"/>
  <c r="M8" i="2"/>
  <c r="N8" i="2"/>
  <c r="L9" i="2"/>
  <c r="M9" i="2"/>
  <c r="N9" i="2"/>
  <c r="L10" i="2"/>
  <c r="M10" i="2"/>
  <c r="N10" i="2"/>
  <c r="L11" i="2"/>
  <c r="M11" i="2"/>
  <c r="N11" i="2"/>
  <c r="L12" i="2"/>
  <c r="M12" i="2"/>
  <c r="N12" i="2"/>
  <c r="L13" i="2"/>
  <c r="M13" i="2"/>
  <c r="N13" i="2"/>
  <c r="L52" i="2"/>
  <c r="M52" i="2"/>
  <c r="N52" i="2"/>
  <c r="L53" i="2"/>
  <c r="M53" i="2"/>
  <c r="N53" i="2"/>
  <c r="L54" i="2"/>
  <c r="M54" i="2"/>
  <c r="N54" i="2"/>
  <c r="L55" i="2"/>
  <c r="M55" i="2"/>
  <c r="N55" i="2"/>
  <c r="L56" i="2"/>
  <c r="M56" i="2"/>
  <c r="N56" i="2"/>
  <c r="L57" i="2"/>
  <c r="M57" i="2"/>
  <c r="N57" i="2"/>
  <c r="L58" i="2"/>
  <c r="M58" i="2"/>
  <c r="N58" i="2"/>
  <c r="L67" i="2"/>
  <c r="M67" i="2"/>
  <c r="N67" i="2"/>
  <c r="L68" i="2"/>
  <c r="M68" i="2"/>
  <c r="N68" i="2"/>
  <c r="L69" i="2"/>
  <c r="M69" i="2"/>
  <c r="N69" i="2"/>
  <c r="L70" i="2"/>
  <c r="M70" i="2"/>
  <c r="N70" i="2"/>
  <c r="L42" i="2"/>
  <c r="M42" i="2"/>
  <c r="N42" i="2"/>
  <c r="L43" i="2"/>
  <c r="M43" i="2"/>
  <c r="N43" i="2"/>
  <c r="K39" i="2" l="1"/>
  <c r="O37" i="2"/>
  <c r="K37" i="2"/>
  <c r="O41" i="2"/>
  <c r="K41" i="2"/>
  <c r="O39" i="2"/>
  <c r="K40" i="2"/>
  <c r="K38" i="2"/>
  <c r="O38" i="2"/>
  <c r="E43" i="2"/>
  <c r="G43" i="2" s="1"/>
  <c r="E42" i="2"/>
  <c r="E66" i="2"/>
  <c r="G66" i="2" s="1"/>
  <c r="O66" i="2" s="1"/>
  <c r="E70" i="2"/>
  <c r="G70" i="2" s="1"/>
  <c r="E69" i="2"/>
  <c r="G69" i="2" s="1"/>
  <c r="E68" i="2"/>
  <c r="G68" i="2" s="1"/>
  <c r="E67" i="2"/>
  <c r="G67" i="2" s="1"/>
  <c r="E58" i="2"/>
  <c r="G58" i="2" s="1"/>
  <c r="E57" i="2"/>
  <c r="G57" i="2" s="1"/>
  <c r="E56" i="2"/>
  <c r="G56" i="2" s="1"/>
  <c r="E55" i="2"/>
  <c r="G55" i="2" s="1"/>
  <c r="E54" i="2"/>
  <c r="G54" i="2" s="1"/>
  <c r="E53" i="2"/>
  <c r="G53" i="2" s="1"/>
  <c r="E52" i="2"/>
  <c r="G52" i="2" s="1"/>
  <c r="E51" i="2"/>
  <c r="G51" i="2" s="1"/>
  <c r="O51" i="2" s="1"/>
  <c r="E13" i="2"/>
  <c r="G13" i="2" s="1"/>
  <c r="E12" i="2"/>
  <c r="G12" i="2" s="1"/>
  <c r="E11" i="2"/>
  <c r="G11" i="2" s="1"/>
  <c r="E10" i="2"/>
  <c r="G10" i="2" s="1"/>
  <c r="E9" i="2"/>
  <c r="G9" i="2" s="1"/>
  <c r="E8" i="2"/>
  <c r="G8" i="2" s="1"/>
  <c r="E7" i="2"/>
  <c r="G7" i="2" s="1"/>
  <c r="E6" i="2"/>
  <c r="G6" i="2" s="1"/>
  <c r="O6" i="2" s="1"/>
  <c r="E28" i="2"/>
  <c r="G28" i="2" s="1"/>
  <c r="E27" i="2"/>
  <c r="G27" i="2" s="1"/>
  <c r="E26" i="2"/>
  <c r="G26" i="2" s="1"/>
  <c r="E25" i="2"/>
  <c r="G25" i="2" s="1"/>
  <c r="E24" i="2"/>
  <c r="G24" i="2" s="1"/>
  <c r="E23" i="2"/>
  <c r="G23" i="2" s="1"/>
  <c r="E22" i="2"/>
  <c r="G22" i="2" s="1"/>
  <c r="O22" i="2" l="1"/>
  <c r="K22" i="2"/>
  <c r="O23" i="2"/>
  <c r="K23" i="2"/>
  <c r="O53" i="2"/>
  <c r="K53" i="2"/>
  <c r="O69" i="2"/>
  <c r="K69" i="2"/>
  <c r="O7" i="2"/>
  <c r="K7" i="2"/>
  <c r="O54" i="2"/>
  <c r="K54" i="2"/>
  <c r="O70" i="2"/>
  <c r="K70" i="2"/>
  <c r="O28" i="2"/>
  <c r="K28" i="2"/>
  <c r="O8" i="2"/>
  <c r="K8" i="2"/>
  <c r="O25" i="2"/>
  <c r="K25" i="2"/>
  <c r="O10" i="2"/>
  <c r="K10" i="2"/>
  <c r="O55" i="2"/>
  <c r="K55" i="2"/>
  <c r="O58" i="2"/>
  <c r="K58" i="2"/>
  <c r="O68" i="2"/>
  <c r="K68" i="2"/>
  <c r="O9" i="2"/>
  <c r="K9" i="2"/>
  <c r="O26" i="2"/>
  <c r="K26" i="2"/>
  <c r="O11" i="2"/>
  <c r="K11" i="2"/>
  <c r="O56" i="2"/>
  <c r="K56" i="2"/>
  <c r="O13" i="2"/>
  <c r="K13" i="2"/>
  <c r="O67" i="2"/>
  <c r="K67" i="2"/>
  <c r="O52" i="2"/>
  <c r="K52" i="2"/>
  <c r="O24" i="2"/>
  <c r="K24" i="2"/>
  <c r="O27" i="2"/>
  <c r="K27" i="2"/>
  <c r="O12" i="2"/>
  <c r="K12" i="2"/>
  <c r="O57" i="2"/>
  <c r="K57" i="2"/>
  <c r="O43" i="2"/>
  <c r="G42" i="2"/>
  <c r="K42" i="2" s="1"/>
  <c r="K43" i="2" l="1"/>
  <c r="O42" i="2"/>
</calcChain>
</file>

<file path=xl/sharedStrings.xml><?xml version="1.0" encoding="utf-8"?>
<sst xmlns="http://schemas.openxmlformats.org/spreadsheetml/2006/main" count="90" uniqueCount="18">
  <si>
    <t>Pressure (MPa)</t>
    <phoneticPr fontId="1" type="noConversion"/>
  </si>
  <si>
    <t>receive</t>
    <phoneticPr fontId="1" type="noConversion"/>
  </si>
  <si>
    <t>Time difference</t>
  </si>
  <si>
    <t>Length</t>
    <phoneticPr fontId="1" type="noConversion"/>
  </si>
  <si>
    <t>Velocity (m/s)</t>
    <phoneticPr fontId="1" type="noConversion"/>
  </si>
  <si>
    <t>Measured-100%</t>
    <phoneticPr fontId="1" type="noConversion"/>
  </si>
  <si>
    <t>Gassmann</t>
    <phoneticPr fontId="1" type="noConversion"/>
  </si>
  <si>
    <t>Measured-0%</t>
    <phoneticPr fontId="1" type="noConversion"/>
  </si>
  <si>
    <t>The rate of increase</t>
    <phoneticPr fontId="1" type="noConversion"/>
  </si>
  <si>
    <t>LFRM</t>
    <phoneticPr fontId="1" type="noConversion"/>
  </si>
  <si>
    <t>Eror</t>
  </si>
  <si>
    <t>Time</t>
    <phoneticPr fontId="1" type="noConversion"/>
  </si>
  <si>
    <t>Transmit</t>
    <phoneticPr fontId="1" type="noConversion"/>
  </si>
  <si>
    <t>No. 24</t>
    <phoneticPr fontId="1" type="noConversion"/>
  </si>
  <si>
    <t>No. 25</t>
    <phoneticPr fontId="1" type="noConversion"/>
  </si>
  <si>
    <t>No. 26</t>
    <phoneticPr fontId="1" type="noConversion"/>
  </si>
  <si>
    <t>No. 30</t>
    <phoneticPr fontId="1" type="noConversion"/>
  </si>
  <si>
    <t>No. 132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</si>
</sst>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7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sz val="11"/>
      <color theme="5"/>
      <name val="等线"/>
      <family val="2"/>
      <charset val="134"/>
      <scheme val="minor"/>
    </font>
    <font>
      <sz val="11"/>
      <color theme="7"/>
      <name val="等线"/>
      <family val="2"/>
      <charset val="134"/>
      <scheme val="minor"/>
    </font>
    <font>
      <sz val="11"/>
      <color theme="6"/>
      <name val="等线"/>
      <family val="2"/>
      <charset val="134"/>
      <scheme val="minor"/>
    </font>
    <font>
      <sz val="11"/>
      <color theme="4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double">
        <color auto="1"/>
      </left>
      <right/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/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thin">
        <color auto="1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/>
      <right style="double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5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4" fillId="0" borderId="0" xfId="0" applyNumberFormat="1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0" fontId="5" fillId="0" borderId="0" xfId="0" applyNumberFormat="1" applyFont="1" applyAlignment="1">
      <alignment horizontal="center" vertical="center"/>
    </xf>
    <xf numFmtId="11" fontId="0" fillId="0" borderId="0" xfId="0" applyNumberFormat="1" applyBorder="1" applyAlignment="1">
      <alignment horizontal="center" vertical="center"/>
    </xf>
    <xf numFmtId="176" fontId="4" fillId="0" borderId="0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3" fillId="0" borderId="0" xfId="0" applyNumberFormat="1" applyFont="1" applyBorder="1" applyAlignment="1">
      <alignment horizontal="center" vertical="center"/>
    </xf>
    <xf numFmtId="0" fontId="5" fillId="0" borderId="0" xfId="0" applyNumberFormat="1" applyFont="1" applyBorder="1" applyAlignment="1">
      <alignment horizontal="center" vertical="center"/>
    </xf>
    <xf numFmtId="0" fontId="4" fillId="0" borderId="0" xfId="0" applyNumberFormat="1" applyFont="1" applyBorder="1" applyAlignment="1">
      <alignment horizontal="center" vertical="center"/>
    </xf>
    <xf numFmtId="0" fontId="2" fillId="0" borderId="0" xfId="0" applyNumberFormat="1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1" fontId="0" fillId="0" borderId="9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76" fontId="4" fillId="0" borderId="9" xfId="0" applyNumberFormat="1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3" fillId="0" borderId="9" xfId="0" applyNumberFormat="1" applyFont="1" applyBorder="1" applyAlignment="1">
      <alignment horizontal="center" vertical="center"/>
    </xf>
    <xf numFmtId="0" fontId="5" fillId="0" borderId="9" xfId="0" applyNumberFormat="1" applyFont="1" applyBorder="1" applyAlignment="1">
      <alignment horizontal="center" vertical="center"/>
    </xf>
    <xf numFmtId="0" fontId="4" fillId="0" borderId="9" xfId="0" applyNumberFormat="1" applyFont="1" applyBorder="1" applyAlignment="1">
      <alignment horizontal="center" vertical="center"/>
    </xf>
    <xf numFmtId="0" fontId="2" fillId="0" borderId="9" xfId="0" applyNumberFormat="1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176" fontId="4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1" fontId="0" fillId="0" borderId="0" xfId="0" applyNumberForma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自定义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FF0000"/>
      </a:accent1>
      <a:accent2>
        <a:srgbClr val="7B7B7B"/>
      </a:accent2>
      <a:accent3>
        <a:srgbClr val="FFC000"/>
      </a:accent3>
      <a:accent4>
        <a:srgbClr val="4472C4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520C4-6D32-4EB6-93EB-BAA69DE72261}">
  <dimension ref="B2:O71"/>
  <sheetViews>
    <sheetView tabSelected="1" topLeftCell="A15" zoomScale="80" zoomScaleNormal="80" workbookViewId="0">
      <selection activeCell="C16" sqref="C16"/>
    </sheetView>
  </sheetViews>
  <sheetFormatPr defaultRowHeight="13.8" x14ac:dyDescent="0.25"/>
  <cols>
    <col min="1" max="1" width="8.88671875" style="1"/>
    <col min="2" max="2" width="14.21875" style="1" customWidth="1"/>
    <col min="3" max="3" width="10.44140625" style="1" customWidth="1"/>
    <col min="4" max="4" width="10" style="1" customWidth="1"/>
    <col min="5" max="5" width="15.44140625" style="1" customWidth="1"/>
    <col min="6" max="6" width="8.88671875" style="1"/>
    <col min="7" max="7" width="8.88671875" style="3" customWidth="1"/>
    <col min="8" max="8" width="15.77734375" style="1" customWidth="1"/>
    <col min="9" max="9" width="10.88671875" style="28" customWidth="1"/>
    <col min="10" max="10" width="13.88671875" style="29" customWidth="1"/>
    <col min="11" max="11" width="11" style="9" customWidth="1"/>
    <col min="12" max="12" width="15.77734375" style="4" customWidth="1"/>
    <col min="13" max="13" width="11.21875" style="28" customWidth="1"/>
    <col min="14" max="14" width="13.5546875" style="29" customWidth="1"/>
    <col min="15" max="15" width="5.33203125" style="1" customWidth="1"/>
    <col min="16" max="16384" width="8.88671875" style="1"/>
  </cols>
  <sheetData>
    <row r="2" spans="2:15" ht="14.4" thickBot="1" x14ac:dyDescent="0.3">
      <c r="B2" s="2"/>
    </row>
    <row r="3" spans="2:15" ht="14.4" thickTop="1" x14ac:dyDescent="0.25">
      <c r="B3" s="15" t="s">
        <v>13</v>
      </c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7"/>
    </row>
    <row r="4" spans="2:15" x14ac:dyDescent="0.25">
      <c r="B4" s="18" t="s">
        <v>0</v>
      </c>
      <c r="C4" s="5" t="s">
        <v>11</v>
      </c>
      <c r="D4" s="5"/>
      <c r="E4" s="14" t="s">
        <v>2</v>
      </c>
      <c r="F4" s="14" t="s">
        <v>3</v>
      </c>
      <c r="G4" s="5" t="s">
        <v>4</v>
      </c>
      <c r="H4" s="5"/>
      <c r="I4" s="5"/>
      <c r="J4" s="5"/>
      <c r="K4" s="5" t="s">
        <v>8</v>
      </c>
      <c r="L4" s="5"/>
      <c r="M4" s="5"/>
      <c r="N4" s="5"/>
      <c r="O4" s="19" t="s">
        <v>10</v>
      </c>
    </row>
    <row r="5" spans="2:15" x14ac:dyDescent="0.25">
      <c r="B5" s="20"/>
      <c r="C5" s="6" t="s">
        <v>12</v>
      </c>
      <c r="D5" s="6" t="s">
        <v>1</v>
      </c>
      <c r="E5" s="5"/>
      <c r="F5" s="5"/>
      <c r="G5" s="7" t="s">
        <v>9</v>
      </c>
      <c r="H5" s="10" t="s">
        <v>5</v>
      </c>
      <c r="I5" s="11" t="s">
        <v>6</v>
      </c>
      <c r="J5" s="12" t="s">
        <v>7</v>
      </c>
      <c r="K5" s="7" t="s">
        <v>9</v>
      </c>
      <c r="L5" s="13" t="s">
        <v>5</v>
      </c>
      <c r="M5" s="11" t="s">
        <v>6</v>
      </c>
      <c r="N5" s="12" t="s">
        <v>7</v>
      </c>
      <c r="O5" s="27"/>
    </row>
    <row r="6" spans="2:15" x14ac:dyDescent="0.25">
      <c r="B6" s="22">
        <v>5</v>
      </c>
      <c r="C6" s="30">
        <v>4.75E-7</v>
      </c>
      <c r="D6" s="30">
        <v>1.1175000000000001E-5</v>
      </c>
      <c r="E6" s="30">
        <f t="shared" ref="E6:E13" si="0">D6-C6</f>
        <v>1.0700000000000001E-5</v>
      </c>
      <c r="F6" s="8">
        <v>5.1027500000000003E-2</v>
      </c>
      <c r="G6" s="31">
        <f t="shared" ref="G6:G13" si="1">F6/E6</f>
        <v>4768.9252336448599</v>
      </c>
      <c r="H6" s="32">
        <v>4650</v>
      </c>
      <c r="I6" s="33">
        <v>4300.14000456138</v>
      </c>
      <c r="J6" s="34">
        <v>4350</v>
      </c>
      <c r="K6" s="35">
        <v>0</v>
      </c>
      <c r="L6" s="36">
        <v>0</v>
      </c>
      <c r="M6" s="33">
        <v>0</v>
      </c>
      <c r="N6" s="34">
        <v>0</v>
      </c>
      <c r="O6" s="37">
        <f>G6/H6</f>
        <v>1.0255753190634107</v>
      </c>
    </row>
    <row r="7" spans="2:15" x14ac:dyDescent="0.25">
      <c r="B7" s="22">
        <v>10</v>
      </c>
      <c r="C7" s="30">
        <v>4.75E-7</v>
      </c>
      <c r="D7" s="30">
        <v>1.0879999999999999E-5</v>
      </c>
      <c r="E7" s="30">
        <f t="shared" si="0"/>
        <v>1.0404999999999999E-5</v>
      </c>
      <c r="F7" s="8">
        <v>5.1027500000000003E-2</v>
      </c>
      <c r="G7" s="31">
        <f t="shared" si="1"/>
        <v>4904.13262854397</v>
      </c>
      <c r="H7" s="32">
        <v>4800</v>
      </c>
      <c r="I7" s="33">
        <v>4474.6047132100703</v>
      </c>
      <c r="J7" s="34">
        <v>4600</v>
      </c>
      <c r="K7" s="35">
        <f>(G7-G6)/G6</f>
        <v>2.8351753964440316E-2</v>
      </c>
      <c r="L7" s="36">
        <f t="shared" ref="L7:L13" si="2">(H7-H6)/H6</f>
        <v>3.2258064516129031E-2</v>
      </c>
      <c r="M7" s="33">
        <f>(I7-I6)/I6</f>
        <v>4.0571867070287607E-2</v>
      </c>
      <c r="N7" s="34">
        <f t="shared" ref="N7:N13" si="3">(J7-J6)/J6</f>
        <v>5.7471264367816091E-2</v>
      </c>
      <c r="O7" s="37">
        <f t="shared" ref="O7:O13" si="4">G7/H7</f>
        <v>1.021694297613327</v>
      </c>
    </row>
    <row r="8" spans="2:15" x14ac:dyDescent="0.25">
      <c r="B8" s="22">
        <v>15</v>
      </c>
      <c r="C8" s="30">
        <v>4.75E-7</v>
      </c>
      <c r="D8" s="30">
        <v>1.078E-5</v>
      </c>
      <c r="E8" s="30">
        <f t="shared" si="0"/>
        <v>1.0305E-5</v>
      </c>
      <c r="F8" s="8">
        <v>5.1027500000000003E-2</v>
      </c>
      <c r="G8" s="31">
        <f t="shared" si="1"/>
        <v>4951.7224648229012</v>
      </c>
      <c r="H8" s="32">
        <v>4850</v>
      </c>
      <c r="I8" s="33">
        <v>4560.81878698737</v>
      </c>
      <c r="J8" s="34">
        <v>4700</v>
      </c>
      <c r="K8" s="35">
        <f t="shared" ref="K8:K70" si="5">(G8-G7)/G7</f>
        <v>9.7040271712758655E-3</v>
      </c>
      <c r="L8" s="36">
        <f t="shared" si="2"/>
        <v>1.0416666666666666E-2</v>
      </c>
      <c r="M8" s="33">
        <f t="shared" ref="M8:M13" si="6">(I8-I7)/I7</f>
        <v>1.9267416744718435E-2</v>
      </c>
      <c r="N8" s="34">
        <f t="shared" si="3"/>
        <v>2.1739130434782608E-2</v>
      </c>
      <c r="O8" s="37">
        <f t="shared" si="4"/>
        <v>1.0209737040871962</v>
      </c>
    </row>
    <row r="9" spans="2:15" x14ac:dyDescent="0.25">
      <c r="B9" s="22">
        <v>20</v>
      </c>
      <c r="C9" s="30">
        <v>4.75E-7</v>
      </c>
      <c r="D9" s="30">
        <v>1.0730000000000001E-5</v>
      </c>
      <c r="E9" s="30">
        <f t="shared" si="0"/>
        <v>1.0255000000000001E-5</v>
      </c>
      <c r="F9" s="8">
        <v>5.1027500000000003E-2</v>
      </c>
      <c r="G9" s="31">
        <f t="shared" si="1"/>
        <v>4975.8654314968308</v>
      </c>
      <c r="H9" s="32">
        <v>4900</v>
      </c>
      <c r="I9" s="33">
        <v>4610.9150174260003</v>
      </c>
      <c r="J9" s="34">
        <v>4750</v>
      </c>
      <c r="K9" s="35">
        <f t="shared" si="5"/>
        <v>4.8756704046806921E-3</v>
      </c>
      <c r="L9" s="36">
        <f t="shared" si="2"/>
        <v>1.0309278350515464E-2</v>
      </c>
      <c r="M9" s="33">
        <f t="shared" si="6"/>
        <v>1.0984043168205145E-2</v>
      </c>
      <c r="N9" s="34">
        <f t="shared" si="3"/>
        <v>1.0638297872340425E-2</v>
      </c>
      <c r="O9" s="37">
        <f t="shared" si="4"/>
        <v>1.0154827411218021</v>
      </c>
    </row>
    <row r="10" spans="2:15" x14ac:dyDescent="0.25">
      <c r="B10" s="22">
        <v>25</v>
      </c>
      <c r="C10" s="30">
        <v>4.75E-7</v>
      </c>
      <c r="D10" s="30">
        <v>1.0530000000000001E-5</v>
      </c>
      <c r="E10" s="30">
        <f t="shared" si="0"/>
        <v>1.0055000000000001E-5</v>
      </c>
      <c r="F10" s="8">
        <v>5.1027500000000003E-2</v>
      </c>
      <c r="G10" s="31">
        <f t="shared" si="1"/>
        <v>5074.8383888612625</v>
      </c>
      <c r="H10" s="32">
        <v>4940</v>
      </c>
      <c r="I10" s="33">
        <v>4650.1191511030102</v>
      </c>
      <c r="J10" s="34">
        <v>4800</v>
      </c>
      <c r="K10" s="35">
        <f t="shared" si="5"/>
        <v>1.9890601690701046E-2</v>
      </c>
      <c r="L10" s="36">
        <f t="shared" si="2"/>
        <v>8.1632653061224497E-3</v>
      </c>
      <c r="M10" s="33">
        <f t="shared" si="6"/>
        <v>8.5024628579893433E-3</v>
      </c>
      <c r="N10" s="34">
        <f t="shared" si="3"/>
        <v>1.0526315789473684E-2</v>
      </c>
      <c r="O10" s="37">
        <f t="shared" si="4"/>
        <v>1.0272952204172596</v>
      </c>
    </row>
    <row r="11" spans="2:15" x14ac:dyDescent="0.25">
      <c r="B11" s="22">
        <v>30</v>
      </c>
      <c r="C11" s="30">
        <v>4.75E-7</v>
      </c>
      <c r="D11" s="30">
        <v>1.0499999999999999E-5</v>
      </c>
      <c r="E11" s="30">
        <f t="shared" si="0"/>
        <v>1.0025E-5</v>
      </c>
      <c r="F11" s="8">
        <v>5.1027500000000003E-2</v>
      </c>
      <c r="G11" s="31">
        <f t="shared" si="1"/>
        <v>5090.0249376558604</v>
      </c>
      <c r="H11" s="32">
        <v>4960</v>
      </c>
      <c r="I11" s="33">
        <v>4663.5632436712604</v>
      </c>
      <c r="J11" s="34">
        <v>4830</v>
      </c>
      <c r="K11" s="35">
        <f t="shared" si="5"/>
        <v>2.9925187032420167E-3</v>
      </c>
      <c r="L11" s="36">
        <f t="shared" si="2"/>
        <v>4.048582995951417E-3</v>
      </c>
      <c r="M11" s="33">
        <f t="shared" si="6"/>
        <v>2.8911286208787262E-3</v>
      </c>
      <c r="N11" s="34">
        <f t="shared" si="3"/>
        <v>6.2500000000000003E-3</v>
      </c>
      <c r="O11" s="37">
        <f t="shared" si="4"/>
        <v>1.0262147051725525</v>
      </c>
    </row>
    <row r="12" spans="2:15" x14ac:dyDescent="0.25">
      <c r="B12" s="22">
        <v>35</v>
      </c>
      <c r="C12" s="30">
        <v>4.75E-7</v>
      </c>
      <c r="D12" s="30">
        <v>1.0424999999999999E-5</v>
      </c>
      <c r="E12" s="30">
        <f t="shared" si="0"/>
        <v>9.9499999999999996E-6</v>
      </c>
      <c r="F12" s="8">
        <v>5.1027500000000003E-2</v>
      </c>
      <c r="G12" s="31">
        <f t="shared" si="1"/>
        <v>5128.3919597989952</v>
      </c>
      <c r="H12" s="32">
        <v>4990</v>
      </c>
      <c r="I12" s="33">
        <v>4676.9703973525302</v>
      </c>
      <c r="J12" s="34">
        <v>4850</v>
      </c>
      <c r="K12" s="35">
        <f t="shared" si="5"/>
        <v>7.5376884422110931E-3</v>
      </c>
      <c r="L12" s="36">
        <f t="shared" si="2"/>
        <v>6.0483870967741934E-3</v>
      </c>
      <c r="M12" s="33">
        <f t="shared" si="6"/>
        <v>2.8748733491422403E-3</v>
      </c>
      <c r="N12" s="34">
        <f t="shared" si="3"/>
        <v>4.140786749482402E-3</v>
      </c>
      <c r="O12" s="37">
        <f t="shared" si="4"/>
        <v>1.0277338596791574</v>
      </c>
    </row>
    <row r="13" spans="2:15" ht="14.4" thickBot="1" x14ac:dyDescent="0.3">
      <c r="B13" s="23">
        <v>40</v>
      </c>
      <c r="C13" s="38">
        <v>4.75E-7</v>
      </c>
      <c r="D13" s="38">
        <v>1.043E-5</v>
      </c>
      <c r="E13" s="38">
        <f t="shared" si="0"/>
        <v>9.9550000000000004E-6</v>
      </c>
      <c r="F13" s="39">
        <v>5.1027500000000003E-2</v>
      </c>
      <c r="G13" s="40">
        <f t="shared" si="1"/>
        <v>5125.8161727774987</v>
      </c>
      <c r="H13" s="41">
        <v>5010</v>
      </c>
      <c r="I13" s="42">
        <v>4684.3101436242396</v>
      </c>
      <c r="J13" s="43">
        <v>4850</v>
      </c>
      <c r="K13" s="44">
        <f t="shared" si="5"/>
        <v>-5.0226017076852631E-4</v>
      </c>
      <c r="L13" s="45">
        <f t="shared" si="2"/>
        <v>4.0080160320641279E-3</v>
      </c>
      <c r="M13" s="42">
        <f t="shared" si="6"/>
        <v>1.5693377652901432E-3</v>
      </c>
      <c r="N13" s="43">
        <f t="shared" si="3"/>
        <v>0</v>
      </c>
      <c r="O13" s="46">
        <f t="shared" si="4"/>
        <v>1.023117000554391</v>
      </c>
    </row>
    <row r="14" spans="2:15" ht="14.4" thickTop="1" x14ac:dyDescent="0.25">
      <c r="B14" s="2"/>
    </row>
    <row r="15" spans="2:15" x14ac:dyDescent="0.25">
      <c r="B15" s="2"/>
    </row>
    <row r="16" spans="2:15" x14ac:dyDescent="0.25">
      <c r="B16" s="2"/>
    </row>
    <row r="17" spans="2:15" ht="14.4" thickBot="1" x14ac:dyDescent="0.3"/>
    <row r="18" spans="2:15" ht="14.4" thickTop="1" x14ac:dyDescent="0.25">
      <c r="B18" s="15" t="s">
        <v>14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7"/>
    </row>
    <row r="19" spans="2:15" x14ac:dyDescent="0.25">
      <c r="B19" s="18" t="s">
        <v>0</v>
      </c>
      <c r="C19" s="5" t="s">
        <v>11</v>
      </c>
      <c r="D19" s="5"/>
      <c r="E19" s="14" t="s">
        <v>2</v>
      </c>
      <c r="F19" s="14" t="s">
        <v>3</v>
      </c>
      <c r="G19" s="5" t="s">
        <v>4</v>
      </c>
      <c r="H19" s="5"/>
      <c r="I19" s="5"/>
      <c r="J19" s="5"/>
      <c r="K19" s="5" t="s">
        <v>8</v>
      </c>
      <c r="L19" s="5"/>
      <c r="M19" s="5"/>
      <c r="N19" s="5"/>
      <c r="O19" s="19" t="s">
        <v>10</v>
      </c>
    </row>
    <row r="20" spans="2:15" x14ac:dyDescent="0.25">
      <c r="B20" s="20"/>
      <c r="C20" s="6" t="s">
        <v>12</v>
      </c>
      <c r="D20" s="6" t="s">
        <v>1</v>
      </c>
      <c r="E20" s="5"/>
      <c r="F20" s="5"/>
      <c r="G20" s="7" t="s">
        <v>9</v>
      </c>
      <c r="H20" s="10" t="s">
        <v>5</v>
      </c>
      <c r="I20" s="11" t="s">
        <v>6</v>
      </c>
      <c r="J20" s="12" t="s">
        <v>7</v>
      </c>
      <c r="K20" s="7" t="s">
        <v>9</v>
      </c>
      <c r="L20" s="13" t="s">
        <v>5</v>
      </c>
      <c r="M20" s="11" t="s">
        <v>6</v>
      </c>
      <c r="N20" s="12" t="s">
        <v>7</v>
      </c>
      <c r="O20" s="27"/>
    </row>
    <row r="21" spans="2:15" x14ac:dyDescent="0.25">
      <c r="B21" s="21">
        <v>5</v>
      </c>
      <c r="C21" s="30">
        <v>4.75E-7</v>
      </c>
      <c r="D21" s="30">
        <v>8.8999999999999995E-6</v>
      </c>
      <c r="E21" s="30">
        <f t="shared" ref="E21:E28" si="7">D21-C21</f>
        <v>8.4249999999999998E-6</v>
      </c>
      <c r="F21" s="8">
        <v>5.1027500000000003E-2</v>
      </c>
      <c r="G21" s="31">
        <f t="shared" ref="G21:G28" si="8">F21/E21</f>
        <v>6056.6765578635022</v>
      </c>
      <c r="H21" s="32">
        <v>6050</v>
      </c>
      <c r="I21" s="33">
        <v>5886.5528083706704</v>
      </c>
      <c r="J21" s="34">
        <v>5800</v>
      </c>
      <c r="K21" s="35">
        <v>0</v>
      </c>
      <c r="L21" s="36">
        <v>0</v>
      </c>
      <c r="M21" s="33">
        <v>0</v>
      </c>
      <c r="N21" s="34">
        <v>0</v>
      </c>
      <c r="O21" s="37">
        <f>G21/H21</f>
        <v>1.0011035632832235</v>
      </c>
    </row>
    <row r="22" spans="2:15" x14ac:dyDescent="0.25">
      <c r="B22" s="21">
        <v>10</v>
      </c>
      <c r="C22" s="30">
        <v>4.75E-7</v>
      </c>
      <c r="D22" s="30">
        <v>8.7250000000000003E-6</v>
      </c>
      <c r="E22" s="30">
        <f t="shared" si="7"/>
        <v>8.2500000000000006E-6</v>
      </c>
      <c r="F22" s="8">
        <v>5.1027500000000003E-2</v>
      </c>
      <c r="G22" s="31">
        <f t="shared" si="8"/>
        <v>6185.151515151515</v>
      </c>
      <c r="H22" s="32">
        <v>6175</v>
      </c>
      <c r="I22" s="33">
        <v>6046.1133239344099</v>
      </c>
      <c r="J22" s="34">
        <v>6000</v>
      </c>
      <c r="K22" s="35">
        <f t="shared" si="5"/>
        <v>2.1212121212121061E-2</v>
      </c>
      <c r="L22" s="36">
        <f t="shared" ref="L22:N28" si="9">(H22-H21)/H21</f>
        <v>2.0661157024793389E-2</v>
      </c>
      <c r="M22" s="33">
        <f t="shared" si="9"/>
        <v>2.7105934620486993E-2</v>
      </c>
      <c r="N22" s="34">
        <f t="shared" si="9"/>
        <v>3.4482758620689655E-2</v>
      </c>
      <c r="O22" s="37">
        <f>G22/H22</f>
        <v>1.0016439700650226</v>
      </c>
    </row>
    <row r="23" spans="2:15" x14ac:dyDescent="0.25">
      <c r="B23" s="22">
        <v>15</v>
      </c>
      <c r="C23" s="30">
        <v>4.75E-7</v>
      </c>
      <c r="D23" s="30">
        <v>8.6750000000000008E-6</v>
      </c>
      <c r="E23" s="30">
        <f t="shared" si="7"/>
        <v>8.2000000000000011E-6</v>
      </c>
      <c r="F23" s="8">
        <v>5.1027500000000003E-2</v>
      </c>
      <c r="G23" s="31">
        <f t="shared" si="8"/>
        <v>6222.8658536585363</v>
      </c>
      <c r="H23" s="32">
        <v>6200</v>
      </c>
      <c r="I23" s="33">
        <v>6076.5202456408497</v>
      </c>
      <c r="J23" s="34">
        <v>6025</v>
      </c>
      <c r="K23" s="35">
        <f t="shared" si="5"/>
        <v>6.0975609756097251E-3</v>
      </c>
      <c r="L23" s="36">
        <f t="shared" si="9"/>
        <v>4.048582995951417E-3</v>
      </c>
      <c r="M23" s="33">
        <f t="shared" si="9"/>
        <v>5.0291683396124272E-3</v>
      </c>
      <c r="N23" s="34">
        <f t="shared" si="9"/>
        <v>4.1666666666666666E-3</v>
      </c>
      <c r="O23" s="37">
        <f t="shared" ref="O23:O28" si="10">G23/H23</f>
        <v>1.0036880409126672</v>
      </c>
    </row>
    <row r="24" spans="2:15" x14ac:dyDescent="0.25">
      <c r="B24" s="22">
        <v>20</v>
      </c>
      <c r="C24" s="30">
        <v>4.75E-7</v>
      </c>
      <c r="D24" s="30">
        <v>8.6249999999999996E-6</v>
      </c>
      <c r="E24" s="30">
        <f t="shared" si="7"/>
        <v>8.1499999999999999E-6</v>
      </c>
      <c r="F24" s="8">
        <v>5.1027500000000003E-2</v>
      </c>
      <c r="G24" s="31">
        <f t="shared" si="8"/>
        <v>6261.0429447852766</v>
      </c>
      <c r="H24" s="32">
        <v>6245</v>
      </c>
      <c r="I24" s="33">
        <v>6103.4987986921396</v>
      </c>
      <c r="J24" s="34">
        <v>6050</v>
      </c>
      <c r="K24" s="35">
        <f t="shared" si="5"/>
        <v>6.1349693251535175E-3</v>
      </c>
      <c r="L24" s="36">
        <f t="shared" si="9"/>
        <v>7.2580645161290326E-3</v>
      </c>
      <c r="M24" s="33">
        <f t="shared" si="9"/>
        <v>4.4398030386953342E-3</v>
      </c>
      <c r="N24" s="34">
        <f t="shared" si="9"/>
        <v>4.1493775933609959E-3</v>
      </c>
      <c r="O24" s="37">
        <f t="shared" si="10"/>
        <v>1.0025689263066897</v>
      </c>
    </row>
    <row r="25" spans="2:15" x14ac:dyDescent="0.25">
      <c r="B25" s="22">
        <v>25</v>
      </c>
      <c r="C25" s="30">
        <v>4.75E-7</v>
      </c>
      <c r="D25" s="30">
        <v>8.6750000000000008E-6</v>
      </c>
      <c r="E25" s="30">
        <f t="shared" si="7"/>
        <v>8.2000000000000011E-6</v>
      </c>
      <c r="F25" s="8">
        <v>5.1027500000000003E-2</v>
      </c>
      <c r="G25" s="31">
        <f t="shared" si="8"/>
        <v>6222.8658536585363</v>
      </c>
      <c r="H25" s="32">
        <v>6260</v>
      </c>
      <c r="I25" s="33">
        <v>6119.9833720351598</v>
      </c>
      <c r="J25" s="34">
        <v>6075</v>
      </c>
      <c r="K25" s="35">
        <f t="shared" si="5"/>
        <v>-6.0975609756098977E-3</v>
      </c>
      <c r="L25" s="36">
        <f t="shared" si="9"/>
        <v>2.4019215372297837E-3</v>
      </c>
      <c r="M25" s="33">
        <f t="shared" si="9"/>
        <v>2.7008399422561568E-3</v>
      </c>
      <c r="N25" s="34">
        <f t="shared" si="9"/>
        <v>4.1322314049586778E-3</v>
      </c>
      <c r="O25" s="37">
        <f t="shared" si="10"/>
        <v>0.99406802774098024</v>
      </c>
    </row>
    <row r="26" spans="2:15" x14ac:dyDescent="0.25">
      <c r="B26" s="22">
        <v>30</v>
      </c>
      <c r="C26" s="30">
        <v>4.75E-7</v>
      </c>
      <c r="D26" s="30">
        <v>8.5250000000000005E-6</v>
      </c>
      <c r="E26" s="30">
        <f t="shared" si="7"/>
        <v>8.0500000000000009E-6</v>
      </c>
      <c r="F26" s="8">
        <v>5.1027500000000003E-2</v>
      </c>
      <c r="G26" s="31">
        <f t="shared" si="8"/>
        <v>6338.8198757763976</v>
      </c>
      <c r="H26" s="32">
        <v>6290</v>
      </c>
      <c r="I26" s="33">
        <v>6130.5081205178403</v>
      </c>
      <c r="J26" s="34">
        <v>6100</v>
      </c>
      <c r="K26" s="35">
        <f t="shared" si="5"/>
        <v>1.863354037267087E-2</v>
      </c>
      <c r="L26" s="36">
        <f t="shared" si="9"/>
        <v>4.7923322683706068E-3</v>
      </c>
      <c r="M26" s="33">
        <f t="shared" si="9"/>
        <v>1.7197348167272135E-3</v>
      </c>
      <c r="N26" s="34">
        <f t="shared" si="9"/>
        <v>4.11522633744856E-3</v>
      </c>
      <c r="O26" s="37">
        <f t="shared" si="10"/>
        <v>1.0077615064827341</v>
      </c>
    </row>
    <row r="27" spans="2:15" x14ac:dyDescent="0.25">
      <c r="B27" s="22">
        <v>35</v>
      </c>
      <c r="C27" s="30">
        <v>4.75E-7</v>
      </c>
      <c r="D27" s="30">
        <v>8.5499999999999995E-6</v>
      </c>
      <c r="E27" s="30">
        <f t="shared" si="7"/>
        <v>8.0749999999999998E-6</v>
      </c>
      <c r="F27" s="8">
        <v>5.1027500000000003E-2</v>
      </c>
      <c r="G27" s="31">
        <f t="shared" si="8"/>
        <v>6319.1950464396286</v>
      </c>
      <c r="H27" s="32">
        <v>6290</v>
      </c>
      <c r="I27" s="33">
        <v>6154.5464930345197</v>
      </c>
      <c r="J27" s="34">
        <v>6100</v>
      </c>
      <c r="K27" s="35">
        <f t="shared" si="5"/>
        <v>-3.0959752321981257E-3</v>
      </c>
      <c r="L27" s="36">
        <f t="shared" si="9"/>
        <v>0</v>
      </c>
      <c r="M27" s="33">
        <f t="shared" si="9"/>
        <v>3.9211060558303062E-3</v>
      </c>
      <c r="N27" s="34">
        <f t="shared" si="9"/>
        <v>0</v>
      </c>
      <c r="O27" s="37">
        <f t="shared" si="10"/>
        <v>1.0046415018187009</v>
      </c>
    </row>
    <row r="28" spans="2:15" ht="14.4" thickBot="1" x14ac:dyDescent="0.3">
      <c r="B28" s="23">
        <v>40</v>
      </c>
      <c r="C28" s="38">
        <v>4.75E-7</v>
      </c>
      <c r="D28" s="38">
        <v>8.5750000000000001E-6</v>
      </c>
      <c r="E28" s="38">
        <f t="shared" si="7"/>
        <v>8.1000000000000004E-6</v>
      </c>
      <c r="F28" s="39">
        <v>5.1027500000000003E-2</v>
      </c>
      <c r="G28" s="40">
        <f t="shared" si="8"/>
        <v>6299.6913580246919</v>
      </c>
      <c r="H28" s="41">
        <v>6295</v>
      </c>
      <c r="I28" s="42">
        <v>6154.5464930345197</v>
      </c>
      <c r="J28" s="43">
        <v>6100</v>
      </c>
      <c r="K28" s="44">
        <f t="shared" si="5"/>
        <v>-3.0864197530863576E-3</v>
      </c>
      <c r="L28" s="45">
        <f t="shared" si="9"/>
        <v>7.9491255961844202E-4</v>
      </c>
      <c r="M28" s="42">
        <f t="shared" si="9"/>
        <v>0</v>
      </c>
      <c r="N28" s="43">
        <f t="shared" si="9"/>
        <v>0</v>
      </c>
      <c r="O28" s="46">
        <f t="shared" si="10"/>
        <v>1.0007452514733426</v>
      </c>
    </row>
    <row r="29" spans="2:15" ht="14.4" thickTop="1" x14ac:dyDescent="0.25"/>
    <row r="32" spans="2:15" ht="14.4" thickBot="1" x14ac:dyDescent="0.3"/>
    <row r="33" spans="2:15" ht="14.4" thickTop="1" x14ac:dyDescent="0.25">
      <c r="B33" s="15" t="s">
        <v>15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7"/>
    </row>
    <row r="34" spans="2:15" x14ac:dyDescent="0.25">
      <c r="B34" s="18" t="s">
        <v>0</v>
      </c>
      <c r="C34" s="5" t="s">
        <v>11</v>
      </c>
      <c r="D34" s="5"/>
      <c r="E34" s="14" t="s">
        <v>2</v>
      </c>
      <c r="F34" s="14" t="s">
        <v>3</v>
      </c>
      <c r="G34" s="5" t="s">
        <v>4</v>
      </c>
      <c r="H34" s="5"/>
      <c r="I34" s="5"/>
      <c r="J34" s="5"/>
      <c r="K34" s="5" t="s">
        <v>8</v>
      </c>
      <c r="L34" s="5"/>
      <c r="M34" s="5"/>
      <c r="N34" s="5"/>
      <c r="O34" s="19" t="s">
        <v>10</v>
      </c>
    </row>
    <row r="35" spans="2:15" x14ac:dyDescent="0.25">
      <c r="B35" s="20"/>
      <c r="C35" s="6" t="s">
        <v>12</v>
      </c>
      <c r="D35" s="6" t="s">
        <v>1</v>
      </c>
      <c r="E35" s="5"/>
      <c r="F35" s="5"/>
      <c r="G35" s="7" t="s">
        <v>9</v>
      </c>
      <c r="H35" s="10" t="s">
        <v>5</v>
      </c>
      <c r="I35" s="11" t="s">
        <v>6</v>
      </c>
      <c r="J35" s="12" t="s">
        <v>7</v>
      </c>
      <c r="K35" s="7" t="s">
        <v>9</v>
      </c>
      <c r="L35" s="13" t="s">
        <v>5</v>
      </c>
      <c r="M35" s="11" t="s">
        <v>6</v>
      </c>
      <c r="N35" s="12" t="s">
        <v>7</v>
      </c>
      <c r="O35" s="27"/>
    </row>
    <row r="36" spans="2:15" x14ac:dyDescent="0.25">
      <c r="B36" s="21">
        <v>5</v>
      </c>
      <c r="C36" s="30">
        <v>4.75E-7</v>
      </c>
      <c r="D36" s="30">
        <v>1.008E-5</v>
      </c>
      <c r="E36" s="30">
        <f t="shared" ref="E36:E43" si="11">D36-C36</f>
        <v>9.6050000000000004E-6</v>
      </c>
      <c r="F36" s="8">
        <v>5.1027500000000003E-2</v>
      </c>
      <c r="G36" s="31">
        <f>F36/E36</f>
        <v>5312.5976054138473</v>
      </c>
      <c r="H36" s="32">
        <v>5270</v>
      </c>
      <c r="I36" s="33">
        <v>5420.1913012055802</v>
      </c>
      <c r="J36" s="34">
        <v>4950</v>
      </c>
      <c r="K36" s="35">
        <v>0</v>
      </c>
      <c r="L36" s="36">
        <v>0</v>
      </c>
      <c r="M36" s="33">
        <v>0</v>
      </c>
      <c r="N36" s="34">
        <v>0</v>
      </c>
      <c r="O36" s="37">
        <f t="shared" ref="O36:O43" si="12">G36/H36</f>
        <v>1.0080830370804263</v>
      </c>
    </row>
    <row r="37" spans="2:15" x14ac:dyDescent="0.25">
      <c r="B37" s="21">
        <v>10</v>
      </c>
      <c r="C37" s="30">
        <v>4.75E-7</v>
      </c>
      <c r="D37" s="30">
        <v>9.9499999999999996E-6</v>
      </c>
      <c r="E37" s="30">
        <f t="shared" si="11"/>
        <v>9.4749999999999999E-6</v>
      </c>
      <c r="F37" s="8">
        <v>5.1027500000000003E-2</v>
      </c>
      <c r="G37" s="31">
        <f t="shared" ref="G37:G43" si="13">F37/E37</f>
        <v>5385.4881266490765</v>
      </c>
      <c r="H37" s="32">
        <v>5410</v>
      </c>
      <c r="I37" s="33">
        <v>5565.7024327013296</v>
      </c>
      <c r="J37" s="34">
        <v>5250</v>
      </c>
      <c r="K37" s="35">
        <f t="shared" si="5"/>
        <v>1.3720316622691232E-2</v>
      </c>
      <c r="L37" s="36">
        <f t="shared" ref="L37:L43" si="14">(H37-H36)/H36</f>
        <v>2.6565464895635674E-2</v>
      </c>
      <c r="M37" s="33">
        <f t="shared" ref="M37:M43" si="15">(I37-I36)/I36</f>
        <v>2.6846124686297372E-2</v>
      </c>
      <c r="N37" s="34">
        <f t="shared" ref="N37:N43" si="16">(J37-J36)/J36</f>
        <v>6.0606060606060608E-2</v>
      </c>
      <c r="O37" s="37">
        <f t="shared" si="12"/>
        <v>0.99546915464862784</v>
      </c>
    </row>
    <row r="38" spans="2:15" x14ac:dyDescent="0.25">
      <c r="B38" s="22">
        <v>15</v>
      </c>
      <c r="C38" s="30">
        <v>4.75E-7</v>
      </c>
      <c r="D38" s="30">
        <v>9.7999999999999993E-6</v>
      </c>
      <c r="E38" s="30">
        <f t="shared" si="11"/>
        <v>9.3249999999999997E-6</v>
      </c>
      <c r="F38" s="8">
        <v>5.1027500000000003E-2</v>
      </c>
      <c r="G38" s="31">
        <f t="shared" si="13"/>
        <v>5472.1179624664883</v>
      </c>
      <c r="H38" s="32">
        <v>5550</v>
      </c>
      <c r="I38" s="33">
        <v>5655.8586112339499</v>
      </c>
      <c r="J38" s="34">
        <v>5325</v>
      </c>
      <c r="K38" s="35">
        <f t="shared" si="5"/>
        <v>1.6085790884718558E-2</v>
      </c>
      <c r="L38" s="36">
        <f t="shared" si="14"/>
        <v>2.5878003696857672E-2</v>
      </c>
      <c r="M38" s="33">
        <f t="shared" si="15"/>
        <v>1.619852653330996E-2</v>
      </c>
      <c r="N38" s="34">
        <f t="shared" si="16"/>
        <v>1.4285714285714285E-2</v>
      </c>
      <c r="O38" s="37">
        <f t="shared" si="12"/>
        <v>0.98596720044441233</v>
      </c>
    </row>
    <row r="39" spans="2:15" x14ac:dyDescent="0.25">
      <c r="B39" s="22">
        <v>20</v>
      </c>
      <c r="C39" s="30">
        <v>4.75E-7</v>
      </c>
      <c r="D39" s="50">
        <v>9.7000000000000003E-6</v>
      </c>
      <c r="E39" s="30">
        <f t="shared" si="11"/>
        <v>9.2250000000000006E-6</v>
      </c>
      <c r="F39" s="8">
        <v>5.1027500000000003E-2</v>
      </c>
      <c r="G39" s="31">
        <f t="shared" si="13"/>
        <v>5531.4363143631435</v>
      </c>
      <c r="H39" s="32">
        <v>5600</v>
      </c>
      <c r="I39" s="33">
        <v>5709.0619309547401</v>
      </c>
      <c r="J39" s="34">
        <v>5450</v>
      </c>
      <c r="K39" s="35">
        <f t="shared" si="5"/>
        <v>1.0840108401083931E-2</v>
      </c>
      <c r="L39" s="36">
        <f t="shared" si="14"/>
        <v>9.0090090090090089E-3</v>
      </c>
      <c r="M39" s="33">
        <f t="shared" si="15"/>
        <v>9.4067626823476636E-3</v>
      </c>
      <c r="N39" s="34">
        <f t="shared" si="16"/>
        <v>2.3474178403755867E-2</v>
      </c>
      <c r="O39" s="37">
        <f t="shared" si="12"/>
        <v>0.98775648470770416</v>
      </c>
    </row>
    <row r="40" spans="2:15" x14ac:dyDescent="0.25">
      <c r="B40" s="22">
        <v>25</v>
      </c>
      <c r="C40" s="30">
        <v>4.75E-7</v>
      </c>
      <c r="D40" s="50">
        <v>9.4800000000000007E-6</v>
      </c>
      <c r="E40" s="30">
        <f t="shared" si="11"/>
        <v>9.005000000000001E-6</v>
      </c>
      <c r="F40" s="8">
        <v>5.1027500000000003E-2</v>
      </c>
      <c r="G40" s="31">
        <f t="shared" si="13"/>
        <v>5666.5741254858413</v>
      </c>
      <c r="H40" s="32">
        <v>5650</v>
      </c>
      <c r="I40" s="33">
        <v>5762.4396225195496</v>
      </c>
      <c r="J40" s="34">
        <v>5520</v>
      </c>
      <c r="K40" s="35">
        <f t="shared" si="5"/>
        <v>2.4430871737923403E-2</v>
      </c>
      <c r="L40" s="36">
        <f t="shared" si="14"/>
        <v>8.9285714285714281E-3</v>
      </c>
      <c r="M40" s="33">
        <f t="shared" si="15"/>
        <v>9.3496431130644722E-3</v>
      </c>
      <c r="N40" s="34">
        <f t="shared" si="16"/>
        <v>1.2844036697247707E-2</v>
      </c>
      <c r="O40" s="37">
        <f t="shared" si="12"/>
        <v>1.002933473537317</v>
      </c>
    </row>
    <row r="41" spans="2:15" x14ac:dyDescent="0.25">
      <c r="B41" s="22">
        <v>30</v>
      </c>
      <c r="C41" s="30">
        <v>4.75E-7</v>
      </c>
      <c r="D41" s="30">
        <v>9.3749999999999992E-6</v>
      </c>
      <c r="E41" s="30">
        <f t="shared" si="11"/>
        <v>8.8999999999999995E-6</v>
      </c>
      <c r="F41" s="8">
        <v>5.1027500000000003E-2</v>
      </c>
      <c r="G41" s="31">
        <f t="shared" si="13"/>
        <v>5733.4269662921351</v>
      </c>
      <c r="H41" s="32">
        <v>5700</v>
      </c>
      <c r="I41" s="33">
        <v>5815.9872165635297</v>
      </c>
      <c r="J41" s="34">
        <v>5590</v>
      </c>
      <c r="K41" s="35">
        <f t="shared" si="5"/>
        <v>1.1797752808988812E-2</v>
      </c>
      <c r="L41" s="36">
        <f t="shared" ref="L41:N42" si="17">(H41-H40)/H40</f>
        <v>8.8495575221238937E-3</v>
      </c>
      <c r="M41" s="33">
        <f t="shared" si="17"/>
        <v>9.2925214929309979E-3</v>
      </c>
      <c r="N41" s="34">
        <f t="shared" si="17"/>
        <v>1.2681159420289856E-2</v>
      </c>
      <c r="O41" s="37">
        <f t="shared" si="12"/>
        <v>1.0058643800512517</v>
      </c>
    </row>
    <row r="42" spans="2:15" x14ac:dyDescent="0.25">
      <c r="B42" s="22">
        <v>35</v>
      </c>
      <c r="C42" s="30">
        <v>4.75E-7</v>
      </c>
      <c r="D42" s="30">
        <v>9.3000000000000007E-6</v>
      </c>
      <c r="E42" s="30">
        <f t="shared" si="11"/>
        <v>8.8250000000000011E-6</v>
      </c>
      <c r="F42" s="8">
        <v>5.1027500000000003E-2</v>
      </c>
      <c r="G42" s="31">
        <f t="shared" si="13"/>
        <v>5782.152974504249</v>
      </c>
      <c r="H42" s="32">
        <v>5750</v>
      </c>
      <c r="I42" s="33">
        <v>5836.8187495248503</v>
      </c>
      <c r="J42" s="34">
        <v>5610</v>
      </c>
      <c r="K42" s="35">
        <f t="shared" si="5"/>
        <v>8.4985835694049855E-3</v>
      </c>
      <c r="L42" s="36">
        <f t="shared" si="17"/>
        <v>8.771929824561403E-3</v>
      </c>
      <c r="M42" s="33">
        <f t="shared" si="17"/>
        <v>3.5817707614614119E-3</v>
      </c>
      <c r="N42" s="34">
        <f t="shared" si="17"/>
        <v>3.5778175313059034E-3</v>
      </c>
      <c r="O42" s="37">
        <f t="shared" si="12"/>
        <v>1.0055918216529129</v>
      </c>
    </row>
    <row r="43" spans="2:15" ht="14.4" thickBot="1" x14ac:dyDescent="0.3">
      <c r="B43" s="23">
        <v>40</v>
      </c>
      <c r="C43" s="38">
        <v>4.75E-7</v>
      </c>
      <c r="D43" s="38">
        <v>9.3500000000000003E-6</v>
      </c>
      <c r="E43" s="38">
        <f t="shared" si="11"/>
        <v>8.8750000000000006E-6</v>
      </c>
      <c r="F43" s="39">
        <v>5.1027500000000003E-2</v>
      </c>
      <c r="G43" s="40">
        <f t="shared" si="13"/>
        <v>5749.577464788732</v>
      </c>
      <c r="H43" s="41">
        <v>5800</v>
      </c>
      <c r="I43" s="42">
        <v>5847.3240685645396</v>
      </c>
      <c r="J43" s="43">
        <v>5650</v>
      </c>
      <c r="K43" s="44">
        <f t="shared" si="5"/>
        <v>-5.633802816901427E-3</v>
      </c>
      <c r="L43" s="45">
        <f t="shared" si="14"/>
        <v>8.6956521739130436E-3</v>
      </c>
      <c r="M43" s="42">
        <f t="shared" si="15"/>
        <v>1.799836433253046E-3</v>
      </c>
      <c r="N43" s="43">
        <f t="shared" si="16"/>
        <v>7.1301247771836003E-3</v>
      </c>
      <c r="O43" s="46">
        <f t="shared" si="12"/>
        <v>0.99130645944633311</v>
      </c>
    </row>
    <row r="44" spans="2:15" ht="13.8" customHeight="1" thickTop="1" x14ac:dyDescent="0.25">
      <c r="B44" s="2"/>
      <c r="C44" s="47"/>
      <c r="D44" s="47"/>
      <c r="E44" s="47"/>
      <c r="G44" s="48"/>
      <c r="H44" s="49"/>
    </row>
    <row r="45" spans="2:15" ht="13.8" customHeight="1" x14ac:dyDescent="0.25">
      <c r="B45" s="2"/>
      <c r="C45" s="47"/>
      <c r="D45" s="47"/>
      <c r="E45" s="47"/>
      <c r="G45" s="48"/>
      <c r="H45" s="49"/>
    </row>
    <row r="46" spans="2:15" x14ac:dyDescent="0.25">
      <c r="B46" s="2"/>
      <c r="C46" s="47"/>
      <c r="D46" s="47"/>
      <c r="E46" s="47"/>
      <c r="G46" s="48"/>
      <c r="H46" s="49"/>
    </row>
    <row r="47" spans="2:15" ht="14.4" thickBot="1" x14ac:dyDescent="0.3">
      <c r="B47" s="2"/>
      <c r="C47" s="47"/>
      <c r="D47" s="47"/>
      <c r="E47" s="47"/>
      <c r="G47" s="48"/>
      <c r="H47" s="49"/>
    </row>
    <row r="48" spans="2:15" ht="14.4" thickTop="1" x14ac:dyDescent="0.25">
      <c r="B48" s="24" t="s">
        <v>16</v>
      </c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6"/>
    </row>
    <row r="49" spans="2:15" x14ac:dyDescent="0.25">
      <c r="B49" s="18" t="s">
        <v>0</v>
      </c>
      <c r="C49" s="5" t="s">
        <v>11</v>
      </c>
      <c r="D49" s="5"/>
      <c r="E49" s="14" t="s">
        <v>2</v>
      </c>
      <c r="F49" s="14" t="s">
        <v>3</v>
      </c>
      <c r="G49" s="5" t="s">
        <v>4</v>
      </c>
      <c r="H49" s="5"/>
      <c r="I49" s="5"/>
      <c r="J49" s="5"/>
      <c r="K49" s="5" t="s">
        <v>8</v>
      </c>
      <c r="L49" s="5"/>
      <c r="M49" s="5"/>
      <c r="N49" s="5"/>
      <c r="O49" s="19" t="s">
        <v>10</v>
      </c>
    </row>
    <row r="50" spans="2:15" x14ac:dyDescent="0.25">
      <c r="B50" s="20"/>
      <c r="C50" s="6" t="s">
        <v>12</v>
      </c>
      <c r="D50" s="6" t="s">
        <v>1</v>
      </c>
      <c r="E50" s="5"/>
      <c r="F50" s="5"/>
      <c r="G50" s="7" t="s">
        <v>9</v>
      </c>
      <c r="H50" s="10" t="s">
        <v>5</v>
      </c>
      <c r="I50" s="11" t="s">
        <v>6</v>
      </c>
      <c r="J50" s="12" t="s">
        <v>7</v>
      </c>
      <c r="K50" s="7" t="s">
        <v>9</v>
      </c>
      <c r="L50" s="13" t="s">
        <v>5</v>
      </c>
      <c r="M50" s="11" t="s">
        <v>6</v>
      </c>
      <c r="N50" s="12" t="s">
        <v>7</v>
      </c>
      <c r="O50" s="27"/>
    </row>
    <row r="51" spans="2:15" x14ac:dyDescent="0.25">
      <c r="B51" s="21">
        <v>5</v>
      </c>
      <c r="C51" s="30">
        <v>4.75E-7</v>
      </c>
      <c r="D51" s="30">
        <v>9.5699999999999999E-6</v>
      </c>
      <c r="E51" s="30">
        <f t="shared" ref="E51:E58" si="18">D51-C51</f>
        <v>9.0950000000000002E-6</v>
      </c>
      <c r="F51" s="8">
        <v>5.1027500000000003E-2</v>
      </c>
      <c r="G51" s="31">
        <f t="shared" ref="G51:G58" si="19">F51/E51</f>
        <v>5610.5002748763063</v>
      </c>
      <c r="H51" s="32">
        <v>5690</v>
      </c>
      <c r="I51" s="33">
        <v>5579.7173841752101</v>
      </c>
      <c r="J51" s="34">
        <v>5350</v>
      </c>
      <c r="K51" s="35">
        <v>0</v>
      </c>
      <c r="L51" s="36">
        <v>0</v>
      </c>
      <c r="M51" s="33">
        <v>0</v>
      </c>
      <c r="N51" s="34">
        <v>0</v>
      </c>
      <c r="O51" s="37">
        <f t="shared" ref="O51:O58" si="20">G51/H51</f>
        <v>0.9860281678165741</v>
      </c>
    </row>
    <row r="52" spans="2:15" x14ac:dyDescent="0.25">
      <c r="B52" s="21">
        <v>10</v>
      </c>
      <c r="C52" s="30">
        <v>4.75E-7</v>
      </c>
      <c r="D52" s="50">
        <v>9.4250000000000004E-6</v>
      </c>
      <c r="E52" s="30">
        <f t="shared" si="18"/>
        <v>8.9500000000000007E-6</v>
      </c>
      <c r="F52" s="8">
        <v>5.1027500000000003E-2</v>
      </c>
      <c r="G52" s="31">
        <f t="shared" si="19"/>
        <v>5701.3966480446925</v>
      </c>
      <c r="H52" s="32">
        <v>5740</v>
      </c>
      <c r="I52" s="33">
        <v>5688.8752718965998</v>
      </c>
      <c r="J52" s="34">
        <v>5480</v>
      </c>
      <c r="K52" s="35">
        <f t="shared" si="5"/>
        <v>1.6201117318435588E-2</v>
      </c>
      <c r="L52" s="36">
        <f>(H52-H51)/H51</f>
        <v>8.7873462214411256E-3</v>
      </c>
      <c r="M52" s="33">
        <f>(I52-I51)/I51</f>
        <v>1.9563336313587379E-2</v>
      </c>
      <c r="N52" s="34">
        <f t="shared" ref="N52:N58" si="21">(J52-J51)/J51</f>
        <v>2.4299065420560748E-2</v>
      </c>
      <c r="O52" s="37">
        <f t="shared" si="20"/>
        <v>0.99327467735970254</v>
      </c>
    </row>
    <row r="53" spans="2:15" x14ac:dyDescent="0.25">
      <c r="B53" s="22">
        <v>15</v>
      </c>
      <c r="C53" s="30">
        <v>4.75E-7</v>
      </c>
      <c r="D53" s="30">
        <v>9.3249999999999997E-6</v>
      </c>
      <c r="E53" s="30">
        <f>D53-C53</f>
        <v>8.85E-6</v>
      </c>
      <c r="F53" s="8">
        <v>5.1027500000000003E-2</v>
      </c>
      <c r="G53" s="31">
        <f t="shared" si="19"/>
        <v>5765.8192090395487</v>
      </c>
      <c r="H53" s="32">
        <v>5800</v>
      </c>
      <c r="I53" s="33">
        <v>5759.1171817223303</v>
      </c>
      <c r="J53" s="34">
        <v>5550</v>
      </c>
      <c r="K53" s="35">
        <f t="shared" si="5"/>
        <v>1.1299435028248751E-2</v>
      </c>
      <c r="L53" s="36">
        <f>(H53-H52)/H52</f>
        <v>1.0452961672473868E-2</v>
      </c>
      <c r="M53" s="33">
        <f t="shared" ref="M53:M58" si="22">(I53-I52)/I52</f>
        <v>1.2347240266055749E-2</v>
      </c>
      <c r="N53" s="34">
        <f t="shared" si="21"/>
        <v>1.2773722627737226E-2</v>
      </c>
      <c r="O53" s="37">
        <f t="shared" si="20"/>
        <v>0.9941067601792325</v>
      </c>
    </row>
    <row r="54" spans="2:15" x14ac:dyDescent="0.25">
      <c r="B54" s="22">
        <v>20</v>
      </c>
      <c r="C54" s="30">
        <v>4.75E-7</v>
      </c>
      <c r="D54" s="30">
        <v>9.3249999999999997E-6</v>
      </c>
      <c r="E54" s="30">
        <f>D54-C54</f>
        <v>8.85E-6</v>
      </c>
      <c r="F54" s="8">
        <v>5.1027500000000003E-2</v>
      </c>
      <c r="G54" s="31">
        <f t="shared" si="19"/>
        <v>5765.8192090395487</v>
      </c>
      <c r="H54" s="32">
        <v>5820</v>
      </c>
      <c r="I54" s="33">
        <v>5794.84827609076</v>
      </c>
      <c r="J54" s="34">
        <v>5620</v>
      </c>
      <c r="K54" s="35">
        <f t="shared" si="5"/>
        <v>0</v>
      </c>
      <c r="L54" s="36">
        <f t="shared" ref="L54:L58" si="23">(H54-H53)/H53</f>
        <v>3.4482758620689655E-3</v>
      </c>
      <c r="M54" s="33">
        <f t="shared" si="22"/>
        <v>6.2042659041266282E-3</v>
      </c>
      <c r="N54" s="34">
        <f t="shared" si="21"/>
        <v>1.2612612612612612E-2</v>
      </c>
      <c r="O54" s="37">
        <f t="shared" si="20"/>
        <v>0.99069058574562696</v>
      </c>
    </row>
    <row r="55" spans="2:15" x14ac:dyDescent="0.25">
      <c r="B55" s="22">
        <v>25</v>
      </c>
      <c r="C55" s="30">
        <v>4.75E-7</v>
      </c>
      <c r="D55" s="30">
        <v>9.3249999999999997E-6</v>
      </c>
      <c r="E55" s="30">
        <f t="shared" si="18"/>
        <v>8.85E-6</v>
      </c>
      <c r="F55" s="8">
        <v>5.1027500000000003E-2</v>
      </c>
      <c r="G55" s="31">
        <f t="shared" si="19"/>
        <v>5765.8192090395487</v>
      </c>
      <c r="H55" s="32">
        <v>5850</v>
      </c>
      <c r="I55" s="33">
        <v>5820.3341647352499</v>
      </c>
      <c r="J55" s="34">
        <v>5630</v>
      </c>
      <c r="K55" s="35">
        <f t="shared" si="5"/>
        <v>0</v>
      </c>
      <c r="L55" s="36">
        <f t="shared" si="23"/>
        <v>5.1546391752577319E-3</v>
      </c>
      <c r="M55" s="33">
        <f t="shared" si="22"/>
        <v>4.398025182064451E-3</v>
      </c>
      <c r="N55" s="34">
        <f t="shared" si="21"/>
        <v>1.7793594306049821E-3</v>
      </c>
      <c r="O55" s="37">
        <f t="shared" si="20"/>
        <v>0.98561012120334168</v>
      </c>
    </row>
    <row r="56" spans="2:15" x14ac:dyDescent="0.25">
      <c r="B56" s="22">
        <v>30</v>
      </c>
      <c r="C56" s="30">
        <v>4.75E-7</v>
      </c>
      <c r="D56" s="30">
        <v>9.2499999999999995E-6</v>
      </c>
      <c r="E56" s="30">
        <f t="shared" si="18"/>
        <v>8.7749999999999998E-6</v>
      </c>
      <c r="F56" s="8">
        <v>5.1027500000000003E-2</v>
      </c>
      <c r="G56" s="31">
        <f t="shared" si="19"/>
        <v>5815.0997150997155</v>
      </c>
      <c r="H56" s="32">
        <v>5875</v>
      </c>
      <c r="I56" s="33">
        <v>5898.03051827948</v>
      </c>
      <c r="J56" s="34">
        <v>5730</v>
      </c>
      <c r="K56" s="35">
        <f t="shared" si="5"/>
        <v>8.5470085470084924E-3</v>
      </c>
      <c r="L56" s="36">
        <f t="shared" si="23"/>
        <v>4.2735042735042739E-3</v>
      </c>
      <c r="M56" s="33">
        <f t="shared" si="22"/>
        <v>1.3349122463617904E-2</v>
      </c>
      <c r="N56" s="34">
        <f t="shared" si="21"/>
        <v>1.7761989342806393E-2</v>
      </c>
      <c r="O56" s="37">
        <f t="shared" si="20"/>
        <v>0.98980420682548353</v>
      </c>
    </row>
    <row r="57" spans="2:15" x14ac:dyDescent="0.25">
      <c r="B57" s="22">
        <v>35</v>
      </c>
      <c r="C57" s="30">
        <v>4.75E-7</v>
      </c>
      <c r="D57" s="30">
        <v>9.2E-6</v>
      </c>
      <c r="E57" s="30">
        <f t="shared" si="18"/>
        <v>8.7250000000000003E-6</v>
      </c>
      <c r="F57" s="8">
        <v>5.1027500000000003E-2</v>
      </c>
      <c r="G57" s="31">
        <f t="shared" si="19"/>
        <v>5848.4240687679085</v>
      </c>
      <c r="H57" s="32">
        <v>5880</v>
      </c>
      <c r="I57" s="33">
        <v>5935.4613399997197</v>
      </c>
      <c r="J57" s="34">
        <v>5810</v>
      </c>
      <c r="K57" s="35">
        <f t="shared" si="5"/>
        <v>5.730659025787929E-3</v>
      </c>
      <c r="L57" s="36">
        <f t="shared" si="23"/>
        <v>8.5106382978723403E-4</v>
      </c>
      <c r="M57" s="33">
        <f t="shared" si="22"/>
        <v>6.3463255410822579E-3</v>
      </c>
      <c r="N57" s="34">
        <f t="shared" si="21"/>
        <v>1.3961605584642234E-2</v>
      </c>
      <c r="O57" s="37">
        <f t="shared" si="20"/>
        <v>0.99462994366801161</v>
      </c>
    </row>
    <row r="58" spans="2:15" ht="14.4" thickBot="1" x14ac:dyDescent="0.3">
      <c r="B58" s="23">
        <v>40</v>
      </c>
      <c r="C58" s="38">
        <v>4.75E-7</v>
      </c>
      <c r="D58" s="38">
        <v>9.1700000000000003E-6</v>
      </c>
      <c r="E58" s="38">
        <f t="shared" si="18"/>
        <v>8.6950000000000006E-6</v>
      </c>
      <c r="F58" s="39">
        <v>5.1027500000000003E-2</v>
      </c>
      <c r="G58" s="40">
        <f t="shared" si="19"/>
        <v>5868.6026451983898</v>
      </c>
      <c r="H58" s="41">
        <v>5880</v>
      </c>
      <c r="I58" s="42">
        <v>5946.6528742253604</v>
      </c>
      <c r="J58" s="43">
        <v>5820</v>
      </c>
      <c r="K58" s="44">
        <f t="shared" si="5"/>
        <v>3.4502587694076716E-3</v>
      </c>
      <c r="L58" s="45">
        <f t="shared" si="23"/>
        <v>0</v>
      </c>
      <c r="M58" s="42">
        <f t="shared" si="22"/>
        <v>1.8855373802571527E-3</v>
      </c>
      <c r="N58" s="43">
        <f t="shared" si="21"/>
        <v>1.7211703958691911E-3</v>
      </c>
      <c r="O58" s="46">
        <f t="shared" si="20"/>
        <v>0.99806167435346771</v>
      </c>
    </row>
    <row r="59" spans="2:15" ht="14.4" thickTop="1" x14ac:dyDescent="0.25">
      <c r="B59" s="2"/>
      <c r="C59" s="47"/>
      <c r="D59" s="47"/>
      <c r="E59" s="47"/>
      <c r="G59" s="48"/>
      <c r="H59" s="49"/>
    </row>
    <row r="62" spans="2:15" ht="14.4" thickBot="1" x14ac:dyDescent="0.3"/>
    <row r="63" spans="2:15" ht="14.4" thickTop="1" x14ac:dyDescent="0.25">
      <c r="B63" s="15" t="s">
        <v>17</v>
      </c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7"/>
    </row>
    <row r="64" spans="2:15" x14ac:dyDescent="0.25">
      <c r="B64" s="18" t="s">
        <v>0</v>
      </c>
      <c r="C64" s="5" t="s">
        <v>11</v>
      </c>
      <c r="D64" s="5"/>
      <c r="E64" s="14" t="s">
        <v>2</v>
      </c>
      <c r="F64" s="14" t="s">
        <v>3</v>
      </c>
      <c r="G64" s="5" t="s">
        <v>4</v>
      </c>
      <c r="H64" s="5"/>
      <c r="I64" s="5"/>
      <c r="J64" s="5"/>
      <c r="K64" s="5" t="s">
        <v>8</v>
      </c>
      <c r="L64" s="5"/>
      <c r="M64" s="5"/>
      <c r="N64" s="5"/>
      <c r="O64" s="19" t="s">
        <v>10</v>
      </c>
    </row>
    <row r="65" spans="2:15" x14ac:dyDescent="0.25">
      <c r="B65" s="20"/>
      <c r="C65" s="6" t="s">
        <v>12</v>
      </c>
      <c r="D65" s="6" t="s">
        <v>1</v>
      </c>
      <c r="E65" s="5"/>
      <c r="F65" s="5"/>
      <c r="G65" s="7" t="s">
        <v>9</v>
      </c>
      <c r="H65" s="10" t="s">
        <v>5</v>
      </c>
      <c r="I65" s="11" t="s">
        <v>6</v>
      </c>
      <c r="J65" s="12" t="s">
        <v>7</v>
      </c>
      <c r="K65" s="7" t="s">
        <v>9</v>
      </c>
      <c r="L65" s="13" t="s">
        <v>5</v>
      </c>
      <c r="M65" s="11" t="s">
        <v>6</v>
      </c>
      <c r="N65" s="12" t="s">
        <v>7</v>
      </c>
      <c r="O65" s="19"/>
    </row>
    <row r="66" spans="2:15" x14ac:dyDescent="0.25">
      <c r="B66" s="21">
        <v>0</v>
      </c>
      <c r="C66" s="30">
        <v>4.75E-7</v>
      </c>
      <c r="D66" s="30">
        <v>8.8750000000000006E-6</v>
      </c>
      <c r="E66" s="30">
        <f>D66-C66</f>
        <v>8.4000000000000009E-6</v>
      </c>
      <c r="F66" s="8">
        <v>5.1027500000000003E-2</v>
      </c>
      <c r="G66" s="31">
        <f>F66/E66</f>
        <v>6074.7023809523807</v>
      </c>
      <c r="H66" s="32">
        <v>6250</v>
      </c>
      <c r="I66" s="33">
        <v>5975.4964017165703</v>
      </c>
      <c r="J66" s="34">
        <v>5600</v>
      </c>
      <c r="K66" s="35">
        <v>0</v>
      </c>
      <c r="L66" s="36">
        <v>0</v>
      </c>
      <c r="M66" s="33">
        <v>0</v>
      </c>
      <c r="N66" s="34">
        <v>0</v>
      </c>
      <c r="O66" s="37">
        <f t="shared" ref="O66:O70" si="24">G66/H66</f>
        <v>0.9719523809523809</v>
      </c>
    </row>
    <row r="67" spans="2:15" x14ac:dyDescent="0.25">
      <c r="B67" s="21">
        <v>5</v>
      </c>
      <c r="C67" s="30">
        <v>4.75E-7</v>
      </c>
      <c r="D67" s="30">
        <v>8.7250000000000003E-6</v>
      </c>
      <c r="E67" s="30">
        <f>D67-C67</f>
        <v>8.2500000000000006E-6</v>
      </c>
      <c r="F67" s="8">
        <v>5.1027500000000003E-2</v>
      </c>
      <c r="G67" s="31">
        <f>F67/E67</f>
        <v>6185.151515151515</v>
      </c>
      <c r="H67" s="32">
        <v>6350</v>
      </c>
      <c r="I67" s="33">
        <v>6098.4973119436499</v>
      </c>
      <c r="J67" s="34">
        <v>5860</v>
      </c>
      <c r="K67" s="35">
        <f t="shared" si="5"/>
        <v>1.8181818181818195E-2</v>
      </c>
      <c r="L67" s="36">
        <f t="shared" ref="L67:L70" si="25">(H67-H66)/H66</f>
        <v>1.6E-2</v>
      </c>
      <c r="M67" s="33">
        <f t="shared" ref="M67:M70" si="26">(I67-I66)/I66</f>
        <v>2.0584216265571744E-2</v>
      </c>
      <c r="N67" s="34">
        <f t="shared" ref="N67:N70" si="27">(J67-J66)/J66</f>
        <v>4.642857142857143E-2</v>
      </c>
      <c r="O67" s="37">
        <f t="shared" si="24"/>
        <v>0.97403960868527795</v>
      </c>
    </row>
    <row r="68" spans="2:15" x14ac:dyDescent="0.25">
      <c r="B68" s="21">
        <v>10</v>
      </c>
      <c r="C68" s="30">
        <v>4.75E-7</v>
      </c>
      <c r="D68" s="30">
        <v>8.5499999999999995E-6</v>
      </c>
      <c r="E68" s="30">
        <f>D68-C68</f>
        <v>8.0749999999999998E-6</v>
      </c>
      <c r="F68" s="8">
        <v>5.1027500000000003E-2</v>
      </c>
      <c r="G68" s="31">
        <f>F68/E68</f>
        <v>6319.1950464396286</v>
      </c>
      <c r="H68" s="32">
        <v>6420</v>
      </c>
      <c r="I68" s="33">
        <v>6182.5371054077896</v>
      </c>
      <c r="J68" s="34">
        <v>6010</v>
      </c>
      <c r="K68" s="35">
        <f t="shared" si="5"/>
        <v>2.1671826625387046E-2</v>
      </c>
      <c r="L68" s="36">
        <f t="shared" si="25"/>
        <v>1.1023622047244094E-2</v>
      </c>
      <c r="M68" s="33">
        <f t="shared" si="26"/>
        <v>1.3780410019948886E-2</v>
      </c>
      <c r="N68" s="34">
        <f t="shared" si="27"/>
        <v>2.5597269624573378E-2</v>
      </c>
      <c r="O68" s="37">
        <f t="shared" si="24"/>
        <v>0.98429829383794842</v>
      </c>
    </row>
    <row r="69" spans="2:15" x14ac:dyDescent="0.25">
      <c r="B69" s="22">
        <v>15</v>
      </c>
      <c r="C69" s="30">
        <v>4.75E-7</v>
      </c>
      <c r="D69" s="30">
        <v>8.4999999999999999E-6</v>
      </c>
      <c r="E69" s="30">
        <f>D69-C69</f>
        <v>8.0250000000000002E-6</v>
      </c>
      <c r="F69" s="8">
        <v>5.1027500000000003E-2</v>
      </c>
      <c r="G69" s="31">
        <f>F69/E69</f>
        <v>6358.5669781931465</v>
      </c>
      <c r="H69" s="32">
        <v>6420</v>
      </c>
      <c r="I69" s="33">
        <v>6278.4950729433504</v>
      </c>
      <c r="J69" s="34">
        <v>6160</v>
      </c>
      <c r="K69" s="35">
        <f t="shared" si="5"/>
        <v>6.230529595015564E-3</v>
      </c>
      <c r="L69" s="36">
        <f t="shared" si="25"/>
        <v>0</v>
      </c>
      <c r="M69" s="33">
        <f t="shared" si="26"/>
        <v>1.5520807380456726E-2</v>
      </c>
      <c r="N69" s="34">
        <f t="shared" si="27"/>
        <v>2.4958402662229616E-2</v>
      </c>
      <c r="O69" s="37">
        <f t="shared" si="24"/>
        <v>0.9904309934880291</v>
      </c>
    </row>
    <row r="70" spans="2:15" ht="14.4" thickBot="1" x14ac:dyDescent="0.3">
      <c r="B70" s="23">
        <v>20</v>
      </c>
      <c r="C70" s="38">
        <v>4.75E-7</v>
      </c>
      <c r="D70" s="38">
        <v>8.4999999999999999E-6</v>
      </c>
      <c r="E70" s="38">
        <f>D70-C70</f>
        <v>8.0250000000000002E-6</v>
      </c>
      <c r="F70" s="39">
        <v>5.1027500000000003E-2</v>
      </c>
      <c r="G70" s="40">
        <f>F70/E70</f>
        <v>6358.5669781931465</v>
      </c>
      <c r="H70" s="41">
        <v>6420</v>
      </c>
      <c r="I70" s="42">
        <v>6323.1081068293297</v>
      </c>
      <c r="J70" s="43">
        <v>6250</v>
      </c>
      <c r="K70" s="44">
        <f t="shared" si="5"/>
        <v>0</v>
      </c>
      <c r="L70" s="45">
        <f t="shared" si="25"/>
        <v>0</v>
      </c>
      <c r="M70" s="42">
        <f t="shared" si="26"/>
        <v>7.1056890811677922E-3</v>
      </c>
      <c r="N70" s="43">
        <f t="shared" si="27"/>
        <v>1.461038961038961E-2</v>
      </c>
      <c r="O70" s="46">
        <f t="shared" si="24"/>
        <v>0.9904309934880291</v>
      </c>
    </row>
    <row r="71" spans="2:15" ht="14.4" thickTop="1" x14ac:dyDescent="0.25"/>
  </sheetData>
  <mergeCells count="40">
    <mergeCell ref="K34:N34"/>
    <mergeCell ref="B33:O33"/>
    <mergeCell ref="O19:O20"/>
    <mergeCell ref="K49:N49"/>
    <mergeCell ref="K64:N64"/>
    <mergeCell ref="B3:O3"/>
    <mergeCell ref="B18:O18"/>
    <mergeCell ref="K4:N4"/>
    <mergeCell ref="K19:N19"/>
    <mergeCell ref="F19:F20"/>
    <mergeCell ref="G19:J19"/>
    <mergeCell ref="B34:B35"/>
    <mergeCell ref="C34:D34"/>
    <mergeCell ref="E34:E35"/>
    <mergeCell ref="F34:F35"/>
    <mergeCell ref="G34:J34"/>
    <mergeCell ref="B49:B50"/>
    <mergeCell ref="C49:D49"/>
    <mergeCell ref="E49:E50"/>
    <mergeCell ref="F49:F50"/>
    <mergeCell ref="G49:J49"/>
    <mergeCell ref="B48:O48"/>
    <mergeCell ref="B64:B65"/>
    <mergeCell ref="C64:D64"/>
    <mergeCell ref="E64:E65"/>
    <mergeCell ref="F64:F65"/>
    <mergeCell ref="G64:J64"/>
    <mergeCell ref="O4:O5"/>
    <mergeCell ref="O34:O35"/>
    <mergeCell ref="O49:O50"/>
    <mergeCell ref="O64:O65"/>
    <mergeCell ref="B63:O63"/>
    <mergeCell ref="B4:B5"/>
    <mergeCell ref="C4:D4"/>
    <mergeCell ref="E4:E5"/>
    <mergeCell ref="F4:F5"/>
    <mergeCell ref="G4:J4"/>
    <mergeCell ref="B19:B20"/>
    <mergeCell ref="C19:D19"/>
    <mergeCell ref="E19:E20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samples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一纬 陈</dc:creator>
  <cp:lastModifiedBy>一纬 陈</cp:lastModifiedBy>
  <dcterms:created xsi:type="dcterms:W3CDTF">2023-10-25T06:59:22Z</dcterms:created>
  <dcterms:modified xsi:type="dcterms:W3CDTF">2024-05-04T06:13:41Z</dcterms:modified>
</cp:coreProperties>
</file>