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E\IT_MATURA\2015_maj\"/>
    </mc:Choice>
  </mc:AlternateContent>
  <xr:revisionPtr revIDLastSave="0" documentId="13_ncr:1_{73A07560-44BF-4432-8C7C-B937975A24D0}" xr6:coauthVersionLast="47" xr6:coauthVersionMax="47" xr10:uidLastSave="{00000000-0000-0000-0000-000000000000}"/>
  <bookViews>
    <workbookView xWindow="-120" yWindow="-120" windowWidth="29040" windowHeight="15840" xr2:uid="{AAFCE15D-F84B-4F63-940B-D3BE90809677}"/>
  </bookViews>
  <sheets>
    <sheet name="Arkusz1" sheetId="1" r:id="rId1"/>
    <sheet name="Arkusz4" sheetId="4" r:id="rId2"/>
    <sheet name="5.1" sheetId="2" r:id="rId3"/>
    <sheet name="5.2" sheetId="3" r:id="rId4"/>
  </sheets>
  <definedNames>
    <definedName name="kraina_2" localSheetId="0">Arkusz1!$A$2:$E$51</definedName>
    <definedName name="kraina_2" localSheetId="1">Arkusz4!$A$2:$E$51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T2" i="1"/>
  <c r="L2" i="1"/>
  <c r="M2" i="1"/>
  <c r="N2" i="1" s="1"/>
  <c r="O2" i="1" s="1"/>
  <c r="P2" i="1" s="1"/>
  <c r="Q2" i="1" s="1"/>
  <c r="R2" i="1" s="1"/>
  <c r="S2" i="1" s="1"/>
  <c r="K2" i="1"/>
  <c r="I3" i="1"/>
  <c r="I4" i="1"/>
  <c r="J4" i="1" s="1"/>
  <c r="K4" i="1" s="1"/>
  <c r="I5" i="1"/>
  <c r="I6" i="1"/>
  <c r="I7" i="1"/>
  <c r="I8" i="1"/>
  <c r="I9" i="1"/>
  <c r="J9" i="1" s="1"/>
  <c r="I10" i="1"/>
  <c r="I11" i="1"/>
  <c r="I12" i="1"/>
  <c r="K12" i="1" s="1"/>
  <c r="I13" i="1"/>
  <c r="K13" i="1" s="1"/>
  <c r="I14" i="1"/>
  <c r="I15" i="1"/>
  <c r="I16" i="1"/>
  <c r="J16" i="1" s="1"/>
  <c r="K16" i="1" s="1"/>
  <c r="I17" i="1"/>
  <c r="I18" i="1"/>
  <c r="I19" i="1"/>
  <c r="I20" i="1"/>
  <c r="I21" i="1"/>
  <c r="I22" i="1"/>
  <c r="I23" i="1"/>
  <c r="I24" i="1"/>
  <c r="K24" i="1" s="1"/>
  <c r="I25" i="1"/>
  <c r="K25" i="1" s="1"/>
  <c r="I26" i="1"/>
  <c r="I27" i="1"/>
  <c r="I28" i="1"/>
  <c r="J28" i="1" s="1"/>
  <c r="K28" i="1" s="1"/>
  <c r="I29" i="1"/>
  <c r="I30" i="1"/>
  <c r="I31" i="1"/>
  <c r="I32" i="1"/>
  <c r="I33" i="1"/>
  <c r="J33" i="1" s="1"/>
  <c r="I34" i="1"/>
  <c r="I35" i="1"/>
  <c r="I36" i="1"/>
  <c r="K36" i="1" s="1"/>
  <c r="I37" i="1"/>
  <c r="K37" i="1" s="1"/>
  <c r="I38" i="1"/>
  <c r="I39" i="1"/>
  <c r="I40" i="1"/>
  <c r="J40" i="1" s="1"/>
  <c r="K40" i="1" s="1"/>
  <c r="I41" i="1"/>
  <c r="I42" i="1"/>
  <c r="I43" i="1"/>
  <c r="I44" i="1"/>
  <c r="I45" i="1"/>
  <c r="J45" i="1" s="1"/>
  <c r="I46" i="1"/>
  <c r="I47" i="1"/>
  <c r="I48" i="1"/>
  <c r="K48" i="1" s="1"/>
  <c r="I49" i="1"/>
  <c r="K49" i="1" s="1"/>
  <c r="I50" i="1"/>
  <c r="I51" i="1"/>
  <c r="I2" i="1"/>
  <c r="J2" i="1" s="1"/>
  <c r="K7" i="1"/>
  <c r="K11" i="1"/>
  <c r="K19" i="1"/>
  <c r="K23" i="1"/>
  <c r="K31" i="1"/>
  <c r="K35" i="1"/>
  <c r="K43" i="1"/>
  <c r="K47" i="1"/>
  <c r="J3" i="1"/>
  <c r="K3" i="1" s="1"/>
  <c r="J7" i="1"/>
  <c r="J10" i="1"/>
  <c r="K10" i="1" s="1"/>
  <c r="J11" i="1"/>
  <c r="J12" i="1"/>
  <c r="J13" i="1"/>
  <c r="J14" i="1"/>
  <c r="K14" i="1" s="1"/>
  <c r="J15" i="1"/>
  <c r="K15" i="1" s="1"/>
  <c r="J19" i="1"/>
  <c r="J22" i="1"/>
  <c r="K22" i="1" s="1"/>
  <c r="J23" i="1"/>
  <c r="J24" i="1"/>
  <c r="J25" i="1"/>
  <c r="J26" i="1"/>
  <c r="K26" i="1" s="1"/>
  <c r="J27" i="1"/>
  <c r="K27" i="1" s="1"/>
  <c r="J31" i="1"/>
  <c r="J34" i="1"/>
  <c r="K34" i="1" s="1"/>
  <c r="J35" i="1"/>
  <c r="J36" i="1"/>
  <c r="J37" i="1"/>
  <c r="J38" i="1"/>
  <c r="K38" i="1" s="1"/>
  <c r="J39" i="1"/>
  <c r="K39" i="1" s="1"/>
  <c r="J43" i="1"/>
  <c r="J46" i="1"/>
  <c r="K46" i="1" s="1"/>
  <c r="J47" i="1"/>
  <c r="J48" i="1"/>
  <c r="J49" i="1"/>
  <c r="J50" i="1"/>
  <c r="K50" i="1" s="1"/>
  <c r="J51" i="1"/>
  <c r="K5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G2" i="1"/>
  <c r="L4" i="4"/>
  <c r="L5" i="4" s="1"/>
  <c r="K4" i="4"/>
  <c r="K5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J4" i="4"/>
  <c r="J5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L3" i="4"/>
  <c r="K3" i="4"/>
  <c r="J3" i="4"/>
  <c r="I4" i="4"/>
  <c r="I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3" i="4"/>
  <c r="O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3" i="2"/>
  <c r="L4" i="2"/>
  <c r="L5" i="2"/>
  <c r="L2" i="2"/>
  <c r="C52" i="2"/>
  <c r="I2" i="2"/>
  <c r="I3" i="2"/>
  <c r="I4" i="2"/>
  <c r="I5" i="2"/>
  <c r="H4" i="2"/>
  <c r="H5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K5" i="1" l="1"/>
  <c r="K18" i="1"/>
  <c r="K8" i="1"/>
  <c r="J21" i="1"/>
  <c r="K21" i="1" s="1"/>
  <c r="J44" i="1"/>
  <c r="K44" i="1" s="1"/>
  <c r="J32" i="1"/>
  <c r="K32" i="1" s="1"/>
  <c r="J20" i="1"/>
  <c r="K20" i="1" s="1"/>
  <c r="J8" i="1"/>
  <c r="K45" i="1"/>
  <c r="K33" i="1"/>
  <c r="K9" i="1"/>
  <c r="J42" i="1"/>
  <c r="K42" i="1" s="1"/>
  <c r="J30" i="1"/>
  <c r="K30" i="1" s="1"/>
  <c r="J18" i="1"/>
  <c r="J6" i="1"/>
  <c r="K6" i="1" s="1"/>
  <c r="J41" i="1"/>
  <c r="K41" i="1" s="1"/>
  <c r="J29" i="1"/>
  <c r="K29" i="1" s="1"/>
  <c r="J17" i="1"/>
  <c r="K17" i="1" s="1"/>
  <c r="J5" i="1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O5" i="4"/>
  <c r="O4" i="4"/>
  <c r="O3" i="4"/>
  <c r="O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434E9E-E753-4AC3-8076-3D18CDA6A39A}" name="kraina11" type="6" refreshedVersion="8" background="1" saveData="1">
    <textPr codePage="852" sourceFile="F:\RE\IT_MATURA\2015_maj\dane\kraina.txt" thousands="." semicolon="1">
      <textFields count="5">
        <textField/>
        <textField/>
        <textField/>
        <textField/>
        <textField/>
      </textFields>
    </textPr>
  </connection>
  <connection id="2" xr16:uid="{F6433A7B-FB13-4CCF-9C2B-DE2A5A17C734}" name="kraina111" type="6" refreshedVersion="8" background="1" saveData="1">
    <textPr codePage="852" sourceFile="F:\RE\IT_MATURA\2015_maj\dane\kraina.txt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<sst xmlns="http://schemas.openxmlformats.org/spreadsheetml/2006/main" count="203" uniqueCount="79">
  <si>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</si>
  <si>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</si>
  <si>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</si>
  <si>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</si>
  <si>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</si>
  <si>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</si>
  <si>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</si>
  <si>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</si>
  <si>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</si>
  <si>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</si>
  <si>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</si>
  <si>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</si>
  <si>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</si>
  <si>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</si>
  <si>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</si>
  <si>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</si>
  <si>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</si>
  <si>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</si>
  <si>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</si>
  <si>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</si>
  <si>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</si>
  <si>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</si>
  <si>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</si>
  <si>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</si>
  <si>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</si>
  <si>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</si>
  <si>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</si>
  <si>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</si>
  <si>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</si>
  <si>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</si>
  <si>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</si>
  <si>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</si>
  <si>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</si>
  <si>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</si>
  <si>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</si>
  <si>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</si>
  <si>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</si>
  <si>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</si>
  <si>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</si>
  <si>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</si>
  <si>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</si>
  <si>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</si>
  <si>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</si>
  <si>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</si>
  <si>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</si>
  <si>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</si>
  <si>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</si>
  <si>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</si>
  <si>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</si>
  <si>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</si>
  <si>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</si>
  <si>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nazwa</t>
  </si>
  <si>
    <t>liczba_kobiet 2013</t>
  </si>
  <si>
    <t>liczba_mezczyzn 2013</t>
  </si>
  <si>
    <t>liczba_kobiet 2014</t>
  </si>
  <si>
    <t>liczba_mezczyzn 2014</t>
  </si>
  <si>
    <t>A</t>
  </si>
  <si>
    <t>B</t>
  </si>
  <si>
    <t>C</t>
  </si>
  <si>
    <t>D</t>
  </si>
  <si>
    <t>kobiety</t>
  </si>
  <si>
    <t>mezczyzni</t>
  </si>
  <si>
    <t>liczba ludnosci</t>
  </si>
  <si>
    <t>czy ludnosc wieksza</t>
  </si>
  <si>
    <t>ogolnie:</t>
  </si>
  <si>
    <t>ludnosc 2013</t>
  </si>
  <si>
    <t>ludnosc 2014</t>
  </si>
  <si>
    <t>temo</t>
  </si>
  <si>
    <t>ludnosc2015</t>
  </si>
  <si>
    <t>ludnosc 2016</t>
  </si>
  <si>
    <t>ludnosc 2017</t>
  </si>
  <si>
    <t>ludnosc 2018</t>
  </si>
  <si>
    <t>ludnosc 2019</t>
  </si>
  <si>
    <t>ludnosc 2020</t>
  </si>
  <si>
    <t>ludnosc 2021</t>
  </si>
  <si>
    <t>ludnosc 2022</t>
  </si>
  <si>
    <t>ludnosc 2023</t>
  </si>
  <si>
    <t>ludnosc 2024</t>
  </si>
  <si>
    <t>ludnosc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</si>
</sst>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ludnosci w roku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'5.1'!$L$1</c:f>
              <c:strCache>
                <c:ptCount val="1"/>
                <c:pt idx="0">
                  <c:v>liczba ludnosci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'5.1'!$K$2:$K$5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'5.1'!$L$2:$L$5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9-4CE8-B1B5-3A31E82E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753480"/>
        <c:axId val="704753840"/>
      </c:barChart>
      <c:catAx>
        <c:axId val="70475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53840"/>
        <c:crosses val="autoZero"/>
        <c:auto val="1"/>
        <c:lblAlgn val="ctr"/>
        <c:lblOffset val="100"/>
        <c:noMultiLvlLbl val="0"/>
      </c:catAx>
      <c:valAx>
        <c:axId val="7047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ludnosci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75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3664</xdr:colOff>
      <xdr:row>8</xdr:row>
      <xdr:rowOff>189034</xdr:rowOff>
    </xdr:from>
    <xdr:to>
      <xdr:col>10</xdr:col>
      <xdr:colOff>106240</xdr:colOff>
      <xdr:row>23</xdr:row>
      <xdr:rowOff>74734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F91960-C7B1-CE35-B0F0-102452624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_2" connectionId="1" xr16:uid="{AB2B7562-D871-4C7C-9686-BE00EE71364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_2" connectionId="2" xr16:uid="{DB3E59B1-6D92-4879-B442-665E949B87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9466-190B-486D-A178-17C8E208AE0F}">
  <dimension ref="A1:T51"/>
  <sheetViews>
    <sheetView tabSelected="1" topLeftCell="E9" zoomScale="130" zoomScaleNormal="130" workbookViewId="0">
      <selection activeCell="T13" sqref="T13"/>
    </sheetView>
  </sheetViews>
  <sheetFormatPr defaultRowHeight="15" x14ac:dyDescent="0.25"/>
  <cols>
    <col min="1" max="1" width="7.140625" customWidth="1"/>
    <col min="2" max="2" width="17.42578125" bestFit="1" customWidth="1"/>
    <col min="3" max="3" width="20.140625" bestFit="1" customWidth="1"/>
    <col min="4" max="4" width="17.42578125" bestFit="1" customWidth="1"/>
    <col min="5" max="5" width="20.140625" bestFit="1" customWidth="1"/>
    <col min="6" max="6" width="9.85546875" bestFit="1" customWidth="1"/>
    <col min="7" max="8" width="12.28515625" bestFit="1" customWidth="1"/>
    <col min="10" max="10" width="12.28515625" bestFit="1" customWidth="1"/>
    <col min="11" max="11" width="12.85546875" bestFit="1" customWidth="1"/>
    <col min="12" max="14" width="12.85546875" customWidth="1"/>
    <col min="15" max="20" width="12.85546875" bestFit="1" customWidth="1"/>
  </cols>
  <sheetData>
    <row r="1" spans="1:2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50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</row>
    <row r="2" spans="1:20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MID(A2,4,1)</f>
        <v>D</v>
      </c>
      <c r="G2">
        <f>B2+C2</f>
        <v>2812202</v>
      </c>
      <c r="H2">
        <f>D2+E2</f>
        <v>2980175</v>
      </c>
      <c r="I2">
        <f>ROUNDDOWN(H2/G2,4)</f>
        <v>1.0597000000000001</v>
      </c>
      <c r="J2">
        <f>ROUNDDOWN($I2*H2,0)</f>
        <v>3158091</v>
      </c>
      <c r="K2">
        <f>ROUNDDOWN($I2*J2, 0)</f>
        <v>3346629</v>
      </c>
      <c r="L2">
        <f t="shared" ref="L2:T2" si="0">ROUNDDOWN($I2*K2, 0)</f>
        <v>3546422</v>
      </c>
      <c r="M2">
        <f t="shared" si="0"/>
        <v>3758143</v>
      </c>
      <c r="N2">
        <f t="shared" si="0"/>
        <v>3982504</v>
      </c>
      <c r="O2">
        <f t="shared" si="0"/>
        <v>4220259</v>
      </c>
      <c r="P2">
        <f t="shared" si="0"/>
        <v>4472208</v>
      </c>
      <c r="Q2">
        <f t="shared" si="0"/>
        <v>4739198</v>
      </c>
      <c r="R2">
        <f t="shared" si="0"/>
        <v>5022128</v>
      </c>
      <c r="S2">
        <f t="shared" si="0"/>
        <v>5321949</v>
      </c>
      <c r="T2">
        <f>ROUNDDOWN($I2*S2, 0)</f>
        <v>5639669</v>
      </c>
    </row>
    <row r="3" spans="1:20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>MID(A3,4,1)</f>
        <v>D</v>
      </c>
      <c r="G3">
        <f t="shared" ref="G3:G51" si="2">B3+C3</f>
        <v>3353163</v>
      </c>
      <c r="H3">
        <f t="shared" ref="H3:H51" si="3">D3+E3</f>
        <v>3140763</v>
      </c>
      <c r="I3">
        <f t="shared" ref="I3:I51" si="4">ROUNDDOWN(H3/G3,4)</f>
        <v>0.93659999999999999</v>
      </c>
      <c r="J3">
        <f t="shared" ref="J3:J51" si="5">ROUNDDOWN($I3*H3,0)</f>
        <v>2941638</v>
      </c>
      <c r="K3">
        <f t="shared" ref="K3:P51" si="6">ROUNDDOWN($I3*J3, 0)</f>
        <v>2755138</v>
      </c>
      <c r="L3">
        <f t="shared" si="6"/>
        <v>2580462</v>
      </c>
      <c r="M3">
        <f t="shared" si="6"/>
        <v>2416860</v>
      </c>
      <c r="N3">
        <f t="shared" si="6"/>
        <v>2263631</v>
      </c>
      <c r="O3">
        <f t="shared" si="6"/>
        <v>2120116</v>
      </c>
      <c r="P3">
        <f t="shared" si="6"/>
        <v>1985700</v>
      </c>
      <c r="Q3">
        <f t="shared" ref="Q3:T3" si="7">ROUNDDOWN($I3*P3, 0)</f>
        <v>1859806</v>
      </c>
      <c r="R3">
        <f t="shared" si="7"/>
        <v>1741894</v>
      </c>
      <c r="S3">
        <f t="shared" si="7"/>
        <v>1631457</v>
      </c>
      <c r="T3">
        <f t="shared" si="7"/>
        <v>1528022</v>
      </c>
    </row>
    <row r="4" spans="1:20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C</v>
      </c>
      <c r="G4">
        <f t="shared" si="2"/>
        <v>2443837</v>
      </c>
      <c r="H4">
        <f t="shared" si="3"/>
        <v>2491574</v>
      </c>
      <c r="I4">
        <f t="shared" si="4"/>
        <v>1.0195000000000001</v>
      </c>
      <c r="J4">
        <f t="shared" si="5"/>
        <v>2540159</v>
      </c>
      <c r="K4">
        <f t="shared" si="6"/>
        <v>2589692</v>
      </c>
      <c r="L4">
        <f t="shared" si="6"/>
        <v>2640190</v>
      </c>
      <c r="M4">
        <f t="shared" si="6"/>
        <v>2691673</v>
      </c>
      <c r="N4">
        <f t="shared" si="6"/>
        <v>2744160</v>
      </c>
      <c r="O4">
        <f t="shared" si="6"/>
        <v>2797671</v>
      </c>
      <c r="P4">
        <f t="shared" si="6"/>
        <v>2852225</v>
      </c>
      <c r="Q4">
        <f t="shared" ref="Q4:T4" si="8">ROUNDDOWN($I4*P4, 0)</f>
        <v>2907843</v>
      </c>
      <c r="R4">
        <f t="shared" si="8"/>
        <v>2964545</v>
      </c>
      <c r="S4">
        <f t="shared" si="8"/>
        <v>3022353</v>
      </c>
      <c r="T4">
        <f t="shared" si="8"/>
        <v>3081288</v>
      </c>
    </row>
    <row r="5" spans="1:20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D</v>
      </c>
      <c r="G5">
        <f t="shared" si="2"/>
        <v>1975115</v>
      </c>
      <c r="H5">
        <f t="shared" si="3"/>
        <v>1411260</v>
      </c>
      <c r="I5">
        <f t="shared" si="4"/>
        <v>0.71450000000000002</v>
      </c>
      <c r="J5">
        <f t="shared" si="5"/>
        <v>1008345</v>
      </c>
      <c r="K5">
        <f t="shared" si="6"/>
        <v>720462</v>
      </c>
      <c r="L5">
        <f t="shared" si="6"/>
        <v>514770</v>
      </c>
      <c r="M5">
        <f t="shared" si="6"/>
        <v>367803</v>
      </c>
      <c r="N5">
        <f t="shared" si="6"/>
        <v>262795</v>
      </c>
      <c r="O5">
        <f t="shared" si="6"/>
        <v>187767</v>
      </c>
      <c r="P5">
        <f t="shared" si="6"/>
        <v>134159</v>
      </c>
      <c r="Q5">
        <f t="shared" ref="Q5:T5" si="9">ROUNDDOWN($I5*P5, 0)</f>
        <v>95856</v>
      </c>
      <c r="R5">
        <f t="shared" si="9"/>
        <v>68489</v>
      </c>
      <c r="S5">
        <f t="shared" si="9"/>
        <v>48935</v>
      </c>
      <c r="T5">
        <f t="shared" si="9"/>
        <v>34964</v>
      </c>
    </row>
    <row r="6" spans="1:20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A</v>
      </c>
      <c r="G6">
        <f t="shared" si="2"/>
        <v>4664729</v>
      </c>
      <c r="H6">
        <f t="shared" si="3"/>
        <v>3792224</v>
      </c>
      <c r="I6">
        <f t="shared" si="4"/>
        <v>0.81289999999999996</v>
      </c>
      <c r="J6">
        <f t="shared" si="5"/>
        <v>3082698</v>
      </c>
      <c r="K6">
        <f t="shared" si="6"/>
        <v>2505925</v>
      </c>
      <c r="L6">
        <f t="shared" si="6"/>
        <v>2037066</v>
      </c>
      <c r="M6">
        <f t="shared" si="6"/>
        <v>1655930</v>
      </c>
      <c r="N6">
        <f t="shared" si="6"/>
        <v>1346105</v>
      </c>
      <c r="O6">
        <f t="shared" si="6"/>
        <v>1094248</v>
      </c>
      <c r="P6">
        <f t="shared" si="6"/>
        <v>889514</v>
      </c>
      <c r="Q6">
        <f t="shared" ref="Q6:T6" si="10">ROUNDDOWN($I6*P6, 0)</f>
        <v>723085</v>
      </c>
      <c r="R6">
        <f t="shared" si="10"/>
        <v>587795</v>
      </c>
      <c r="S6">
        <f t="shared" si="10"/>
        <v>477818</v>
      </c>
      <c r="T6">
        <f t="shared" si="10"/>
        <v>388418</v>
      </c>
    </row>
    <row r="7" spans="1:20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D</v>
      </c>
      <c r="G7">
        <f t="shared" si="2"/>
        <v>3698361</v>
      </c>
      <c r="H7">
        <f t="shared" si="3"/>
        <v>4153748</v>
      </c>
      <c r="I7">
        <f t="shared" si="4"/>
        <v>1.1231</v>
      </c>
      <c r="J7">
        <f t="shared" si="5"/>
        <v>4665074</v>
      </c>
      <c r="K7">
        <f t="shared" si="6"/>
        <v>5239344</v>
      </c>
      <c r="L7">
        <f t="shared" si="6"/>
        <v>5884307</v>
      </c>
      <c r="M7">
        <f t="shared" si="6"/>
        <v>6608665</v>
      </c>
      <c r="N7">
        <f t="shared" si="6"/>
        <v>7422191</v>
      </c>
      <c r="O7">
        <f t="shared" si="6"/>
        <v>8335862</v>
      </c>
      <c r="P7">
        <f t="shared" si="6"/>
        <v>9362006</v>
      </c>
      <c r="Q7">
        <f t="shared" ref="Q7:T7" si="11">ROUNDDOWN($I7*P7, 0)</f>
        <v>10514468</v>
      </c>
      <c r="R7">
        <f t="shared" si="11"/>
        <v>11808799</v>
      </c>
      <c r="S7">
        <f t="shared" si="11"/>
        <v>13262462</v>
      </c>
      <c r="T7">
        <f t="shared" si="11"/>
        <v>14895071</v>
      </c>
    </row>
    <row r="8" spans="1:20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B</v>
      </c>
      <c r="G8">
        <f t="shared" si="2"/>
        <v>7689971</v>
      </c>
      <c r="H8">
        <f t="shared" si="3"/>
        <v>6719014</v>
      </c>
      <c r="I8">
        <f t="shared" si="4"/>
        <v>0.87370000000000003</v>
      </c>
      <c r="J8">
        <f t="shared" si="5"/>
        <v>5870402</v>
      </c>
      <c r="K8">
        <f t="shared" si="6"/>
        <v>5128970</v>
      </c>
      <c r="L8">
        <f t="shared" si="6"/>
        <v>4481181</v>
      </c>
      <c r="M8">
        <f t="shared" si="6"/>
        <v>3915207</v>
      </c>
      <c r="N8">
        <f t="shared" si="6"/>
        <v>3420716</v>
      </c>
      <c r="O8">
        <f t="shared" si="6"/>
        <v>2988679</v>
      </c>
      <c r="P8">
        <f t="shared" si="6"/>
        <v>2611208</v>
      </c>
      <c r="Q8">
        <f t="shared" ref="Q8:T8" si="12">ROUNDDOWN($I8*P8, 0)</f>
        <v>2281412</v>
      </c>
      <c r="R8">
        <f t="shared" si="12"/>
        <v>1993269</v>
      </c>
      <c r="S8">
        <f t="shared" si="12"/>
        <v>1741519</v>
      </c>
      <c r="T8">
        <f t="shared" si="12"/>
        <v>1521565</v>
      </c>
    </row>
    <row r="9" spans="1:20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A</v>
      </c>
      <c r="G9">
        <f t="shared" si="2"/>
        <v>1335057</v>
      </c>
      <c r="H9">
        <f t="shared" si="3"/>
        <v>2079034</v>
      </c>
      <c r="I9">
        <f t="shared" si="4"/>
        <v>1.5571999999999999</v>
      </c>
      <c r="J9">
        <f t="shared" si="5"/>
        <v>3237471</v>
      </c>
      <c r="K9">
        <f t="shared" si="6"/>
        <v>5041389</v>
      </c>
      <c r="L9">
        <f t="shared" si="6"/>
        <v>7850450</v>
      </c>
      <c r="M9">
        <f t="shared" si="6"/>
        <v>12224720</v>
      </c>
      <c r="N9">
        <f t="shared" si="6"/>
        <v>19036333</v>
      </c>
      <c r="O9">
        <f t="shared" si="6"/>
        <v>29643377</v>
      </c>
      <c r="P9">
        <f t="shared" si="6"/>
        <v>46160666</v>
      </c>
      <c r="Q9">
        <f t="shared" ref="Q9:T9" si="13">ROUNDDOWN($I9*P9, 0)</f>
        <v>71881389</v>
      </c>
      <c r="R9">
        <f t="shared" si="13"/>
        <v>111933698</v>
      </c>
      <c r="S9">
        <f t="shared" si="13"/>
        <v>174303154</v>
      </c>
      <c r="T9">
        <f t="shared" si="13"/>
        <v>271424871</v>
      </c>
    </row>
    <row r="10" spans="1:20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C</v>
      </c>
      <c r="G10">
        <f t="shared" si="2"/>
        <v>3291343</v>
      </c>
      <c r="H10">
        <f t="shared" si="3"/>
        <v>2210357</v>
      </c>
      <c r="I10">
        <f t="shared" si="4"/>
        <v>0.67149999999999999</v>
      </c>
      <c r="J10">
        <f t="shared" si="5"/>
        <v>1484254</v>
      </c>
      <c r="K10">
        <f t="shared" si="6"/>
        <v>996676</v>
      </c>
      <c r="L10">
        <f t="shared" si="6"/>
        <v>669267</v>
      </c>
      <c r="M10">
        <f t="shared" si="6"/>
        <v>449412</v>
      </c>
      <c r="N10">
        <f t="shared" si="6"/>
        <v>301780</v>
      </c>
      <c r="O10">
        <f t="shared" si="6"/>
        <v>202645</v>
      </c>
      <c r="P10">
        <f t="shared" si="6"/>
        <v>136076</v>
      </c>
      <c r="Q10">
        <f t="shared" ref="Q10:T10" si="14">ROUNDDOWN($I10*P10, 0)</f>
        <v>91375</v>
      </c>
      <c r="R10">
        <f t="shared" si="14"/>
        <v>61358</v>
      </c>
      <c r="S10">
        <f t="shared" si="14"/>
        <v>41201</v>
      </c>
      <c r="T10">
        <f t="shared" si="14"/>
        <v>27666</v>
      </c>
    </row>
    <row r="11" spans="1:20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C</v>
      </c>
      <c r="G11">
        <f t="shared" si="2"/>
        <v>2339967</v>
      </c>
      <c r="H11">
        <f t="shared" si="3"/>
        <v>1664564</v>
      </c>
      <c r="I11">
        <f t="shared" si="4"/>
        <v>0.71130000000000004</v>
      </c>
      <c r="J11">
        <f t="shared" si="5"/>
        <v>1184004</v>
      </c>
      <c r="K11">
        <f t="shared" si="6"/>
        <v>842182</v>
      </c>
      <c r="L11">
        <f t="shared" si="6"/>
        <v>599044</v>
      </c>
      <c r="M11">
        <f t="shared" si="6"/>
        <v>426099</v>
      </c>
      <c r="N11">
        <f t="shared" si="6"/>
        <v>303084</v>
      </c>
      <c r="O11">
        <f t="shared" si="6"/>
        <v>215583</v>
      </c>
      <c r="P11">
        <f t="shared" si="6"/>
        <v>153344</v>
      </c>
      <c r="Q11">
        <f t="shared" ref="Q11:T11" si="15">ROUNDDOWN($I11*P11, 0)</f>
        <v>109073</v>
      </c>
      <c r="R11">
        <f t="shared" si="15"/>
        <v>77583</v>
      </c>
      <c r="S11">
        <f t="shared" si="15"/>
        <v>55184</v>
      </c>
      <c r="T11">
        <f t="shared" si="15"/>
        <v>39252</v>
      </c>
    </row>
    <row r="12" spans="1:20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1"/>
        <v>D</v>
      </c>
      <c r="G12">
        <f t="shared" si="2"/>
        <v>3983255</v>
      </c>
      <c r="H12">
        <f t="shared" si="3"/>
        <v>3751139</v>
      </c>
      <c r="I12">
        <f t="shared" si="4"/>
        <v>0.94169999999999998</v>
      </c>
      <c r="J12">
        <f t="shared" si="5"/>
        <v>3532447</v>
      </c>
      <c r="K12">
        <f t="shared" si="6"/>
        <v>3326505</v>
      </c>
      <c r="L12">
        <f t="shared" si="6"/>
        <v>3132569</v>
      </c>
      <c r="M12">
        <f t="shared" si="6"/>
        <v>2949940</v>
      </c>
      <c r="N12">
        <f t="shared" si="6"/>
        <v>2777958</v>
      </c>
      <c r="O12">
        <f t="shared" si="6"/>
        <v>2616003</v>
      </c>
      <c r="P12">
        <f t="shared" si="6"/>
        <v>2463490</v>
      </c>
      <c r="Q12">
        <f t="shared" ref="Q12:T12" si="16">ROUNDDOWN($I12*P12, 0)</f>
        <v>2319868</v>
      </c>
      <c r="R12">
        <f t="shared" si="16"/>
        <v>2184619</v>
      </c>
      <c r="S12">
        <f t="shared" si="16"/>
        <v>2057255</v>
      </c>
      <c r="T12">
        <f t="shared" si="16"/>
        <v>1937317</v>
      </c>
    </row>
    <row r="13" spans="1:20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1"/>
        <v>C</v>
      </c>
      <c r="G13">
        <f t="shared" si="2"/>
        <v>7688480</v>
      </c>
      <c r="H13">
        <f t="shared" si="3"/>
        <v>8979036</v>
      </c>
      <c r="I13">
        <f t="shared" si="4"/>
        <v>1.1677999999999999</v>
      </c>
      <c r="J13">
        <f t="shared" si="5"/>
        <v>10485718</v>
      </c>
      <c r="K13">
        <f t="shared" si="6"/>
        <v>12245221</v>
      </c>
      <c r="L13">
        <f t="shared" si="6"/>
        <v>14299969</v>
      </c>
      <c r="M13">
        <f t="shared" si="6"/>
        <v>16699503</v>
      </c>
      <c r="N13">
        <f t="shared" si="6"/>
        <v>19501679</v>
      </c>
      <c r="O13">
        <f t="shared" si="6"/>
        <v>22774060</v>
      </c>
      <c r="P13">
        <f t="shared" ref="P13:T13" si="17">ROUNDDOWN($I13*O13, 0)</f>
        <v>26595547</v>
      </c>
      <c r="Q13">
        <f t="shared" si="17"/>
        <v>31058279</v>
      </c>
      <c r="R13">
        <f t="shared" si="17"/>
        <v>36269858</v>
      </c>
      <c r="S13">
        <f t="shared" si="17"/>
        <v>42355940</v>
      </c>
      <c r="T13">
        <f t="shared" si="17"/>
        <v>49463266</v>
      </c>
    </row>
    <row r="14" spans="1:20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A</v>
      </c>
      <c r="G14">
        <f t="shared" si="2"/>
        <v>1960392</v>
      </c>
      <c r="H14">
        <f t="shared" si="3"/>
        <v>2141427</v>
      </c>
      <c r="I14">
        <f t="shared" si="4"/>
        <v>1.0923</v>
      </c>
      <c r="J14">
        <f t="shared" si="5"/>
        <v>2339080</v>
      </c>
      <c r="K14">
        <f t="shared" si="6"/>
        <v>2554977</v>
      </c>
      <c r="L14">
        <f t="shared" si="6"/>
        <v>2790801</v>
      </c>
      <c r="M14">
        <f t="shared" si="6"/>
        <v>3048391</v>
      </c>
      <c r="N14">
        <f t="shared" si="6"/>
        <v>3329757</v>
      </c>
      <c r="O14">
        <f t="shared" si="6"/>
        <v>3637093</v>
      </c>
      <c r="P14">
        <f t="shared" ref="P14:T14" si="18">ROUNDDOWN($I14*O14, 0)</f>
        <v>3972796</v>
      </c>
      <c r="Q14">
        <f t="shared" si="18"/>
        <v>4339485</v>
      </c>
      <c r="R14">
        <f t="shared" si="18"/>
        <v>4740019</v>
      </c>
      <c r="S14">
        <f t="shared" si="18"/>
        <v>5177522</v>
      </c>
      <c r="T14">
        <f t="shared" si="18"/>
        <v>5655407</v>
      </c>
    </row>
    <row r="15" spans="1:20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A</v>
      </c>
      <c r="G15">
        <f t="shared" si="2"/>
        <v>2177470</v>
      </c>
      <c r="H15">
        <f t="shared" si="3"/>
        <v>1765883</v>
      </c>
      <c r="I15">
        <f t="shared" si="4"/>
        <v>0.81089999999999995</v>
      </c>
      <c r="J15">
        <f t="shared" si="5"/>
        <v>1431954</v>
      </c>
      <c r="K15">
        <f t="shared" si="6"/>
        <v>1161171</v>
      </c>
      <c r="L15">
        <f t="shared" si="6"/>
        <v>941593</v>
      </c>
      <c r="M15">
        <f t="shared" si="6"/>
        <v>763537</v>
      </c>
      <c r="N15">
        <f t="shared" si="6"/>
        <v>619152</v>
      </c>
      <c r="O15">
        <f t="shared" si="6"/>
        <v>502070</v>
      </c>
      <c r="P15">
        <f t="shared" ref="P15:T15" si="19">ROUNDDOWN($I15*O15, 0)</f>
        <v>407128</v>
      </c>
      <c r="Q15">
        <f t="shared" si="19"/>
        <v>330140</v>
      </c>
      <c r="R15">
        <f t="shared" si="19"/>
        <v>267710</v>
      </c>
      <c r="S15">
        <f t="shared" si="19"/>
        <v>217086</v>
      </c>
      <c r="T15">
        <f t="shared" si="19"/>
        <v>176035</v>
      </c>
    </row>
    <row r="16" spans="1:20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A</v>
      </c>
      <c r="G16">
        <f t="shared" si="2"/>
        <v>5134027</v>
      </c>
      <c r="H16">
        <f t="shared" si="3"/>
        <v>4099997</v>
      </c>
      <c r="I16">
        <f t="shared" si="4"/>
        <v>0.79849999999999999</v>
      </c>
      <c r="J16">
        <f t="shared" si="5"/>
        <v>3273847</v>
      </c>
      <c r="K16">
        <f t="shared" si="6"/>
        <v>2614166</v>
      </c>
      <c r="L16">
        <f t="shared" si="6"/>
        <v>2087411</v>
      </c>
      <c r="M16">
        <f t="shared" si="6"/>
        <v>1666797</v>
      </c>
      <c r="N16">
        <f t="shared" si="6"/>
        <v>1330937</v>
      </c>
      <c r="O16">
        <f t="shared" si="6"/>
        <v>1062753</v>
      </c>
      <c r="P16">
        <f t="shared" ref="P16:T16" si="20">ROUNDDOWN($I16*O16, 0)</f>
        <v>848608</v>
      </c>
      <c r="Q16">
        <f t="shared" si="20"/>
        <v>677613</v>
      </c>
      <c r="R16">
        <f t="shared" si="20"/>
        <v>541073</v>
      </c>
      <c r="S16">
        <f t="shared" si="20"/>
        <v>432046</v>
      </c>
      <c r="T16">
        <f t="shared" si="20"/>
        <v>344988</v>
      </c>
    </row>
    <row r="17" spans="1:20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C</v>
      </c>
      <c r="G17">
        <f t="shared" si="2"/>
        <v>2728601</v>
      </c>
      <c r="H17">
        <f t="shared" si="3"/>
        <v>3408578</v>
      </c>
      <c r="I17">
        <f t="shared" si="4"/>
        <v>1.2492000000000001</v>
      </c>
      <c r="J17">
        <f t="shared" si="5"/>
        <v>4257995</v>
      </c>
      <c r="K17">
        <f t="shared" si="6"/>
        <v>5319087</v>
      </c>
      <c r="L17">
        <f t="shared" si="6"/>
        <v>6644603</v>
      </c>
      <c r="M17">
        <f t="shared" si="6"/>
        <v>8300438</v>
      </c>
      <c r="N17">
        <f t="shared" si="6"/>
        <v>10368907</v>
      </c>
      <c r="O17">
        <f t="shared" si="6"/>
        <v>12952838</v>
      </c>
      <c r="P17">
        <f t="shared" ref="P17:T17" si="21">ROUNDDOWN($I17*O17, 0)</f>
        <v>16180685</v>
      </c>
      <c r="Q17">
        <f t="shared" si="21"/>
        <v>20212911</v>
      </c>
      <c r="R17">
        <f t="shared" si="21"/>
        <v>25249968</v>
      </c>
      <c r="S17">
        <f t="shared" si="21"/>
        <v>31542260</v>
      </c>
      <c r="T17">
        <f t="shared" si="21"/>
        <v>39402591</v>
      </c>
    </row>
    <row r="18" spans="1:20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A</v>
      </c>
      <c r="G18">
        <f t="shared" si="2"/>
        <v>5009321</v>
      </c>
      <c r="H18">
        <f t="shared" si="3"/>
        <v>3020942</v>
      </c>
      <c r="I18">
        <f t="shared" si="4"/>
        <v>0.60299999999999998</v>
      </c>
      <c r="J18">
        <f t="shared" si="5"/>
        <v>1821628</v>
      </c>
      <c r="K18">
        <f t="shared" si="6"/>
        <v>1098441</v>
      </c>
      <c r="L18">
        <f t="shared" si="6"/>
        <v>662359</v>
      </c>
      <c r="M18">
        <f t="shared" si="6"/>
        <v>399402</v>
      </c>
      <c r="N18">
        <f t="shared" si="6"/>
        <v>240839</v>
      </c>
      <c r="O18">
        <f t="shared" si="6"/>
        <v>145225</v>
      </c>
      <c r="P18">
        <f t="shared" ref="P18:T18" si="22">ROUNDDOWN($I18*O18, 0)</f>
        <v>87570</v>
      </c>
      <c r="Q18">
        <f t="shared" si="22"/>
        <v>52804</v>
      </c>
      <c r="R18">
        <f t="shared" si="22"/>
        <v>31840</v>
      </c>
      <c r="S18">
        <f t="shared" si="22"/>
        <v>19199</v>
      </c>
      <c r="T18">
        <f t="shared" si="22"/>
        <v>11576</v>
      </c>
    </row>
    <row r="19" spans="1:20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D</v>
      </c>
      <c r="G19">
        <f t="shared" si="2"/>
        <v>2729291</v>
      </c>
      <c r="H19">
        <f t="shared" si="3"/>
        <v>1256318</v>
      </c>
      <c r="I19">
        <f t="shared" si="4"/>
        <v>0.46029999999999999</v>
      </c>
      <c r="J19">
        <f t="shared" si="5"/>
        <v>578283</v>
      </c>
      <c r="K19">
        <f t="shared" si="6"/>
        <v>266183</v>
      </c>
      <c r="L19">
        <f t="shared" si="6"/>
        <v>122524</v>
      </c>
      <c r="M19">
        <f t="shared" si="6"/>
        <v>56397</v>
      </c>
      <c r="N19">
        <f t="shared" si="6"/>
        <v>25959</v>
      </c>
      <c r="O19">
        <f t="shared" si="6"/>
        <v>11948</v>
      </c>
      <c r="P19">
        <f t="shared" ref="P19:T19" si="23">ROUNDDOWN($I19*O19, 0)</f>
        <v>5499</v>
      </c>
      <c r="Q19">
        <f t="shared" si="23"/>
        <v>2531</v>
      </c>
      <c r="R19">
        <f t="shared" si="23"/>
        <v>1165</v>
      </c>
      <c r="S19">
        <f t="shared" si="23"/>
        <v>536</v>
      </c>
      <c r="T19">
        <f t="shared" si="23"/>
        <v>246</v>
      </c>
    </row>
    <row r="20" spans="1:20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C</v>
      </c>
      <c r="G20">
        <f t="shared" si="2"/>
        <v>6175874</v>
      </c>
      <c r="H20">
        <f t="shared" si="3"/>
        <v>3425717</v>
      </c>
      <c r="I20">
        <f t="shared" si="4"/>
        <v>0.55459999999999998</v>
      </c>
      <c r="J20">
        <f t="shared" si="5"/>
        <v>1899902</v>
      </c>
      <c r="K20">
        <f t="shared" si="6"/>
        <v>1053685</v>
      </c>
      <c r="L20">
        <f t="shared" si="6"/>
        <v>584373</v>
      </c>
      <c r="M20">
        <f t="shared" si="6"/>
        <v>324093</v>
      </c>
      <c r="N20">
        <f t="shared" si="6"/>
        <v>179741</v>
      </c>
      <c r="O20">
        <f t="shared" si="6"/>
        <v>99684</v>
      </c>
      <c r="P20">
        <f t="shared" ref="P20:T20" si="24">ROUNDDOWN($I20*O20, 0)</f>
        <v>55284</v>
      </c>
      <c r="Q20">
        <f t="shared" si="24"/>
        <v>30660</v>
      </c>
      <c r="R20">
        <f t="shared" si="24"/>
        <v>17004</v>
      </c>
      <c r="S20">
        <f t="shared" si="24"/>
        <v>9430</v>
      </c>
      <c r="T20">
        <f t="shared" si="24"/>
        <v>5229</v>
      </c>
    </row>
    <row r="21" spans="1:20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C</v>
      </c>
      <c r="G21">
        <f t="shared" si="2"/>
        <v>3008890</v>
      </c>
      <c r="H21">
        <f t="shared" si="3"/>
        <v>2778690</v>
      </c>
      <c r="I21">
        <f t="shared" si="4"/>
        <v>0.9234</v>
      </c>
      <c r="J21">
        <f t="shared" si="5"/>
        <v>2565842</v>
      </c>
      <c r="K21">
        <f t="shared" si="6"/>
        <v>2369298</v>
      </c>
      <c r="L21">
        <f t="shared" si="6"/>
        <v>2187809</v>
      </c>
      <c r="M21">
        <f t="shared" si="6"/>
        <v>2020222</v>
      </c>
      <c r="N21">
        <f t="shared" si="6"/>
        <v>1865472</v>
      </c>
      <c r="O21">
        <f t="shared" si="6"/>
        <v>1722576</v>
      </c>
      <c r="P21">
        <f t="shared" ref="P21:T21" si="25">ROUNDDOWN($I21*O21, 0)</f>
        <v>1590626</v>
      </c>
      <c r="Q21">
        <f t="shared" si="25"/>
        <v>1468784</v>
      </c>
      <c r="R21">
        <f t="shared" si="25"/>
        <v>1356275</v>
      </c>
      <c r="S21">
        <f t="shared" si="25"/>
        <v>1252384</v>
      </c>
      <c r="T21">
        <f t="shared" si="25"/>
        <v>1156451</v>
      </c>
    </row>
    <row r="22" spans="1:20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A</v>
      </c>
      <c r="G22">
        <f t="shared" si="2"/>
        <v>4752576</v>
      </c>
      <c r="H22">
        <f t="shared" si="3"/>
        <v>572183</v>
      </c>
      <c r="I22">
        <f t="shared" si="4"/>
        <v>0.1203</v>
      </c>
      <c r="J22">
        <f t="shared" si="5"/>
        <v>68833</v>
      </c>
      <c r="K22">
        <f t="shared" si="6"/>
        <v>8280</v>
      </c>
      <c r="L22">
        <f t="shared" si="6"/>
        <v>996</v>
      </c>
      <c r="M22">
        <f t="shared" si="6"/>
        <v>119</v>
      </c>
      <c r="N22">
        <f t="shared" si="6"/>
        <v>14</v>
      </c>
      <c r="O22">
        <f t="shared" si="6"/>
        <v>1</v>
      </c>
      <c r="P22">
        <f t="shared" ref="P22:T22" si="26">ROUNDDOWN($I22*O22, 0)</f>
        <v>0</v>
      </c>
      <c r="Q22">
        <f t="shared" si="26"/>
        <v>0</v>
      </c>
      <c r="R22">
        <f t="shared" si="26"/>
        <v>0</v>
      </c>
      <c r="S22">
        <f t="shared" si="26"/>
        <v>0</v>
      </c>
      <c r="T22">
        <f t="shared" si="26"/>
        <v>0</v>
      </c>
    </row>
    <row r="23" spans="1:20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B</v>
      </c>
      <c r="G23">
        <f t="shared" si="2"/>
        <v>1434562</v>
      </c>
      <c r="H23">
        <f t="shared" si="3"/>
        <v>5519227</v>
      </c>
      <c r="I23">
        <f t="shared" si="4"/>
        <v>3.8473000000000002</v>
      </c>
      <c r="J23">
        <f t="shared" si="5"/>
        <v>21234122</v>
      </c>
      <c r="K23">
        <f t="shared" si="6"/>
        <v>81694037</v>
      </c>
      <c r="L23">
        <f t="shared" si="6"/>
        <v>314301468</v>
      </c>
      <c r="M23">
        <f t="shared" si="6"/>
        <v>1209212037</v>
      </c>
      <c r="N23">
        <f t="shared" si="6"/>
        <v>4652201469</v>
      </c>
      <c r="O23">
        <f t="shared" si="6"/>
        <v>17898414711</v>
      </c>
      <c r="P23">
        <f t="shared" ref="P23:T23" si="27">ROUNDDOWN($I23*O23, 0)</f>
        <v>68860570917</v>
      </c>
      <c r="Q23">
        <f t="shared" si="27"/>
        <v>264927274488</v>
      </c>
      <c r="R23">
        <f t="shared" si="27"/>
        <v>1019254703137</v>
      </c>
      <c r="S23">
        <f t="shared" si="27"/>
        <v>3921378619378</v>
      </c>
      <c r="T23">
        <f t="shared" si="27"/>
        <v>15086719962333</v>
      </c>
    </row>
    <row r="24" spans="1:20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B</v>
      </c>
      <c r="G24">
        <f t="shared" si="2"/>
        <v>4505451</v>
      </c>
      <c r="H24">
        <f t="shared" si="3"/>
        <v>3273876</v>
      </c>
      <c r="I24">
        <f t="shared" si="4"/>
        <v>0.72660000000000002</v>
      </c>
      <c r="J24">
        <f t="shared" si="5"/>
        <v>2378798</v>
      </c>
      <c r="K24">
        <f t="shared" si="6"/>
        <v>1728434</v>
      </c>
      <c r="L24">
        <f t="shared" si="6"/>
        <v>1255880</v>
      </c>
      <c r="M24">
        <f t="shared" si="6"/>
        <v>912522</v>
      </c>
      <c r="N24">
        <f t="shared" si="6"/>
        <v>663038</v>
      </c>
      <c r="O24">
        <f t="shared" si="6"/>
        <v>481763</v>
      </c>
      <c r="P24">
        <f t="shared" ref="P24:T24" si="28">ROUNDDOWN($I24*O24, 0)</f>
        <v>350048</v>
      </c>
      <c r="Q24">
        <f t="shared" si="28"/>
        <v>254344</v>
      </c>
      <c r="R24">
        <f t="shared" si="28"/>
        <v>184806</v>
      </c>
      <c r="S24">
        <f t="shared" si="28"/>
        <v>134280</v>
      </c>
      <c r="T24">
        <f t="shared" si="28"/>
        <v>97567</v>
      </c>
    </row>
    <row r="25" spans="1:20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C</v>
      </c>
      <c r="G25">
        <f t="shared" si="2"/>
        <v>1327364</v>
      </c>
      <c r="H25">
        <f t="shared" si="3"/>
        <v>1664117</v>
      </c>
      <c r="I25">
        <f t="shared" si="4"/>
        <v>1.2537</v>
      </c>
      <c r="J25">
        <f t="shared" si="5"/>
        <v>2086303</v>
      </c>
      <c r="K25">
        <f t="shared" si="6"/>
        <v>2615598</v>
      </c>
      <c r="L25">
        <f t="shared" si="6"/>
        <v>3279175</v>
      </c>
      <c r="M25">
        <f t="shared" si="6"/>
        <v>4111101</v>
      </c>
      <c r="N25">
        <f t="shared" si="6"/>
        <v>5154087</v>
      </c>
      <c r="O25">
        <f t="shared" si="6"/>
        <v>6461678</v>
      </c>
      <c r="P25">
        <f t="shared" ref="P25:T25" si="29">ROUNDDOWN($I25*O25, 0)</f>
        <v>8101005</v>
      </c>
      <c r="Q25">
        <f t="shared" si="29"/>
        <v>10156229</v>
      </c>
      <c r="R25">
        <f t="shared" si="29"/>
        <v>12732864</v>
      </c>
      <c r="S25">
        <f t="shared" si="29"/>
        <v>15963191</v>
      </c>
      <c r="T25">
        <f t="shared" si="29"/>
        <v>20013052</v>
      </c>
    </row>
    <row r="26" spans="1:20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B</v>
      </c>
      <c r="G26">
        <f t="shared" si="2"/>
        <v>884947</v>
      </c>
      <c r="H26">
        <f t="shared" si="3"/>
        <v>3347446</v>
      </c>
      <c r="I26">
        <f t="shared" si="4"/>
        <v>3.7826</v>
      </c>
      <c r="J26">
        <f t="shared" si="5"/>
        <v>12662049</v>
      </c>
      <c r="K26">
        <f t="shared" si="6"/>
        <v>47895466</v>
      </c>
      <c r="L26">
        <f t="shared" si="6"/>
        <v>181169389</v>
      </c>
      <c r="M26">
        <f t="shared" si="6"/>
        <v>685291330</v>
      </c>
      <c r="N26">
        <f t="shared" si="6"/>
        <v>2592182984</v>
      </c>
      <c r="O26">
        <f t="shared" si="6"/>
        <v>9805191355</v>
      </c>
      <c r="P26">
        <f t="shared" ref="P26:T26" si="30">ROUNDDOWN($I26*O26, 0)</f>
        <v>37089116819</v>
      </c>
      <c r="Q26">
        <f t="shared" si="30"/>
        <v>140293293279</v>
      </c>
      <c r="R26">
        <f t="shared" si="30"/>
        <v>530673411157</v>
      </c>
      <c r="S26">
        <f t="shared" si="30"/>
        <v>2007325245042</v>
      </c>
      <c r="T26">
        <f t="shared" si="30"/>
        <v>7592908471895</v>
      </c>
    </row>
    <row r="27" spans="1:20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C</v>
      </c>
      <c r="G27">
        <f t="shared" si="2"/>
        <v>2151563</v>
      </c>
      <c r="H27">
        <f t="shared" si="3"/>
        <v>1868301</v>
      </c>
      <c r="I27">
        <f t="shared" si="4"/>
        <v>0.86829999999999996</v>
      </c>
      <c r="J27">
        <f t="shared" si="5"/>
        <v>1622245</v>
      </c>
      <c r="K27">
        <f t="shared" si="6"/>
        <v>1408595</v>
      </c>
      <c r="L27">
        <f t="shared" si="6"/>
        <v>1223083</v>
      </c>
      <c r="M27">
        <f t="shared" si="6"/>
        <v>1062002</v>
      </c>
      <c r="N27">
        <f t="shared" si="6"/>
        <v>922136</v>
      </c>
      <c r="O27">
        <f t="shared" si="6"/>
        <v>800690</v>
      </c>
      <c r="P27">
        <f t="shared" ref="P27:T27" si="31">ROUNDDOWN($I27*O27, 0)</f>
        <v>695239</v>
      </c>
      <c r="Q27">
        <f t="shared" si="31"/>
        <v>603676</v>
      </c>
      <c r="R27">
        <f t="shared" si="31"/>
        <v>524171</v>
      </c>
      <c r="S27">
        <f t="shared" si="31"/>
        <v>455137</v>
      </c>
      <c r="T27">
        <f t="shared" si="31"/>
        <v>395195</v>
      </c>
    </row>
    <row r="28" spans="1:20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C</v>
      </c>
      <c r="G28">
        <f t="shared" si="2"/>
        <v>4709695</v>
      </c>
      <c r="H28">
        <f t="shared" si="3"/>
        <v>2219872</v>
      </c>
      <c r="I28">
        <f t="shared" si="4"/>
        <v>0.4713</v>
      </c>
      <c r="J28">
        <f t="shared" si="5"/>
        <v>1046225</v>
      </c>
      <c r="K28">
        <f t="shared" si="6"/>
        <v>493085</v>
      </c>
      <c r="L28">
        <f t="shared" si="6"/>
        <v>232390</v>
      </c>
      <c r="M28">
        <f t="shared" si="6"/>
        <v>109525</v>
      </c>
      <c r="N28">
        <f t="shared" si="6"/>
        <v>51619</v>
      </c>
      <c r="O28">
        <f t="shared" si="6"/>
        <v>24328</v>
      </c>
      <c r="P28">
        <f t="shared" ref="P28:T28" si="32">ROUNDDOWN($I28*O28, 0)</f>
        <v>11465</v>
      </c>
      <c r="Q28">
        <f t="shared" si="32"/>
        <v>5403</v>
      </c>
      <c r="R28">
        <f t="shared" si="32"/>
        <v>2546</v>
      </c>
      <c r="S28">
        <f t="shared" si="32"/>
        <v>1199</v>
      </c>
      <c r="T28">
        <f t="shared" si="32"/>
        <v>565</v>
      </c>
    </row>
    <row r="29" spans="1:20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D</v>
      </c>
      <c r="G29">
        <f t="shared" si="2"/>
        <v>5450595</v>
      </c>
      <c r="H29">
        <f t="shared" si="3"/>
        <v>865257</v>
      </c>
      <c r="I29">
        <f t="shared" si="4"/>
        <v>0.15870000000000001</v>
      </c>
      <c r="J29">
        <f t="shared" si="5"/>
        <v>137316</v>
      </c>
      <c r="K29">
        <f t="shared" si="6"/>
        <v>21792</v>
      </c>
      <c r="L29">
        <f t="shared" si="6"/>
        <v>3458</v>
      </c>
      <c r="M29">
        <f t="shared" si="6"/>
        <v>548</v>
      </c>
      <c r="N29">
        <f t="shared" si="6"/>
        <v>86</v>
      </c>
      <c r="O29">
        <f t="shared" si="6"/>
        <v>13</v>
      </c>
      <c r="P29">
        <f t="shared" ref="P29:T29" si="33">ROUNDDOWN($I29*O29, 0)</f>
        <v>2</v>
      </c>
      <c r="Q29">
        <f t="shared" si="33"/>
        <v>0</v>
      </c>
      <c r="R29">
        <f t="shared" si="33"/>
        <v>0</v>
      </c>
      <c r="S29">
        <f t="shared" si="33"/>
        <v>0</v>
      </c>
      <c r="T29">
        <f t="shared" si="33"/>
        <v>0</v>
      </c>
    </row>
    <row r="30" spans="1:20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A</v>
      </c>
      <c r="G30">
        <f t="shared" si="2"/>
        <v>3703941</v>
      </c>
      <c r="H30">
        <f t="shared" si="3"/>
        <v>3045392</v>
      </c>
      <c r="I30">
        <f t="shared" si="4"/>
        <v>0.82220000000000004</v>
      </c>
      <c r="J30">
        <f t="shared" si="5"/>
        <v>2503921</v>
      </c>
      <c r="K30">
        <f t="shared" si="6"/>
        <v>2058723</v>
      </c>
      <c r="L30">
        <f t="shared" si="6"/>
        <v>1692682</v>
      </c>
      <c r="M30">
        <f t="shared" si="6"/>
        <v>1391723</v>
      </c>
      <c r="N30">
        <f t="shared" si="6"/>
        <v>1144274</v>
      </c>
      <c r="O30">
        <f t="shared" si="6"/>
        <v>940822</v>
      </c>
      <c r="P30">
        <f t="shared" ref="P30:T30" si="34">ROUNDDOWN($I30*O30, 0)</f>
        <v>773543</v>
      </c>
      <c r="Q30">
        <f t="shared" si="34"/>
        <v>636007</v>
      </c>
      <c r="R30">
        <f t="shared" si="34"/>
        <v>522924</v>
      </c>
      <c r="S30">
        <f t="shared" si="34"/>
        <v>429948</v>
      </c>
      <c r="T30">
        <f t="shared" si="34"/>
        <v>353503</v>
      </c>
    </row>
    <row r="31" spans="1:20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C</v>
      </c>
      <c r="G31">
        <f t="shared" si="2"/>
        <v>5040530</v>
      </c>
      <c r="H31">
        <f t="shared" si="3"/>
        <v>59431</v>
      </c>
      <c r="I31">
        <f t="shared" si="4"/>
        <v>1.17E-2</v>
      </c>
      <c r="J31">
        <f t="shared" si="5"/>
        <v>695</v>
      </c>
      <c r="K31">
        <f t="shared" si="6"/>
        <v>8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ref="P31:T31" si="35">ROUNDDOWN($I31*O31, 0)</f>
        <v>0</v>
      </c>
      <c r="Q31">
        <f t="shared" si="35"/>
        <v>0</v>
      </c>
      <c r="R31">
        <f t="shared" si="35"/>
        <v>0</v>
      </c>
      <c r="S31">
        <f t="shared" si="35"/>
        <v>0</v>
      </c>
      <c r="T31">
        <f t="shared" si="35"/>
        <v>0</v>
      </c>
    </row>
    <row r="32" spans="1:20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C</v>
      </c>
      <c r="G32">
        <f t="shared" si="2"/>
        <v>3754769</v>
      </c>
      <c r="H32">
        <f t="shared" si="3"/>
        <v>3477577</v>
      </c>
      <c r="I32">
        <f t="shared" si="4"/>
        <v>0.92610000000000003</v>
      </c>
      <c r="J32">
        <f t="shared" si="5"/>
        <v>3220584</v>
      </c>
      <c r="K32">
        <f t="shared" si="6"/>
        <v>2982582</v>
      </c>
      <c r="L32">
        <f t="shared" si="6"/>
        <v>2762169</v>
      </c>
      <c r="M32">
        <f t="shared" si="6"/>
        <v>2558044</v>
      </c>
      <c r="N32">
        <f t="shared" si="6"/>
        <v>2369004</v>
      </c>
      <c r="O32">
        <f t="shared" si="6"/>
        <v>2193934</v>
      </c>
      <c r="P32">
        <f t="shared" ref="P32:T32" si="36">ROUNDDOWN($I32*O32, 0)</f>
        <v>2031802</v>
      </c>
      <c r="Q32">
        <f t="shared" si="36"/>
        <v>1881651</v>
      </c>
      <c r="R32">
        <f t="shared" si="36"/>
        <v>1742596</v>
      </c>
      <c r="S32">
        <f t="shared" si="36"/>
        <v>1613818</v>
      </c>
      <c r="T32">
        <f t="shared" si="36"/>
        <v>1494556</v>
      </c>
    </row>
    <row r="33" spans="1:20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D</v>
      </c>
      <c r="G33">
        <f t="shared" si="2"/>
        <v>2021024</v>
      </c>
      <c r="H33">
        <f t="shared" si="3"/>
        <v>3855970</v>
      </c>
      <c r="I33">
        <f t="shared" si="4"/>
        <v>1.9078999999999999</v>
      </c>
      <c r="J33">
        <f t="shared" si="5"/>
        <v>7356805</v>
      </c>
      <c r="K33">
        <f t="shared" si="6"/>
        <v>14036048</v>
      </c>
      <c r="L33">
        <f t="shared" si="6"/>
        <v>26779375</v>
      </c>
      <c r="M33">
        <f t="shared" si="6"/>
        <v>51092369</v>
      </c>
      <c r="N33">
        <f t="shared" si="6"/>
        <v>97479130</v>
      </c>
      <c r="O33">
        <f t="shared" si="6"/>
        <v>185980432</v>
      </c>
      <c r="P33">
        <f t="shared" ref="P33:T33" si="37">ROUNDDOWN($I33*O33, 0)</f>
        <v>354832066</v>
      </c>
      <c r="Q33">
        <f t="shared" si="37"/>
        <v>676984098</v>
      </c>
      <c r="R33">
        <f t="shared" si="37"/>
        <v>1291617960</v>
      </c>
      <c r="S33">
        <f t="shared" si="37"/>
        <v>2464277905</v>
      </c>
      <c r="T33">
        <f t="shared" si="37"/>
        <v>4701595814</v>
      </c>
    </row>
    <row r="34" spans="1:20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B</v>
      </c>
      <c r="G34">
        <f t="shared" si="2"/>
        <v>5856254</v>
      </c>
      <c r="H34">
        <f t="shared" si="3"/>
        <v>948807</v>
      </c>
      <c r="I34">
        <f t="shared" si="4"/>
        <v>0.16200000000000001</v>
      </c>
      <c r="J34">
        <f t="shared" si="5"/>
        <v>153706</v>
      </c>
      <c r="K34">
        <f t="shared" si="6"/>
        <v>24900</v>
      </c>
      <c r="L34">
        <f t="shared" si="6"/>
        <v>4033</v>
      </c>
      <c r="M34">
        <f t="shared" si="6"/>
        <v>653</v>
      </c>
      <c r="N34">
        <f t="shared" si="6"/>
        <v>105</v>
      </c>
      <c r="O34">
        <f t="shared" si="6"/>
        <v>17</v>
      </c>
      <c r="P34">
        <f t="shared" ref="P34:T34" si="38">ROUNDDOWN($I34*O34, 0)</f>
        <v>2</v>
      </c>
      <c r="Q34">
        <f t="shared" si="38"/>
        <v>0</v>
      </c>
      <c r="R34">
        <f t="shared" si="38"/>
        <v>0</v>
      </c>
      <c r="S34">
        <f t="shared" si="38"/>
        <v>0</v>
      </c>
      <c r="T34">
        <f t="shared" si="38"/>
        <v>0</v>
      </c>
    </row>
    <row r="35" spans="1:20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C</v>
      </c>
      <c r="G35">
        <f t="shared" si="2"/>
        <v>158033</v>
      </c>
      <c r="H35">
        <f t="shared" si="3"/>
        <v>2754275</v>
      </c>
      <c r="I35">
        <f t="shared" si="4"/>
        <v>17.4284</v>
      </c>
      <c r="J35">
        <f t="shared" si="5"/>
        <v>48002606</v>
      </c>
      <c r="K35">
        <f t="shared" si="6"/>
        <v>836608618</v>
      </c>
      <c r="L35">
        <f t="shared" si="6"/>
        <v>14580749637</v>
      </c>
      <c r="M35">
        <f t="shared" si="6"/>
        <v>254119136973</v>
      </c>
      <c r="N35">
        <f t="shared" si="6"/>
        <v>4428889966820</v>
      </c>
      <c r="O35">
        <f t="shared" si="6"/>
        <v>77188465897725</v>
      </c>
      <c r="P35">
        <f t="shared" ref="P35:T35" si="39">ROUNDDOWN($I35*O35, 0)</f>
        <v>1345271459051910</v>
      </c>
      <c r="Q35">
        <f t="shared" si="39"/>
        <v>2.34459290969403E+16</v>
      </c>
      <c r="R35">
        <f t="shared" si="39"/>
        <v>4.0862503067311398E+17</v>
      </c>
      <c r="S35">
        <f t="shared" si="39"/>
        <v>7.1216804845833001E+18</v>
      </c>
      <c r="T35">
        <f t="shared" si="39"/>
        <v>1.2411949615751201E+20</v>
      </c>
    </row>
    <row r="36" spans="1:20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C</v>
      </c>
      <c r="G36">
        <f t="shared" si="2"/>
        <v>4984142</v>
      </c>
      <c r="H36">
        <f t="shared" si="3"/>
        <v>1986529</v>
      </c>
      <c r="I36">
        <f t="shared" si="4"/>
        <v>0.39850000000000002</v>
      </c>
      <c r="J36">
        <f t="shared" si="5"/>
        <v>791631</v>
      </c>
      <c r="K36">
        <f t="shared" si="6"/>
        <v>315464</v>
      </c>
      <c r="L36">
        <f t="shared" si="6"/>
        <v>125712</v>
      </c>
      <c r="M36">
        <f t="shared" si="6"/>
        <v>50096</v>
      </c>
      <c r="N36">
        <f t="shared" si="6"/>
        <v>19963</v>
      </c>
      <c r="O36">
        <f t="shared" si="6"/>
        <v>7955</v>
      </c>
      <c r="P36">
        <f t="shared" ref="P36:T36" si="40">ROUNDDOWN($I36*O36, 0)</f>
        <v>3170</v>
      </c>
      <c r="Q36">
        <f t="shared" si="40"/>
        <v>1263</v>
      </c>
      <c r="R36">
        <f t="shared" si="40"/>
        <v>503</v>
      </c>
      <c r="S36">
        <f t="shared" si="40"/>
        <v>200</v>
      </c>
      <c r="T36">
        <f t="shared" si="40"/>
        <v>79</v>
      </c>
    </row>
    <row r="37" spans="1:20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B</v>
      </c>
      <c r="G37">
        <f t="shared" si="2"/>
        <v>3653434</v>
      </c>
      <c r="H37">
        <f t="shared" si="3"/>
        <v>229037</v>
      </c>
      <c r="I37">
        <f t="shared" si="4"/>
        <v>6.2600000000000003E-2</v>
      </c>
      <c r="J37">
        <f t="shared" si="5"/>
        <v>14337</v>
      </c>
      <c r="K37">
        <f t="shared" si="6"/>
        <v>897</v>
      </c>
      <c r="L37">
        <f t="shared" si="6"/>
        <v>56</v>
      </c>
      <c r="M37">
        <f t="shared" si="6"/>
        <v>3</v>
      </c>
      <c r="N37">
        <f t="shared" si="6"/>
        <v>0</v>
      </c>
      <c r="O37">
        <f t="shared" si="6"/>
        <v>0</v>
      </c>
      <c r="P37">
        <f t="shared" ref="P37:T37" si="41">ROUNDDOWN($I37*O37, 0)</f>
        <v>0</v>
      </c>
      <c r="Q37">
        <f t="shared" si="41"/>
        <v>0</v>
      </c>
      <c r="R37">
        <f t="shared" si="41"/>
        <v>0</v>
      </c>
      <c r="S37">
        <f t="shared" si="41"/>
        <v>0</v>
      </c>
      <c r="T37">
        <f t="shared" si="41"/>
        <v>0</v>
      </c>
    </row>
    <row r="38" spans="1:20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A</v>
      </c>
      <c r="G38">
        <f t="shared" si="2"/>
        <v>2921428</v>
      </c>
      <c r="H38">
        <f t="shared" si="3"/>
        <v>2383387</v>
      </c>
      <c r="I38">
        <f t="shared" si="4"/>
        <v>0.81579999999999997</v>
      </c>
      <c r="J38">
        <f t="shared" si="5"/>
        <v>1944367</v>
      </c>
      <c r="K38">
        <f t="shared" si="6"/>
        <v>1586214</v>
      </c>
      <c r="L38">
        <f t="shared" si="6"/>
        <v>1294033</v>
      </c>
      <c r="M38">
        <f t="shared" si="6"/>
        <v>1055672</v>
      </c>
      <c r="N38">
        <f t="shared" si="6"/>
        <v>861217</v>
      </c>
      <c r="O38">
        <f t="shared" si="6"/>
        <v>702580</v>
      </c>
      <c r="P38">
        <f t="shared" ref="P38:T38" si="42">ROUNDDOWN($I38*O38, 0)</f>
        <v>573164</v>
      </c>
      <c r="Q38">
        <f t="shared" si="42"/>
        <v>467587</v>
      </c>
      <c r="R38">
        <f t="shared" si="42"/>
        <v>381457</v>
      </c>
      <c r="S38">
        <f t="shared" si="42"/>
        <v>311192</v>
      </c>
      <c r="T38">
        <f t="shared" si="42"/>
        <v>253870</v>
      </c>
    </row>
    <row r="39" spans="1:20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B</v>
      </c>
      <c r="G39">
        <f t="shared" si="2"/>
        <v>3286803</v>
      </c>
      <c r="H39">
        <f t="shared" si="3"/>
        <v>877403</v>
      </c>
      <c r="I39">
        <f t="shared" si="4"/>
        <v>0.26690000000000003</v>
      </c>
      <c r="J39">
        <f t="shared" si="5"/>
        <v>234178</v>
      </c>
      <c r="K39">
        <f t="shared" si="6"/>
        <v>62502</v>
      </c>
      <c r="L39">
        <f t="shared" si="6"/>
        <v>16681</v>
      </c>
      <c r="M39">
        <f t="shared" si="6"/>
        <v>4452</v>
      </c>
      <c r="N39">
        <f t="shared" si="6"/>
        <v>1188</v>
      </c>
      <c r="O39">
        <f t="shared" si="6"/>
        <v>317</v>
      </c>
      <c r="P39">
        <f t="shared" ref="P39:T39" si="43">ROUNDDOWN($I39*O39, 0)</f>
        <v>84</v>
      </c>
      <c r="Q39">
        <f t="shared" si="43"/>
        <v>22</v>
      </c>
      <c r="R39">
        <f t="shared" si="43"/>
        <v>5</v>
      </c>
      <c r="S39">
        <f t="shared" si="43"/>
        <v>1</v>
      </c>
      <c r="T39">
        <f t="shared" si="43"/>
        <v>0</v>
      </c>
    </row>
    <row r="40" spans="1:20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D</v>
      </c>
      <c r="G40">
        <f t="shared" si="2"/>
        <v>1063625</v>
      </c>
      <c r="H40">
        <f t="shared" si="3"/>
        <v>5958241</v>
      </c>
      <c r="I40">
        <f t="shared" si="4"/>
        <v>5.6017999999999999</v>
      </c>
      <c r="J40">
        <f t="shared" si="5"/>
        <v>33376874</v>
      </c>
      <c r="K40">
        <f t="shared" si="6"/>
        <v>186970572</v>
      </c>
      <c r="L40">
        <f t="shared" si="6"/>
        <v>1047371750</v>
      </c>
      <c r="M40">
        <f t="shared" si="6"/>
        <v>5867167069</v>
      </c>
      <c r="N40">
        <f t="shared" si="6"/>
        <v>32866696487</v>
      </c>
      <c r="O40">
        <f t="shared" si="6"/>
        <v>184112660380</v>
      </c>
      <c r="P40">
        <f t="shared" ref="P40:T40" si="44">ROUNDDOWN($I40*O40, 0)</f>
        <v>1031362300916</v>
      </c>
      <c r="Q40">
        <f t="shared" si="44"/>
        <v>5777485337271</v>
      </c>
      <c r="R40">
        <f t="shared" si="44"/>
        <v>32364317362324</v>
      </c>
      <c r="S40">
        <f t="shared" si="44"/>
        <v>181298433000267</v>
      </c>
      <c r="T40">
        <f t="shared" si="44"/>
        <v>1015597561980900</v>
      </c>
    </row>
    <row r="41" spans="1:20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A</v>
      </c>
      <c r="G41">
        <f t="shared" si="2"/>
        <v>2270638</v>
      </c>
      <c r="H41">
        <f t="shared" si="3"/>
        <v>5149121</v>
      </c>
      <c r="I41">
        <f t="shared" si="4"/>
        <v>2.2675999999999998</v>
      </c>
      <c r="J41">
        <f t="shared" si="5"/>
        <v>11676146</v>
      </c>
      <c r="K41">
        <f t="shared" si="6"/>
        <v>26476828</v>
      </c>
      <c r="L41">
        <f t="shared" si="6"/>
        <v>60038855</v>
      </c>
      <c r="M41">
        <f t="shared" si="6"/>
        <v>136144107</v>
      </c>
      <c r="N41">
        <f t="shared" si="6"/>
        <v>308720377</v>
      </c>
      <c r="O41">
        <f t="shared" si="6"/>
        <v>700054326</v>
      </c>
      <c r="P41">
        <f t="shared" ref="P41:T41" si="45">ROUNDDOWN($I41*O41, 0)</f>
        <v>1587443189</v>
      </c>
      <c r="Q41">
        <f t="shared" si="45"/>
        <v>3599686175</v>
      </c>
      <c r="R41">
        <f t="shared" si="45"/>
        <v>8162648370</v>
      </c>
      <c r="S41">
        <f t="shared" si="45"/>
        <v>18509621443</v>
      </c>
      <c r="T41">
        <f t="shared" si="45"/>
        <v>41972417584</v>
      </c>
    </row>
    <row r="42" spans="1:20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D</v>
      </c>
      <c r="G42">
        <f t="shared" si="2"/>
        <v>4318105</v>
      </c>
      <c r="H42">
        <f t="shared" si="3"/>
        <v>29991</v>
      </c>
      <c r="I42">
        <f t="shared" si="4"/>
        <v>6.8999999999999999E-3</v>
      </c>
      <c r="J42">
        <f t="shared" si="5"/>
        <v>206</v>
      </c>
      <c r="K42">
        <f t="shared" si="6"/>
        <v>1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ref="P42:T42" si="46">ROUNDDOWN($I42*O42, 0)</f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</row>
    <row r="43" spans="1:20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B</v>
      </c>
      <c r="G43">
        <f t="shared" si="2"/>
        <v>4544199</v>
      </c>
      <c r="H43">
        <f t="shared" si="3"/>
        <v>726835</v>
      </c>
      <c r="I43">
        <f t="shared" si="4"/>
        <v>0.15989999999999999</v>
      </c>
      <c r="J43">
        <f t="shared" si="5"/>
        <v>116220</v>
      </c>
      <c r="K43">
        <f t="shared" si="6"/>
        <v>18583</v>
      </c>
      <c r="L43">
        <f t="shared" si="6"/>
        <v>2971</v>
      </c>
      <c r="M43">
        <f t="shared" si="6"/>
        <v>475</v>
      </c>
      <c r="N43">
        <f t="shared" si="6"/>
        <v>75</v>
      </c>
      <c r="O43">
        <f t="shared" si="6"/>
        <v>11</v>
      </c>
      <c r="P43">
        <f t="shared" ref="P43:T43" si="47">ROUNDDOWN($I43*O43, 0)</f>
        <v>1</v>
      </c>
      <c r="Q43">
        <f t="shared" si="47"/>
        <v>0</v>
      </c>
      <c r="R43">
        <f t="shared" si="47"/>
        <v>0</v>
      </c>
      <c r="S43">
        <f t="shared" si="47"/>
        <v>0</v>
      </c>
      <c r="T43">
        <f t="shared" si="47"/>
        <v>0</v>
      </c>
    </row>
    <row r="44" spans="1:20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D</v>
      </c>
      <c r="G44">
        <f t="shared" si="2"/>
        <v>5125651</v>
      </c>
      <c r="H44">
        <f t="shared" si="3"/>
        <v>75752</v>
      </c>
      <c r="I44">
        <f t="shared" si="4"/>
        <v>1.47E-2</v>
      </c>
      <c r="J44">
        <f t="shared" si="5"/>
        <v>1113</v>
      </c>
      <c r="K44">
        <f t="shared" si="6"/>
        <v>16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ref="P44:T44" si="48">ROUNDDOWN($I44*O44, 0)</f>
        <v>0</v>
      </c>
      <c r="Q44">
        <f t="shared" si="48"/>
        <v>0</v>
      </c>
      <c r="R44">
        <f t="shared" si="48"/>
        <v>0</v>
      </c>
      <c r="S44">
        <f t="shared" si="48"/>
        <v>0</v>
      </c>
      <c r="T44">
        <f t="shared" si="48"/>
        <v>0</v>
      </c>
    </row>
    <row r="45" spans="1:20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C</v>
      </c>
      <c r="G45">
        <f t="shared" si="2"/>
        <v>1673241</v>
      </c>
      <c r="H45">
        <f t="shared" si="3"/>
        <v>2023958</v>
      </c>
      <c r="I45">
        <f t="shared" si="4"/>
        <v>1.2096</v>
      </c>
      <c r="J45">
        <f t="shared" si="5"/>
        <v>2448179</v>
      </c>
      <c r="K45">
        <f t="shared" si="6"/>
        <v>2961317</v>
      </c>
      <c r="L45">
        <f t="shared" si="6"/>
        <v>3582009</v>
      </c>
      <c r="M45">
        <f t="shared" si="6"/>
        <v>4332798</v>
      </c>
      <c r="N45">
        <f t="shared" si="6"/>
        <v>5240952</v>
      </c>
      <c r="O45">
        <f t="shared" si="6"/>
        <v>6339455</v>
      </c>
      <c r="P45">
        <f t="shared" ref="P45:T45" si="49">ROUNDDOWN($I45*O45, 0)</f>
        <v>7668204</v>
      </c>
      <c r="Q45">
        <f t="shared" si="49"/>
        <v>9275459</v>
      </c>
      <c r="R45">
        <f t="shared" si="49"/>
        <v>11219595</v>
      </c>
      <c r="S45">
        <f t="shared" si="49"/>
        <v>13571222</v>
      </c>
      <c r="T45">
        <f t="shared" si="49"/>
        <v>16415750</v>
      </c>
    </row>
    <row r="46" spans="1:20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B</v>
      </c>
      <c r="G46">
        <f t="shared" si="2"/>
        <v>2257874</v>
      </c>
      <c r="H46">
        <f t="shared" si="3"/>
        <v>3261598</v>
      </c>
      <c r="I46">
        <f t="shared" si="4"/>
        <v>1.4444999999999999</v>
      </c>
      <c r="J46">
        <f t="shared" si="5"/>
        <v>4711378</v>
      </c>
      <c r="K46">
        <f t="shared" si="6"/>
        <v>6805585</v>
      </c>
      <c r="L46">
        <f t="shared" si="6"/>
        <v>9830667</v>
      </c>
      <c r="M46">
        <f t="shared" si="6"/>
        <v>14200398</v>
      </c>
      <c r="N46">
        <f t="shared" si="6"/>
        <v>20512474</v>
      </c>
      <c r="O46">
        <f t="shared" si="6"/>
        <v>29630268</v>
      </c>
      <c r="P46">
        <f t="shared" ref="P46:T46" si="50">ROUNDDOWN($I46*O46, 0)</f>
        <v>42800922</v>
      </c>
      <c r="Q46">
        <f t="shared" si="50"/>
        <v>61825931</v>
      </c>
      <c r="R46">
        <f t="shared" si="50"/>
        <v>89307557</v>
      </c>
      <c r="S46">
        <f t="shared" si="50"/>
        <v>129004766</v>
      </c>
      <c r="T46">
        <f t="shared" si="50"/>
        <v>186347384</v>
      </c>
    </row>
    <row r="47" spans="1:20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C</v>
      </c>
      <c r="G47">
        <f t="shared" si="2"/>
        <v>286380</v>
      </c>
      <c r="H47">
        <f t="shared" si="3"/>
        <v>5502111</v>
      </c>
      <c r="I47">
        <f t="shared" si="4"/>
        <v>19.212599999999998</v>
      </c>
      <c r="J47">
        <f t="shared" si="5"/>
        <v>105709857</v>
      </c>
      <c r="K47">
        <f t="shared" si="6"/>
        <v>2030961198</v>
      </c>
      <c r="L47">
        <f t="shared" si="6"/>
        <v>39020045112</v>
      </c>
      <c r="M47">
        <f t="shared" si="6"/>
        <v>749676518718</v>
      </c>
      <c r="N47">
        <f t="shared" si="6"/>
        <v>14403235083521</v>
      </c>
      <c r="O47">
        <f t="shared" si="6"/>
        <v>276723594365656</v>
      </c>
      <c r="P47">
        <f t="shared" ref="P47:T47" si="51">ROUNDDOWN($I47*O47, 0)</f>
        <v>5316579729109600</v>
      </c>
      <c r="Q47">
        <f t="shared" si="51"/>
        <v>1.0214531970349101E+17</v>
      </c>
      <c r="R47">
        <f t="shared" si="51"/>
        <v>1.9624771693352901E+18</v>
      </c>
      <c r="S47">
        <f t="shared" si="51"/>
        <v>3.7704288863571198E+19</v>
      </c>
      <c r="T47">
        <f t="shared" si="51"/>
        <v>7.2439742022024797E+20</v>
      </c>
    </row>
    <row r="48" spans="1:20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B</v>
      </c>
      <c r="G48">
        <f t="shared" si="2"/>
        <v>2503710</v>
      </c>
      <c r="H48">
        <f t="shared" si="3"/>
        <v>5389136</v>
      </c>
      <c r="I48">
        <f t="shared" si="4"/>
        <v>2.1524000000000001</v>
      </c>
      <c r="J48">
        <f t="shared" si="5"/>
        <v>11599576</v>
      </c>
      <c r="K48">
        <f t="shared" si="6"/>
        <v>24966927</v>
      </c>
      <c r="L48">
        <f t="shared" si="6"/>
        <v>53738813</v>
      </c>
      <c r="M48">
        <f t="shared" si="6"/>
        <v>115667421</v>
      </c>
      <c r="N48">
        <f t="shared" si="6"/>
        <v>248962556</v>
      </c>
      <c r="O48">
        <f t="shared" si="6"/>
        <v>535867005</v>
      </c>
      <c r="P48">
        <f t="shared" ref="P48:T48" si="52">ROUNDDOWN($I48*O48, 0)</f>
        <v>1153400141</v>
      </c>
      <c r="Q48">
        <f t="shared" si="52"/>
        <v>2482578463</v>
      </c>
      <c r="R48">
        <f t="shared" si="52"/>
        <v>5343501883</v>
      </c>
      <c r="S48">
        <f t="shared" si="52"/>
        <v>11501353452</v>
      </c>
      <c r="T48">
        <f t="shared" si="52"/>
        <v>24755513170</v>
      </c>
    </row>
    <row r="49" spans="1:20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C</v>
      </c>
      <c r="G49">
        <f t="shared" si="2"/>
        <v>5369399</v>
      </c>
      <c r="H49">
        <f t="shared" si="3"/>
        <v>5688389</v>
      </c>
      <c r="I49">
        <f t="shared" si="4"/>
        <v>1.0593999999999999</v>
      </c>
      <c r="J49">
        <f t="shared" si="5"/>
        <v>6026279</v>
      </c>
      <c r="K49">
        <f t="shared" si="6"/>
        <v>6384239</v>
      </c>
      <c r="L49">
        <f t="shared" si="6"/>
        <v>6763462</v>
      </c>
      <c r="M49">
        <f t="shared" si="6"/>
        <v>7165211</v>
      </c>
      <c r="N49">
        <f t="shared" si="6"/>
        <v>7590824</v>
      </c>
      <c r="O49">
        <f t="shared" si="6"/>
        <v>8041718</v>
      </c>
      <c r="P49">
        <f t="shared" ref="P49:T49" si="53">ROUNDDOWN($I49*O49, 0)</f>
        <v>8519396</v>
      </c>
      <c r="Q49">
        <f t="shared" si="53"/>
        <v>9025448</v>
      </c>
      <c r="R49">
        <f t="shared" si="53"/>
        <v>9561559</v>
      </c>
      <c r="S49">
        <f t="shared" si="53"/>
        <v>10129515</v>
      </c>
      <c r="T49">
        <f t="shared" si="53"/>
        <v>10731208</v>
      </c>
    </row>
    <row r="50" spans="1:20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C</v>
      </c>
      <c r="G50">
        <f t="shared" si="2"/>
        <v>516909</v>
      </c>
      <c r="H50">
        <f t="shared" si="3"/>
        <v>6097264</v>
      </c>
      <c r="I50">
        <f t="shared" si="4"/>
        <v>11.7956</v>
      </c>
      <c r="J50">
        <f t="shared" si="5"/>
        <v>71920887</v>
      </c>
      <c r="K50">
        <f t="shared" si="6"/>
        <v>848350014</v>
      </c>
      <c r="L50">
        <f t="shared" si="6"/>
        <v>10006797425</v>
      </c>
      <c r="M50">
        <f t="shared" si="6"/>
        <v>118036179706</v>
      </c>
      <c r="N50">
        <f t="shared" si="6"/>
        <v>1392307561340</v>
      </c>
      <c r="O50">
        <f t="shared" si="6"/>
        <v>16423103070542</v>
      </c>
      <c r="P50">
        <f t="shared" ref="P50:T50" si="54">ROUNDDOWN($I50*O50, 0)</f>
        <v>193720354578885</v>
      </c>
      <c r="Q50">
        <f t="shared" si="54"/>
        <v>2285047814470700</v>
      </c>
      <c r="R50">
        <f t="shared" si="54"/>
        <v>2.69535100003706E+16</v>
      </c>
      <c r="S50">
        <f t="shared" si="54"/>
        <v>3.1793282256037101E+17</v>
      </c>
      <c r="T50">
        <f t="shared" si="54"/>
        <v>3.75020840179311E+18</v>
      </c>
    </row>
    <row r="51" spans="1:20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B</v>
      </c>
      <c r="G51">
        <f t="shared" si="2"/>
        <v>5119414</v>
      </c>
      <c r="H51">
        <f t="shared" si="3"/>
        <v>3649895</v>
      </c>
      <c r="I51">
        <f t="shared" si="4"/>
        <v>0.71289999999999998</v>
      </c>
      <c r="J51">
        <f t="shared" si="5"/>
        <v>2602010</v>
      </c>
      <c r="K51">
        <f t="shared" si="6"/>
        <v>1854972</v>
      </c>
      <c r="L51">
        <f t="shared" si="6"/>
        <v>1322409</v>
      </c>
      <c r="M51">
        <f t="shared" si="6"/>
        <v>942745</v>
      </c>
      <c r="N51">
        <f t="shared" si="6"/>
        <v>672082</v>
      </c>
      <c r="O51">
        <f t="shared" si="6"/>
        <v>479127</v>
      </c>
      <c r="P51">
        <f t="shared" ref="P51:T51" si="55">ROUNDDOWN($I51*O51, 0)</f>
        <v>341569</v>
      </c>
      <c r="Q51">
        <f t="shared" si="55"/>
        <v>243504</v>
      </c>
      <c r="R51">
        <f t="shared" si="55"/>
        <v>173594</v>
      </c>
      <c r="S51">
        <f t="shared" si="55"/>
        <v>123755</v>
      </c>
      <c r="T51">
        <f t="shared" si="55"/>
        <v>88224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BD5B-72EB-42F9-A3C6-344BD983BC85}">
  <dimension ref="A1:O51"/>
  <sheetViews>
    <sheetView topLeftCell="C1" zoomScale="145" zoomScaleNormal="145" workbookViewId="0">
      <selection activeCell="O11" sqref="O11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7.42578125" bestFit="1" customWidth="1"/>
    <col min="5" max="5" width="20.140625" bestFit="1" customWidth="1"/>
    <col min="7" max="7" width="18.7109375" bestFit="1" customWidth="1"/>
  </cols>
  <sheetData>
    <row r="1" spans="1:1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50</v>
      </c>
      <c r="G1" t="s">
        <v>63</v>
      </c>
      <c r="I1" t="s">
        <v>56</v>
      </c>
      <c r="J1" t="s">
        <v>57</v>
      </c>
      <c r="K1" t="s">
        <v>58</v>
      </c>
      <c r="L1" t="s">
        <v>59</v>
      </c>
    </row>
    <row r="2" spans="1:1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MID(A2,4,1)</f>
        <v>D</v>
      </c>
      <c r="G2">
        <f>IF(AND(D2&gt;B2,E2&gt;C2),1,0)</f>
        <v>1</v>
      </c>
      <c r="I2">
        <v>0</v>
      </c>
      <c r="J2">
        <v>0</v>
      </c>
      <c r="K2">
        <v>0</v>
      </c>
      <c r="L2">
        <v>1</v>
      </c>
      <c r="N2" s="2" t="s">
        <v>64</v>
      </c>
      <c r="O2" s="2">
        <f>SUM(G2:G51)</f>
        <v>19</v>
      </c>
    </row>
    <row r="3" spans="1:1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MID(A3,4,1)</f>
        <v>D</v>
      </c>
      <c r="G3">
        <f t="shared" ref="G3:G51" si="1">IF(AND(D3&gt;B3,E3&gt;C3),1,0)</f>
        <v>0</v>
      </c>
      <c r="I3">
        <f>IF(AND(F3=I$1,G3=1),I2+1,I2)</f>
        <v>0</v>
      </c>
      <c r="J3">
        <f>IF(AND(F3=J$1,G3=1),J2+1,J2)</f>
        <v>0</v>
      </c>
      <c r="K3">
        <f>IF(AND(F3=K$1,G3=1),K2+1,K2)</f>
        <v>0</v>
      </c>
      <c r="L3">
        <f>IF(AND(F3=L$1,G3=1),L2+1,L2)</f>
        <v>1</v>
      </c>
      <c r="N3" s="2" t="s">
        <v>56</v>
      </c>
      <c r="O3" s="2">
        <f>MAX(I2:I51)</f>
        <v>3</v>
      </c>
    </row>
    <row r="4" spans="1:1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I4">
        <f t="shared" ref="I4:I51" si="2">IF(AND(F4=I$1,G4=1),I3+1,I3)</f>
        <v>0</v>
      </c>
      <c r="J4">
        <f t="shared" ref="J4:J51" si="3">IF(AND(F4=J$1,G4=1),J3+1,J3)</f>
        <v>0</v>
      </c>
      <c r="K4">
        <f t="shared" ref="K4:K51" si="4">IF(AND(F4=K$1,G4=1),K3+1,K3)</f>
        <v>0</v>
      </c>
      <c r="L4">
        <f t="shared" ref="L4:L51" si="5">IF(AND(F4=L$1,G4=1),L3+1,L3)</f>
        <v>1</v>
      </c>
      <c r="N4" s="2" t="s">
        <v>57</v>
      </c>
      <c r="O4" s="2">
        <f>MAX(J2:J51)</f>
        <v>4</v>
      </c>
    </row>
    <row r="5" spans="1:1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1</v>
      </c>
      <c r="N5" s="2" t="s">
        <v>58</v>
      </c>
      <c r="O5" s="2">
        <f>MAX(K2:K51)</f>
        <v>8</v>
      </c>
    </row>
    <row r="6" spans="1:1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1</v>
      </c>
      <c r="N6" s="2" t="s">
        <v>59</v>
      </c>
      <c r="O6" s="2">
        <f>MAX(L2:L51)</f>
        <v>4</v>
      </c>
    </row>
    <row r="7" spans="1:1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2</v>
      </c>
    </row>
    <row r="8" spans="1:1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2</v>
      </c>
    </row>
    <row r="9" spans="1:1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2</v>
      </c>
    </row>
    <row r="10" spans="1:1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  <c r="I10">
        <f t="shared" si="2"/>
        <v>1</v>
      </c>
      <c r="J10">
        <f t="shared" si="3"/>
        <v>0</v>
      </c>
      <c r="K10">
        <f t="shared" si="4"/>
        <v>0</v>
      </c>
      <c r="L10">
        <f t="shared" si="5"/>
        <v>2</v>
      </c>
    </row>
    <row r="11" spans="1:1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  <c r="I11">
        <f t="shared" si="2"/>
        <v>1</v>
      </c>
      <c r="J11">
        <f t="shared" si="3"/>
        <v>0</v>
      </c>
      <c r="K11">
        <f t="shared" si="4"/>
        <v>0</v>
      </c>
      <c r="L11">
        <f t="shared" si="5"/>
        <v>2</v>
      </c>
    </row>
    <row r="12" spans="1:1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  <c r="I12">
        <f t="shared" si="2"/>
        <v>1</v>
      </c>
      <c r="J12">
        <f t="shared" si="3"/>
        <v>0</v>
      </c>
      <c r="K12">
        <f t="shared" si="4"/>
        <v>0</v>
      </c>
      <c r="L12">
        <f t="shared" si="5"/>
        <v>2</v>
      </c>
    </row>
    <row r="13" spans="1:1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  <c r="I13">
        <f t="shared" si="2"/>
        <v>1</v>
      </c>
      <c r="J13">
        <f t="shared" si="3"/>
        <v>0</v>
      </c>
      <c r="K13">
        <f t="shared" si="4"/>
        <v>1</v>
      </c>
      <c r="L13">
        <f t="shared" si="5"/>
        <v>2</v>
      </c>
    </row>
    <row r="14" spans="1:1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  <c r="I14">
        <f t="shared" si="2"/>
        <v>2</v>
      </c>
      <c r="J14">
        <f t="shared" si="3"/>
        <v>0</v>
      </c>
      <c r="K14">
        <f t="shared" si="4"/>
        <v>1</v>
      </c>
      <c r="L14">
        <f t="shared" si="5"/>
        <v>2</v>
      </c>
    </row>
    <row r="15" spans="1:1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  <c r="I15">
        <f t="shared" si="2"/>
        <v>2</v>
      </c>
      <c r="J15">
        <f t="shared" si="3"/>
        <v>0</v>
      </c>
      <c r="K15">
        <f t="shared" si="4"/>
        <v>1</v>
      </c>
      <c r="L15">
        <f t="shared" si="5"/>
        <v>2</v>
      </c>
    </row>
    <row r="16" spans="1:1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  <c r="I16">
        <f t="shared" si="2"/>
        <v>2</v>
      </c>
      <c r="J16">
        <f t="shared" si="3"/>
        <v>0</v>
      </c>
      <c r="K16">
        <f t="shared" si="4"/>
        <v>1</v>
      </c>
      <c r="L16">
        <f t="shared" si="5"/>
        <v>2</v>
      </c>
    </row>
    <row r="17" spans="1:12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  <c r="I17">
        <f t="shared" si="2"/>
        <v>2</v>
      </c>
      <c r="J17">
        <f t="shared" si="3"/>
        <v>0</v>
      </c>
      <c r="K17">
        <f t="shared" si="4"/>
        <v>2</v>
      </c>
      <c r="L17">
        <f t="shared" si="5"/>
        <v>2</v>
      </c>
    </row>
    <row r="18" spans="1:12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  <c r="I18">
        <f t="shared" si="2"/>
        <v>2</v>
      </c>
      <c r="J18">
        <f t="shared" si="3"/>
        <v>0</v>
      </c>
      <c r="K18">
        <f t="shared" si="4"/>
        <v>2</v>
      </c>
      <c r="L18">
        <f t="shared" si="5"/>
        <v>2</v>
      </c>
    </row>
    <row r="19" spans="1:12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  <c r="I19">
        <f t="shared" si="2"/>
        <v>2</v>
      </c>
      <c r="J19">
        <f t="shared" si="3"/>
        <v>0</v>
      </c>
      <c r="K19">
        <f t="shared" si="4"/>
        <v>2</v>
      </c>
      <c r="L19">
        <f t="shared" si="5"/>
        <v>2</v>
      </c>
    </row>
    <row r="20" spans="1:12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  <c r="I20">
        <f t="shared" si="2"/>
        <v>2</v>
      </c>
      <c r="J20">
        <f t="shared" si="3"/>
        <v>0</v>
      </c>
      <c r="K20">
        <f t="shared" si="4"/>
        <v>2</v>
      </c>
      <c r="L20">
        <f t="shared" si="5"/>
        <v>2</v>
      </c>
    </row>
    <row r="21" spans="1:12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  <c r="I21">
        <f t="shared" si="2"/>
        <v>2</v>
      </c>
      <c r="J21">
        <f t="shared" si="3"/>
        <v>0</v>
      </c>
      <c r="K21">
        <f t="shared" si="4"/>
        <v>2</v>
      </c>
      <c r="L21">
        <f t="shared" si="5"/>
        <v>2</v>
      </c>
    </row>
    <row r="22" spans="1:12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  <c r="I22">
        <f t="shared" si="2"/>
        <v>2</v>
      </c>
      <c r="J22">
        <f t="shared" si="3"/>
        <v>0</v>
      </c>
      <c r="K22">
        <f t="shared" si="4"/>
        <v>2</v>
      </c>
      <c r="L22">
        <f t="shared" si="5"/>
        <v>2</v>
      </c>
    </row>
    <row r="23" spans="1:12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  <c r="I23">
        <f t="shared" si="2"/>
        <v>2</v>
      </c>
      <c r="J23">
        <f t="shared" si="3"/>
        <v>1</v>
      </c>
      <c r="K23">
        <f t="shared" si="4"/>
        <v>2</v>
      </c>
      <c r="L23">
        <f t="shared" si="5"/>
        <v>2</v>
      </c>
    </row>
    <row r="24" spans="1:12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  <c r="I24">
        <f t="shared" si="2"/>
        <v>2</v>
      </c>
      <c r="J24">
        <f t="shared" si="3"/>
        <v>1</v>
      </c>
      <c r="K24">
        <f t="shared" si="4"/>
        <v>2</v>
      </c>
      <c r="L24">
        <f t="shared" si="5"/>
        <v>2</v>
      </c>
    </row>
    <row r="25" spans="1:12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  <c r="I25">
        <f t="shared" si="2"/>
        <v>2</v>
      </c>
      <c r="J25">
        <f t="shared" si="3"/>
        <v>1</v>
      </c>
      <c r="K25">
        <f t="shared" si="4"/>
        <v>3</v>
      </c>
      <c r="L25">
        <f t="shared" si="5"/>
        <v>2</v>
      </c>
    </row>
    <row r="26" spans="1:12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  <c r="I26">
        <f t="shared" si="2"/>
        <v>2</v>
      </c>
      <c r="J26">
        <f t="shared" si="3"/>
        <v>2</v>
      </c>
      <c r="K26">
        <f t="shared" si="4"/>
        <v>3</v>
      </c>
      <c r="L26">
        <f t="shared" si="5"/>
        <v>2</v>
      </c>
    </row>
    <row r="27" spans="1:12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  <c r="I27">
        <f t="shared" si="2"/>
        <v>2</v>
      </c>
      <c r="J27">
        <f t="shared" si="3"/>
        <v>2</v>
      </c>
      <c r="K27">
        <f t="shared" si="4"/>
        <v>3</v>
      </c>
      <c r="L27">
        <f t="shared" si="5"/>
        <v>2</v>
      </c>
    </row>
    <row r="28" spans="1:12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  <c r="I28">
        <f t="shared" si="2"/>
        <v>2</v>
      </c>
      <c r="J28">
        <f t="shared" si="3"/>
        <v>2</v>
      </c>
      <c r="K28">
        <f t="shared" si="4"/>
        <v>3</v>
      </c>
      <c r="L28">
        <f t="shared" si="5"/>
        <v>2</v>
      </c>
    </row>
    <row r="29" spans="1:12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  <c r="I29">
        <f t="shared" si="2"/>
        <v>2</v>
      </c>
      <c r="J29">
        <f t="shared" si="3"/>
        <v>2</v>
      </c>
      <c r="K29">
        <f t="shared" si="4"/>
        <v>3</v>
      </c>
      <c r="L29">
        <f t="shared" si="5"/>
        <v>2</v>
      </c>
    </row>
    <row r="30" spans="1:12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  <c r="I30">
        <f t="shared" si="2"/>
        <v>2</v>
      </c>
      <c r="J30">
        <f t="shared" si="3"/>
        <v>2</v>
      </c>
      <c r="K30">
        <f t="shared" si="4"/>
        <v>3</v>
      </c>
      <c r="L30">
        <f t="shared" si="5"/>
        <v>2</v>
      </c>
    </row>
    <row r="31" spans="1:12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  <c r="I31">
        <f t="shared" si="2"/>
        <v>2</v>
      </c>
      <c r="J31">
        <f t="shared" si="3"/>
        <v>2</v>
      </c>
      <c r="K31">
        <f t="shared" si="4"/>
        <v>3</v>
      </c>
      <c r="L31">
        <f t="shared" si="5"/>
        <v>2</v>
      </c>
    </row>
    <row r="32" spans="1:12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  <c r="I32">
        <f t="shared" si="2"/>
        <v>2</v>
      </c>
      <c r="J32">
        <f t="shared" si="3"/>
        <v>2</v>
      </c>
      <c r="K32">
        <f t="shared" si="4"/>
        <v>3</v>
      </c>
      <c r="L32">
        <f t="shared" si="5"/>
        <v>2</v>
      </c>
    </row>
    <row r="33" spans="1:12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  <c r="I33">
        <f t="shared" si="2"/>
        <v>2</v>
      </c>
      <c r="J33">
        <f t="shared" si="3"/>
        <v>2</v>
      </c>
      <c r="K33">
        <f t="shared" si="4"/>
        <v>3</v>
      </c>
      <c r="L33">
        <f t="shared" si="5"/>
        <v>3</v>
      </c>
    </row>
    <row r="34" spans="1:12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  <c r="I34">
        <f t="shared" si="2"/>
        <v>2</v>
      </c>
      <c r="J34">
        <f t="shared" si="3"/>
        <v>2</v>
      </c>
      <c r="K34">
        <f t="shared" si="4"/>
        <v>3</v>
      </c>
      <c r="L34">
        <f t="shared" si="5"/>
        <v>3</v>
      </c>
    </row>
    <row r="35" spans="1:12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  <c r="I35">
        <f t="shared" si="2"/>
        <v>2</v>
      </c>
      <c r="J35">
        <f t="shared" si="3"/>
        <v>2</v>
      </c>
      <c r="K35">
        <f t="shared" si="4"/>
        <v>4</v>
      </c>
      <c r="L35">
        <f t="shared" si="5"/>
        <v>3</v>
      </c>
    </row>
    <row r="36" spans="1:12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  <c r="I36">
        <f t="shared" si="2"/>
        <v>2</v>
      </c>
      <c r="J36">
        <f t="shared" si="3"/>
        <v>2</v>
      </c>
      <c r="K36">
        <f t="shared" si="4"/>
        <v>4</v>
      </c>
      <c r="L36">
        <f t="shared" si="5"/>
        <v>3</v>
      </c>
    </row>
    <row r="37" spans="1:12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  <c r="I37">
        <f t="shared" si="2"/>
        <v>2</v>
      </c>
      <c r="J37">
        <f t="shared" si="3"/>
        <v>2</v>
      </c>
      <c r="K37">
        <f t="shared" si="4"/>
        <v>4</v>
      </c>
      <c r="L37">
        <f t="shared" si="5"/>
        <v>3</v>
      </c>
    </row>
    <row r="38" spans="1:12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  <c r="I38">
        <f t="shared" si="2"/>
        <v>2</v>
      </c>
      <c r="J38">
        <f t="shared" si="3"/>
        <v>2</v>
      </c>
      <c r="K38">
        <f t="shared" si="4"/>
        <v>4</v>
      </c>
      <c r="L38">
        <f t="shared" si="5"/>
        <v>3</v>
      </c>
    </row>
    <row r="39" spans="1:12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  <c r="I39">
        <f t="shared" si="2"/>
        <v>2</v>
      </c>
      <c r="J39">
        <f t="shared" si="3"/>
        <v>2</v>
      </c>
      <c r="K39">
        <f t="shared" si="4"/>
        <v>4</v>
      </c>
      <c r="L39">
        <f t="shared" si="5"/>
        <v>3</v>
      </c>
    </row>
    <row r="40" spans="1:12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  <c r="I40">
        <f t="shared" si="2"/>
        <v>2</v>
      </c>
      <c r="J40">
        <f t="shared" si="3"/>
        <v>2</v>
      </c>
      <c r="K40">
        <f t="shared" si="4"/>
        <v>4</v>
      </c>
      <c r="L40">
        <f t="shared" si="5"/>
        <v>4</v>
      </c>
    </row>
    <row r="41" spans="1:12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  <c r="I41">
        <f t="shared" si="2"/>
        <v>3</v>
      </c>
      <c r="J41">
        <f t="shared" si="3"/>
        <v>2</v>
      </c>
      <c r="K41">
        <f t="shared" si="4"/>
        <v>4</v>
      </c>
      <c r="L41">
        <f t="shared" si="5"/>
        <v>4</v>
      </c>
    </row>
    <row r="42" spans="1:12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  <c r="I42">
        <f t="shared" si="2"/>
        <v>3</v>
      </c>
      <c r="J42">
        <f t="shared" si="3"/>
        <v>2</v>
      </c>
      <c r="K42">
        <f t="shared" si="4"/>
        <v>4</v>
      </c>
      <c r="L42">
        <f t="shared" si="5"/>
        <v>4</v>
      </c>
    </row>
    <row r="43" spans="1:12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  <c r="I43">
        <f t="shared" si="2"/>
        <v>3</v>
      </c>
      <c r="J43">
        <f t="shared" si="3"/>
        <v>2</v>
      </c>
      <c r="K43">
        <f t="shared" si="4"/>
        <v>4</v>
      </c>
      <c r="L43">
        <f t="shared" si="5"/>
        <v>4</v>
      </c>
    </row>
    <row r="44" spans="1:12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  <c r="I44">
        <f t="shared" si="2"/>
        <v>3</v>
      </c>
      <c r="J44">
        <f t="shared" si="3"/>
        <v>2</v>
      </c>
      <c r="K44">
        <f t="shared" si="4"/>
        <v>4</v>
      </c>
      <c r="L44">
        <f t="shared" si="5"/>
        <v>4</v>
      </c>
    </row>
    <row r="45" spans="1:12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  <c r="I45">
        <f t="shared" si="2"/>
        <v>3</v>
      </c>
      <c r="J45">
        <f t="shared" si="3"/>
        <v>2</v>
      </c>
      <c r="K45">
        <f t="shared" si="4"/>
        <v>5</v>
      </c>
      <c r="L45">
        <f t="shared" si="5"/>
        <v>4</v>
      </c>
    </row>
    <row r="46" spans="1:12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  <c r="I46">
        <f t="shared" si="2"/>
        <v>3</v>
      </c>
      <c r="J46">
        <f t="shared" si="3"/>
        <v>3</v>
      </c>
      <c r="K46">
        <f t="shared" si="4"/>
        <v>5</v>
      </c>
      <c r="L46">
        <f t="shared" si="5"/>
        <v>4</v>
      </c>
    </row>
    <row r="47" spans="1:12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  <c r="I47">
        <f t="shared" si="2"/>
        <v>3</v>
      </c>
      <c r="J47">
        <f t="shared" si="3"/>
        <v>3</v>
      </c>
      <c r="K47">
        <f t="shared" si="4"/>
        <v>6</v>
      </c>
      <c r="L47">
        <f t="shared" si="5"/>
        <v>4</v>
      </c>
    </row>
    <row r="48" spans="1:12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  <c r="I48">
        <f t="shared" si="2"/>
        <v>3</v>
      </c>
      <c r="J48">
        <f t="shared" si="3"/>
        <v>4</v>
      </c>
      <c r="K48">
        <f t="shared" si="4"/>
        <v>6</v>
      </c>
      <c r="L48">
        <f t="shared" si="5"/>
        <v>4</v>
      </c>
    </row>
    <row r="49" spans="1:12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  <c r="I49">
        <f t="shared" si="2"/>
        <v>3</v>
      </c>
      <c r="J49">
        <f t="shared" si="3"/>
        <v>4</v>
      </c>
      <c r="K49">
        <f t="shared" si="4"/>
        <v>7</v>
      </c>
      <c r="L49">
        <f t="shared" si="5"/>
        <v>4</v>
      </c>
    </row>
    <row r="50" spans="1:12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  <c r="I50">
        <f t="shared" si="2"/>
        <v>3</v>
      </c>
      <c r="J50">
        <f t="shared" si="3"/>
        <v>4</v>
      </c>
      <c r="K50">
        <f t="shared" si="4"/>
        <v>8</v>
      </c>
      <c r="L50">
        <f t="shared" si="5"/>
        <v>4</v>
      </c>
    </row>
    <row r="51" spans="1:12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  <c r="I51">
        <f t="shared" si="2"/>
        <v>3</v>
      </c>
      <c r="J51">
        <f t="shared" si="3"/>
        <v>4</v>
      </c>
      <c r="K51">
        <f t="shared" si="4"/>
        <v>8</v>
      </c>
      <c r="L51">
        <f t="shared" si="5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F106-96B7-42B0-A025-3988AA47B6AD}">
  <dimension ref="A1:L52"/>
  <sheetViews>
    <sheetView zoomScale="130" zoomScaleNormal="130" workbookViewId="0">
      <selection activeCell="N21" sqref="N21"/>
    </sheetView>
  </sheetViews>
  <sheetFormatPr defaultRowHeight="15" x14ac:dyDescent="0.25"/>
  <cols>
    <col min="1" max="1" width="6.5703125" bestFit="1" customWidth="1"/>
    <col min="2" max="2" width="17.42578125" bestFit="1" customWidth="1"/>
    <col min="3" max="3" width="20.140625" bestFit="1" customWidth="1"/>
    <col min="4" max="4" width="7.42578125" customWidth="1"/>
    <col min="7" max="7" width="17.7109375" bestFit="1" customWidth="1"/>
    <col min="8" max="8" width="14.42578125" bestFit="1" customWidth="1"/>
    <col min="9" max="9" width="16.7109375" bestFit="1" customWidth="1"/>
    <col min="11" max="11" width="9.85546875" bestFit="1" customWidth="1"/>
    <col min="12" max="12" width="14" bestFit="1" customWidth="1"/>
  </cols>
  <sheetData>
    <row r="1" spans="1:12" x14ac:dyDescent="0.25">
      <c r="A1" t="s">
        <v>51</v>
      </c>
      <c r="B1" t="s">
        <v>52</v>
      </c>
      <c r="C1" t="s">
        <v>53</v>
      </c>
      <c r="D1" t="s">
        <v>50</v>
      </c>
      <c r="G1" s="1" t="s">
        <v>50</v>
      </c>
      <c r="H1" s="1" t="s">
        <v>60</v>
      </c>
      <c r="I1" s="1" t="s">
        <v>61</v>
      </c>
      <c r="K1" s="1" t="s">
        <v>50</v>
      </c>
      <c r="L1" s="1" t="s">
        <v>62</v>
      </c>
    </row>
    <row r="2" spans="1:12" x14ac:dyDescent="0.25">
      <c r="A2" t="s">
        <v>0</v>
      </c>
      <c r="B2">
        <v>1415007</v>
      </c>
      <c r="C2">
        <v>1397195</v>
      </c>
      <c r="D2" t="str">
        <f>MID(A2,4,1)</f>
        <v>D</v>
      </c>
      <c r="G2" s="1" t="s">
        <v>56</v>
      </c>
      <c r="H2" s="1">
        <f>SUMIF(D2:D51,G2,B2:B51)</f>
        <v>17400221</v>
      </c>
      <c r="I2" s="1">
        <f>SUMIF(D$2:D$51,G2,C$2:C$51)</f>
        <v>16529358</v>
      </c>
      <c r="K2" s="1" t="s">
        <v>56</v>
      </c>
      <c r="L2" s="1">
        <f>SUM(H2,I2)</f>
        <v>33929579</v>
      </c>
    </row>
    <row r="3" spans="1:12" x14ac:dyDescent="0.25">
      <c r="A3" t="s">
        <v>1</v>
      </c>
      <c r="B3">
        <v>1711390</v>
      </c>
      <c r="C3">
        <v>1641773</v>
      </c>
      <c r="D3" t="str">
        <f t="shared" ref="D3:D51" si="0">MID(A3,4,1)</f>
        <v>D</v>
      </c>
      <c r="G3" s="1" t="s">
        <v>57</v>
      </c>
      <c r="H3" s="1">
        <f>SUMIF(D$2:D$51,G3,B$2:B$51)</f>
        <v>20714787</v>
      </c>
      <c r="I3" s="1">
        <f t="shared" ref="I3:I5" si="1">SUMIF(D$2:D$51,G3,C$2:C$51)</f>
        <v>21021832</v>
      </c>
      <c r="K3" s="1" t="s">
        <v>57</v>
      </c>
      <c r="L3" s="1">
        <f t="shared" ref="L3:L5" si="2">SUM(H3,I3)</f>
        <v>41736619</v>
      </c>
    </row>
    <row r="4" spans="1:12" x14ac:dyDescent="0.25">
      <c r="A4" t="s">
        <v>2</v>
      </c>
      <c r="B4">
        <v>1165105</v>
      </c>
      <c r="C4">
        <v>1278732</v>
      </c>
      <c r="D4" t="str">
        <f t="shared" si="0"/>
        <v>C</v>
      </c>
      <c r="G4" s="1" t="s">
        <v>58</v>
      </c>
      <c r="H4" s="1">
        <f>SUMIF(D$2:D$51,G4,B$2:B$51)</f>
        <v>28711668</v>
      </c>
      <c r="I4" s="1">
        <f t="shared" si="1"/>
        <v>28937349</v>
      </c>
      <c r="K4" s="1" t="s">
        <v>58</v>
      </c>
      <c r="L4" s="1">
        <f t="shared" si="2"/>
        <v>57649017</v>
      </c>
    </row>
    <row r="5" spans="1:12" x14ac:dyDescent="0.25">
      <c r="A5" t="s">
        <v>3</v>
      </c>
      <c r="B5">
        <v>949065</v>
      </c>
      <c r="C5">
        <v>1026050</v>
      </c>
      <c r="D5" t="str">
        <f t="shared" si="0"/>
        <v>D</v>
      </c>
      <c r="G5" s="1" t="s">
        <v>59</v>
      </c>
      <c r="H5" s="1">
        <f t="shared" ref="H5" si="3">SUMIF(D$2:D$51,G5,B$2:B$51)</f>
        <v>18062137</v>
      </c>
      <c r="I5" s="1">
        <f t="shared" si="1"/>
        <v>18468250</v>
      </c>
      <c r="K5" s="1" t="s">
        <v>59</v>
      </c>
      <c r="L5" s="1">
        <f t="shared" si="2"/>
        <v>36530387</v>
      </c>
    </row>
    <row r="6" spans="1:12" x14ac:dyDescent="0.25">
      <c r="A6" t="s">
        <v>4</v>
      </c>
      <c r="B6">
        <v>2436107</v>
      </c>
      <c r="C6">
        <v>2228622</v>
      </c>
      <c r="D6" t="str">
        <f t="shared" si="0"/>
        <v>A</v>
      </c>
    </row>
    <row r="7" spans="1:12" x14ac:dyDescent="0.25">
      <c r="A7" t="s">
        <v>5</v>
      </c>
      <c r="B7">
        <v>1846928</v>
      </c>
      <c r="C7">
        <v>1851433</v>
      </c>
      <c r="D7" t="str">
        <f t="shared" si="0"/>
        <v>D</v>
      </c>
    </row>
    <row r="8" spans="1:12" x14ac:dyDescent="0.25">
      <c r="A8" t="s">
        <v>6</v>
      </c>
      <c r="B8">
        <v>3841577</v>
      </c>
      <c r="C8">
        <v>3848394</v>
      </c>
      <c r="D8" t="str">
        <f t="shared" si="0"/>
        <v>B</v>
      </c>
    </row>
    <row r="9" spans="1:12" x14ac:dyDescent="0.25">
      <c r="A9" t="s">
        <v>7</v>
      </c>
      <c r="B9">
        <v>679557</v>
      </c>
      <c r="C9">
        <v>655500</v>
      </c>
      <c r="D9" t="str">
        <f t="shared" si="0"/>
        <v>A</v>
      </c>
    </row>
    <row r="10" spans="1:12" x14ac:dyDescent="0.25">
      <c r="A10" t="s">
        <v>8</v>
      </c>
      <c r="B10">
        <v>1660998</v>
      </c>
      <c r="C10">
        <v>1630345</v>
      </c>
      <c r="D10" t="str">
        <f t="shared" si="0"/>
        <v>C</v>
      </c>
    </row>
    <row r="11" spans="1:12" x14ac:dyDescent="0.25">
      <c r="A11" t="s">
        <v>9</v>
      </c>
      <c r="B11">
        <v>1157622</v>
      </c>
      <c r="C11">
        <v>1182345</v>
      </c>
      <c r="D11" t="str">
        <f t="shared" si="0"/>
        <v>C</v>
      </c>
    </row>
    <row r="12" spans="1:12" x14ac:dyDescent="0.25">
      <c r="A12" t="s">
        <v>10</v>
      </c>
      <c r="B12">
        <v>1987047</v>
      </c>
      <c r="C12">
        <v>1996208</v>
      </c>
      <c r="D12" t="str">
        <f t="shared" si="0"/>
        <v>D</v>
      </c>
    </row>
    <row r="13" spans="1:12" x14ac:dyDescent="0.25">
      <c r="A13" t="s">
        <v>11</v>
      </c>
      <c r="B13">
        <v>3997724</v>
      </c>
      <c r="C13">
        <v>3690756</v>
      </c>
      <c r="D13" t="str">
        <f t="shared" si="0"/>
        <v>C</v>
      </c>
    </row>
    <row r="14" spans="1:12" x14ac:dyDescent="0.25">
      <c r="A14" t="s">
        <v>12</v>
      </c>
      <c r="B14">
        <v>996113</v>
      </c>
      <c r="C14">
        <v>964279</v>
      </c>
      <c r="D14" t="str">
        <f t="shared" si="0"/>
        <v>A</v>
      </c>
    </row>
    <row r="15" spans="1:12" x14ac:dyDescent="0.25">
      <c r="A15" t="s">
        <v>13</v>
      </c>
      <c r="B15">
        <v>1143634</v>
      </c>
      <c r="C15">
        <v>1033836</v>
      </c>
      <c r="D15" t="str">
        <f t="shared" si="0"/>
        <v>A</v>
      </c>
    </row>
    <row r="16" spans="1:12" x14ac:dyDescent="0.25">
      <c r="A16" t="s">
        <v>14</v>
      </c>
      <c r="B16">
        <v>2549276</v>
      </c>
      <c r="C16">
        <v>2584751</v>
      </c>
      <c r="D16" t="str">
        <f t="shared" si="0"/>
        <v>A</v>
      </c>
    </row>
    <row r="17" spans="1:4" x14ac:dyDescent="0.25">
      <c r="A17" t="s">
        <v>15</v>
      </c>
      <c r="B17">
        <v>1367212</v>
      </c>
      <c r="C17">
        <v>1361389</v>
      </c>
      <c r="D17" t="str">
        <f t="shared" si="0"/>
        <v>C</v>
      </c>
    </row>
    <row r="18" spans="1:4" x14ac:dyDescent="0.25">
      <c r="A18" t="s">
        <v>16</v>
      </c>
      <c r="B18">
        <v>2567464</v>
      </c>
      <c r="C18">
        <v>2441857</v>
      </c>
      <c r="D18" t="str">
        <f t="shared" si="0"/>
        <v>A</v>
      </c>
    </row>
    <row r="19" spans="1:4" x14ac:dyDescent="0.25">
      <c r="A19" t="s">
        <v>17</v>
      </c>
      <c r="B19">
        <v>1334060</v>
      </c>
      <c r="C19">
        <v>1395231</v>
      </c>
      <c r="D19" t="str">
        <f t="shared" si="0"/>
        <v>D</v>
      </c>
    </row>
    <row r="20" spans="1:4" x14ac:dyDescent="0.25">
      <c r="A20" t="s">
        <v>18</v>
      </c>
      <c r="B20">
        <v>2976209</v>
      </c>
      <c r="C20">
        <v>3199665</v>
      </c>
      <c r="D20" t="str">
        <f t="shared" si="0"/>
        <v>C</v>
      </c>
    </row>
    <row r="21" spans="1:4" x14ac:dyDescent="0.25">
      <c r="A21" t="s">
        <v>19</v>
      </c>
      <c r="B21">
        <v>1443351</v>
      </c>
      <c r="C21">
        <v>1565539</v>
      </c>
      <c r="D21" t="str">
        <f t="shared" si="0"/>
        <v>C</v>
      </c>
    </row>
    <row r="22" spans="1:4" x14ac:dyDescent="0.25">
      <c r="A22" t="s">
        <v>20</v>
      </c>
      <c r="B22">
        <v>2486640</v>
      </c>
      <c r="C22">
        <v>2265936</v>
      </c>
      <c r="D22" t="str">
        <f t="shared" si="0"/>
        <v>A</v>
      </c>
    </row>
    <row r="23" spans="1:4" x14ac:dyDescent="0.25">
      <c r="A23" t="s">
        <v>21</v>
      </c>
      <c r="B23">
        <v>685438</v>
      </c>
      <c r="C23">
        <v>749124</v>
      </c>
      <c r="D23" t="str">
        <f t="shared" si="0"/>
        <v>B</v>
      </c>
    </row>
    <row r="24" spans="1:4" x14ac:dyDescent="0.25">
      <c r="A24" t="s">
        <v>22</v>
      </c>
      <c r="B24">
        <v>2166753</v>
      </c>
      <c r="C24">
        <v>2338698</v>
      </c>
      <c r="D24" t="str">
        <f t="shared" si="0"/>
        <v>B</v>
      </c>
    </row>
    <row r="25" spans="1:4" x14ac:dyDescent="0.25">
      <c r="A25" t="s">
        <v>23</v>
      </c>
      <c r="B25">
        <v>643177</v>
      </c>
      <c r="C25">
        <v>684187</v>
      </c>
      <c r="D25" t="str">
        <f t="shared" si="0"/>
        <v>C</v>
      </c>
    </row>
    <row r="26" spans="1:4" x14ac:dyDescent="0.25">
      <c r="A26" t="s">
        <v>24</v>
      </c>
      <c r="B26">
        <v>450192</v>
      </c>
      <c r="C26">
        <v>434755</v>
      </c>
      <c r="D26" t="str">
        <f t="shared" si="0"/>
        <v>B</v>
      </c>
    </row>
    <row r="27" spans="1:4" x14ac:dyDescent="0.25">
      <c r="A27" t="s">
        <v>25</v>
      </c>
      <c r="B27">
        <v>1037774</v>
      </c>
      <c r="C27">
        <v>1113789</v>
      </c>
      <c r="D27" t="str">
        <f t="shared" si="0"/>
        <v>C</v>
      </c>
    </row>
    <row r="28" spans="1:4" x14ac:dyDescent="0.25">
      <c r="A28" t="s">
        <v>26</v>
      </c>
      <c r="B28">
        <v>2351213</v>
      </c>
      <c r="C28">
        <v>2358482</v>
      </c>
      <c r="D28" t="str">
        <f t="shared" si="0"/>
        <v>C</v>
      </c>
    </row>
    <row r="29" spans="1:4" x14ac:dyDescent="0.25">
      <c r="A29" t="s">
        <v>27</v>
      </c>
      <c r="B29">
        <v>2613354</v>
      </c>
      <c r="C29">
        <v>2837241</v>
      </c>
      <c r="D29" t="str">
        <f t="shared" si="0"/>
        <v>D</v>
      </c>
    </row>
    <row r="30" spans="1:4" x14ac:dyDescent="0.25">
      <c r="A30" t="s">
        <v>28</v>
      </c>
      <c r="B30">
        <v>1859691</v>
      </c>
      <c r="C30">
        <v>1844250</v>
      </c>
      <c r="D30" t="str">
        <f t="shared" si="0"/>
        <v>A</v>
      </c>
    </row>
    <row r="31" spans="1:4" x14ac:dyDescent="0.25">
      <c r="A31" t="s">
        <v>29</v>
      </c>
      <c r="B31">
        <v>2478386</v>
      </c>
      <c r="C31">
        <v>2562144</v>
      </c>
      <c r="D31" t="str">
        <f t="shared" si="0"/>
        <v>C</v>
      </c>
    </row>
    <row r="32" spans="1:4" x14ac:dyDescent="0.25">
      <c r="A32" t="s">
        <v>30</v>
      </c>
      <c r="B32">
        <v>1938122</v>
      </c>
      <c r="C32">
        <v>1816647</v>
      </c>
      <c r="D32" t="str">
        <f t="shared" si="0"/>
        <v>C</v>
      </c>
    </row>
    <row r="33" spans="1:4" x14ac:dyDescent="0.25">
      <c r="A33" t="s">
        <v>31</v>
      </c>
      <c r="B33">
        <v>992523</v>
      </c>
      <c r="C33">
        <v>1028501</v>
      </c>
      <c r="D33" t="str">
        <f t="shared" si="0"/>
        <v>D</v>
      </c>
    </row>
    <row r="34" spans="1:4" x14ac:dyDescent="0.25">
      <c r="A34" t="s">
        <v>32</v>
      </c>
      <c r="B34">
        <v>2966291</v>
      </c>
      <c r="C34">
        <v>2889963</v>
      </c>
      <c r="D34" t="str">
        <f t="shared" si="0"/>
        <v>B</v>
      </c>
    </row>
    <row r="35" spans="1:4" x14ac:dyDescent="0.25">
      <c r="A35" t="s">
        <v>33</v>
      </c>
      <c r="B35">
        <v>76648</v>
      </c>
      <c r="C35">
        <v>81385</v>
      </c>
      <c r="D35" t="str">
        <f t="shared" si="0"/>
        <v>C</v>
      </c>
    </row>
    <row r="36" spans="1:4" x14ac:dyDescent="0.25">
      <c r="A36" t="s">
        <v>34</v>
      </c>
      <c r="B36">
        <v>2574432</v>
      </c>
      <c r="C36">
        <v>2409710</v>
      </c>
      <c r="D36" t="str">
        <f t="shared" si="0"/>
        <v>C</v>
      </c>
    </row>
    <row r="37" spans="1:4" x14ac:dyDescent="0.25">
      <c r="A37" t="s">
        <v>35</v>
      </c>
      <c r="B37">
        <v>1778590</v>
      </c>
      <c r="C37">
        <v>1874844</v>
      </c>
      <c r="D37" t="str">
        <f t="shared" si="0"/>
        <v>B</v>
      </c>
    </row>
    <row r="38" spans="1:4" x14ac:dyDescent="0.25">
      <c r="A38" t="s">
        <v>36</v>
      </c>
      <c r="B38">
        <v>1506541</v>
      </c>
      <c r="C38">
        <v>1414887</v>
      </c>
      <c r="D38" t="str">
        <f t="shared" si="0"/>
        <v>A</v>
      </c>
    </row>
    <row r="39" spans="1:4" x14ac:dyDescent="0.25">
      <c r="A39" t="s">
        <v>37</v>
      </c>
      <c r="B39">
        <v>1598886</v>
      </c>
      <c r="C39">
        <v>1687917</v>
      </c>
      <c r="D39" t="str">
        <f t="shared" si="0"/>
        <v>B</v>
      </c>
    </row>
    <row r="40" spans="1:4" x14ac:dyDescent="0.25">
      <c r="A40" t="s">
        <v>38</v>
      </c>
      <c r="B40">
        <v>548989</v>
      </c>
      <c r="C40">
        <v>514636</v>
      </c>
      <c r="D40" t="str">
        <f t="shared" si="0"/>
        <v>D</v>
      </c>
    </row>
    <row r="41" spans="1:4" x14ac:dyDescent="0.25">
      <c r="A41" t="s">
        <v>39</v>
      </c>
      <c r="B41">
        <v>1175198</v>
      </c>
      <c r="C41">
        <v>1095440</v>
      </c>
      <c r="D41" t="str">
        <f t="shared" si="0"/>
        <v>A</v>
      </c>
    </row>
    <row r="42" spans="1:4" x14ac:dyDescent="0.25">
      <c r="A42" t="s">
        <v>40</v>
      </c>
      <c r="B42">
        <v>2115336</v>
      </c>
      <c r="C42">
        <v>2202769</v>
      </c>
      <c r="D42" t="str">
        <f t="shared" si="0"/>
        <v>D</v>
      </c>
    </row>
    <row r="43" spans="1:4" x14ac:dyDescent="0.25">
      <c r="A43" t="s">
        <v>41</v>
      </c>
      <c r="B43">
        <v>2346640</v>
      </c>
      <c r="C43">
        <v>2197559</v>
      </c>
      <c r="D43" t="str">
        <f t="shared" si="0"/>
        <v>B</v>
      </c>
    </row>
    <row r="44" spans="1:4" x14ac:dyDescent="0.25">
      <c r="A44" t="s">
        <v>42</v>
      </c>
      <c r="B44">
        <v>2548438</v>
      </c>
      <c r="C44">
        <v>2577213</v>
      </c>
      <c r="D44" t="str">
        <f t="shared" si="0"/>
        <v>D</v>
      </c>
    </row>
    <row r="45" spans="1:4" x14ac:dyDescent="0.25">
      <c r="A45" t="s">
        <v>43</v>
      </c>
      <c r="B45">
        <v>835495</v>
      </c>
      <c r="C45">
        <v>837746</v>
      </c>
      <c r="D45" t="str">
        <f t="shared" si="0"/>
        <v>C</v>
      </c>
    </row>
    <row r="46" spans="1:4" x14ac:dyDescent="0.25">
      <c r="A46" t="s">
        <v>44</v>
      </c>
      <c r="B46">
        <v>1187448</v>
      </c>
      <c r="C46">
        <v>1070426</v>
      </c>
      <c r="D46" t="str">
        <f t="shared" si="0"/>
        <v>B</v>
      </c>
    </row>
    <row r="47" spans="1:4" x14ac:dyDescent="0.25">
      <c r="A47" t="s">
        <v>45</v>
      </c>
      <c r="B47">
        <v>140026</v>
      </c>
      <c r="C47">
        <v>146354</v>
      </c>
      <c r="D47" t="str">
        <f t="shared" si="0"/>
        <v>C</v>
      </c>
    </row>
    <row r="48" spans="1:4" x14ac:dyDescent="0.25">
      <c r="A48" t="s">
        <v>46</v>
      </c>
      <c r="B48">
        <v>1198765</v>
      </c>
      <c r="C48">
        <v>1304945</v>
      </c>
      <c r="D48" t="str">
        <f t="shared" si="0"/>
        <v>B</v>
      </c>
    </row>
    <row r="49" spans="1:4" x14ac:dyDescent="0.25">
      <c r="A49" t="s">
        <v>47</v>
      </c>
      <c r="B49">
        <v>2619776</v>
      </c>
      <c r="C49">
        <v>2749623</v>
      </c>
      <c r="D49" t="str">
        <f t="shared" si="0"/>
        <v>C</v>
      </c>
    </row>
    <row r="50" spans="1:4" x14ac:dyDescent="0.25">
      <c r="A50" t="s">
        <v>48</v>
      </c>
      <c r="B50">
        <v>248398</v>
      </c>
      <c r="C50">
        <v>268511</v>
      </c>
      <c r="D50" t="str">
        <f t="shared" si="0"/>
        <v>C</v>
      </c>
    </row>
    <row r="51" spans="1:4" x14ac:dyDescent="0.25">
      <c r="A51" t="s">
        <v>49</v>
      </c>
      <c r="B51">
        <v>2494207</v>
      </c>
      <c r="C51">
        <v>2625207</v>
      </c>
      <c r="D51" t="str">
        <f t="shared" si="0"/>
        <v>B</v>
      </c>
    </row>
    <row r="52" spans="1:4" x14ac:dyDescent="0.25">
      <c r="C52">
        <f>SUM(C2:C51)</f>
        <v>84956789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0B48-C030-4B48-A483-074B406EE5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Arkusz1</vt:lpstr>
      <vt:lpstr>Arkusz4</vt:lpstr>
      <vt:lpstr>5.1</vt:lpstr>
      <vt:lpstr>5.2</vt:lpstr>
      <vt:lpstr>Arkusz1!kraina_2</vt:lpstr>
      <vt:lpstr>Arkusz4!kraina_2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2024-02-06T20:09:14Z</dcterms:created>
  <dcterms:modified xsi:type="dcterms:W3CDTF">2024-02-06T22:46:09Z</dcterms:modified>
</cp:coreProperties>
</file>