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55" activeTab="1"/>
  </bookViews>
  <sheets>
    <sheet name="time" sheetId="1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<sst xmlns="http://schemas.openxmlformats.org/spreadsheetml/2006/main" count="61" uniqueCount="14">
  <si>
    <t>问题规模（客户数量）</t>
  </si>
  <si>
    <r>
      <rPr>
        <sz val="11"/>
        <color theme="1"/>
        <rFont val="宋体"/>
        <charset val="134"/>
      </rPr>
      <t>模型</t>
    </r>
  </si>
  <si>
    <r>
      <rPr>
        <sz val="11"/>
        <color theme="1"/>
        <rFont val="宋体"/>
        <charset val="134"/>
      </rPr>
      <t>样本量</t>
    </r>
  </si>
  <si>
    <t>CPLEX-P0</t>
  </si>
  <si>
    <t>-</t>
  </si>
  <si>
    <t>VNS-P0</t>
  </si>
  <si>
    <t>CPLEX-P1</t>
  </si>
  <si>
    <t>VNS-P1</t>
  </si>
  <si>
    <t>10 instances average running time</t>
  </si>
  <si>
    <t>Instance</t>
  </si>
  <si>
    <t>cost</t>
  </si>
  <si>
    <t>time</t>
  </si>
  <si>
    <t>gap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</si>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</sst>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0" fontId="0" fillId="0" borderId="0" xfId="3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0" fontId="0" fillId="0" borderId="3" xfId="3" applyNumberFormat="1" applyBorder="1" applyAlignment="1">
      <alignment horizontal="center" vertical="center"/>
    </xf>
    <xf numFmtId="43" fontId="0" fillId="0" borderId="0" xfId="0" applyNumberFormat="1" applyAlignment="1">
      <alignment horizontal="center"/>
    </xf>
    <xf numFmtId="43" fontId="0" fillId="0" borderId="3" xfId="0" applyNumberFormat="1" applyBorder="1" applyAlignment="1">
      <alignment horizontal="center"/>
    </xf>
    <xf numFmtId="43" fontId="0" fillId="0" borderId="2" xfId="0" applyNumberFormat="1" applyBorder="1" applyAlignment="1">
      <alignment horizontal="left" vertical="center"/>
    </xf>
    <xf numFmtId="43" fontId="0" fillId="0" borderId="3" xfId="0" applyNumberFormat="1" applyBorder="1" applyAlignment="1">
      <alignment horizontal="center" vertical="center"/>
    </xf>
    <xf numFmtId="43" fontId="0" fillId="0" borderId="0" xfId="0" applyNumberFormat="1" applyAlignment="1">
      <alignment horizontal="left" vertical="center" wrapText="1"/>
    </xf>
    <xf numFmtId="43" fontId="0" fillId="0" borderId="0" xfId="0" applyNumberFormat="1" applyAlignment="1">
      <alignment horizontal="left" vertical="center"/>
    </xf>
    <xf numFmtId="10" fontId="0" fillId="0" borderId="3" xfId="3" applyNumberFormat="1" applyBorder="1" applyAlignment="1">
      <alignment horizontal="center" vertical="center"/>
    </xf>
    <xf numFmtId="43" fontId="0" fillId="0" borderId="3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5"/>
  <sheetViews>
    <sheetView topLeftCell="A13" workbookViewId="0">
      <selection activeCell="D4" sqref="D4:H13"/>
    </sheetView>
  </sheetViews>
  <sheetFormatPr defaultColWidth="9" defaultRowHeight="13.5" outlineLevelCol="7"/>
  <cols>
    <col min="2" max="3" width="12.5132743362832" style="5" customWidth="1"/>
    <col min="4" max="4" width="9.43362831858407" customWidth="1"/>
    <col min="5" max="5" width="12.7964601769912"/>
    <col min="6" max="6" width="10.5929203539823"/>
  </cols>
  <sheetData>
    <row r="1" ht="14.25"/>
    <row r="2" ht="13.85" spans="2:8">
      <c r="B2" s="19"/>
      <c r="C2" s="19"/>
      <c r="D2" s="20" t="s">
        <v>0</v>
      </c>
      <c r="E2" s="21"/>
      <c r="F2" s="21"/>
      <c r="G2" s="21"/>
      <c r="H2" s="21"/>
    </row>
    <row r="3" ht="14.6" spans="2:8">
      <c r="B3" s="22" t="s">
        <v>1</v>
      </c>
      <c r="C3" s="22" t="s">
        <v>2</v>
      </c>
      <c r="D3" s="22">
        <v>5</v>
      </c>
      <c r="E3" s="22">
        <v>10</v>
      </c>
      <c r="F3" s="22">
        <v>20</v>
      </c>
      <c r="G3" s="22">
        <v>30</v>
      </c>
      <c r="H3" s="22">
        <v>40</v>
      </c>
    </row>
    <row r="4" ht="13.85" spans="2:8">
      <c r="B4" s="23" t="s">
        <v>3</v>
      </c>
      <c r="C4" s="23">
        <v>100</v>
      </c>
      <c r="D4" s="24">
        <v>0.0632236242294311</v>
      </c>
      <c r="E4" s="24">
        <v>69.7502192497253</v>
      </c>
      <c r="F4" s="24">
        <v>36561.8530333042</v>
      </c>
      <c r="G4" s="32" t="s">
        <v>4</v>
      </c>
      <c r="H4" s="32" t="s">
        <v>4</v>
      </c>
    </row>
    <row r="5" ht="13.85" spans="2:8">
      <c r="B5" s="25" t="s">
        <v>5</v>
      </c>
      <c r="C5" s="25">
        <v>100</v>
      </c>
      <c r="D5" s="26">
        <v>429.443876504898</v>
      </c>
      <c r="E5" s="27">
        <v>527.97010042667</v>
      </c>
      <c r="F5" s="27">
        <v>638.079107522964</v>
      </c>
      <c r="G5" s="27">
        <v>864.75575240453</v>
      </c>
      <c r="H5" s="27">
        <v>1100.13595557212</v>
      </c>
    </row>
    <row r="6" ht="13.85" spans="2:8">
      <c r="B6" s="23" t="s">
        <v>6</v>
      </c>
      <c r="C6" s="23">
        <v>30</v>
      </c>
      <c r="D6" s="24">
        <v>9.16168971061706</v>
      </c>
      <c r="E6" s="24">
        <v>89471.857428931</v>
      </c>
      <c r="F6" s="32" t="s">
        <v>4</v>
      </c>
      <c r="G6" s="32" t="s">
        <v>4</v>
      </c>
      <c r="H6" s="32" t="s">
        <v>4</v>
      </c>
    </row>
    <row r="7" ht="13.85" spans="2:8">
      <c r="B7" s="23"/>
      <c r="C7" s="23">
        <v>50</v>
      </c>
      <c r="D7" s="24">
        <v>16.0939153194427</v>
      </c>
      <c r="E7" s="24" t="s">
        <v>4</v>
      </c>
      <c r="F7" s="32" t="s">
        <v>4</v>
      </c>
      <c r="G7" s="32" t="s">
        <v>4</v>
      </c>
      <c r="H7" s="32" t="s">
        <v>4</v>
      </c>
    </row>
    <row r="8" ht="13.85" spans="2:8">
      <c r="B8" s="23"/>
      <c r="C8" s="23">
        <v>80</v>
      </c>
      <c r="D8" s="28">
        <v>17.6838781833648</v>
      </c>
      <c r="E8" s="24" t="s">
        <v>4</v>
      </c>
      <c r="F8" s="32" t="s">
        <v>4</v>
      </c>
      <c r="G8" s="32" t="s">
        <v>4</v>
      </c>
      <c r="H8" s="32" t="s">
        <v>4</v>
      </c>
    </row>
    <row r="9" ht="13.85" spans="2:8">
      <c r="B9" s="23"/>
      <c r="C9" s="23">
        <v>100</v>
      </c>
      <c r="D9" s="28">
        <v>21.5521037101745</v>
      </c>
      <c r="E9" s="24" t="s">
        <v>4</v>
      </c>
      <c r="F9" s="32" t="s">
        <v>4</v>
      </c>
      <c r="G9" s="32" t="s">
        <v>4</v>
      </c>
      <c r="H9" s="32" t="s">
        <v>4</v>
      </c>
    </row>
    <row r="10" ht="13.85" spans="2:8">
      <c r="B10" s="23" t="s">
        <v>7</v>
      </c>
      <c r="C10" s="23">
        <v>30</v>
      </c>
      <c r="D10" s="24">
        <v>927.910603451723</v>
      </c>
      <c r="E10" s="24">
        <v>2060.58189321756</v>
      </c>
      <c r="F10" s="24"/>
      <c r="G10" s="24"/>
      <c r="H10" s="24"/>
    </row>
    <row r="11" ht="13.85" spans="2:8">
      <c r="B11" s="23"/>
      <c r="C11" s="23">
        <v>50</v>
      </c>
      <c r="D11" s="24"/>
      <c r="E11" s="24">
        <v>4337.551719745</v>
      </c>
      <c r="F11" s="24"/>
      <c r="G11" s="24"/>
      <c r="H11" s="24"/>
    </row>
    <row r="12" ht="13.85" spans="2:8">
      <c r="B12" s="23"/>
      <c r="C12" s="23">
        <v>80</v>
      </c>
      <c r="D12" s="24"/>
      <c r="E12" s="24"/>
      <c r="F12" s="24"/>
      <c r="G12" s="24"/>
      <c r="H12" s="24"/>
    </row>
    <row r="13" ht="14.6" spans="2:8">
      <c r="B13" s="22"/>
      <c r="C13" s="22">
        <v>100</v>
      </c>
      <c r="D13" s="29"/>
      <c r="E13" s="29"/>
      <c r="F13" s="29"/>
      <c r="G13" s="29"/>
      <c r="H13" s="29"/>
    </row>
    <row r="14" ht="13.85" spans="2:8">
      <c r="B14" s="23"/>
      <c r="C14" s="23"/>
      <c r="D14" s="30"/>
      <c r="E14" s="30"/>
      <c r="F14" s="30"/>
      <c r="G14" s="30"/>
      <c r="H14" s="30"/>
    </row>
    <row r="15" ht="13.85" spans="2:8">
      <c r="B15" s="31" t="s">
        <v>8</v>
      </c>
      <c r="C15" s="31"/>
      <c r="D15" s="31"/>
      <c r="E15" s="30"/>
      <c r="F15" s="30"/>
      <c r="G15" s="30"/>
      <c r="H15" s="30"/>
    </row>
  </sheetData>
  <mergeCells count="3">
    <mergeCell ref="D2:H2"/>
    <mergeCell ref="B6:B9"/>
    <mergeCell ref="B10:B1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33"/>
  <sheetViews>
    <sheetView tabSelected="1" workbookViewId="0">
      <selection activeCell="I10" sqref="I10"/>
    </sheetView>
  </sheetViews>
  <sheetFormatPr defaultColWidth="9.02654867256637" defaultRowHeight="13.5"/>
  <cols>
    <col min="4" max="4" width="9.53097345132743"/>
    <col min="5" max="5" width="3.5929203539823" customWidth="1"/>
    <col min="7" max="8" width="10.5929203539823"/>
    <col min="12" max="12" width="9.53097345132743" style="1" customWidth="1"/>
    <col min="13" max="13" width="3.92035398230088" customWidth="1"/>
    <col min="16" max="16" width="9.53097345132743" style="1" customWidth="1"/>
  </cols>
  <sheetData>
    <row r="3" ht="14.25"/>
    <row r="4" spans="2:16">
      <c r="B4" s="2"/>
      <c r="C4" s="3" t="s">
        <v>6</v>
      </c>
      <c r="D4" s="3"/>
      <c r="E4" s="2"/>
      <c r="F4" s="3" t="s">
        <v>7</v>
      </c>
      <c r="G4" s="3"/>
      <c r="H4" s="3"/>
      <c r="J4" s="2"/>
      <c r="K4" s="3" t="s">
        <v>3</v>
      </c>
      <c r="L4" s="13"/>
      <c r="M4" s="2"/>
      <c r="N4" s="3" t="s">
        <v>5</v>
      </c>
      <c r="O4" s="3"/>
      <c r="P4" s="13"/>
    </row>
    <row r="5" ht="14.25" spans="2:16">
      <c r="B5" s="4" t="s">
        <v>9</v>
      </c>
      <c r="C5" s="4" t="s">
        <v>10</v>
      </c>
      <c r="D5" s="4" t="s">
        <v>11</v>
      </c>
      <c r="E5" s="4"/>
      <c r="F5" s="4" t="s">
        <v>10</v>
      </c>
      <c r="G5" s="4" t="s">
        <v>12</v>
      </c>
      <c r="H5" s="4" t="s">
        <v>11</v>
      </c>
      <c r="J5" s="4" t="s">
        <v>9</v>
      </c>
      <c r="K5" s="4" t="s">
        <v>10</v>
      </c>
      <c r="L5" s="14" t="s">
        <v>11</v>
      </c>
      <c r="M5" s="4"/>
      <c r="N5" s="4" t="s">
        <v>10</v>
      </c>
      <c r="O5" s="4" t="s">
        <v>12</v>
      </c>
      <c r="P5" s="14" t="s">
        <v>11</v>
      </c>
    </row>
    <row r="6" spans="2:16">
      <c r="B6" s="5">
        <v>1</v>
      </c>
      <c r="C6" s="6">
        <v>308</v>
      </c>
      <c r="D6" s="5">
        <v>94378.95</v>
      </c>
      <c r="E6" s="5"/>
      <c r="F6" s="7">
        <v>309.433333333333</v>
      </c>
      <c r="G6" s="8">
        <f>(F6-C6)/F6</f>
        <v>0.00463212323602175</v>
      </c>
      <c r="H6" s="6">
        <v>2401.00602793692</v>
      </c>
      <c r="J6" s="5">
        <v>1</v>
      </c>
      <c r="K6" s="6">
        <v>321</v>
      </c>
      <c r="L6" s="11">
        <v>132.726443767547</v>
      </c>
      <c r="M6" s="5"/>
      <c r="N6" s="6">
        <v>322.41</v>
      </c>
      <c r="O6" s="8">
        <f>(N6-K6)/N6</f>
        <v>0.0043733134828325</v>
      </c>
      <c r="P6" s="15">
        <v>466.26313149929</v>
      </c>
    </row>
    <row r="7" spans="2:16">
      <c r="B7" s="5">
        <v>2</v>
      </c>
      <c r="C7" s="6">
        <v>280.14</v>
      </c>
      <c r="D7" s="5">
        <v>73957.44</v>
      </c>
      <c r="E7" s="5"/>
      <c r="F7" s="6">
        <v>283</v>
      </c>
      <c r="G7" s="8">
        <f t="shared" ref="G7:G16" si="0">(F7-C7)/F7</f>
        <v>0.0101060070671379</v>
      </c>
      <c r="H7" s="6">
        <v>2111.82880294323</v>
      </c>
      <c r="J7" s="5">
        <v>2</v>
      </c>
      <c r="K7" s="6">
        <v>290.14</v>
      </c>
      <c r="L7" s="11">
        <v>69.2000701427459</v>
      </c>
      <c r="M7" s="5"/>
      <c r="N7" s="6">
        <v>290.14</v>
      </c>
      <c r="O7" s="8">
        <f t="shared" ref="O7:O16" si="1">(N7-K7)/N7</f>
        <v>0</v>
      </c>
      <c r="P7" s="15">
        <v>477.706145048141</v>
      </c>
    </row>
    <row r="8" spans="2:16">
      <c r="B8" s="5">
        <v>3</v>
      </c>
      <c r="C8" s="6">
        <v>326</v>
      </c>
      <c r="D8" s="5">
        <v>80921.37</v>
      </c>
      <c r="E8" s="5"/>
      <c r="F8" s="7">
        <v>328.666666666666</v>
      </c>
      <c r="G8" s="8">
        <f t="shared" si="0"/>
        <v>0.00811359026368968</v>
      </c>
      <c r="H8" s="6">
        <v>1977.21604412794</v>
      </c>
      <c r="J8" s="5">
        <v>3</v>
      </c>
      <c r="K8" s="6">
        <v>330</v>
      </c>
      <c r="L8" s="11">
        <v>35.0341815948486</v>
      </c>
      <c r="M8" s="5"/>
      <c r="N8" s="6">
        <v>331.68</v>
      </c>
      <c r="O8" s="8">
        <f t="shared" si="1"/>
        <v>0.00506512301013027</v>
      </c>
      <c r="P8" s="16">
        <v>474.088440060615</v>
      </c>
    </row>
    <row r="9" spans="2:16">
      <c r="B9" s="5">
        <v>4</v>
      </c>
      <c r="C9" s="6">
        <v>313.66</v>
      </c>
      <c r="D9" s="5">
        <v>88489.21</v>
      </c>
      <c r="E9" s="5"/>
      <c r="F9" s="6">
        <v>315.233333333333</v>
      </c>
      <c r="G9" s="8">
        <f t="shared" si="0"/>
        <v>0.00499101194881987</v>
      </c>
      <c r="H9" s="6">
        <v>1967.78120720386</v>
      </c>
      <c r="J9" s="5">
        <v>4</v>
      </c>
      <c r="K9" s="6">
        <v>325.66</v>
      </c>
      <c r="L9" s="11">
        <v>18.1972081661224</v>
      </c>
      <c r="M9" s="5"/>
      <c r="N9" s="6">
        <v>326.66</v>
      </c>
      <c r="O9" s="8">
        <f t="shared" si="1"/>
        <v>0.0030612869650401</v>
      </c>
      <c r="P9" s="16">
        <v>442.45060420036</v>
      </c>
    </row>
    <row r="10" spans="2:16">
      <c r="B10" s="5">
        <v>5</v>
      </c>
      <c r="C10" s="6">
        <v>286.31</v>
      </c>
      <c r="D10" s="5">
        <v>69580.46</v>
      </c>
      <c r="E10" s="5"/>
      <c r="F10" s="6">
        <v>287.3</v>
      </c>
      <c r="G10" s="8">
        <f t="shared" si="0"/>
        <v>0.00344587539157678</v>
      </c>
      <c r="H10" s="6">
        <v>1988.1643268764</v>
      </c>
      <c r="J10" s="5">
        <v>5</v>
      </c>
      <c r="K10" s="6">
        <v>298.31</v>
      </c>
      <c r="L10" s="11">
        <v>47.3764729499816</v>
      </c>
      <c r="M10" s="5"/>
      <c r="N10" s="6">
        <v>298.47</v>
      </c>
      <c r="O10" s="8">
        <f t="shared" si="1"/>
        <v>0.000536067276443277</v>
      </c>
      <c r="P10" s="15">
        <v>440.911283254623</v>
      </c>
    </row>
    <row r="11" spans="2:16">
      <c r="B11" s="5">
        <v>6</v>
      </c>
      <c r="C11" s="6">
        <v>300.64</v>
      </c>
      <c r="D11" s="5">
        <v>72581.36</v>
      </c>
      <c r="E11" s="5"/>
      <c r="F11" s="6">
        <v>301.533333333333</v>
      </c>
      <c r="G11" s="8">
        <f t="shared" si="0"/>
        <v>0.00296263541896872</v>
      </c>
      <c r="H11" s="6">
        <v>2011.0457406938</v>
      </c>
      <c r="J11" s="5">
        <v>6</v>
      </c>
      <c r="K11" s="6">
        <v>304.64</v>
      </c>
      <c r="L11" s="11">
        <v>136.846814155578</v>
      </c>
      <c r="M11" s="5"/>
      <c r="N11" s="6">
        <v>306.02</v>
      </c>
      <c r="O11" s="8">
        <f t="shared" si="1"/>
        <v>0.00450950918240636</v>
      </c>
      <c r="P11" s="16">
        <v>405.677332282065</v>
      </c>
    </row>
    <row r="12" spans="2:16">
      <c r="B12" s="5">
        <v>7</v>
      </c>
      <c r="C12" s="6">
        <v>312</v>
      </c>
      <c r="D12" s="5">
        <v>90002.71</v>
      </c>
      <c r="E12" s="5"/>
      <c r="F12" s="6">
        <v>313.566666666666</v>
      </c>
      <c r="G12" s="8">
        <f t="shared" si="0"/>
        <v>0.00499627936642708</v>
      </c>
      <c r="H12" s="6">
        <v>1972.20346242189</v>
      </c>
      <c r="J12" s="5">
        <v>7</v>
      </c>
      <c r="K12" s="6">
        <v>312</v>
      </c>
      <c r="L12" s="11">
        <v>48.9037697315216</v>
      </c>
      <c r="M12" s="5"/>
      <c r="N12" s="6">
        <v>314.35</v>
      </c>
      <c r="O12" s="8">
        <f t="shared" si="1"/>
        <v>0.0074757435979005</v>
      </c>
      <c r="P12" s="16">
        <v>442.836562037468</v>
      </c>
    </row>
    <row r="13" spans="2:16">
      <c r="B13" s="5">
        <v>8</v>
      </c>
      <c r="C13" s="6">
        <v>310.96</v>
      </c>
      <c r="D13" s="5">
        <v>85439.67</v>
      </c>
      <c r="E13" s="5"/>
      <c r="F13" s="6">
        <v>311.9</v>
      </c>
      <c r="G13" s="8">
        <f t="shared" si="0"/>
        <v>0.00301378647002244</v>
      </c>
      <c r="H13" s="6">
        <v>1964.53159385919</v>
      </c>
      <c r="J13" s="5">
        <v>8</v>
      </c>
      <c r="K13" s="6">
        <v>321.96</v>
      </c>
      <c r="L13" s="11">
        <v>10.5916838645935</v>
      </c>
      <c r="M13" s="5"/>
      <c r="N13" s="6">
        <v>324</v>
      </c>
      <c r="O13" s="8">
        <f t="shared" si="1"/>
        <v>0.00629629629629636</v>
      </c>
      <c r="P13" s="16">
        <v>443.251712203025</v>
      </c>
    </row>
    <row r="14" spans="2:16">
      <c r="B14" s="5">
        <v>9</v>
      </c>
      <c r="C14" s="6">
        <v>315</v>
      </c>
      <c r="D14" s="5">
        <v>77584.31</v>
      </c>
      <c r="E14" s="5"/>
      <c r="F14" s="6">
        <v>316.766666666666</v>
      </c>
      <c r="G14" s="8">
        <f t="shared" si="0"/>
        <v>0.00557718615173955</v>
      </c>
      <c r="H14" s="6">
        <v>1831.027987957</v>
      </c>
      <c r="J14" s="5">
        <v>9</v>
      </c>
      <c r="K14" s="6">
        <v>318</v>
      </c>
      <c r="L14" s="11">
        <v>330.367294549942</v>
      </c>
      <c r="M14" s="5"/>
      <c r="N14" s="6">
        <v>319.77</v>
      </c>
      <c r="O14" s="8">
        <f t="shared" si="1"/>
        <v>0.00553522844544511</v>
      </c>
      <c r="P14" s="16">
        <v>399.861212015152</v>
      </c>
    </row>
    <row r="15" spans="2:16">
      <c r="B15" s="5">
        <v>10</v>
      </c>
      <c r="C15" s="6">
        <v>316.73</v>
      </c>
      <c r="D15" s="5">
        <v>79653.92</v>
      </c>
      <c r="E15" s="5"/>
      <c r="F15" s="6">
        <v>319.366666666666</v>
      </c>
      <c r="G15" s="8">
        <f t="shared" si="0"/>
        <v>0.00825592318129416</v>
      </c>
      <c r="H15" s="6">
        <v>2381.01373815536</v>
      </c>
      <c r="J15" s="5">
        <v>10</v>
      </c>
      <c r="K15" s="6">
        <v>320.73</v>
      </c>
      <c r="L15" s="11">
        <v>55.6477727890014</v>
      </c>
      <c r="M15" s="5"/>
      <c r="N15" s="6">
        <v>320.74</v>
      </c>
      <c r="O15" s="8">
        <f t="shared" si="1"/>
        <v>3.11779011036693e-5</v>
      </c>
      <c r="P15" s="16">
        <v>436.65458166599</v>
      </c>
    </row>
    <row r="16" ht="14.25" spans="2:16">
      <c r="B16" s="4" t="s">
        <v>13</v>
      </c>
      <c r="C16" s="9">
        <f>AVERAGE(C6:C15)</f>
        <v>306.944</v>
      </c>
      <c r="D16" s="4">
        <v>81258.94</v>
      </c>
      <c r="E16" s="4"/>
      <c r="F16" s="9">
        <f>AVERAGE(F6:F15)</f>
        <v>308.676666666666</v>
      </c>
      <c r="G16" s="10">
        <f>AVERAGE(G6:G15)</f>
        <v>0.00560944184956979</v>
      </c>
      <c r="H16" s="9">
        <f>AVERAGE(H6:H15)</f>
        <v>2060.58189321756</v>
      </c>
      <c r="J16" s="4" t="s">
        <v>13</v>
      </c>
      <c r="K16" s="9">
        <v>314.244</v>
      </c>
      <c r="L16" s="12">
        <f>AVERAGE(L6:L15)</f>
        <v>88.4891711711882</v>
      </c>
      <c r="M16" s="4"/>
      <c r="N16" s="9">
        <v>315.424</v>
      </c>
      <c r="O16" s="17">
        <f t="shared" si="1"/>
        <v>0.00374099624632225</v>
      </c>
      <c r="P16" s="18">
        <v>442.970100426673</v>
      </c>
    </row>
    <row r="20" ht="14.25"/>
    <row r="21" spans="2:16">
      <c r="B21" s="2"/>
      <c r="C21" s="3" t="s">
        <v>3</v>
      </c>
      <c r="D21" s="3"/>
      <c r="E21" s="2"/>
      <c r="F21" s="3" t="s">
        <v>6</v>
      </c>
      <c r="G21" s="3"/>
      <c r="H21" s="3"/>
      <c r="J21" s="2"/>
      <c r="K21" s="3" t="s">
        <v>5</v>
      </c>
      <c r="L21" s="13"/>
      <c r="M21" s="2"/>
      <c r="N21" s="3" t="s">
        <v>7</v>
      </c>
      <c r="O21" s="3"/>
      <c r="P21" s="13"/>
    </row>
    <row r="22" ht="14.25" spans="2:16">
      <c r="B22" s="4" t="s">
        <v>9</v>
      </c>
      <c r="C22" s="4" t="s">
        <v>10</v>
      </c>
      <c r="D22" s="4" t="s">
        <v>11</v>
      </c>
      <c r="E22" s="4"/>
      <c r="F22" s="4" t="s">
        <v>10</v>
      </c>
      <c r="G22" s="4" t="s">
        <v>12</v>
      </c>
      <c r="H22" s="4" t="s">
        <v>11</v>
      </c>
      <c r="J22" s="4" t="s">
        <v>9</v>
      </c>
      <c r="K22" s="4" t="s">
        <v>10</v>
      </c>
      <c r="L22" s="14" t="s">
        <v>11</v>
      </c>
      <c r="M22" s="4"/>
      <c r="N22" s="4" t="s">
        <v>10</v>
      </c>
      <c r="O22" s="4" t="s">
        <v>12</v>
      </c>
      <c r="P22" s="14" t="s">
        <v>11</v>
      </c>
    </row>
    <row r="23" spans="2:16">
      <c r="B23" s="5">
        <v>1</v>
      </c>
      <c r="C23" s="6">
        <v>321</v>
      </c>
      <c r="D23" s="11">
        <v>132.726443767547</v>
      </c>
      <c r="E23" s="5"/>
      <c r="F23" s="6">
        <v>308</v>
      </c>
      <c r="G23" s="8">
        <f>(C23-F23)/C23</f>
        <v>0.0404984423676012</v>
      </c>
      <c r="H23" s="6">
        <v>94378.95</v>
      </c>
      <c r="J23" s="5">
        <v>1</v>
      </c>
      <c r="K23" s="6">
        <v>322.41</v>
      </c>
      <c r="L23" s="15">
        <v>466.26313149929</v>
      </c>
      <c r="M23" s="5"/>
      <c r="N23" s="6">
        <v>309.433333333333</v>
      </c>
      <c r="O23" s="8">
        <f>(K23-N23)/K23</f>
        <v>0.0402489583656432</v>
      </c>
      <c r="P23" s="6">
        <v>2401.00602793692</v>
      </c>
    </row>
    <row r="24" spans="2:16">
      <c r="B24" s="5">
        <v>2</v>
      </c>
      <c r="C24" s="6">
        <v>290.14</v>
      </c>
      <c r="D24" s="11">
        <v>69.2000701427459</v>
      </c>
      <c r="E24" s="5"/>
      <c r="F24" s="6">
        <v>280.14</v>
      </c>
      <c r="G24" s="8">
        <f t="shared" ref="G24:G33" si="2">(C24-F24)/C24</f>
        <v>0.0344661198042324</v>
      </c>
      <c r="H24" s="6">
        <v>73957.44</v>
      </c>
      <c r="J24" s="5">
        <v>2</v>
      </c>
      <c r="K24" s="6">
        <v>290.14</v>
      </c>
      <c r="L24" s="15">
        <v>477.706145048141</v>
      </c>
      <c r="M24" s="5"/>
      <c r="N24" s="6">
        <v>283</v>
      </c>
      <c r="O24" s="8">
        <f t="shared" ref="O24:O33" si="3">(K24-N24)/K24</f>
        <v>0.0246088095402219</v>
      </c>
      <c r="P24" s="6">
        <v>2111.82880294323</v>
      </c>
    </row>
    <row r="25" spans="2:16">
      <c r="B25" s="5">
        <v>3</v>
      </c>
      <c r="C25" s="6">
        <v>330</v>
      </c>
      <c r="D25" s="11">
        <v>35.0341815948486</v>
      </c>
      <c r="E25" s="5"/>
      <c r="F25" s="6">
        <v>326</v>
      </c>
      <c r="G25" s="8">
        <f t="shared" si="2"/>
        <v>0.0121212121212121</v>
      </c>
      <c r="H25" s="6">
        <v>80921.37</v>
      </c>
      <c r="J25" s="5">
        <v>3</v>
      </c>
      <c r="K25" s="6">
        <v>331.68</v>
      </c>
      <c r="L25" s="16">
        <v>474.088440060615</v>
      </c>
      <c r="M25" s="5"/>
      <c r="N25" s="6">
        <v>328.666666666666</v>
      </c>
      <c r="O25" s="8">
        <f t="shared" si="3"/>
        <v>0.00908506190706103</v>
      </c>
      <c r="P25" s="6">
        <v>1977.21604412794</v>
      </c>
    </row>
    <row r="26" spans="2:16">
      <c r="B26" s="5">
        <v>4</v>
      </c>
      <c r="C26" s="6">
        <v>325.66</v>
      </c>
      <c r="D26" s="11">
        <v>18.1972081661224</v>
      </c>
      <c r="E26" s="5"/>
      <c r="F26" s="6">
        <v>313.66</v>
      </c>
      <c r="G26" s="8">
        <f t="shared" si="2"/>
        <v>0.0368482466375975</v>
      </c>
      <c r="H26" s="6">
        <v>88489.21</v>
      </c>
      <c r="J26" s="5">
        <v>4</v>
      </c>
      <c r="K26" s="6">
        <v>326.66</v>
      </c>
      <c r="L26" s="16">
        <v>442.45060420036</v>
      </c>
      <c r="M26" s="5"/>
      <c r="N26" s="6">
        <v>315.233333333333</v>
      </c>
      <c r="O26" s="8">
        <f t="shared" si="3"/>
        <v>0.034980305720526</v>
      </c>
      <c r="P26" s="6">
        <v>1967.78120720386</v>
      </c>
    </row>
    <row r="27" spans="2:16">
      <c r="B27" s="5">
        <v>5</v>
      </c>
      <c r="C27" s="6">
        <v>298.31</v>
      </c>
      <c r="D27" s="11">
        <v>47.3764729499816</v>
      </c>
      <c r="E27" s="5"/>
      <c r="F27" s="6">
        <v>286.31</v>
      </c>
      <c r="G27" s="8">
        <f t="shared" si="2"/>
        <v>0.0402266099024505</v>
      </c>
      <c r="H27" s="6">
        <v>69580.46</v>
      </c>
      <c r="J27" s="5">
        <v>5</v>
      </c>
      <c r="K27" s="6">
        <v>298.47</v>
      </c>
      <c r="L27" s="15">
        <v>440.911283254623</v>
      </c>
      <c r="M27" s="5"/>
      <c r="N27" s="6">
        <v>287.3</v>
      </c>
      <c r="O27" s="8">
        <f t="shared" si="3"/>
        <v>0.0374241967366905</v>
      </c>
      <c r="P27" s="6">
        <v>1988.1643268764</v>
      </c>
    </row>
    <row r="28" spans="2:16">
      <c r="B28" s="5">
        <v>6</v>
      </c>
      <c r="C28" s="6">
        <v>304.64</v>
      </c>
      <c r="D28" s="11">
        <v>136.846814155578</v>
      </c>
      <c r="E28" s="5"/>
      <c r="F28" s="6">
        <v>300.64</v>
      </c>
      <c r="G28" s="8">
        <f t="shared" si="2"/>
        <v>0.0131302521008403</v>
      </c>
      <c r="H28" s="6">
        <v>72581.36</v>
      </c>
      <c r="J28" s="5">
        <v>6</v>
      </c>
      <c r="K28" s="6">
        <v>306.02</v>
      </c>
      <c r="L28" s="16">
        <v>405.677332282065</v>
      </c>
      <c r="M28" s="5"/>
      <c r="N28" s="6">
        <v>301.533333333333</v>
      </c>
      <c r="O28" s="8">
        <f t="shared" si="3"/>
        <v>0.0146613511099502</v>
      </c>
      <c r="P28" s="6">
        <v>2011.0457406938</v>
      </c>
    </row>
    <row r="29" spans="2:16">
      <c r="B29" s="5">
        <v>7</v>
      </c>
      <c r="C29" s="6">
        <v>312</v>
      </c>
      <c r="D29" s="11">
        <v>48.9037697315216</v>
      </c>
      <c r="E29" s="5"/>
      <c r="F29" s="6">
        <v>312</v>
      </c>
      <c r="G29" s="8">
        <f t="shared" si="2"/>
        <v>0</v>
      </c>
      <c r="H29" s="6">
        <v>90002.71</v>
      </c>
      <c r="J29" s="5">
        <v>7</v>
      </c>
      <c r="K29" s="6">
        <v>314.35</v>
      </c>
      <c r="L29" s="16">
        <v>442.836562037468</v>
      </c>
      <c r="M29" s="5"/>
      <c r="N29" s="6">
        <v>313.566666666666</v>
      </c>
      <c r="O29" s="8">
        <f t="shared" si="3"/>
        <v>0.00249191453263573</v>
      </c>
      <c r="P29" s="6">
        <v>1972.20346242189</v>
      </c>
    </row>
    <row r="30" spans="2:16">
      <c r="B30" s="5">
        <v>8</v>
      </c>
      <c r="C30" s="6">
        <v>321.96</v>
      </c>
      <c r="D30" s="11">
        <v>10.5916838645935</v>
      </c>
      <c r="E30" s="5"/>
      <c r="F30" s="6">
        <v>310.96</v>
      </c>
      <c r="G30" s="8">
        <f t="shared" si="2"/>
        <v>0.0341657348738974</v>
      </c>
      <c r="H30" s="6">
        <v>85439.67</v>
      </c>
      <c r="J30" s="5">
        <v>8</v>
      </c>
      <c r="K30" s="6">
        <v>324</v>
      </c>
      <c r="L30" s="16">
        <v>443.251712203025</v>
      </c>
      <c r="M30" s="5"/>
      <c r="N30" s="6">
        <v>311.9</v>
      </c>
      <c r="O30" s="8">
        <f t="shared" si="3"/>
        <v>0.0373456790123457</v>
      </c>
      <c r="P30" s="6">
        <v>1964.53159385919</v>
      </c>
    </row>
    <row r="31" spans="2:16">
      <c r="B31" s="5">
        <v>9</v>
      </c>
      <c r="C31" s="6">
        <v>318</v>
      </c>
      <c r="D31" s="11">
        <v>330.367294549942</v>
      </c>
      <c r="E31" s="5"/>
      <c r="F31" s="6">
        <v>315</v>
      </c>
      <c r="G31" s="8">
        <f t="shared" si="2"/>
        <v>0.00943396226415094</v>
      </c>
      <c r="H31" s="6">
        <v>77584.31</v>
      </c>
      <c r="J31" s="5">
        <v>9</v>
      </c>
      <c r="K31" s="6">
        <v>319.77</v>
      </c>
      <c r="L31" s="16">
        <v>399.861212015152</v>
      </c>
      <c r="M31" s="5"/>
      <c r="N31" s="6">
        <v>316.766666666666</v>
      </c>
      <c r="O31" s="8">
        <f t="shared" si="3"/>
        <v>0.00939216728690608</v>
      </c>
      <c r="P31" s="6">
        <v>1831.027987957</v>
      </c>
    </row>
    <row r="32" spans="2:16">
      <c r="B32" s="5">
        <v>10</v>
      </c>
      <c r="C32" s="6">
        <v>320.73</v>
      </c>
      <c r="D32" s="11">
        <v>55.6477727890014</v>
      </c>
      <c r="E32" s="5"/>
      <c r="F32" s="6">
        <v>316.73</v>
      </c>
      <c r="G32" s="8">
        <f t="shared" si="2"/>
        <v>0.0124715492782091</v>
      </c>
      <c r="H32" s="6">
        <v>79653.92</v>
      </c>
      <c r="J32" s="5">
        <v>10</v>
      </c>
      <c r="K32" s="6">
        <v>320.74</v>
      </c>
      <c r="L32" s="16">
        <v>436.65458166599</v>
      </c>
      <c r="M32" s="5"/>
      <c r="N32" s="6">
        <v>319.366666666666</v>
      </c>
      <c r="O32" s="8">
        <f t="shared" si="3"/>
        <v>0.00428176508490995</v>
      </c>
      <c r="P32" s="6">
        <v>2381.01373815536</v>
      </c>
    </row>
    <row r="33" ht="14.25" spans="2:16">
      <c r="B33" s="4" t="s">
        <v>13</v>
      </c>
      <c r="C33" s="9">
        <v>314.244</v>
      </c>
      <c r="D33" s="12">
        <f>AVERAGE(D23:D32)</f>
        <v>88.4891711711882</v>
      </c>
      <c r="E33" s="4"/>
      <c r="F33" s="9">
        <v>306.944</v>
      </c>
      <c r="G33" s="10">
        <f t="shared" si="2"/>
        <v>0.023230356029073</v>
      </c>
      <c r="H33" s="9">
        <v>81258.94</v>
      </c>
      <c r="J33" s="4" t="s">
        <v>13</v>
      </c>
      <c r="K33" s="9">
        <v>315.424</v>
      </c>
      <c r="L33" s="18">
        <v>442.970100426673</v>
      </c>
      <c r="M33" s="4"/>
      <c r="N33" s="9">
        <v>309.676666666666</v>
      </c>
      <c r="O33" s="17">
        <f t="shared" si="3"/>
        <v>0.0182209766325126</v>
      </c>
      <c r="P33" s="9">
        <v>2060.58189321756</v>
      </c>
    </row>
  </sheetData>
  <mergeCells count="4">
    <mergeCell ref="F4:H4"/>
    <mergeCell ref="N4:P4"/>
    <mergeCell ref="F21:H21"/>
    <mergeCell ref="N21:P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YyyyyyiZ</cp:lastModifiedBy>
  <dcterms:created xsi:type="dcterms:W3CDTF">2023-05-12T11:15:00Z</dcterms:created>
  <dcterms:modified xsi:type="dcterms:W3CDTF">2024-05-12T14:44:05Z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81BAD36598E649BB9B0B10FA8FDE5545_12</vt:lpwstr>
  </property>
</Properties>
</file>