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OneDrive\Docencia\Simulacion\apunte\"/>
    </mc:Choice>
  </mc:AlternateContent>
  <xr:revisionPtr revIDLastSave="17" documentId="107_{B7CD0ABB-3491-438A-A006-BC947CB29E06}" xr6:coauthVersionLast="36" xr6:coauthVersionMax="36" xr10:uidLastSave="{8536BE8F-11CF-4138-B40A-A33C699D1D38}"/>
  <bookViews>
    <workbookView xWindow="0" yWindow="0" windowWidth="19200" windowHeight="6930" activeTab="2" xr2:uid="{037C5EE2-5076-4C64-B5C4-A1C3D2684161}"/>
  </bookViews>
  <sheets>
    <sheet name="media y varianza" sheetId="1" r:id="rId1"/>
    <sheet name="Uniformidad" sheetId="2" r:id="rId2"/>
    <sheet name="Independ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3" l="1"/>
  <c r="J35" i="2"/>
  <c r="B10" i="1"/>
  <c r="B20" i="1"/>
  <c r="B19" i="1"/>
  <c r="L29" i="3" l="1"/>
  <c r="J34" i="2"/>
  <c r="C16" i="1" l="1"/>
  <c r="B18" i="1"/>
  <c r="B17" i="1"/>
  <c r="B16" i="1"/>
  <c r="B11" i="1"/>
  <c r="B9" i="1"/>
  <c r="AP7" i="1"/>
  <c r="B12" i="1" l="1"/>
</calcChain>
</file>

<file path=xl/sharedStrings.xml><?xml version="1.0" encoding="utf-8"?>
<sst xmlns="http://schemas.openxmlformats.org/spreadsheetml/2006/main" count="28" uniqueCount="28">
  <si>
    <t>tienen un valor esperado de Vi con un nivel de aceptación de 95 por ciento.</t>
  </si>
  <si>
    <t>nº orden</t>
  </si>
  <si>
    <t>Nº aleatorio</t>
  </si>
  <si>
    <t>Sumatoria ri</t>
  </si>
  <si>
    <t>Promedio:</t>
  </si>
  <si>
    <t>Límite Inferior</t>
  </si>
  <si>
    <t>valor de Z (1-0,025)</t>
  </si>
  <si>
    <t>Límite Superior</t>
  </si>
  <si>
    <t>No puedo rechazar la hipotesis</t>
  </si>
  <si>
    <t>Idem ahora prueba de la varianza</t>
  </si>
  <si>
    <t>Varianza</t>
  </si>
  <si>
    <t xml:space="preserve">Chi Cuadrada </t>
  </si>
  <si>
    <t>Chi Cuadrada CD</t>
  </si>
  <si>
    <t>Límte Inferior</t>
  </si>
  <si>
    <t>Límite superior</t>
  </si>
  <si>
    <t>.</t>
  </si>
  <si>
    <t>Realizar la prueba Chi-cuadrada a los siguientes 100 números de un conjunto ri, con un nivel de confianza de 95 %</t>
  </si>
  <si>
    <t>m=</t>
  </si>
  <si>
    <t>n=</t>
  </si>
  <si>
    <t>Frecuencia  Esperada</t>
  </si>
  <si>
    <t>Est de Prueba</t>
  </si>
  <si>
    <t>Est de Tabla</t>
  </si>
  <si>
    <t>Realice la prueba de series a los siguientes 30 números, con un nivel de confianza de 95 %.</t>
  </si>
  <si>
    <t>Considere los 40 números del conjunto ri que se presenta a continuación, y determine si</t>
  </si>
  <si>
    <t>Prueba de Series</t>
  </si>
  <si>
    <t>Intervalo</t>
  </si>
  <si>
    <t>Chi Cuadrada</t>
  </si>
  <si>
    <t>Es menor al estadístico de Tabla NO puedo descartar la Hipotesisi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</si>
</sst>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184149</xdr:rowOff>
    </xdr:from>
    <xdr:to>
      <xdr:col>9</xdr:col>
      <xdr:colOff>508000</xdr:colOff>
      <xdr:row>17</xdr:row>
      <xdr:rowOff>113504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D92C96-DF4F-4818-94B8-A637770F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49"/>
          <a:ext cx="7715250" cy="2691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630</xdr:colOff>
      <xdr:row>37</xdr:row>
      <xdr:rowOff>25400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3D7674-BD89-41D3-99A2-6C1BE1CB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8850"/>
          <a:ext cx="6210930" cy="334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101600</xdr:rowOff>
    </xdr:from>
    <xdr:to>
      <xdr:col>10</xdr:col>
      <xdr:colOff>258196</xdr:colOff>
      <xdr:row>12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F60CCE-2B51-45C8-AA79-D1E0662E1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7986146" cy="189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8</xdr:col>
      <xdr:colOff>576906</xdr:colOff>
      <xdr:row>32</xdr:row>
      <xdr:rowOff>44450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F03FA9-D1CC-43C0-B15E-2A14A942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6672906" cy="335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761A-45F6-47F5-8702-BF8289E81EEA}">
  <dimension ref="A2:AP20"/>
  <sheetViews>
    <sheetView topLeftCell="A2" zoomScaleNormal="100" workbookViewId="0">
      <selection activeCell="F15" sqref="F15"/>
    </sheetView>
  </sheetViews>
  <sheetFormatPr baseColWidth="10" defaultRowHeight="14.5" x14ac:dyDescent="0.35"/>
  <cols>
    <col min="1" max="1" width="18.6328125" customWidth="1"/>
    <col min="42" max="42" width="13.36328125" customWidth="1"/>
  </cols>
  <sheetData>
    <row r="2" spans="1:42" ht="23.5" x14ac:dyDescent="0.55000000000000004">
      <c r="A2" s="9" t="s">
        <v>23</v>
      </c>
    </row>
    <row r="3" spans="1:42" ht="23.5" x14ac:dyDescent="0.55000000000000004">
      <c r="A3" s="9" t="s">
        <v>0</v>
      </c>
    </row>
    <row r="6" spans="1:42" x14ac:dyDescent="0.35">
      <c r="A6" s="4" t="s">
        <v>1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1" t="s">
        <v>3</v>
      </c>
    </row>
    <row r="7" spans="1:42" x14ac:dyDescent="0.35">
      <c r="A7" s="4" t="s">
        <v>2</v>
      </c>
      <c r="B7" s="3">
        <v>4.4900000000000002E-2</v>
      </c>
      <c r="C7" s="3">
        <v>0.17330000000000001</v>
      </c>
      <c r="D7" s="3">
        <v>0.5746</v>
      </c>
      <c r="E7" s="3">
        <v>4.9000000000000002E-2</v>
      </c>
      <c r="F7" s="3">
        <v>0.84060000000000001</v>
      </c>
      <c r="G7" s="3">
        <v>0.83489999999999998</v>
      </c>
      <c r="H7" s="3">
        <v>0.92</v>
      </c>
      <c r="I7" s="3">
        <v>0.25640000000000002</v>
      </c>
      <c r="J7" s="3">
        <v>0.60150000000000003</v>
      </c>
      <c r="K7" s="3">
        <v>0.6694</v>
      </c>
      <c r="L7" s="3">
        <v>0.3972</v>
      </c>
      <c r="M7" s="3">
        <v>0.70250000000000001</v>
      </c>
      <c r="N7" s="3">
        <v>0.1055</v>
      </c>
      <c r="O7" s="3">
        <v>0.12470000000000001</v>
      </c>
      <c r="P7" s="3">
        <v>0.19769999999999999</v>
      </c>
      <c r="Q7" s="3">
        <v>1.2500000000000001E-2</v>
      </c>
      <c r="R7" s="3">
        <v>0.63</v>
      </c>
      <c r="S7" s="3">
        <v>0.25309999999999999</v>
      </c>
      <c r="T7" s="3">
        <v>0.82969999999999999</v>
      </c>
      <c r="U7" s="3">
        <v>0.64829999999999999</v>
      </c>
      <c r="V7" s="3">
        <v>0.69720000000000004</v>
      </c>
      <c r="W7" s="3">
        <v>0.95820000000000005</v>
      </c>
      <c r="X7" s="3">
        <v>0.90849999999999997</v>
      </c>
      <c r="Y7" s="3">
        <v>0.85240000000000005</v>
      </c>
      <c r="Z7" s="3">
        <v>0.5514</v>
      </c>
      <c r="AA7" s="3">
        <v>3.1600000000000003E-2</v>
      </c>
      <c r="AB7" s="3">
        <v>0.35870000000000002</v>
      </c>
      <c r="AC7" s="3">
        <v>0.70409999999999995</v>
      </c>
      <c r="AD7" s="3">
        <v>0.59150000000000003</v>
      </c>
      <c r="AE7" s="3">
        <v>0.25230000000000002</v>
      </c>
      <c r="AF7" s="3">
        <v>0.2545</v>
      </c>
      <c r="AG7" s="3">
        <v>0.3044</v>
      </c>
      <c r="AH7" s="3">
        <v>2.07E-2</v>
      </c>
      <c r="AI7" s="3">
        <v>0.1067</v>
      </c>
      <c r="AJ7" s="3">
        <v>0.38569999999999999</v>
      </c>
      <c r="AK7" s="3">
        <v>0.17460000000000001</v>
      </c>
      <c r="AL7" s="3">
        <v>0.3362</v>
      </c>
      <c r="AM7" s="3">
        <v>0.15890000000000001</v>
      </c>
      <c r="AN7" s="3">
        <v>0.37269999999999998</v>
      </c>
      <c r="AO7" s="3">
        <v>0.41449999999999998</v>
      </c>
      <c r="AP7" s="5">
        <f>SUM(B7:AO7)</f>
        <v>17.300599999999999</v>
      </c>
    </row>
    <row r="9" spans="1:42" x14ac:dyDescent="0.35">
      <c r="A9" s="1" t="s">
        <v>4</v>
      </c>
      <c r="B9" s="6">
        <f>AVERAGE(B7:AO7)</f>
        <v>0.43251499999999998</v>
      </c>
      <c r="C9" t="s">
        <v>8</v>
      </c>
    </row>
    <row r="10" spans="1:42" x14ac:dyDescent="0.35">
      <c r="A10" s="1" t="s">
        <v>6</v>
      </c>
      <c r="B10">
        <f>_xlfn.NORM.S.INV(1-0.05/2)</f>
        <v>1.9599639845400536</v>
      </c>
    </row>
    <row r="11" spans="1:42" x14ac:dyDescent="0.35">
      <c r="A11" s="1" t="s">
        <v>5</v>
      </c>
      <c r="B11">
        <f>0.5-B10*(1/(SQRT(12*40)))</f>
        <v>0.41054029281414217</v>
      </c>
    </row>
    <row r="12" spans="1:42" x14ac:dyDescent="0.35">
      <c r="A12" s="1" t="s">
        <v>7</v>
      </c>
      <c r="B12">
        <f>0.5+B10*(1/(SQRT(12*40)))</f>
        <v>0.58945970718585783</v>
      </c>
    </row>
    <row r="14" spans="1:42" x14ac:dyDescent="0.35">
      <c r="A14" s="1" t="s">
        <v>9</v>
      </c>
    </row>
    <row r="16" spans="1:42" x14ac:dyDescent="0.35">
      <c r="A16" s="1" t="s">
        <v>10</v>
      </c>
      <c r="B16" s="6">
        <f>_xlfn.VAR.S(B7:AO7)</f>
        <v>8.6950616179487128E-2</v>
      </c>
      <c r="C16" t="str">
        <f>+C9</f>
        <v>No puedo rechazar la hipotesis</v>
      </c>
    </row>
    <row r="17" spans="1:2" x14ac:dyDescent="0.35">
      <c r="A17" t="s">
        <v>11</v>
      </c>
      <c r="B17">
        <f>_xlfn.CHISQ.INV(0.05/2,39)</f>
        <v>23.654324557593021</v>
      </c>
    </row>
    <row r="18" spans="1:2" x14ac:dyDescent="0.35">
      <c r="A18" t="s">
        <v>12</v>
      </c>
      <c r="B18">
        <f>_xlfn.CHISQ.INV(1-(0.05/2),39)</f>
        <v>58.120059734686272</v>
      </c>
    </row>
    <row r="19" spans="1:2" x14ac:dyDescent="0.35">
      <c r="A19" t="s">
        <v>13</v>
      </c>
      <c r="B19">
        <f>+B17/(12*(AO6-1))</f>
        <v>5.0543428541865429E-2</v>
      </c>
    </row>
    <row r="20" spans="1:2" x14ac:dyDescent="0.35">
      <c r="A20" t="s">
        <v>14</v>
      </c>
      <c r="B20">
        <f>+B18/(12*(40-1))</f>
        <v>0.12418816182625272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2A74-7703-421A-BB2C-770A3457E21F}">
  <dimension ref="A2:N35"/>
  <sheetViews>
    <sheetView topLeftCell="A16" zoomScaleNormal="100" workbookViewId="0">
      <selection activeCell="N33" sqref="N33"/>
    </sheetView>
  </sheetViews>
  <sheetFormatPr baseColWidth="10" defaultRowHeight="14.5" x14ac:dyDescent="0.35"/>
  <cols>
    <col min="8" max="8" width="12.54296875" customWidth="1"/>
    <col min="9" max="9" width="14.26953125" customWidth="1"/>
  </cols>
  <sheetData>
    <row r="2" spans="1:1" ht="23.5" x14ac:dyDescent="0.55000000000000004">
      <c r="A2" s="9" t="s">
        <v>16</v>
      </c>
    </row>
    <row r="3" spans="1:1" x14ac:dyDescent="0.35">
      <c r="A3" t="s">
        <v>15</v>
      </c>
    </row>
    <row r="21" spans="9:14" x14ac:dyDescent="0.35">
      <c r="M21" s="7" t="s">
        <v>17</v>
      </c>
      <c r="N21">
        <v>10</v>
      </c>
    </row>
    <row r="22" spans="9:14" x14ac:dyDescent="0.35">
      <c r="M22" s="7" t="s">
        <v>18</v>
      </c>
      <c r="N22">
        <v>100</v>
      </c>
    </row>
    <row r="23" spans="9:14" x14ac:dyDescent="0.35">
      <c r="M23" s="7" t="s">
        <v>19</v>
      </c>
      <c r="N23">
        <v>10</v>
      </c>
    </row>
    <row r="24" spans="9:14" x14ac:dyDescent="0.35">
      <c r="I24" s="3">
        <v>1</v>
      </c>
      <c r="J24" s="3">
        <v>0.9</v>
      </c>
    </row>
    <row r="25" spans="9:14" x14ac:dyDescent="0.35">
      <c r="I25" s="3">
        <v>2</v>
      </c>
      <c r="J25" s="3">
        <v>0.1</v>
      </c>
    </row>
    <row r="26" spans="9:14" x14ac:dyDescent="0.35">
      <c r="I26" s="3">
        <v>3</v>
      </c>
      <c r="J26" s="3">
        <v>0.4</v>
      </c>
    </row>
    <row r="27" spans="9:14" x14ac:dyDescent="0.35">
      <c r="I27" s="3">
        <v>4</v>
      </c>
      <c r="J27" s="3">
        <v>0.1</v>
      </c>
    </row>
    <row r="28" spans="9:14" x14ac:dyDescent="0.35">
      <c r="I28" s="3">
        <v>5</v>
      </c>
      <c r="J28" s="3">
        <v>1.6</v>
      </c>
    </row>
    <row r="29" spans="9:14" x14ac:dyDescent="0.35">
      <c r="I29" s="3">
        <v>6</v>
      </c>
      <c r="J29" s="3">
        <v>0.9</v>
      </c>
    </row>
    <row r="30" spans="9:14" x14ac:dyDescent="0.35">
      <c r="I30" s="3">
        <v>7</v>
      </c>
      <c r="J30" s="3">
        <v>0.1</v>
      </c>
    </row>
    <row r="31" spans="9:14" x14ac:dyDescent="0.35">
      <c r="I31" s="3">
        <v>8</v>
      </c>
      <c r="J31" s="3">
        <v>1.6</v>
      </c>
    </row>
    <row r="32" spans="9:14" x14ac:dyDescent="0.35">
      <c r="I32" s="3">
        <v>9</v>
      </c>
      <c r="J32" s="3">
        <v>0.1</v>
      </c>
    </row>
    <row r="33" spans="9:10" x14ac:dyDescent="0.35">
      <c r="I33" s="3">
        <v>10</v>
      </c>
      <c r="J33" s="3">
        <v>0.4</v>
      </c>
    </row>
    <row r="34" spans="9:10" x14ac:dyDescent="0.35">
      <c r="I34" t="s">
        <v>20</v>
      </c>
      <c r="J34" s="8">
        <f>SUM(J24:J33)</f>
        <v>6.1999999999999993</v>
      </c>
    </row>
    <row r="35" spans="9:10" x14ac:dyDescent="0.35">
      <c r="I35" t="s">
        <v>21</v>
      </c>
      <c r="J35">
        <f>_xlfn.CHISQ.INV(0.95,9)</f>
        <v>16.918977604620448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8C1E-CE8C-4C9B-894C-41A51360DC8B}">
  <dimension ref="A2:M31"/>
  <sheetViews>
    <sheetView tabSelected="1" topLeftCell="A15" workbookViewId="0">
      <selection activeCell="J15" sqref="J15"/>
    </sheetView>
  </sheetViews>
  <sheetFormatPr baseColWidth="10" defaultRowHeight="14.5" x14ac:dyDescent="0.35"/>
  <cols>
    <col min="10" max="10" width="12.453125" customWidth="1"/>
    <col min="12" max="12" width="7.6328125" customWidth="1"/>
  </cols>
  <sheetData>
    <row r="2" spans="1:10" ht="23.5" x14ac:dyDescent="0.55000000000000004">
      <c r="A2" s="9" t="s">
        <v>22</v>
      </c>
    </row>
    <row r="15" spans="1:10" x14ac:dyDescent="0.35">
      <c r="J15" s="1" t="s">
        <v>24</v>
      </c>
    </row>
    <row r="19" spans="10:13" x14ac:dyDescent="0.35">
      <c r="J19" s="1" t="s">
        <v>25</v>
      </c>
    </row>
    <row r="20" spans="10:13" x14ac:dyDescent="0.35">
      <c r="J20" s="3">
        <v>1</v>
      </c>
      <c r="K20" s="3"/>
      <c r="L20" s="3">
        <v>1.4999999999999999E-2</v>
      </c>
    </row>
    <row r="21" spans="10:13" x14ac:dyDescent="0.35">
      <c r="J21" s="3">
        <v>2</v>
      </c>
      <c r="K21" s="3"/>
      <c r="L21" s="3">
        <v>1.4999999999999999E-2</v>
      </c>
    </row>
    <row r="22" spans="10:13" x14ac:dyDescent="0.35">
      <c r="J22" s="3">
        <v>3</v>
      </c>
      <c r="K22" s="3"/>
      <c r="L22" s="3">
        <v>0.98399999999999999</v>
      </c>
    </row>
    <row r="23" spans="10:13" x14ac:dyDescent="0.35">
      <c r="J23" s="3">
        <v>4</v>
      </c>
      <c r="K23" s="3"/>
      <c r="L23" s="3">
        <v>1.4999999999999999E-2</v>
      </c>
    </row>
    <row r="24" spans="10:13" x14ac:dyDescent="0.35">
      <c r="J24" s="3">
        <v>5</v>
      </c>
      <c r="K24" s="3"/>
      <c r="L24" s="3">
        <v>2.4</v>
      </c>
    </row>
    <row r="25" spans="10:13" x14ac:dyDescent="0.35">
      <c r="J25" s="3">
        <v>6</v>
      </c>
      <c r="K25" s="3"/>
      <c r="L25" s="3">
        <v>1.53</v>
      </c>
    </row>
    <row r="26" spans="10:13" x14ac:dyDescent="0.35">
      <c r="J26" s="3">
        <v>7</v>
      </c>
      <c r="K26" s="3"/>
      <c r="L26" s="3">
        <v>0.98399999999999999</v>
      </c>
    </row>
    <row r="27" spans="10:13" x14ac:dyDescent="0.35">
      <c r="J27" s="3">
        <v>8</v>
      </c>
      <c r="K27" s="3"/>
      <c r="L27" s="3">
        <v>1.53</v>
      </c>
    </row>
    <row r="28" spans="10:13" x14ac:dyDescent="0.35">
      <c r="J28" s="3">
        <v>9</v>
      </c>
      <c r="K28" s="3"/>
      <c r="L28" s="3">
        <v>0.46200000000000002</v>
      </c>
    </row>
    <row r="29" spans="10:13" x14ac:dyDescent="0.35">
      <c r="L29" s="6">
        <f>SUM(L20:L28)</f>
        <v>7.9349999999999996</v>
      </c>
      <c r="M29" t="s">
        <v>27</v>
      </c>
    </row>
    <row r="31" spans="10:13" x14ac:dyDescent="0.35">
      <c r="J31" t="s">
        <v>26</v>
      </c>
      <c r="K31">
        <f>_xlfn.CHISQ.INV(0.95,8)</f>
        <v>15.507313055865449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media y varianza</vt:lpstr>
      <vt:lpstr>Uniformidad</vt:lpstr>
      <vt:lpstr>Independencia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2019-04-08T14:04:29Z</dcterms:created>
  <dcterms:modified xsi:type="dcterms:W3CDTF">2019-04-11T19:37:06Z</dcterms:modified>
</cp:coreProperties>
</file>