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3MTT\3MTT_BUILD\"/>
    </mc:Choice>
  </mc:AlternateContent>
  <bookViews>
    <workbookView xWindow="240" yWindow="15" windowWidth="16095" windowHeight="9660" activeTab="2"/>
  </bookViews>
  <sheets>
    <sheet name="Expense Tracker" sheetId="1" r:id="rId1"/>
    <sheet name="Spending Summary" sheetId="2" r:id="rId2"/>
    <sheet name="Visualization" sheetId="3" r:id="rId3"/>
  </sheets>
  <definedNames>
    <definedName name="_xlnm._FilterDatabase" localSheetId="0" hidden="1">'Expense Tracker'!$B$2:$B$75</definedName>
  </definedNames>
  <calcPr calcId="162913"/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5" i="2"/>
  <c r="B6" i="2"/>
  <c r="D6" i="2" s="1"/>
  <c r="E6" i="2" s="1"/>
  <c r="B7" i="2"/>
  <c r="D7" i="2" s="1"/>
  <c r="E7" i="2" s="1"/>
  <c r="B8" i="2"/>
  <c r="D8" i="2" s="1"/>
  <c r="E8" i="2" s="1"/>
  <c r="B9" i="2"/>
  <c r="D9" i="2" s="1"/>
  <c r="E9" i="2" s="1"/>
  <c r="B10" i="2"/>
  <c r="D10" i="2" s="1"/>
  <c r="E10" i="2" s="1"/>
  <c r="B11" i="2"/>
  <c r="D11" i="2" s="1"/>
  <c r="E11" i="2" s="1"/>
  <c r="B5" i="2"/>
  <c r="D5" i="2" s="1"/>
  <c r="B2" i="2" l="1"/>
  <c r="E5" i="2"/>
</calcChain>
</file>

<file path=xl/sharedStrings.xml><?xml version="1.0" encoding="utf-8"?>
<sst xmlns="http://schemas.openxmlformats.org/spreadsheetml/2006/main" count="198" uniqueCount="50">
  <si>
    <t>Date</t>
  </si>
  <si>
    <t>Category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</si>
  <si>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</si>
  <si>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</si>
  <si>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</si>
  <si>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</si>
  <si>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</si>
  <si>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</si>
  <si>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</si>
  <si>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</si>
  <si>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</si>
  <si>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</si>
  <si>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</si>
  <si>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</si>
  <si>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</si>
  <si>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</si>
  <si>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</si>
  <si>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</si>
  <si>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</si>
  <si>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</si>
  <si>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</si>
  <si>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</si>
  <si>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</si>
  <si>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</si>
  <si>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</si>
  <si>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</si>
  <si>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</si>
  <si>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</si>
  <si>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</si>
  <si>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</si>
  <si>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</si>
  <si>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</si>
  <si>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</si>
  <si>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Data</t>
  </si>
  <si>
    <t>Books</t>
  </si>
  <si>
    <t>Snacks</t>
  </si>
  <si>
    <t>Transport</t>
  </si>
  <si>
    <t>Food</t>
  </si>
  <si>
    <t>Others</t>
  </si>
  <si>
    <t>Airtime</t>
  </si>
  <si>
    <t>Amount (₦)</t>
  </si>
  <si>
    <t>Budget (₦)</t>
  </si>
  <si>
    <t>AI Suggestion</t>
  </si>
  <si>
    <t>Total Daily Spending (₦)</t>
  </si>
  <si>
    <t>Status (₦)</t>
  </si>
  <si>
    <t>FINANCIAL LITERACY TRACKER FOR STUDENTS</t>
  </si>
  <si>
    <t xml:space="preserve">AI Summary Message: </t>
  </si>
  <si>
    <t>AI SUGGESTION</t>
  </si>
  <si>
    <t>FINANCIAL ANALYSIS</t>
  </si>
  <si>
    <t>Total Spendings (₦)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</si>
</sst>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Spending vs Budget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'Spending Summary'!$B$4</c:f>
              <c:strCache>
                <c:ptCount val="1"/>
                <c:pt idx="0">
                  <c:v>Total Spendings (₦)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'Spending Summary'!$A$5:$A$11</c:f>
              <c:strCache>
                <c:ptCount val="7"/>
                <c:pt idx="0">
                  <c:v>Airtime</c:v>
                </c:pt>
                <c:pt idx="1">
                  <c:v>Books</c:v>
                </c:pt>
                <c:pt idx="2">
                  <c:v>Data</c:v>
                </c:pt>
                <c:pt idx="3">
                  <c:v>Food</c:v>
                </c:pt>
                <c:pt idx="4">
                  <c:v>Others</c:v>
                </c:pt>
                <c:pt idx="5">
                  <c:v>Snacks</c:v>
                </c:pt>
                <c:pt idx="6">
                  <c:v>Transport</c:v>
                </c:pt>
              </c:strCache>
            </c:strRef>
          </c:cat>
          <c:val>
            <c:numRef>
              <c:f>'Spending Summary'!$B$5:$B$11</c:f>
              <c:numCache>
                <c:formatCode>General</c:formatCode>
                <c:ptCount val="7"/>
                <c:pt idx="0">
                  <c:v>7000</c:v>
                </c:pt>
                <c:pt idx="1">
                  <c:v>16000</c:v>
                </c:pt>
                <c:pt idx="2">
                  <c:v>30000</c:v>
                </c:pt>
                <c:pt idx="3">
                  <c:v>39550</c:v>
                </c:pt>
                <c:pt idx="4">
                  <c:v>20000</c:v>
                </c:pt>
                <c:pt idx="5">
                  <c:v>7250</c:v>
                </c:pt>
                <c:pt idx="6">
                  <c:v>25350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B-4D28-BD71-39E65C744769}"/>
            </c:ext>
          </c:extLst>
        </c:ser>
        <c:ser>
          <c:idx val="1"/>
          <c:order val="1"/>
          <c:tx>
            <c:strRef>
              <c:f>'Spending Summary'!$C$4</c:f>
              <c:strCache>
                <c:ptCount val="1"/>
                <c:pt idx="0">
                  <c:v>Budget (₦)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'Spending Summary'!$A$5:$A$11</c:f>
              <c:strCache>
                <c:ptCount val="7"/>
                <c:pt idx="0">
                  <c:v>Airtime</c:v>
                </c:pt>
                <c:pt idx="1">
                  <c:v>Books</c:v>
                </c:pt>
                <c:pt idx="2">
                  <c:v>Data</c:v>
                </c:pt>
                <c:pt idx="3">
                  <c:v>Food</c:v>
                </c:pt>
                <c:pt idx="4">
                  <c:v>Others</c:v>
                </c:pt>
                <c:pt idx="5">
                  <c:v>Snacks</c:v>
                </c:pt>
                <c:pt idx="6">
                  <c:v>Transport</c:v>
                </c:pt>
              </c:strCache>
            </c:strRef>
          </c:cat>
          <c:val>
            <c:numRef>
              <c:f>'Spending Summary'!$C$5:$C$11</c:f>
              <c:numCache>
                <c:formatCode>General</c:formatCode>
                <c:ptCount val="7"/>
                <c:pt idx="0">
                  <c:v>5000</c:v>
                </c:pt>
                <c:pt idx="1">
                  <c:v>20000</c:v>
                </c:pt>
                <c:pt idx="2">
                  <c:v>15000</c:v>
                </c:pt>
                <c:pt idx="3">
                  <c:v>40000</c:v>
                </c:pt>
                <c:pt idx="4">
                  <c:v>10000</c:v>
                </c:pt>
                <c:pt idx="5">
                  <c:v>5000</c:v>
                </c:pt>
                <c:pt idx="6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B-4D28-BD71-39E65C7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3627880"/>
        <c:axId val="443624272"/>
      </c:barChart>
      <c:catAx>
        <c:axId val="44362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24272"/>
        <c:crosses val="autoZero"/>
        <c:auto val="1"/>
        <c:lblAlgn val="ctr"/>
        <c:lblOffset val="100"/>
        <c:noMultiLvlLbl val="0"/>
      </c:catAx>
      <c:valAx>
        <c:axId val="4436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2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'Spending Summary'!$G$4</c:f>
              <c:strCache>
                <c:ptCount val="1"/>
                <c:pt idx="0">
                  <c:v>Total Daily Spending (₦)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'Spending Summary'!$F$5:$F$35</c:f>
              <c:strCache>
                <c:ptCount val="31"/>
                <c:pt idx="0">
                  <c:v>01/05/2025</c:v>
                </c:pt>
                <c:pt idx="1">
                  <c:v>02/05/2025</c:v>
                </c:pt>
                <c:pt idx="2">
                  <c:v>03/05/2025</c:v>
                </c:pt>
                <c:pt idx="3">
                  <c:v>04/05/2025</c:v>
                </c:pt>
                <c:pt idx="4">
                  <c:v>05/05/2025</c:v>
                </c:pt>
                <c:pt idx="5">
                  <c:v>06/05/2025</c:v>
                </c:pt>
                <c:pt idx="6">
                  <c:v>07/05/2025</c:v>
                </c:pt>
                <c:pt idx="7">
                  <c:v>08/05/2025</c:v>
                </c:pt>
                <c:pt idx="8">
                  <c:v>09/05/2025</c:v>
                </c:pt>
                <c:pt idx="9">
                  <c:v>10/05/2025</c:v>
                </c:pt>
                <c:pt idx="10">
                  <c:v>11/05/2025</c:v>
                </c:pt>
                <c:pt idx="11">
                  <c:v>12/05/2025</c:v>
                </c:pt>
                <c:pt idx="12">
                  <c:v>13/05/2025</c:v>
                </c:pt>
                <c:pt idx="13">
                  <c:v>14/05/2025</c:v>
                </c:pt>
                <c:pt idx="14">
                  <c:v>15/05/2025</c:v>
                </c:pt>
                <c:pt idx="15">
                  <c:v>16/05/2025</c:v>
                </c:pt>
                <c:pt idx="16">
                  <c:v>17/05/2025</c:v>
                </c:pt>
                <c:pt idx="17">
                  <c:v>18/05/2025</c:v>
                </c:pt>
                <c:pt idx="18">
                  <c:v>19/05/2025</c:v>
                </c:pt>
                <c:pt idx="19">
                  <c:v>20/05/2025</c:v>
                </c:pt>
                <c:pt idx="20">
                  <c:v>21/05/2025</c:v>
                </c:pt>
                <c:pt idx="21">
                  <c:v>22/05/2025</c:v>
                </c:pt>
                <c:pt idx="22">
                  <c:v>23/05/2025</c:v>
                </c:pt>
                <c:pt idx="23">
                  <c:v>24/05/2025</c:v>
                </c:pt>
                <c:pt idx="24">
                  <c:v>25/05/2025</c:v>
                </c:pt>
                <c:pt idx="25">
                  <c:v>26/05/2025</c:v>
                </c:pt>
                <c:pt idx="26">
                  <c:v>27/05/2025</c:v>
                </c:pt>
                <c:pt idx="27">
                  <c:v>28/05/2025</c:v>
                </c:pt>
                <c:pt idx="28">
                  <c:v>29/05/2025</c:v>
                </c:pt>
                <c:pt idx="29">
                  <c:v>30/05/2025</c:v>
                </c:pt>
                <c:pt idx="30">
                  <c:v>31/05/2025</c:v>
                </c:pt>
              </c:strCache>
            </c:strRef>
          </c:cat>
          <c:val>
            <c:numRef>
              <c:f>'Spending Summary'!$G$5:$G$35</c:f>
              <c:numCache>
                <c:formatCode>General</c:formatCode>
                <c:ptCount val="31"/>
                <c:pt idx="0">
                  <c:v>9500</c:v>
                </c:pt>
                <c:pt idx="1">
                  <c:v>2500</c:v>
                </c:pt>
                <c:pt idx="2">
                  <c:v>5500</c:v>
                </c:pt>
                <c:pt idx="3">
                  <c:v>5000</c:v>
                </c:pt>
                <c:pt idx="4">
                  <c:v>6000</c:v>
                </c:pt>
                <c:pt idx="5">
                  <c:v>6000</c:v>
                </c:pt>
                <c:pt idx="6">
                  <c:v>2000</c:v>
                </c:pt>
                <c:pt idx="7">
                  <c:v>3500</c:v>
                </c:pt>
                <c:pt idx="8">
                  <c:v>3500</c:v>
                </c:pt>
                <c:pt idx="9">
                  <c:v>11500</c:v>
                </c:pt>
                <c:pt idx="10">
                  <c:v>4000</c:v>
                </c:pt>
                <c:pt idx="11">
                  <c:v>5500</c:v>
                </c:pt>
                <c:pt idx="12">
                  <c:v>10500</c:v>
                </c:pt>
                <c:pt idx="13">
                  <c:v>2700</c:v>
                </c:pt>
                <c:pt idx="14">
                  <c:v>1500</c:v>
                </c:pt>
                <c:pt idx="15">
                  <c:v>4500</c:v>
                </c:pt>
                <c:pt idx="16">
                  <c:v>1500</c:v>
                </c:pt>
                <c:pt idx="17">
                  <c:v>2000</c:v>
                </c:pt>
                <c:pt idx="18">
                  <c:v>2500</c:v>
                </c:pt>
                <c:pt idx="19">
                  <c:v>12500</c:v>
                </c:pt>
                <c:pt idx="20">
                  <c:v>4500</c:v>
                </c:pt>
                <c:pt idx="21">
                  <c:v>2500</c:v>
                </c:pt>
                <c:pt idx="22">
                  <c:v>2500</c:v>
                </c:pt>
                <c:pt idx="23">
                  <c:v>1900</c:v>
                </c:pt>
                <c:pt idx="24">
                  <c:v>5400</c:v>
                </c:pt>
                <c:pt idx="25">
                  <c:v>1900</c:v>
                </c:pt>
                <c:pt idx="26">
                  <c:v>4500</c:v>
                </c:pt>
                <c:pt idx="27">
                  <c:v>2500</c:v>
                </c:pt>
                <c:pt idx="28">
                  <c:v>3750</c:v>
                </c:pt>
                <c:pt idx="29">
                  <c:v>2000</c:v>
                </c:pt>
                <c:pt idx="3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A-4D34-8B2D-25BDC5D61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7149064"/>
        <c:axId val="497144472"/>
      </c:barChart>
      <c:catAx>
        <c:axId val="49714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44472"/>
        <c:crosses val="autoZero"/>
        <c:auto val="1"/>
        <c:lblAlgn val="ctr"/>
        <c:lblOffset val="100"/>
        <c:noMultiLvlLbl val="0"/>
      </c:catAx>
      <c:valAx>
        <c:axId val="49714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49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Spendings(₦)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'Spending Summary'!$B$4</c:f>
              <c:strCache>
                <c:ptCount val="1"/>
                <c:pt idx="0">
                  <c:v>Total Spendings (₦)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85E-4C9F-9624-762BDF09BF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85E-4C9F-9624-762BDF09BF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85E-4C9F-9624-762BDF09BF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85E-4C9F-9624-762BDF09BFA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E85E-4C9F-9624-762BDF09BFA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E85E-4C9F-9624-762BDF09BFA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E85E-4C9F-9624-762BDF09BF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'Spending Summary'!$A$5:$A$11</c:f>
              <c:strCache>
                <c:ptCount val="7"/>
                <c:pt idx="0">
                  <c:v>Airtime</c:v>
                </c:pt>
                <c:pt idx="1">
                  <c:v>Books</c:v>
                </c:pt>
                <c:pt idx="2">
                  <c:v>Data</c:v>
                </c:pt>
                <c:pt idx="3">
                  <c:v>Food</c:v>
                </c:pt>
                <c:pt idx="4">
                  <c:v>Others</c:v>
                </c:pt>
                <c:pt idx="5">
                  <c:v>Snacks</c:v>
                </c:pt>
                <c:pt idx="6">
                  <c:v>Transport</c:v>
                </c:pt>
              </c:strCache>
            </c:strRef>
          </c:cat>
          <c:val>
            <c:numRef>
              <c:f>'Spending Summary'!$B$5:$B$11</c:f>
              <c:numCache>
                <c:formatCode>General</c:formatCode>
                <c:ptCount val="7"/>
                <c:pt idx="0">
                  <c:v>7000</c:v>
                </c:pt>
                <c:pt idx="1">
                  <c:v>16000</c:v>
                </c:pt>
                <c:pt idx="2">
                  <c:v>30000</c:v>
                </c:pt>
                <c:pt idx="3">
                  <c:v>39550</c:v>
                </c:pt>
                <c:pt idx="4">
                  <c:v>20000</c:v>
                </c:pt>
                <c:pt idx="5">
                  <c:v>7250</c:v>
                </c:pt>
                <c:pt idx="6">
                  <c:v>25350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5E-4C9F-9624-762BDF09BF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124" zoomScaleNormal="124" workbookViewId="0">
      <selection activeCell="F3" sqref="F3"/>
    </sheetView>
  </sheetViews>
  <sheetFormatPr defaultRowHeight="15" x14ac:dyDescent="0.25"/>
  <cols>
    <col min="1" max="1" width="10.7109375" style="3" customWidth="1"/>
    <col min="2" max="2" width="9.42578125" customWidth="1"/>
    <col min="3" max="3" width="11.42578125" style="3" customWidth="1"/>
  </cols>
  <sheetData>
    <row r="1" spans="1:8" ht="18.75" x14ac:dyDescent="0.3">
      <c r="C1" s="8"/>
      <c r="D1" s="6"/>
      <c r="E1" s="7" t="s">
        <v>45</v>
      </c>
      <c r="F1" s="6"/>
      <c r="G1" s="6"/>
      <c r="H1" s="4"/>
    </row>
    <row r="2" spans="1:8" x14ac:dyDescent="0.25">
      <c r="A2" s="1" t="s">
        <v>0</v>
      </c>
      <c r="B2" s="1" t="s">
        <v>1</v>
      </c>
      <c r="C2" s="1" t="s">
        <v>40</v>
      </c>
    </row>
    <row r="3" spans="1:8" x14ac:dyDescent="0.25">
      <c r="A3" s="3" t="s">
        <v>2</v>
      </c>
      <c r="B3" t="s">
        <v>33</v>
      </c>
      <c r="C3" s="3">
        <v>7500</v>
      </c>
    </row>
    <row r="4" spans="1:8" x14ac:dyDescent="0.25">
      <c r="A4" s="3" t="s">
        <v>2</v>
      </c>
      <c r="B4" t="s">
        <v>34</v>
      </c>
      <c r="C4" s="3">
        <v>2000</v>
      </c>
    </row>
    <row r="5" spans="1:8" x14ac:dyDescent="0.25">
      <c r="A5" s="3" t="s">
        <v>3</v>
      </c>
      <c r="B5" t="s">
        <v>35</v>
      </c>
      <c r="C5" s="3">
        <v>1000</v>
      </c>
    </row>
    <row r="6" spans="1:8" x14ac:dyDescent="0.25">
      <c r="A6" s="3" t="s">
        <v>3</v>
      </c>
      <c r="B6" t="s">
        <v>36</v>
      </c>
      <c r="C6" s="3">
        <v>1500</v>
      </c>
    </row>
    <row r="7" spans="1:8" x14ac:dyDescent="0.25">
      <c r="A7" s="3" t="s">
        <v>4</v>
      </c>
      <c r="B7" t="s">
        <v>37</v>
      </c>
      <c r="C7" s="3">
        <v>3500</v>
      </c>
    </row>
    <row r="8" spans="1:8" x14ac:dyDescent="0.25">
      <c r="A8" s="3" t="s">
        <v>4</v>
      </c>
      <c r="B8" t="s">
        <v>36</v>
      </c>
      <c r="C8" s="3">
        <v>2000</v>
      </c>
    </row>
    <row r="9" spans="1:8" x14ac:dyDescent="0.25">
      <c r="A9" s="3" t="s">
        <v>5</v>
      </c>
      <c r="B9" t="s">
        <v>37</v>
      </c>
      <c r="C9" s="3">
        <v>4000</v>
      </c>
    </row>
    <row r="10" spans="1:8" x14ac:dyDescent="0.25">
      <c r="A10" s="3" t="s">
        <v>5</v>
      </c>
      <c r="B10" t="s">
        <v>35</v>
      </c>
      <c r="C10" s="3">
        <v>1000</v>
      </c>
    </row>
    <row r="11" spans="1:8" x14ac:dyDescent="0.25">
      <c r="A11" s="3" t="s">
        <v>6</v>
      </c>
      <c r="B11" t="s">
        <v>38</v>
      </c>
      <c r="C11" s="3">
        <v>2000</v>
      </c>
    </row>
    <row r="12" spans="1:8" x14ac:dyDescent="0.25">
      <c r="A12" s="3" t="s">
        <v>6</v>
      </c>
      <c r="B12" t="s">
        <v>39</v>
      </c>
      <c r="C12" s="3">
        <v>1500</v>
      </c>
    </row>
    <row r="13" spans="1:8" x14ac:dyDescent="0.25">
      <c r="A13" s="3" t="s">
        <v>6</v>
      </c>
      <c r="B13" t="s">
        <v>37</v>
      </c>
      <c r="C13" s="3">
        <v>2500</v>
      </c>
    </row>
    <row r="14" spans="1:8" x14ac:dyDescent="0.25">
      <c r="A14" s="3" t="s">
        <v>7</v>
      </c>
      <c r="B14" t="s">
        <v>34</v>
      </c>
      <c r="C14" s="3">
        <v>3000</v>
      </c>
    </row>
    <row r="15" spans="1:8" x14ac:dyDescent="0.25">
      <c r="A15" s="3" t="s">
        <v>7</v>
      </c>
      <c r="B15" t="s">
        <v>36</v>
      </c>
      <c r="C15" s="3">
        <v>2500</v>
      </c>
    </row>
    <row r="16" spans="1:8" x14ac:dyDescent="0.25">
      <c r="A16" s="3" t="s">
        <v>7</v>
      </c>
      <c r="B16" t="s">
        <v>39</v>
      </c>
      <c r="C16" s="3">
        <v>500</v>
      </c>
    </row>
    <row r="17" spans="1:3" x14ac:dyDescent="0.25">
      <c r="A17" s="3" t="s">
        <v>8</v>
      </c>
      <c r="B17" t="s">
        <v>36</v>
      </c>
      <c r="C17" s="3">
        <v>1500</v>
      </c>
    </row>
    <row r="18" spans="1:3" x14ac:dyDescent="0.25">
      <c r="A18" s="3" t="s">
        <v>8</v>
      </c>
      <c r="B18" t="s">
        <v>35</v>
      </c>
      <c r="C18" s="3">
        <v>500</v>
      </c>
    </row>
    <row r="19" spans="1:3" x14ac:dyDescent="0.25">
      <c r="A19" s="3" t="s">
        <v>9</v>
      </c>
      <c r="B19" t="s">
        <v>39</v>
      </c>
      <c r="C19" s="3">
        <v>500</v>
      </c>
    </row>
    <row r="20" spans="1:3" x14ac:dyDescent="0.25">
      <c r="A20" s="3" t="s">
        <v>9</v>
      </c>
      <c r="B20" t="s">
        <v>34</v>
      </c>
      <c r="C20" s="3">
        <v>2000</v>
      </c>
    </row>
    <row r="21" spans="1:3" x14ac:dyDescent="0.25">
      <c r="A21" s="3" t="s">
        <v>9</v>
      </c>
      <c r="B21" t="s">
        <v>35</v>
      </c>
      <c r="C21" s="3">
        <v>1000</v>
      </c>
    </row>
    <row r="22" spans="1:3" x14ac:dyDescent="0.25">
      <c r="A22" s="3" t="s">
        <v>10</v>
      </c>
      <c r="B22" t="s">
        <v>36</v>
      </c>
      <c r="C22" s="3">
        <v>2000</v>
      </c>
    </row>
    <row r="23" spans="1:3" x14ac:dyDescent="0.25">
      <c r="A23" s="3" t="s">
        <v>10</v>
      </c>
      <c r="B23" t="s">
        <v>39</v>
      </c>
      <c r="C23" s="3">
        <v>500</v>
      </c>
    </row>
    <row r="24" spans="1:3" x14ac:dyDescent="0.25">
      <c r="A24" s="3" t="s">
        <v>10</v>
      </c>
      <c r="B24" t="s">
        <v>34</v>
      </c>
      <c r="C24" s="3">
        <v>1000</v>
      </c>
    </row>
    <row r="25" spans="1:3" x14ac:dyDescent="0.25">
      <c r="A25" s="3" t="s">
        <v>11</v>
      </c>
      <c r="B25" t="s">
        <v>38</v>
      </c>
      <c r="C25" s="3">
        <v>4500</v>
      </c>
    </row>
    <row r="26" spans="1:3" x14ac:dyDescent="0.25">
      <c r="A26" s="3" t="s">
        <v>11</v>
      </c>
      <c r="B26" t="s">
        <v>34</v>
      </c>
      <c r="C26" s="3">
        <v>2000</v>
      </c>
    </row>
    <row r="27" spans="1:3" x14ac:dyDescent="0.25">
      <c r="A27" s="3" t="s">
        <v>11</v>
      </c>
      <c r="B27" t="s">
        <v>37</v>
      </c>
      <c r="C27" s="3">
        <v>5000</v>
      </c>
    </row>
    <row r="28" spans="1:3" x14ac:dyDescent="0.25">
      <c r="A28" s="3" t="s">
        <v>12</v>
      </c>
      <c r="B28" t="s">
        <v>34</v>
      </c>
      <c r="C28" s="3">
        <v>1000</v>
      </c>
    </row>
    <row r="29" spans="1:3" x14ac:dyDescent="0.25">
      <c r="A29" s="3" t="s">
        <v>12</v>
      </c>
      <c r="B29" t="s">
        <v>37</v>
      </c>
      <c r="C29" s="3">
        <v>3000</v>
      </c>
    </row>
    <row r="30" spans="1:3" x14ac:dyDescent="0.25">
      <c r="A30" s="3" t="s">
        <v>13</v>
      </c>
      <c r="B30" t="s">
        <v>37</v>
      </c>
      <c r="C30" s="3">
        <v>4000</v>
      </c>
    </row>
    <row r="31" spans="1:3" x14ac:dyDescent="0.25">
      <c r="A31" s="3" t="s">
        <v>13</v>
      </c>
      <c r="B31" t="s">
        <v>36</v>
      </c>
      <c r="C31" s="3">
        <v>1500</v>
      </c>
    </row>
    <row r="32" spans="1:3" x14ac:dyDescent="0.25">
      <c r="A32" s="3" t="s">
        <v>14</v>
      </c>
      <c r="B32" t="s">
        <v>33</v>
      </c>
      <c r="C32" s="3">
        <v>7500</v>
      </c>
    </row>
    <row r="33" spans="1:3" x14ac:dyDescent="0.25">
      <c r="A33" s="3" t="s">
        <v>14</v>
      </c>
      <c r="B33" t="s">
        <v>36</v>
      </c>
      <c r="C33" s="3">
        <v>2000</v>
      </c>
    </row>
    <row r="34" spans="1:3" x14ac:dyDescent="0.25">
      <c r="A34" s="3" t="s">
        <v>14</v>
      </c>
      <c r="B34" t="s">
        <v>35</v>
      </c>
      <c r="C34" s="3">
        <v>1000</v>
      </c>
    </row>
    <row r="35" spans="1:3" x14ac:dyDescent="0.25">
      <c r="A35" s="3" t="s">
        <v>15</v>
      </c>
      <c r="B35" t="s">
        <v>39</v>
      </c>
      <c r="C35" s="3">
        <v>200</v>
      </c>
    </row>
    <row r="36" spans="1:3" x14ac:dyDescent="0.25">
      <c r="A36" s="3" t="s">
        <v>15</v>
      </c>
      <c r="B36" t="s">
        <v>38</v>
      </c>
      <c r="C36" s="3">
        <v>2500</v>
      </c>
    </row>
    <row r="37" spans="1:3" x14ac:dyDescent="0.25">
      <c r="A37" s="3" t="s">
        <v>16</v>
      </c>
      <c r="B37" t="s">
        <v>36</v>
      </c>
      <c r="C37" s="3">
        <v>1000</v>
      </c>
    </row>
    <row r="38" spans="1:3" x14ac:dyDescent="0.25">
      <c r="A38" s="3" t="s">
        <v>16</v>
      </c>
      <c r="B38" t="s">
        <v>35</v>
      </c>
      <c r="C38" s="3">
        <v>500</v>
      </c>
    </row>
    <row r="39" spans="1:3" x14ac:dyDescent="0.25">
      <c r="A39" s="3" t="s">
        <v>17</v>
      </c>
      <c r="B39" t="s">
        <v>37</v>
      </c>
      <c r="C39" s="3">
        <v>2000</v>
      </c>
    </row>
    <row r="40" spans="1:3" x14ac:dyDescent="0.25">
      <c r="A40" s="3" t="s">
        <v>17</v>
      </c>
      <c r="B40" t="s">
        <v>36</v>
      </c>
      <c r="C40" s="3">
        <v>2000</v>
      </c>
    </row>
    <row r="41" spans="1:3" x14ac:dyDescent="0.25">
      <c r="A41" s="3" t="s">
        <v>17</v>
      </c>
      <c r="B41" t="s">
        <v>35</v>
      </c>
      <c r="C41" s="3">
        <v>500</v>
      </c>
    </row>
    <row r="42" spans="1:3" x14ac:dyDescent="0.25">
      <c r="A42" s="3" t="s">
        <v>18</v>
      </c>
      <c r="B42" t="s">
        <v>39</v>
      </c>
      <c r="C42" s="3">
        <v>1000</v>
      </c>
    </row>
    <row r="43" spans="1:3" x14ac:dyDescent="0.25">
      <c r="A43" s="3" t="s">
        <v>18</v>
      </c>
      <c r="B43" t="s">
        <v>38</v>
      </c>
      <c r="C43" s="3">
        <v>500</v>
      </c>
    </row>
    <row r="44" spans="1:3" x14ac:dyDescent="0.25">
      <c r="A44" s="3" t="s">
        <v>19</v>
      </c>
      <c r="B44" t="s">
        <v>38</v>
      </c>
      <c r="C44" s="3">
        <v>1500</v>
      </c>
    </row>
    <row r="45" spans="1:3" x14ac:dyDescent="0.25">
      <c r="A45" s="3" t="s">
        <v>19</v>
      </c>
      <c r="B45" t="s">
        <v>39</v>
      </c>
      <c r="C45" s="3">
        <v>500</v>
      </c>
    </row>
    <row r="46" spans="1:3" x14ac:dyDescent="0.25">
      <c r="A46" s="3" t="s">
        <v>20</v>
      </c>
      <c r="B46" t="s">
        <v>36</v>
      </c>
      <c r="C46" s="3">
        <v>2000</v>
      </c>
    </row>
    <row r="47" spans="1:3" x14ac:dyDescent="0.25">
      <c r="A47" s="3" t="s">
        <v>20</v>
      </c>
      <c r="B47" t="s">
        <v>39</v>
      </c>
      <c r="C47" s="3">
        <v>500</v>
      </c>
    </row>
    <row r="48" spans="1:3" x14ac:dyDescent="0.25">
      <c r="A48" s="3" t="s">
        <v>21</v>
      </c>
      <c r="B48" t="s">
        <v>33</v>
      </c>
      <c r="C48" s="3">
        <v>7500</v>
      </c>
    </row>
    <row r="49" spans="1:3" x14ac:dyDescent="0.25">
      <c r="A49" s="3" t="s">
        <v>21</v>
      </c>
      <c r="B49" t="s">
        <v>38</v>
      </c>
      <c r="C49" s="3">
        <v>5000</v>
      </c>
    </row>
    <row r="50" spans="1:3" x14ac:dyDescent="0.25">
      <c r="A50" s="3" t="s">
        <v>22</v>
      </c>
      <c r="B50" t="s">
        <v>39</v>
      </c>
      <c r="C50" s="3">
        <v>500</v>
      </c>
    </row>
    <row r="51" spans="1:3" x14ac:dyDescent="0.25">
      <c r="A51" s="3" t="s">
        <v>22</v>
      </c>
      <c r="B51" t="s">
        <v>37</v>
      </c>
      <c r="C51" s="3">
        <v>4000</v>
      </c>
    </row>
    <row r="52" spans="1:3" x14ac:dyDescent="0.25">
      <c r="A52" s="3" t="s">
        <v>23</v>
      </c>
      <c r="B52" t="s">
        <v>38</v>
      </c>
      <c r="C52" s="3">
        <v>1000</v>
      </c>
    </row>
    <row r="53" spans="1:3" x14ac:dyDescent="0.25">
      <c r="A53" s="3" t="s">
        <v>23</v>
      </c>
      <c r="B53" t="s">
        <v>36</v>
      </c>
      <c r="C53" s="3">
        <v>1500</v>
      </c>
    </row>
    <row r="54" spans="1:3" x14ac:dyDescent="0.25">
      <c r="A54" s="3" t="s">
        <v>24</v>
      </c>
      <c r="B54" t="s">
        <v>34</v>
      </c>
      <c r="C54" s="3">
        <v>2000</v>
      </c>
    </row>
    <row r="55" spans="1:3" x14ac:dyDescent="0.25">
      <c r="A55" s="3" t="s">
        <v>24</v>
      </c>
      <c r="B55" t="s">
        <v>35</v>
      </c>
      <c r="C55" s="3">
        <v>500</v>
      </c>
    </row>
    <row r="56" spans="1:3" x14ac:dyDescent="0.25">
      <c r="A56" s="3" t="s">
        <v>25</v>
      </c>
      <c r="B56" t="s">
        <v>39</v>
      </c>
      <c r="C56" s="3">
        <v>400</v>
      </c>
    </row>
    <row r="57" spans="1:3" x14ac:dyDescent="0.25">
      <c r="A57" s="3" t="s">
        <v>25</v>
      </c>
      <c r="B57" t="s">
        <v>34</v>
      </c>
      <c r="C57" s="3">
        <v>1500</v>
      </c>
    </row>
    <row r="58" spans="1:3" x14ac:dyDescent="0.25">
      <c r="A58" s="3" t="s">
        <v>26</v>
      </c>
      <c r="B58" t="s">
        <v>36</v>
      </c>
      <c r="C58" s="3">
        <v>1850</v>
      </c>
    </row>
    <row r="59" spans="1:3" x14ac:dyDescent="0.25">
      <c r="A59" s="3" t="s">
        <v>26</v>
      </c>
      <c r="B59" t="s">
        <v>37</v>
      </c>
      <c r="C59" s="3">
        <v>3550</v>
      </c>
    </row>
    <row r="60" spans="1:3" x14ac:dyDescent="0.25">
      <c r="A60" s="3" t="s">
        <v>27</v>
      </c>
      <c r="B60" t="s">
        <v>38</v>
      </c>
      <c r="C60" s="3">
        <v>1500</v>
      </c>
    </row>
    <row r="61" spans="1:3" x14ac:dyDescent="0.25">
      <c r="A61" s="3" t="s">
        <v>27</v>
      </c>
      <c r="B61" t="s">
        <v>39</v>
      </c>
      <c r="C61" s="3">
        <v>400</v>
      </c>
    </row>
    <row r="62" spans="1:3" x14ac:dyDescent="0.25">
      <c r="A62" s="3" t="s">
        <v>28</v>
      </c>
      <c r="B62" t="s">
        <v>36</v>
      </c>
      <c r="C62" s="3">
        <v>1500</v>
      </c>
    </row>
    <row r="63" spans="1:3" x14ac:dyDescent="0.25">
      <c r="A63" s="3" t="s">
        <v>28</v>
      </c>
      <c r="B63" t="s">
        <v>35</v>
      </c>
      <c r="C63" s="3">
        <v>500</v>
      </c>
    </row>
    <row r="64" spans="1:3" x14ac:dyDescent="0.25">
      <c r="A64" s="3" t="s">
        <v>28</v>
      </c>
      <c r="B64" t="s">
        <v>37</v>
      </c>
      <c r="C64" s="3">
        <v>2500</v>
      </c>
    </row>
    <row r="65" spans="1:3" x14ac:dyDescent="0.25">
      <c r="A65" s="3" t="s">
        <v>29</v>
      </c>
      <c r="B65" t="s">
        <v>36</v>
      </c>
      <c r="C65" s="3">
        <v>1500</v>
      </c>
    </row>
    <row r="66" spans="1:3" x14ac:dyDescent="0.25">
      <c r="A66" s="3" t="s">
        <v>29</v>
      </c>
      <c r="B66" t="s">
        <v>34</v>
      </c>
      <c r="C66" s="3">
        <v>1000</v>
      </c>
    </row>
    <row r="67" spans="1:3" x14ac:dyDescent="0.25">
      <c r="A67" s="3" t="s">
        <v>30</v>
      </c>
      <c r="B67" t="s">
        <v>37</v>
      </c>
      <c r="C67" s="3">
        <v>2500</v>
      </c>
    </row>
    <row r="68" spans="1:3" x14ac:dyDescent="0.25">
      <c r="A68" s="3" t="s">
        <v>30</v>
      </c>
      <c r="B68" t="s">
        <v>35</v>
      </c>
      <c r="C68" s="3">
        <v>750</v>
      </c>
    </row>
    <row r="69" spans="1:3" x14ac:dyDescent="0.25">
      <c r="A69" s="3" t="s">
        <v>30</v>
      </c>
      <c r="B69" t="s">
        <v>34</v>
      </c>
      <c r="C69" s="3">
        <v>500</v>
      </c>
    </row>
    <row r="70" spans="1:3" x14ac:dyDescent="0.25">
      <c r="A70" s="3" t="s">
        <v>31</v>
      </c>
      <c r="B70" t="s">
        <v>36</v>
      </c>
      <c r="C70" s="3">
        <v>1000</v>
      </c>
    </row>
    <row r="71" spans="1:3" x14ac:dyDescent="0.25">
      <c r="A71" s="3" t="s">
        <v>31</v>
      </c>
      <c r="B71" t="s">
        <v>38</v>
      </c>
      <c r="C71" s="3">
        <v>500</v>
      </c>
    </row>
    <row r="72" spans="1:3" x14ac:dyDescent="0.25">
      <c r="A72" s="3" t="s">
        <v>31</v>
      </c>
      <c r="B72" t="s">
        <v>39</v>
      </c>
      <c r="C72" s="3">
        <v>500</v>
      </c>
    </row>
    <row r="73" spans="1:3" x14ac:dyDescent="0.25">
      <c r="A73" s="3" t="s">
        <v>32</v>
      </c>
      <c r="B73" t="s">
        <v>37</v>
      </c>
      <c r="C73" s="3">
        <v>3000</v>
      </c>
    </row>
    <row r="74" spans="1:3" x14ac:dyDescent="0.25">
      <c r="A74" s="3" t="s">
        <v>32</v>
      </c>
      <c r="B74" t="s">
        <v>33</v>
      </c>
      <c r="C74" s="3">
        <v>7500</v>
      </c>
    </row>
    <row r="75" spans="1:3" x14ac:dyDescent="0.25">
      <c r="A75" s="3" t="s">
        <v>32</v>
      </c>
      <c r="B75" t="s">
        <v>38</v>
      </c>
      <c r="C75" s="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2" width="16.42578125" customWidth="1"/>
    <col min="3" max="3" width="10.5703125" customWidth="1"/>
    <col min="4" max="4" width="13.85546875" customWidth="1"/>
    <col min="5" max="5" width="38.7109375" customWidth="1"/>
    <col min="6" max="6" width="10.7109375" customWidth="1"/>
    <col min="7" max="7" width="22.7109375" customWidth="1"/>
    <col min="8" max="8" width="67.85546875" customWidth="1"/>
  </cols>
  <sheetData>
    <row r="1" spans="1:8" ht="21" x14ac:dyDescent="0.35">
      <c r="A1" s="10" t="s">
        <v>47</v>
      </c>
      <c r="B1" s="10"/>
      <c r="C1" s="10"/>
      <c r="D1" s="10"/>
      <c r="E1" s="10"/>
      <c r="F1" s="10"/>
      <c r="G1" s="10"/>
    </row>
    <row r="2" spans="1:8" x14ac:dyDescent="0.25">
      <c r="A2" s="2" t="s">
        <v>46</v>
      </c>
      <c r="B2" s="2" t="str">
        <f>IF(COUNTIF(D5:D11,"Over Budget")&gt;3, "Warning: You’re over budget in many categories. Review spending habits.", "Good job: You’re within budget in most categories!")</f>
        <v>Warning: You’re over budget in many categories. Review spending habits.</v>
      </c>
      <c r="D2" s="2"/>
    </row>
    <row r="3" spans="1:8" x14ac:dyDescent="0.25">
      <c r="A3" s="2"/>
      <c r="B3" s="2"/>
      <c r="D3" s="2"/>
    </row>
    <row r="4" spans="1:8" s="5" customFormat="1" x14ac:dyDescent="0.25">
      <c r="A4" s="5" t="s">
        <v>1</v>
      </c>
      <c r="B4" s="5" t="s">
        <v>49</v>
      </c>
      <c r="C4" s="5" t="s">
        <v>41</v>
      </c>
      <c r="D4" s="5" t="s">
        <v>44</v>
      </c>
      <c r="E4" s="5" t="s">
        <v>42</v>
      </c>
      <c r="F4" s="1" t="s">
        <v>0</v>
      </c>
      <c r="G4" s="5" t="s">
        <v>43</v>
      </c>
      <c r="H4"/>
    </row>
    <row r="5" spans="1:8" x14ac:dyDescent="0.25">
      <c r="A5" s="3" t="s">
        <v>39</v>
      </c>
      <c r="B5" s="3">
        <f>SUMIF('Expense Tracker'!B:B, A5, 'Expense Tracker'!C:C)</f>
        <v>7000</v>
      </c>
      <c r="C5" s="3">
        <v>5000</v>
      </c>
      <c r="D5" t="str">
        <f>IF(B5&gt;C5, "Over Budget", "Within Budget")</f>
        <v>Over Budget</v>
      </c>
      <c r="E5" t="str">
        <f>IF(D5="Over Budget","Consider reducing your "&amp;A5&amp;" spending.", "Good job staying within budget.")</f>
        <v>Consider reducing your Airtime spending.</v>
      </c>
      <c r="F5" t="s">
        <v>2</v>
      </c>
      <c r="G5">
        <f>SUMIF('Expense Tracker'!A:A, F5, 'Expense Tracker'!C:C)</f>
        <v>9500</v>
      </c>
    </row>
    <row r="6" spans="1:8" x14ac:dyDescent="0.25">
      <c r="A6" s="3" t="s">
        <v>34</v>
      </c>
      <c r="B6" s="3">
        <f>SUMIF('Expense Tracker'!B:B, A6, 'Expense Tracker'!C:C)</f>
        <v>16000</v>
      </c>
      <c r="C6" s="3">
        <v>20000</v>
      </c>
      <c r="D6" t="str">
        <f t="shared" ref="D6:D11" si="0">IF(B6&gt;C6, "Over Budget", "Within Budget")</f>
        <v>Within Budget</v>
      </c>
      <c r="E6" t="str">
        <f t="shared" ref="E6:E11" si="1">IF(D6="Over Budget","Consider reducing your "&amp;A6&amp;" spending.", "Good job staying within budget.")</f>
        <v>Good job staying within budget.</v>
      </c>
      <c r="F6" t="s">
        <v>3</v>
      </c>
      <c r="G6">
        <f>SUMIF('Expense Tracker'!A:A, F6, 'Expense Tracker'!C:C)</f>
        <v>2500</v>
      </c>
    </row>
    <row r="7" spans="1:8" x14ac:dyDescent="0.25">
      <c r="A7" s="3" t="s">
        <v>33</v>
      </c>
      <c r="B7" s="3">
        <f>SUMIF('Expense Tracker'!B:B, A7, 'Expense Tracker'!C:C)</f>
        <v>30000</v>
      </c>
      <c r="C7" s="3">
        <v>15000</v>
      </c>
      <c r="D7" t="str">
        <f t="shared" si="0"/>
        <v>Over Budget</v>
      </c>
      <c r="E7" t="str">
        <f t="shared" si="1"/>
        <v>Consider reducing your Data spending.</v>
      </c>
      <c r="F7" t="s">
        <v>4</v>
      </c>
      <c r="G7">
        <f>SUMIF('Expense Tracker'!A:A, F7, 'Expense Tracker'!C:C)</f>
        <v>5500</v>
      </c>
    </row>
    <row r="8" spans="1:8" x14ac:dyDescent="0.25">
      <c r="A8" s="3" t="s">
        <v>37</v>
      </c>
      <c r="B8" s="3">
        <f>SUMIF('Expense Tracker'!B:B, A8, 'Expense Tracker'!C:C)</f>
        <v>39550</v>
      </c>
      <c r="C8" s="3">
        <v>40000</v>
      </c>
      <c r="D8" t="str">
        <f t="shared" si="0"/>
        <v>Within Budget</v>
      </c>
      <c r="E8" t="str">
        <f t="shared" si="1"/>
        <v>Good job staying within budget.</v>
      </c>
      <c r="F8" t="s">
        <v>5</v>
      </c>
      <c r="G8">
        <f>SUMIF('Expense Tracker'!A:A, F8, 'Expense Tracker'!C:C)</f>
        <v>5000</v>
      </c>
    </row>
    <row r="9" spans="1:8" x14ac:dyDescent="0.25">
      <c r="A9" s="3" t="s">
        <v>38</v>
      </c>
      <c r="B9" s="3">
        <f>SUMIF('Expense Tracker'!B:B, A9, 'Expense Tracker'!C:C)</f>
        <v>20000</v>
      </c>
      <c r="C9" s="3">
        <v>10000</v>
      </c>
      <c r="D9" t="str">
        <f t="shared" si="0"/>
        <v>Over Budget</v>
      </c>
      <c r="E9" t="str">
        <f t="shared" si="1"/>
        <v>Consider reducing your Others spending.</v>
      </c>
      <c r="F9" t="s">
        <v>6</v>
      </c>
      <c r="G9">
        <f>SUMIF('Expense Tracker'!A:A, F9, 'Expense Tracker'!C:C)</f>
        <v>6000</v>
      </c>
    </row>
    <row r="10" spans="1:8" x14ac:dyDescent="0.25">
      <c r="A10" s="3" t="s">
        <v>35</v>
      </c>
      <c r="B10" s="3">
        <f>SUMIF('Expense Tracker'!B:B, A10, 'Expense Tracker'!C:C)</f>
        <v>7250</v>
      </c>
      <c r="C10" s="3">
        <v>5000</v>
      </c>
      <c r="D10" t="str">
        <f t="shared" si="0"/>
        <v>Over Budget</v>
      </c>
      <c r="E10" t="str">
        <f t="shared" si="1"/>
        <v>Consider reducing your Snacks spending.</v>
      </c>
      <c r="F10" t="s">
        <v>7</v>
      </c>
      <c r="G10">
        <f>SUMIF('Expense Tracker'!A:A, F10, 'Expense Tracker'!C:C)</f>
        <v>6000</v>
      </c>
    </row>
    <row r="11" spans="1:8" x14ac:dyDescent="0.25">
      <c r="A11" s="3" t="s">
        <v>36</v>
      </c>
      <c r="B11" s="3">
        <f>SUMIF('Expense Tracker'!B:B, A11, 'Expense Tracker'!C:C)</f>
        <v>25350</v>
      </c>
      <c r="C11" s="3">
        <v>30000</v>
      </c>
      <c r="D11" t="str">
        <f t="shared" si="0"/>
        <v>Within Budget</v>
      </c>
      <c r="E11" t="str">
        <f t="shared" si="1"/>
        <v>Good job staying within budget.</v>
      </c>
      <c r="F11" t="s">
        <v>8</v>
      </c>
      <c r="G11">
        <f>SUMIF('Expense Tracker'!A:A, F11, 'Expense Tracker'!C:C)</f>
        <v>2000</v>
      </c>
    </row>
    <row r="12" spans="1:8" x14ac:dyDescent="0.25">
      <c r="F12" t="s">
        <v>9</v>
      </c>
      <c r="G12">
        <f>SUMIF('Expense Tracker'!A:A, F12, 'Expense Tracker'!C:C)</f>
        <v>3500</v>
      </c>
    </row>
    <row r="13" spans="1:8" x14ac:dyDescent="0.25">
      <c r="F13" t="s">
        <v>10</v>
      </c>
      <c r="G13">
        <f>SUMIF('Expense Tracker'!A:A, F13, 'Expense Tracker'!C:C)</f>
        <v>3500</v>
      </c>
    </row>
    <row r="14" spans="1:8" x14ac:dyDescent="0.25">
      <c r="F14" t="s">
        <v>11</v>
      </c>
      <c r="G14">
        <f>SUMIF('Expense Tracker'!A:A, F14, 'Expense Tracker'!C:C)</f>
        <v>11500</v>
      </c>
    </row>
    <row r="15" spans="1:8" x14ac:dyDescent="0.25">
      <c r="F15" t="s">
        <v>12</v>
      </c>
      <c r="G15">
        <f>SUMIF('Expense Tracker'!A:A, F15, 'Expense Tracker'!C:C)</f>
        <v>4000</v>
      </c>
    </row>
    <row r="16" spans="1:8" x14ac:dyDescent="0.25">
      <c r="F16" t="s">
        <v>13</v>
      </c>
      <c r="G16">
        <f>SUMIF('Expense Tracker'!A:A, F16, 'Expense Tracker'!C:C)</f>
        <v>5500</v>
      </c>
    </row>
    <row r="17" spans="6:7" x14ac:dyDescent="0.25">
      <c r="F17" t="s">
        <v>14</v>
      </c>
      <c r="G17">
        <f>SUMIF('Expense Tracker'!A:A, F17, 'Expense Tracker'!C:C)</f>
        <v>10500</v>
      </c>
    </row>
    <row r="18" spans="6:7" x14ac:dyDescent="0.25">
      <c r="F18" t="s">
        <v>15</v>
      </c>
      <c r="G18">
        <f>SUMIF('Expense Tracker'!A:A, F18, 'Expense Tracker'!C:C)</f>
        <v>2700</v>
      </c>
    </row>
    <row r="19" spans="6:7" x14ac:dyDescent="0.25">
      <c r="F19" t="s">
        <v>16</v>
      </c>
      <c r="G19">
        <f>SUMIF('Expense Tracker'!A:A, F19, 'Expense Tracker'!C:C)</f>
        <v>1500</v>
      </c>
    </row>
    <row r="20" spans="6:7" x14ac:dyDescent="0.25">
      <c r="F20" t="s">
        <v>17</v>
      </c>
      <c r="G20">
        <f>SUMIF('Expense Tracker'!A:A, F20, 'Expense Tracker'!C:C)</f>
        <v>4500</v>
      </c>
    </row>
    <row r="21" spans="6:7" x14ac:dyDescent="0.25">
      <c r="F21" t="s">
        <v>18</v>
      </c>
      <c r="G21">
        <f>SUMIF('Expense Tracker'!A:A, F21, 'Expense Tracker'!C:C)</f>
        <v>1500</v>
      </c>
    </row>
    <row r="22" spans="6:7" x14ac:dyDescent="0.25">
      <c r="F22" t="s">
        <v>19</v>
      </c>
      <c r="G22">
        <f>SUMIF('Expense Tracker'!A:A, F22, 'Expense Tracker'!C:C)</f>
        <v>2000</v>
      </c>
    </row>
    <row r="23" spans="6:7" x14ac:dyDescent="0.25">
      <c r="F23" t="s">
        <v>20</v>
      </c>
      <c r="G23">
        <f>SUMIF('Expense Tracker'!A:A, F23, 'Expense Tracker'!C:C)</f>
        <v>2500</v>
      </c>
    </row>
    <row r="24" spans="6:7" x14ac:dyDescent="0.25">
      <c r="F24" t="s">
        <v>21</v>
      </c>
      <c r="G24">
        <f>SUMIF('Expense Tracker'!A:A, F24, 'Expense Tracker'!C:C)</f>
        <v>12500</v>
      </c>
    </row>
    <row r="25" spans="6:7" x14ac:dyDescent="0.25">
      <c r="F25" t="s">
        <v>22</v>
      </c>
      <c r="G25">
        <f>SUMIF('Expense Tracker'!A:A, F25, 'Expense Tracker'!C:C)</f>
        <v>4500</v>
      </c>
    </row>
    <row r="26" spans="6:7" x14ac:dyDescent="0.25">
      <c r="F26" t="s">
        <v>23</v>
      </c>
      <c r="G26">
        <f>SUMIF('Expense Tracker'!A:A, F26, 'Expense Tracker'!C:C)</f>
        <v>2500</v>
      </c>
    </row>
    <row r="27" spans="6:7" x14ac:dyDescent="0.25">
      <c r="F27" t="s">
        <v>24</v>
      </c>
      <c r="G27">
        <f>SUMIF('Expense Tracker'!A:A, F27, 'Expense Tracker'!C:C)</f>
        <v>2500</v>
      </c>
    </row>
    <row r="28" spans="6:7" x14ac:dyDescent="0.25">
      <c r="F28" t="s">
        <v>25</v>
      </c>
      <c r="G28">
        <f>SUMIF('Expense Tracker'!A:A, F28, 'Expense Tracker'!C:C)</f>
        <v>1900</v>
      </c>
    </row>
    <row r="29" spans="6:7" x14ac:dyDescent="0.25">
      <c r="F29" t="s">
        <v>26</v>
      </c>
      <c r="G29">
        <f>SUMIF('Expense Tracker'!A:A, F29, 'Expense Tracker'!C:C)</f>
        <v>5400</v>
      </c>
    </row>
    <row r="30" spans="6:7" x14ac:dyDescent="0.25">
      <c r="F30" t="s">
        <v>27</v>
      </c>
      <c r="G30">
        <f>SUMIF('Expense Tracker'!A:A, F30, 'Expense Tracker'!C:C)</f>
        <v>1900</v>
      </c>
    </row>
    <row r="31" spans="6:7" x14ac:dyDescent="0.25">
      <c r="F31" t="s">
        <v>28</v>
      </c>
      <c r="G31">
        <f>SUMIF('Expense Tracker'!A:A, F31, 'Expense Tracker'!C:C)</f>
        <v>4500</v>
      </c>
    </row>
    <row r="32" spans="6:7" x14ac:dyDescent="0.25">
      <c r="F32" t="s">
        <v>29</v>
      </c>
      <c r="G32">
        <f>SUMIF('Expense Tracker'!A:A, F32, 'Expense Tracker'!C:C)</f>
        <v>2500</v>
      </c>
    </row>
    <row r="33" spans="6:7" x14ac:dyDescent="0.25">
      <c r="F33" t="s">
        <v>30</v>
      </c>
      <c r="G33">
        <f>SUMIF('Expense Tracker'!A:A, F33, 'Expense Tracker'!C:C)</f>
        <v>3750</v>
      </c>
    </row>
    <row r="34" spans="6:7" x14ac:dyDescent="0.25">
      <c r="F34" t="s">
        <v>31</v>
      </c>
      <c r="G34">
        <f>SUMIF('Expense Tracker'!A:A, F34, 'Expense Tracker'!C:C)</f>
        <v>2000</v>
      </c>
    </row>
    <row r="35" spans="6:7" x14ac:dyDescent="0.25">
      <c r="F35" t="s">
        <v>32</v>
      </c>
      <c r="G35">
        <f>SUMIF('Expense Tracker'!A:A, F35, 'Expense Tracker'!C:C)</f>
        <v>11500</v>
      </c>
    </row>
  </sheetData>
  <mergeCells count="1">
    <mergeCell ref="A1:G1"/>
  </mergeCells>
  <conditionalFormatting sqref="D5:D11">
    <cfRule type="cellIs" dxfId="1" priority="1" operator="equal">
      <formula>"Within Budget"</formula>
    </cfRule>
    <cfRule type="cellIs" dxfId="0" priority="2" operator="equal">
      <formula>"Over Budget"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showRowColHeaders="0" tabSelected="1" workbookViewId="0">
      <selection activeCell="M24" sqref="M24"/>
    </sheetView>
  </sheetViews>
  <sheetFormatPr defaultRowHeight="15" x14ac:dyDescent="0.25"/>
  <sheetData>
    <row r="1" spans="1:17" ht="23.25" x14ac:dyDescent="0.35">
      <c r="A1" s="4"/>
      <c r="B1" s="4"/>
      <c r="C1" s="4"/>
      <c r="D1" s="4"/>
      <c r="E1" s="4"/>
      <c r="F1" s="9" t="s">
        <v>48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Tracker</vt:lpstr>
      <vt:lpstr>Spending Summary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2025-05-24T16:58:06Z</dcterms:created>
  <dcterms:modified xsi:type="dcterms:W3CDTF">2025-05-25T07:05:17Z</dcterms:modified>
</cp:coreProperties>
</file>