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kte\LCOEcalc\input\"/>
    </mc:Choice>
  </mc:AlternateContent>
  <xr:revisionPtr revIDLastSave="0" documentId="13_ncr:1_{B48BE791-904F-4392-8113-33EE40F004F0}" xr6:coauthVersionLast="37" xr6:coauthVersionMax="37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D28" i="1" l="1"/>
  <c r="D27" i="1"/>
  <c r="D26" i="1"/>
  <c r="D16" i="1"/>
  <c r="D15" i="1"/>
  <c r="D14" i="1"/>
  <c r="D13" i="1"/>
  <c r="D12" i="1"/>
  <c r="D11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<sst xmlns="http://schemas.openxmlformats.org/spreadsheetml/2006/main" count="103" uniqueCount="55">
  <si>
    <t>component</t>
  </si>
  <si>
    <t>parameter</t>
  </si>
  <si>
    <t>{"index":"capex_Eur_kW","type":"input_HiPowAR"}.value</t>
  </si>
  <si>
    <t>{"index":"capex_Eur_kW_min","type":"input_HiPowAR"}.value</t>
  </si>
  <si>
    <t>{"index":"capex_Eur_kW_max","type":"input_HiPowAR"}.value</t>
  </si>
  <si>
    <t>{"index":"opex_Eur_kWh","type":"input_HiPowAR"}.value</t>
  </si>
  <si>
    <t>{"index":"opex_Eur_kWh_min","type":"input_HiPowAR"}.value</t>
  </si>
  <si>
    <t>{"index":"opex_Eur_kWh_max","type":"input_HiPowAR"}.value</t>
  </si>
  <si>
    <t>{"index":"eta_perc","type":"input_HiPowAR"}.value</t>
  </si>
  <si>
    <t>{"index":"eta_perc_min","type":"input_HiPowAR"}.value</t>
  </si>
  <si>
    <t>{"index":"eta_perc_max","type":"input_HiPowAR"}.value</t>
  </si>
  <si>
    <t>{"index":"capex_Eur_kW","type":"input_SOFC"}.value</t>
  </si>
  <si>
    <t>{"index":"capex_Eur_kW_min","type":"input_SOFC"}.value</t>
  </si>
  <si>
    <t>{"index":"capex_Eur_kW_max","type":"input_SOFC"}.value</t>
  </si>
  <si>
    <t>{"index":"opex_Eur_kWh","type":"input_SOFC"}.value</t>
  </si>
  <si>
    <t>{"index":"opex_Eur_kWh_min","type":"input_SOFC"}.value</t>
  </si>
  <si>
    <t>{"index":"opex_Eur_kWh_max","type":"input_SOFC"}.value</t>
  </si>
  <si>
    <t>{"index":"eta_perc","type":"input_SOFC"}.value</t>
  </si>
  <si>
    <t>{"index":"eta_perc_min","type":"input_SOFC"}.value</t>
  </si>
  <si>
    <t>{"index":"eta_perc_max","type":"input_SOFC"}.value</t>
  </si>
  <si>
    <t>{"index":"stacklifetime_hr","type":"input_SOFC"}.value</t>
  </si>
  <si>
    <t>{"index":"stacklifetime_hr_min","type":"input_SOFC"}.value</t>
  </si>
  <si>
    <t>{"index":"stacklifetime_hr_max","type":"input_SOFC"}.value</t>
  </si>
  <si>
    <t>{"index":"stackexchangecost_percCapex","type":"input_SOFC"}.value</t>
  </si>
  <si>
    <t>{"index":"stackexchangecost_percCapex_min","type":"input_SOFC"}.value</t>
  </si>
  <si>
    <t>{"index":"stackexchangecost_percCapex_max","type":"input_SOFC"}.value</t>
  </si>
  <si>
    <t>{"index":"capex_Eur_kW","type":"input_ICE"}.value</t>
  </si>
  <si>
    <t>{"index":"capex_Eur_kW_min","type":"input_ICE"}.value</t>
  </si>
  <si>
    <t>{"index":"capex_Eur_kW_max","type":"input_ICE"}.value</t>
  </si>
  <si>
    <t>{"index":"opex_Eur_kWh","type":"input_ICE"}.value</t>
  </si>
  <si>
    <t>{"index":"opex_Eur_kWh_min","type":"input_ICE"}.value</t>
  </si>
  <si>
    <t>{"index":"opex_Eur_kWh_max","type":"input_ICE"}.value</t>
  </si>
  <si>
    <t>{"index":"eta_perc","type":"input_ICE"}.value</t>
  </si>
  <si>
    <t>{"index":"eta_perc_min","type":"input_ICE"}.value</t>
  </si>
  <si>
    <t>{"index":"eta_perc_max","type":"input_ICE"}.value</t>
  </si>
  <si>
    <t>HiPowAR</t>
  </si>
  <si>
    <t>SOFC</t>
  </si>
  <si>
    <t>ICE</t>
  </si>
  <si>
    <t>capex_Eur_kW</t>
  </si>
  <si>
    <t>capex_Eur_kW_min</t>
  </si>
  <si>
    <t>capex_Eur_kW_max</t>
  </si>
  <si>
    <t>opex_Eur_kWh</t>
  </si>
  <si>
    <t>opex_Eur_kWh_min</t>
  </si>
  <si>
    <t>opex_Eur_kWh_max</t>
  </si>
  <si>
    <t>eta_perc</t>
  </si>
  <si>
    <t>eta_perc_min</t>
  </si>
  <si>
    <t>eta_perc_max</t>
  </si>
  <si>
    <t>stacklifetime_hr</t>
  </si>
  <si>
    <t>stacklifetime_hr_min</t>
  </si>
  <si>
    <t>stacklifetime_hr_max</t>
  </si>
  <si>
    <t>stackexchangecost_percCapex</t>
  </si>
  <si>
    <t>stackexchangecost_percCapex_min</t>
  </si>
  <si>
    <t>stackexchangecost_percCapex_max</t>
  </si>
  <si>
    <t>100kW base case, Ver. 09/22</t>
  </si>
  <si>
    <t>1MW  base case, Ver. 09/22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</si>
</sst>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topLeftCell="A13" workbookViewId="0">
      <selection activeCell="D35" sqref="D35:F46"/>
    </sheetView>
  </sheetViews>
  <sheetFormatPr baseColWidth="10" defaultColWidth="8.88671875" defaultRowHeight="14.4" x14ac:dyDescent="0.3"/>
  <cols>
    <col min="1" max="1" width="69.77734375" customWidth="1"/>
    <col min="2" max="2" width="28.44140625" customWidth="1"/>
    <col min="3" max="3" width="37.109375" customWidth="1"/>
    <col min="4" max="4" width="24.88671875" customWidth="1"/>
    <col min="5" max="5" width="37.88671875" customWidth="1"/>
  </cols>
  <sheetData>
    <row r="1" spans="1:5" x14ac:dyDescent="0.3">
      <c r="B1" s="1" t="s">
        <v>0</v>
      </c>
      <c r="C1" s="1" t="s">
        <v>1</v>
      </c>
      <c r="D1" s="2" t="s">
        <v>53</v>
      </c>
      <c r="E1" s="2" t="s">
        <v>54</v>
      </c>
    </row>
    <row r="2" spans="1:5" x14ac:dyDescent="0.3">
      <c r="A2" s="1" t="s">
        <v>2</v>
      </c>
      <c r="B2" t="s">
        <v>35</v>
      </c>
      <c r="C2" t="s">
        <v>38</v>
      </c>
      <c r="D2">
        <v>750</v>
      </c>
      <c r="E2">
        <f>0.9*D2</f>
        <v>675</v>
      </c>
    </row>
    <row r="3" spans="1:5" x14ac:dyDescent="0.3">
      <c r="A3" s="1" t="s">
        <v>3</v>
      </c>
      <c r="B3" t="s">
        <v>35</v>
      </c>
      <c r="C3" t="s">
        <v>39</v>
      </c>
      <c r="D3">
        <v>600</v>
      </c>
      <c r="E3">
        <f t="shared" ref="E3:E7" si="0">0.9*D3</f>
        <v>540</v>
      </c>
    </row>
    <row r="4" spans="1:5" x14ac:dyDescent="0.3">
      <c r="A4" s="1" t="s">
        <v>4</v>
      </c>
      <c r="B4" t="s">
        <v>35</v>
      </c>
      <c r="C4" t="s">
        <v>40</v>
      </c>
      <c r="D4">
        <v>1200</v>
      </c>
      <c r="E4">
        <f t="shared" si="0"/>
        <v>1080</v>
      </c>
    </row>
    <row r="5" spans="1:5" x14ac:dyDescent="0.3">
      <c r="A5" s="1" t="s">
        <v>5</v>
      </c>
      <c r="B5" t="s">
        <v>35</v>
      </c>
      <c r="C5" t="s">
        <v>41</v>
      </c>
      <c r="D5">
        <v>50</v>
      </c>
      <c r="E5">
        <f t="shared" si="0"/>
        <v>45</v>
      </c>
    </row>
    <row r="6" spans="1:5" x14ac:dyDescent="0.3">
      <c r="A6" s="1" t="s">
        <v>6</v>
      </c>
      <c r="B6" t="s">
        <v>35</v>
      </c>
      <c r="C6" t="s">
        <v>42</v>
      </c>
      <c r="D6">
        <v>40</v>
      </c>
      <c r="E6">
        <f t="shared" si="0"/>
        <v>36</v>
      </c>
    </row>
    <row r="7" spans="1:5" x14ac:dyDescent="0.3">
      <c r="A7" s="1" t="s">
        <v>7</v>
      </c>
      <c r="B7" t="s">
        <v>35</v>
      </c>
      <c r="C7" t="s">
        <v>43</v>
      </c>
      <c r="D7">
        <v>100</v>
      </c>
      <c r="E7">
        <f t="shared" si="0"/>
        <v>90</v>
      </c>
    </row>
    <row r="8" spans="1:5" x14ac:dyDescent="0.3">
      <c r="A8" s="1" t="s">
        <v>8</v>
      </c>
      <c r="B8" t="s">
        <v>35</v>
      </c>
      <c r="C8" t="s">
        <v>44</v>
      </c>
      <c r="D8">
        <v>35</v>
      </c>
      <c r="E8">
        <v>43</v>
      </c>
    </row>
    <row r="9" spans="1:5" x14ac:dyDescent="0.3">
      <c r="A9" s="1" t="s">
        <v>9</v>
      </c>
      <c r="B9" t="s">
        <v>35</v>
      </c>
      <c r="C9" t="s">
        <v>45</v>
      </c>
      <c r="D9">
        <v>30</v>
      </c>
      <c r="E9">
        <v>40</v>
      </c>
    </row>
    <row r="10" spans="1:5" x14ac:dyDescent="0.3">
      <c r="A10" s="1" t="s">
        <v>10</v>
      </c>
      <c r="B10" t="s">
        <v>35</v>
      </c>
      <c r="C10" t="s">
        <v>46</v>
      </c>
      <c r="D10">
        <v>37</v>
      </c>
      <c r="E10">
        <v>47</v>
      </c>
    </row>
    <row r="11" spans="1:5" x14ac:dyDescent="0.3">
      <c r="A11" s="1" t="s">
        <v>11</v>
      </c>
      <c r="B11" t="s">
        <v>36</v>
      </c>
      <c r="C11" t="s">
        <v>38</v>
      </c>
      <c r="D11">
        <f>1.1*E11</f>
        <v>770.00000000000011</v>
      </c>
      <c r="E11">
        <v>700</v>
      </c>
    </row>
    <row r="12" spans="1:5" x14ac:dyDescent="0.3">
      <c r="A12" s="1" t="s">
        <v>12</v>
      </c>
      <c r="B12" t="s">
        <v>36</v>
      </c>
      <c r="C12" t="s">
        <v>39</v>
      </c>
      <c r="D12">
        <f t="shared" ref="D12:D13" si="1">1.1*E12</f>
        <v>550</v>
      </c>
      <c r="E12">
        <v>500</v>
      </c>
    </row>
    <row r="13" spans="1:5" x14ac:dyDescent="0.3">
      <c r="A13" s="1" t="s">
        <v>13</v>
      </c>
      <c r="B13" t="s">
        <v>36</v>
      </c>
      <c r="C13" t="s">
        <v>40</v>
      </c>
      <c r="D13">
        <f t="shared" si="1"/>
        <v>2200</v>
      </c>
      <c r="E13">
        <v>2000</v>
      </c>
    </row>
    <row r="14" spans="1:5" x14ac:dyDescent="0.3">
      <c r="A14" s="1" t="s">
        <v>14</v>
      </c>
      <c r="B14" t="s">
        <v>36</v>
      </c>
      <c r="C14" t="s">
        <v>41</v>
      </c>
      <c r="D14">
        <f>E14*1.1</f>
        <v>110.00000000000001</v>
      </c>
      <c r="E14">
        <v>100</v>
      </c>
    </row>
    <row r="15" spans="1:5" x14ac:dyDescent="0.3">
      <c r="A15" s="1" t="s">
        <v>15</v>
      </c>
      <c r="B15" t="s">
        <v>36</v>
      </c>
      <c r="C15" t="s">
        <v>42</v>
      </c>
      <c r="D15">
        <f t="shared" ref="D15:D16" si="2">E15*1.1</f>
        <v>82.5</v>
      </c>
      <c r="E15">
        <v>75</v>
      </c>
    </row>
    <row r="16" spans="1:5" x14ac:dyDescent="0.3">
      <c r="A16" s="1" t="s">
        <v>16</v>
      </c>
      <c r="B16" t="s">
        <v>36</v>
      </c>
      <c r="C16" t="s">
        <v>43</v>
      </c>
      <c r="D16">
        <f t="shared" si="2"/>
        <v>137.5</v>
      </c>
      <c r="E16">
        <v>125</v>
      </c>
    </row>
    <row r="17" spans="1:5" x14ac:dyDescent="0.3">
      <c r="A17" s="1" t="s">
        <v>17</v>
      </c>
      <c r="B17" t="s">
        <v>36</v>
      </c>
      <c r="C17" t="s">
        <v>44</v>
      </c>
      <c r="D17">
        <v>50</v>
      </c>
      <c r="E17">
        <v>55</v>
      </c>
    </row>
    <row r="18" spans="1:5" x14ac:dyDescent="0.3">
      <c r="A18" s="1" t="s">
        <v>18</v>
      </c>
      <c r="B18" t="s">
        <v>36</v>
      </c>
      <c r="C18" t="s">
        <v>45</v>
      </c>
      <c r="D18">
        <v>48</v>
      </c>
      <c r="E18">
        <v>50</v>
      </c>
    </row>
    <row r="19" spans="1:5" x14ac:dyDescent="0.3">
      <c r="A19" s="1" t="s">
        <v>19</v>
      </c>
      <c r="B19" t="s">
        <v>36</v>
      </c>
      <c r="C19" t="s">
        <v>46</v>
      </c>
      <c r="D19">
        <v>52</v>
      </c>
      <c r="E19">
        <v>57</v>
      </c>
    </row>
    <row r="20" spans="1:5" x14ac:dyDescent="0.3">
      <c r="A20" s="1" t="s">
        <v>20</v>
      </c>
      <c r="B20" t="s">
        <v>36</v>
      </c>
      <c r="C20" t="s">
        <v>47</v>
      </c>
      <c r="D20">
        <v>30000</v>
      </c>
      <c r="E20">
        <v>30000</v>
      </c>
    </row>
    <row r="21" spans="1:5" x14ac:dyDescent="0.3">
      <c r="A21" s="1" t="s">
        <v>21</v>
      </c>
      <c r="B21" t="s">
        <v>36</v>
      </c>
      <c r="C21" t="s">
        <v>48</v>
      </c>
      <c r="D21">
        <v>25000</v>
      </c>
      <c r="E21">
        <v>25000</v>
      </c>
    </row>
    <row r="22" spans="1:5" x14ac:dyDescent="0.3">
      <c r="A22" s="1" t="s">
        <v>22</v>
      </c>
      <c r="B22" t="s">
        <v>36</v>
      </c>
      <c r="C22" t="s">
        <v>49</v>
      </c>
      <c r="D22">
        <v>40000</v>
      </c>
      <c r="E22">
        <v>40000</v>
      </c>
    </row>
    <row r="23" spans="1:5" x14ac:dyDescent="0.3">
      <c r="A23" s="1" t="s">
        <v>23</v>
      </c>
      <c r="B23" t="s">
        <v>36</v>
      </c>
      <c r="C23" t="s">
        <v>50</v>
      </c>
      <c r="D23">
        <v>30</v>
      </c>
      <c r="E23">
        <v>30</v>
      </c>
    </row>
    <row r="24" spans="1:5" x14ac:dyDescent="0.3">
      <c r="A24" s="1" t="s">
        <v>24</v>
      </c>
      <c r="B24" t="s">
        <v>36</v>
      </c>
      <c r="C24" t="s">
        <v>51</v>
      </c>
      <c r="D24">
        <v>25</v>
      </c>
      <c r="E24">
        <v>25</v>
      </c>
    </row>
    <row r="25" spans="1:5" x14ac:dyDescent="0.3">
      <c r="A25" s="1" t="s">
        <v>25</v>
      </c>
      <c r="B25" t="s">
        <v>36</v>
      </c>
      <c r="C25" t="s">
        <v>52</v>
      </c>
      <c r="D25">
        <v>35</v>
      </c>
      <c r="E25">
        <v>35</v>
      </c>
    </row>
    <row r="26" spans="1:5" x14ac:dyDescent="0.3">
      <c r="A26" s="1" t="s">
        <v>26</v>
      </c>
      <c r="B26" t="s">
        <v>37</v>
      </c>
      <c r="C26" t="s">
        <v>38</v>
      </c>
      <c r="D26">
        <f>1.25*E26</f>
        <v>1125</v>
      </c>
      <c r="E26">
        <v>900</v>
      </c>
    </row>
    <row r="27" spans="1:5" x14ac:dyDescent="0.3">
      <c r="A27" s="1" t="s">
        <v>27</v>
      </c>
      <c r="B27" t="s">
        <v>37</v>
      </c>
      <c r="C27" t="s">
        <v>39</v>
      </c>
      <c r="D27">
        <f>1.25*E27</f>
        <v>1000</v>
      </c>
      <c r="E27">
        <v>800</v>
      </c>
    </row>
    <row r="28" spans="1:5" x14ac:dyDescent="0.3">
      <c r="A28" s="1" t="s">
        <v>28</v>
      </c>
      <c r="B28" t="s">
        <v>37</v>
      </c>
      <c r="C28" t="s">
        <v>40</v>
      </c>
      <c r="D28">
        <f>1.25*E28</f>
        <v>1625</v>
      </c>
      <c r="E28">
        <v>1300</v>
      </c>
    </row>
    <row r="29" spans="1:5" x14ac:dyDescent="0.3">
      <c r="A29" s="1" t="s">
        <v>29</v>
      </c>
      <c r="B29" t="s">
        <v>37</v>
      </c>
      <c r="C29" t="s">
        <v>41</v>
      </c>
      <c r="D29">
        <v>110</v>
      </c>
      <c r="E29">
        <v>90</v>
      </c>
    </row>
    <row r="30" spans="1:5" x14ac:dyDescent="0.3">
      <c r="A30" s="1" t="s">
        <v>30</v>
      </c>
      <c r="B30" t="s">
        <v>37</v>
      </c>
      <c r="C30" t="s">
        <v>42</v>
      </c>
      <c r="D30">
        <v>100</v>
      </c>
      <c r="E30">
        <v>80</v>
      </c>
    </row>
    <row r="31" spans="1:5" x14ac:dyDescent="0.3">
      <c r="A31" s="1" t="s">
        <v>31</v>
      </c>
      <c r="B31" t="s">
        <v>37</v>
      </c>
      <c r="C31" t="s">
        <v>43</v>
      </c>
      <c r="D31">
        <v>200</v>
      </c>
      <c r="E31">
        <v>160</v>
      </c>
    </row>
    <row r="32" spans="1:5" x14ac:dyDescent="0.3">
      <c r="A32" s="1" t="s">
        <v>32</v>
      </c>
      <c r="B32" t="s">
        <v>37</v>
      </c>
      <c r="C32" t="s">
        <v>44</v>
      </c>
      <c r="D32">
        <v>40</v>
      </c>
      <c r="E32">
        <v>40</v>
      </c>
    </row>
    <row r="33" spans="1:5" x14ac:dyDescent="0.3">
      <c r="A33" s="1" t="s">
        <v>33</v>
      </c>
      <c r="B33" t="s">
        <v>37</v>
      </c>
      <c r="C33" t="s">
        <v>45</v>
      </c>
      <c r="D33">
        <v>37</v>
      </c>
      <c r="E33">
        <v>37</v>
      </c>
    </row>
    <row r="34" spans="1:5" x14ac:dyDescent="0.3">
      <c r="A34" s="1" t="s">
        <v>34</v>
      </c>
      <c r="B34" t="s">
        <v>37</v>
      </c>
      <c r="C34" t="s">
        <v>46</v>
      </c>
      <c r="D34">
        <v>42</v>
      </c>
      <c r="E34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Florian Kuschel</cp:lastModifiedBy>
  <dcterms:created xsi:type="dcterms:W3CDTF">2022-10-13T13:09:57Z</dcterms:created>
  <dcterms:modified xsi:type="dcterms:W3CDTF">2022-10-13T13:50:35Z</dcterms:modified>
</cp:coreProperties>
</file>