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124129\Documents\GitHub\Brabant-systeem-integratie-model\Data\"/>
    </mc:Choice>
  </mc:AlternateContent>
  <xr:revisionPtr revIDLastSave="0" documentId="13_ncr:1_{597B7AFE-505C-46DB-914E-ACD98547CB95}" xr6:coauthVersionLast="46" xr6:coauthVersionMax="46" xr10:uidLastSave="{00000000-0000-0000-0000-000000000000}"/>
  <bookViews>
    <workbookView xWindow="28680" yWindow="-120" windowWidth="29040" windowHeight="17640" firstSheet="1" activeTab="2" xr2:uid="{017B8E45-61EE-46C1-A9EB-0E4A60A3B11B}"/>
  </bookViews>
  <sheets>
    <sheet name="Gemeenten Nederland" sheetId="11" r:id="rId1"/>
    <sheet name="Gemeenten Brabant" sheetId="12" r:id="rId2"/>
    <sheet name="Industrie brabant" sheetId="14" r:id="rId3"/>
    <sheet name="Energiegebruik industrieper gem" sheetId="13" r:id="rId4"/>
    <sheet name="Zon per gemeente" sheetId="5" r:id="rId5"/>
    <sheet name="Zon per gemeente Brabant" sheetId="9"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4" l="1"/>
  <c r="E4" i="14"/>
  <c r="F4" i="14"/>
  <c r="E5" i="14"/>
  <c r="F5" i="14"/>
  <c r="E6" i="14"/>
  <c r="F6" i="14"/>
  <c r="E7" i="14"/>
  <c r="F7" i="14"/>
  <c r="E8" i="14"/>
  <c r="F8" i="14"/>
  <c r="E9" i="14"/>
  <c r="F9" i="14"/>
  <c r="E10" i="14"/>
  <c r="F10" i="14"/>
  <c r="E11" i="14"/>
  <c r="F11" i="14"/>
  <c r="E12" i="14"/>
  <c r="F12" i="14"/>
  <c r="E13" i="14"/>
  <c r="F13" i="14"/>
  <c r="E14" i="14"/>
  <c r="F14" i="14"/>
  <c r="E15" i="14"/>
  <c r="F15" i="14"/>
  <c r="E16" i="14"/>
  <c r="F16" i="14"/>
  <c r="E17" i="14"/>
  <c r="F17" i="14"/>
  <c r="E18" i="14"/>
  <c r="F18" i="14"/>
  <c r="F20" i="14"/>
  <c r="E21" i="14"/>
  <c r="F21" i="14"/>
  <c r="E22" i="14"/>
  <c r="F22" i="14"/>
  <c r="E23" i="14"/>
  <c r="F23" i="14"/>
  <c r="E24" i="14"/>
  <c r="F24" i="14"/>
  <c r="E25" i="14"/>
  <c r="F25" i="14"/>
  <c r="E26" i="14"/>
  <c r="F26" i="14"/>
  <c r="E27" i="14"/>
  <c r="F27" i="14"/>
  <c r="E28" i="14"/>
  <c r="F28" i="14"/>
  <c r="E30" i="14"/>
  <c r="F30" i="14"/>
  <c r="E31" i="14"/>
  <c r="F31" i="14"/>
  <c r="E32" i="14"/>
  <c r="F32" i="14"/>
  <c r="E33" i="14"/>
  <c r="F33" i="14"/>
  <c r="E34" i="14"/>
  <c r="F34" i="14"/>
  <c r="F35" i="14"/>
  <c r="E36" i="14"/>
  <c r="F36" i="14"/>
  <c r="E37" i="14"/>
  <c r="F37" i="14"/>
  <c r="E38" i="14"/>
  <c r="F38" i="14"/>
  <c r="E39" i="14"/>
  <c r="F39" i="14"/>
  <c r="E40" i="14"/>
  <c r="F40" i="14"/>
  <c r="E41" i="14"/>
  <c r="F41" i="14"/>
  <c r="E42" i="14"/>
  <c r="F42" i="14"/>
  <c r="E43" i="14"/>
  <c r="F43" i="14"/>
  <c r="E44" i="14"/>
  <c r="F44" i="14"/>
  <c r="E45" i="14"/>
  <c r="F45" i="14"/>
  <c r="E46" i="14"/>
  <c r="F46" i="14"/>
  <c r="E47" i="14"/>
  <c r="F47" i="14"/>
  <c r="E48" i="14"/>
  <c r="F48" i="14"/>
  <c r="E49" i="14"/>
  <c r="F49" i="14"/>
  <c r="E50" i="14"/>
  <c r="F50" i="14"/>
  <c r="E51" i="14"/>
  <c r="F51" i="14"/>
  <c r="E52" i="14"/>
  <c r="F52" i="14"/>
  <c r="E53" i="14"/>
  <c r="F53" i="14"/>
  <c r="E54" i="14"/>
  <c r="F54" i="14"/>
  <c r="E55" i="14"/>
  <c r="F55" i="14"/>
  <c r="E56" i="14"/>
  <c r="F56" i="14"/>
  <c r="E57" i="14"/>
  <c r="F57" i="14"/>
  <c r="E58" i="14"/>
  <c r="F58" i="14"/>
  <c r="E59" i="14"/>
  <c r="F59" i="14"/>
  <c r="E60" i="14"/>
  <c r="F60" i="14"/>
  <c r="E61" i="14"/>
  <c r="F61" i="14"/>
  <c r="E62" i="14"/>
  <c r="F62" i="14"/>
  <c r="E63" i="14"/>
  <c r="F63" i="14"/>
  <c r="F2" i="14"/>
  <c r="E2" i="14"/>
  <c r="D3" i="14"/>
  <c r="D4" i="14"/>
  <c r="D5" i="14"/>
  <c r="D6" i="14"/>
  <c r="D7" i="14"/>
  <c r="D8" i="14"/>
  <c r="D9" i="14"/>
  <c r="D10" i="14"/>
  <c r="D11" i="14"/>
  <c r="D12" i="14"/>
  <c r="D13" i="14"/>
  <c r="D14" i="14"/>
  <c r="D15" i="14"/>
  <c r="D16" i="14"/>
  <c r="D17" i="14"/>
  <c r="D18"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2" i="14"/>
  <c r="C3" i="14"/>
  <c r="C4" i="14"/>
  <c r="C5" i="14"/>
  <c r="C6" i="14"/>
  <c r="C7" i="14"/>
  <c r="C8" i="14"/>
  <c r="C9" i="14"/>
  <c r="C10" i="14"/>
  <c r="C11" i="14"/>
  <c r="C12" i="14"/>
  <c r="C13" i="14"/>
  <c r="C14" i="14"/>
  <c r="C15" i="14"/>
  <c r="C16" i="14"/>
  <c r="C17" i="14"/>
  <c r="C18"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C3" i="12"/>
  <c r="D3" i="12"/>
  <c r="E3" i="12"/>
  <c r="F3" i="12"/>
  <c r="G3" i="12"/>
  <c r="H3" i="12"/>
  <c r="I3" i="12"/>
  <c r="C4" i="12"/>
  <c r="D4" i="12"/>
  <c r="E4" i="12"/>
  <c r="F4" i="12"/>
  <c r="G4" i="12"/>
  <c r="H4" i="12"/>
  <c r="I4" i="12"/>
  <c r="C5" i="12"/>
  <c r="D5" i="12"/>
  <c r="E5" i="12"/>
  <c r="F5" i="12"/>
  <c r="G5" i="12"/>
  <c r="H5" i="12"/>
  <c r="I5" i="12"/>
  <c r="C6" i="12"/>
  <c r="D6" i="12"/>
  <c r="E6" i="12"/>
  <c r="F6" i="12"/>
  <c r="G6" i="12"/>
  <c r="H6" i="12"/>
  <c r="I6" i="12"/>
  <c r="C7" i="12"/>
  <c r="D7" i="12"/>
  <c r="E7" i="12"/>
  <c r="F7" i="12"/>
  <c r="G7" i="12"/>
  <c r="H7" i="12"/>
  <c r="I7" i="12"/>
  <c r="C8" i="12"/>
  <c r="D8" i="12"/>
  <c r="E8" i="12"/>
  <c r="F8" i="12"/>
  <c r="G8" i="12"/>
  <c r="H8" i="12"/>
  <c r="I8" i="12"/>
  <c r="C9" i="12"/>
  <c r="D9" i="12"/>
  <c r="E9" i="12"/>
  <c r="F9" i="12"/>
  <c r="G9" i="12"/>
  <c r="H9" i="12"/>
  <c r="I9" i="12"/>
  <c r="C10" i="12"/>
  <c r="D10" i="12"/>
  <c r="E10" i="12"/>
  <c r="F10" i="12"/>
  <c r="G10" i="12"/>
  <c r="H10" i="12"/>
  <c r="I10" i="12"/>
  <c r="C11" i="12"/>
  <c r="D11" i="12"/>
  <c r="E11" i="12"/>
  <c r="F11" i="12"/>
  <c r="G11" i="12"/>
  <c r="H11" i="12"/>
  <c r="I11" i="12"/>
  <c r="C12" i="12"/>
  <c r="D12" i="12"/>
  <c r="E12" i="12"/>
  <c r="F12" i="12"/>
  <c r="G12" i="12"/>
  <c r="H12" i="12"/>
  <c r="I12" i="12"/>
  <c r="C13" i="12"/>
  <c r="D13" i="12"/>
  <c r="E13" i="12"/>
  <c r="F13" i="12"/>
  <c r="G13" i="12"/>
  <c r="H13" i="12"/>
  <c r="I13" i="12"/>
  <c r="C14" i="12"/>
  <c r="D14" i="12"/>
  <c r="E14" i="12"/>
  <c r="F14" i="12"/>
  <c r="G14" i="12"/>
  <c r="H14" i="12"/>
  <c r="I14" i="12"/>
  <c r="C15" i="12"/>
  <c r="D15" i="12"/>
  <c r="E15" i="12"/>
  <c r="F15" i="12"/>
  <c r="G15" i="12"/>
  <c r="H15" i="12"/>
  <c r="I15" i="12"/>
  <c r="C16" i="12"/>
  <c r="D16" i="12"/>
  <c r="E16" i="12"/>
  <c r="F16" i="12"/>
  <c r="G16" i="12"/>
  <c r="H16" i="12"/>
  <c r="I16" i="12"/>
  <c r="C17" i="12"/>
  <c r="D17" i="12"/>
  <c r="E17" i="12"/>
  <c r="F17" i="12"/>
  <c r="G17" i="12"/>
  <c r="H17" i="12"/>
  <c r="I17" i="12"/>
  <c r="C18" i="12"/>
  <c r="D18" i="12"/>
  <c r="E18" i="12"/>
  <c r="F18" i="12"/>
  <c r="G18" i="12"/>
  <c r="H18" i="12"/>
  <c r="I18" i="12"/>
  <c r="C19" i="12"/>
  <c r="D19" i="12"/>
  <c r="E19" i="12"/>
  <c r="F19" i="12"/>
  <c r="G19" i="12"/>
  <c r="H19" i="12"/>
  <c r="I19" i="12"/>
  <c r="C20" i="12"/>
  <c r="D20" i="12"/>
  <c r="E20" i="12"/>
  <c r="F20" i="12"/>
  <c r="G20" i="12"/>
  <c r="H20" i="12"/>
  <c r="I20" i="12"/>
  <c r="C21" i="12"/>
  <c r="D21" i="12"/>
  <c r="E21" i="12"/>
  <c r="F21" i="12"/>
  <c r="G21" i="12"/>
  <c r="H21" i="12"/>
  <c r="I21" i="12"/>
  <c r="C22" i="12"/>
  <c r="D22" i="12"/>
  <c r="E22" i="12"/>
  <c r="F22" i="12"/>
  <c r="G22" i="12"/>
  <c r="H22" i="12"/>
  <c r="I22" i="12"/>
  <c r="C23" i="12"/>
  <c r="D23" i="12"/>
  <c r="E23" i="12"/>
  <c r="F23" i="12"/>
  <c r="G23" i="12"/>
  <c r="H23" i="12"/>
  <c r="I23" i="12"/>
  <c r="C24" i="12"/>
  <c r="D24" i="12"/>
  <c r="E24" i="12"/>
  <c r="F24" i="12"/>
  <c r="G24" i="12"/>
  <c r="H24" i="12"/>
  <c r="I24" i="12"/>
  <c r="C25" i="12"/>
  <c r="D25" i="12"/>
  <c r="E25" i="12"/>
  <c r="F25" i="12"/>
  <c r="G25" i="12"/>
  <c r="H25" i="12"/>
  <c r="I25" i="12"/>
  <c r="C26" i="12"/>
  <c r="D26" i="12"/>
  <c r="E26" i="12"/>
  <c r="F26" i="12"/>
  <c r="G26" i="12"/>
  <c r="H26" i="12"/>
  <c r="I26" i="12"/>
  <c r="C27" i="12"/>
  <c r="D27" i="12"/>
  <c r="E27" i="12"/>
  <c r="F27" i="12"/>
  <c r="G27" i="12"/>
  <c r="H27" i="12"/>
  <c r="I27" i="12"/>
  <c r="C28" i="12"/>
  <c r="D28" i="12"/>
  <c r="E28" i="12"/>
  <c r="F28" i="12"/>
  <c r="G28" i="12"/>
  <c r="H28" i="12"/>
  <c r="I28" i="12"/>
  <c r="C29" i="12"/>
  <c r="D29" i="12"/>
  <c r="E29" i="12"/>
  <c r="F29" i="12"/>
  <c r="G29" i="12"/>
  <c r="H29" i="12"/>
  <c r="I29" i="12"/>
  <c r="C30" i="12"/>
  <c r="D30" i="12"/>
  <c r="E30" i="12"/>
  <c r="F30" i="12"/>
  <c r="G30" i="12"/>
  <c r="H30" i="12"/>
  <c r="I30" i="12"/>
  <c r="C31" i="12"/>
  <c r="D31" i="12"/>
  <c r="E31" i="12"/>
  <c r="F31" i="12"/>
  <c r="G31" i="12"/>
  <c r="H31" i="12"/>
  <c r="I31" i="12"/>
  <c r="C32" i="12"/>
  <c r="D32" i="12"/>
  <c r="E32" i="12"/>
  <c r="F32" i="12"/>
  <c r="G32" i="12"/>
  <c r="H32" i="12"/>
  <c r="I32" i="12"/>
  <c r="C33" i="12"/>
  <c r="D33" i="12"/>
  <c r="E33" i="12"/>
  <c r="F33" i="12"/>
  <c r="G33" i="12"/>
  <c r="H33" i="12"/>
  <c r="I33" i="12"/>
  <c r="C34" i="12"/>
  <c r="D34" i="12"/>
  <c r="E34" i="12"/>
  <c r="F34" i="12"/>
  <c r="G34" i="12"/>
  <c r="H34" i="12"/>
  <c r="I34" i="12"/>
  <c r="C35" i="12"/>
  <c r="D35" i="12"/>
  <c r="E35" i="12"/>
  <c r="F35" i="12"/>
  <c r="G35" i="12"/>
  <c r="H35" i="12"/>
  <c r="I35" i="12"/>
  <c r="C36" i="12"/>
  <c r="D36" i="12"/>
  <c r="E36" i="12"/>
  <c r="F36" i="12"/>
  <c r="G36" i="12"/>
  <c r="H36" i="12"/>
  <c r="I36" i="12"/>
  <c r="C37" i="12"/>
  <c r="D37" i="12"/>
  <c r="E37" i="12"/>
  <c r="F37" i="12"/>
  <c r="G37" i="12"/>
  <c r="H37" i="12"/>
  <c r="I37" i="12"/>
  <c r="C38" i="12"/>
  <c r="D38" i="12"/>
  <c r="E38" i="12"/>
  <c r="F38" i="12"/>
  <c r="G38" i="12"/>
  <c r="H38" i="12"/>
  <c r="I38" i="12"/>
  <c r="C39" i="12"/>
  <c r="D39" i="12"/>
  <c r="E39" i="12"/>
  <c r="F39" i="12"/>
  <c r="G39" i="12"/>
  <c r="H39" i="12"/>
  <c r="I39" i="12"/>
  <c r="C40" i="12"/>
  <c r="D40" i="12"/>
  <c r="E40" i="12"/>
  <c r="F40" i="12"/>
  <c r="G40" i="12"/>
  <c r="H40" i="12"/>
  <c r="I40" i="12"/>
  <c r="C41" i="12"/>
  <c r="D41" i="12"/>
  <c r="E41" i="12"/>
  <c r="F41" i="12"/>
  <c r="G41" i="12"/>
  <c r="H41" i="12"/>
  <c r="I41" i="12"/>
  <c r="C42" i="12"/>
  <c r="D42" i="12"/>
  <c r="E42" i="12"/>
  <c r="F42" i="12"/>
  <c r="G42" i="12"/>
  <c r="H42" i="12"/>
  <c r="I42" i="12"/>
  <c r="C43" i="12"/>
  <c r="D43" i="12"/>
  <c r="E43" i="12"/>
  <c r="F43" i="12"/>
  <c r="G43" i="12"/>
  <c r="H43" i="12"/>
  <c r="I43" i="12"/>
  <c r="C44" i="12"/>
  <c r="D44" i="12"/>
  <c r="E44" i="12"/>
  <c r="F44" i="12"/>
  <c r="G44" i="12"/>
  <c r="H44" i="12"/>
  <c r="I44" i="12"/>
  <c r="C45" i="12"/>
  <c r="D45" i="12"/>
  <c r="E45" i="12"/>
  <c r="F45" i="12"/>
  <c r="G45" i="12"/>
  <c r="H45" i="12"/>
  <c r="I45" i="12"/>
  <c r="C46" i="12"/>
  <c r="D46" i="12"/>
  <c r="E46" i="12"/>
  <c r="F46" i="12"/>
  <c r="G46" i="12"/>
  <c r="H46" i="12"/>
  <c r="I46" i="12"/>
  <c r="C47" i="12"/>
  <c r="D47" i="12"/>
  <c r="E47" i="12"/>
  <c r="F47" i="12"/>
  <c r="G47" i="12"/>
  <c r="H47" i="12"/>
  <c r="I47" i="12"/>
  <c r="C48" i="12"/>
  <c r="D48" i="12"/>
  <c r="E48" i="12"/>
  <c r="F48" i="12"/>
  <c r="G48" i="12"/>
  <c r="H48" i="12"/>
  <c r="I48" i="12"/>
  <c r="C49" i="12"/>
  <c r="D49" i="12"/>
  <c r="E49" i="12"/>
  <c r="F49" i="12"/>
  <c r="G49" i="12"/>
  <c r="H49" i="12"/>
  <c r="I49" i="12"/>
  <c r="C50" i="12"/>
  <c r="D50" i="12"/>
  <c r="E50" i="12"/>
  <c r="F50" i="12"/>
  <c r="G50" i="12"/>
  <c r="H50" i="12"/>
  <c r="I50" i="12"/>
  <c r="C51" i="12"/>
  <c r="D51" i="12"/>
  <c r="E51" i="12"/>
  <c r="F51" i="12"/>
  <c r="G51" i="12"/>
  <c r="H51" i="12"/>
  <c r="I51" i="12"/>
  <c r="C52" i="12"/>
  <c r="D52" i="12"/>
  <c r="E52" i="12"/>
  <c r="F52" i="12"/>
  <c r="G52" i="12"/>
  <c r="H52" i="12"/>
  <c r="I52" i="12"/>
  <c r="C53" i="12"/>
  <c r="D53" i="12"/>
  <c r="E53" i="12"/>
  <c r="F53" i="12"/>
  <c r="G53" i="12"/>
  <c r="H53" i="12"/>
  <c r="I53" i="12"/>
  <c r="C54" i="12"/>
  <c r="D54" i="12"/>
  <c r="E54" i="12"/>
  <c r="F54" i="12"/>
  <c r="G54" i="12"/>
  <c r="H54" i="12"/>
  <c r="I54" i="12"/>
  <c r="C55" i="12"/>
  <c r="D55" i="12"/>
  <c r="E55" i="12"/>
  <c r="F55" i="12"/>
  <c r="G55" i="12"/>
  <c r="H55" i="12"/>
  <c r="I55" i="12"/>
  <c r="C56" i="12"/>
  <c r="D56" i="12"/>
  <c r="E56" i="12"/>
  <c r="F56" i="12"/>
  <c r="G56" i="12"/>
  <c r="H56" i="12"/>
  <c r="I56" i="12"/>
  <c r="C57" i="12"/>
  <c r="D57" i="12"/>
  <c r="E57" i="12"/>
  <c r="F57" i="12"/>
  <c r="G57" i="12"/>
  <c r="H57" i="12"/>
  <c r="I57" i="12"/>
  <c r="C58" i="12"/>
  <c r="D58" i="12"/>
  <c r="E58" i="12"/>
  <c r="F58" i="12"/>
  <c r="G58" i="12"/>
  <c r="H58" i="12"/>
  <c r="I58" i="12"/>
  <c r="C59" i="12"/>
  <c r="D59" i="12"/>
  <c r="E59" i="12"/>
  <c r="F59" i="12"/>
  <c r="G59" i="12"/>
  <c r="H59" i="12"/>
  <c r="I59" i="12"/>
  <c r="C60" i="12"/>
  <c r="D60" i="12"/>
  <c r="E60" i="12"/>
  <c r="F60" i="12"/>
  <c r="G60" i="12"/>
  <c r="H60" i="12"/>
  <c r="I60" i="12"/>
  <c r="C61" i="12"/>
  <c r="D61" i="12"/>
  <c r="E61" i="12"/>
  <c r="F61" i="12"/>
  <c r="G61" i="12"/>
  <c r="H61" i="12"/>
  <c r="I61" i="12"/>
  <c r="C62" i="12"/>
  <c r="D62" i="12"/>
  <c r="E62" i="12"/>
  <c r="F62" i="12"/>
  <c r="G62" i="12"/>
  <c r="H62" i="12"/>
  <c r="I62" i="12"/>
  <c r="C63" i="12"/>
  <c r="D63" i="12"/>
  <c r="E63" i="12"/>
  <c r="F63" i="12"/>
  <c r="G63" i="12"/>
  <c r="H63" i="12"/>
  <c r="I63" i="12"/>
  <c r="I2" i="12"/>
  <c r="H2" i="12"/>
  <c r="G2" i="12"/>
  <c r="F2" i="12"/>
  <c r="E2" i="12"/>
  <c r="D2" i="12"/>
  <c r="C2" i="12"/>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B3" i="12"/>
  <c r="B4" i="12"/>
  <c r="B5" i="12"/>
  <c r="B6" i="12"/>
  <c r="B7" i="12"/>
  <c r="B8" i="12"/>
  <c r="B9" i="12"/>
  <c r="B10" i="12"/>
  <c r="B11" i="12"/>
  <c r="B12" i="12"/>
  <c r="B13" i="12"/>
  <c r="B14" i="12"/>
  <c r="B15" i="12"/>
  <c r="B16" i="12"/>
  <c r="B17" i="12"/>
  <c r="B18" i="12"/>
  <c r="B19" i="12"/>
  <c r="B20" i="12"/>
  <c r="B21" i="12"/>
  <c r="B22" i="12"/>
  <c r="B23" i="12"/>
  <c r="B24" i="12"/>
  <c r="B25" i="12"/>
  <c r="B26" i="12"/>
  <c r="B27" i="12"/>
  <c r="B28" i="12"/>
  <c r="B29" i="12"/>
  <c r="B30" i="12"/>
  <c r="B31" i="12"/>
  <c r="B32" i="12"/>
  <c r="B33" i="12"/>
  <c r="B34" i="12"/>
  <c r="B35" i="12"/>
  <c r="B36" i="12"/>
  <c r="B37" i="12"/>
  <c r="B38" i="12"/>
  <c r="B39" i="12"/>
  <c r="B40" i="12"/>
  <c r="B41" i="12"/>
  <c r="B42" i="12"/>
  <c r="B43" i="12"/>
  <c r="B44" i="12"/>
  <c r="B45" i="12"/>
  <c r="B46" i="12"/>
  <c r="B47" i="12"/>
  <c r="B48" i="12"/>
  <c r="B49" i="12"/>
  <c r="B50" i="12"/>
  <c r="B51" i="12"/>
  <c r="B52" i="12"/>
  <c r="B53" i="12"/>
  <c r="B54" i="12"/>
  <c r="B55" i="12"/>
  <c r="B56" i="12"/>
  <c r="B57" i="12"/>
  <c r="B58" i="12"/>
  <c r="B59" i="12"/>
  <c r="B60" i="12"/>
  <c r="B61" i="12"/>
  <c r="B62" i="12"/>
  <c r="B63" i="12"/>
  <c r="B2" i="12"/>
  <c r="K7" i="9" l="1"/>
  <c r="K8" i="9"/>
  <c r="K6" i="9"/>
</calcChain>
</file>

<file path=xl/sharedStrings.xml><?xml version="1.0" encoding="utf-8"?>
<sst xmlns="http://schemas.openxmlformats.org/spreadsheetml/2006/main" count="11611" uniqueCount="2903">
  <si>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</si>
  <si>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</si>
  <si>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</si>
  <si>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</si>
  <si>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</si>
  <si>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</si>
  <si>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</si>
  <si>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</si>
  <si>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</si>
  <si>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</si>
  <si>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</si>
  <si>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</si>
  <si>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</si>
  <si>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</si>
  <si>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</si>
  <si>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</si>
  <si>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</si>
  <si>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</si>
  <si>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</si>
  <si>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</si>
  <si>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</si>
  <si>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</si>
  <si>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</si>
  <si>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</si>
  <si>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</si>
  <si>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</si>
  <si>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</si>
  <si>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</si>
  <si>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</si>
  <si>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</si>
  <si>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</si>
  <si>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</si>
  <si>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</si>
  <si>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</si>
  <si>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</si>
  <si>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</si>
  <si>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</si>
  <si>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</si>
  <si>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</si>
  <si>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</si>
  <si>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</si>
  <si>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</si>
  <si>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</si>
  <si>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</si>
  <si>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</si>
  <si>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</si>
  <si>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</si>
  <si>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</si>
  <si>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</si>
  <si>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</si>
  <si>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</si>
  <si>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</si>
  <si>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</si>
  <si>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</si>
  <si>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</si>
  <si>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</si>
  <si>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</si>
  <si>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</si>
  <si>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</si>
  <si>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</si>
  <si>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</si>
  <si>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</si>
  <si>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</si>
  <si>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</si>
  <si>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</si>
  <si>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</si>
  <si>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</si>
  <si>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</si>
  <si>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</si>
  <si>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</si>
  <si>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</si>
  <si>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</si>
  <si>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</si>
  <si>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</si>
  <si>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</si>
  <si>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</si>
  <si>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</si>
  <si>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</si>
  <si>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</si>
  <si>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</si>
  <si>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</si>
  <si>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</si>
  <si>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</si>
  <si>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</si>
  <si>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</si>
  <si>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</si>
  <si>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</si>
  <si>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</si>
  <si>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</si>
  <si>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</si>
  <si>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</si>
  <si>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</si>
  <si>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</si>
  <si>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</si>
  <si>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</si>
  <si>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</si>
  <si>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</si>
  <si>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</si>
  <si>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</si>
  <si>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</si>
  <si>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</si>
  <si>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</si>
  <si>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</si>
  <si>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</si>
  <si>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</si>
  <si>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</si>
  <si>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</si>
  <si>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</si>
  <si>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</si>
  <si>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</si>
  <si>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</si>
  <si>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</si>
  <si>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</si>
  <si>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</si>
  <si>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</si>
  <si>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</si>
  <si>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</si>
  <si>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</si>
  <si>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</si>
  <si>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</si>
  <si>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</si>
  <si>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</si>
  <si>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</si>
  <si>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</si>
  <si>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</si>
  <si>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</si>
  <si>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</si>
  <si>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</si>
  <si>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</si>
  <si>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</si>
  <si>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</si>
  <si>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</si>
  <si>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</si>
  <si>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</si>
  <si>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</si>
  <si>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</si>
  <si>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</si>
  <si>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</si>
  <si>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</si>
  <si>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</si>
  <si>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</si>
  <si>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</si>
  <si>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</si>
  <si>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</si>
  <si>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</si>
  <si>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</si>
  <si>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</si>
  <si>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</si>
  <si>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</si>
  <si>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</si>
  <si>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</si>
  <si>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</si>
  <si>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</si>
  <si>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</si>
  <si>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</si>
  <si>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</si>
  <si>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</si>
  <si>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</si>
  <si>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</si>
  <si>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</si>
  <si>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</si>
  <si>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</si>
  <si>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</si>
  <si>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</si>
  <si>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</si>
  <si>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</si>
  <si>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</si>
  <si>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</si>
  <si>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</si>
  <si>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</si>
  <si>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</si>
  <si>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</si>
  <si>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</si>
  <si>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</si>
  <si>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</si>
  <si>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</si>
  <si>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</si>
  <si>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</si>
  <si>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</si>
  <si>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</si>
  <si>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</si>
  <si>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</si>
  <si>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</si>
  <si>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</si>
  <si>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</si>
  <si>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</si>
  <si>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</si>
  <si>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</si>
  <si>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</si>
  <si>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</si>
  <si>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</si>
  <si>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</si>
  <si>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</si>
  <si>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</si>
  <si>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</si>
  <si>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</si>
  <si>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</si>
  <si>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</si>
  <si>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</si>
  <si>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</si>
  <si>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</si>
  <si>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</si>
  <si>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</si>
  <si>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</si>
  <si>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</si>
  <si>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</si>
  <si>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</si>
  <si>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</si>
  <si>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</si>
  <si>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</si>
  <si>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</si>
  <si>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</si>
  <si>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</si>
  <si>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</si>
  <si>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</si>
  <si>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</si>
  <si>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</si>
  <si>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</si>
  <si>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</si>
  <si>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</si>
  <si>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</si>
  <si>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</si>
  <si>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</si>
  <si>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</si>
  <si>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</si>
  <si>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</si>
  <si>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</si>
  <si>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</si>
  <si>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</si>
  <si>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</si>
  <si>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</si>
  <si>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</si>
  <si>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</si>
  <si>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</si>
  <si>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</si>
  <si>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</si>
  <si>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</si>
  <si>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</si>
  <si>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</si>
  <si>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</si>
  <si>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</si>
  <si>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</si>
  <si>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</si>
  <si>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</si>
  <si>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</si>
  <si>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</si>
  <si>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</si>
  <si>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</si>
  <si>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</si>
  <si>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</si>
  <si>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</si>
  <si>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</si>
  <si>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</si>
  <si>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</si>
  <si>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</si>
  <si>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</si>
  <si>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</si>
  <si>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</si>
  <si>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</si>
  <si>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</si>
  <si>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</si>
  <si>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</si>
  <si>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</si>
  <si>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</si>
  <si>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</si>
  <si>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</si>
  <si>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</si>
  <si>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</si>
  <si>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</si>
  <si>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</si>
  <si>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</si>
  <si>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</si>
  <si>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</si>
  <si>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</si>
  <si>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</si>
  <si>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</si>
  <si>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</si>
  <si>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</si>
  <si>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</si>
  <si>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</si>
  <si>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</si>
  <si>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</si>
  <si>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</si>
  <si>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</si>
  <si>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</si>
  <si>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</si>
  <si>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</si>
  <si>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</si>
  <si>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</si>
  <si>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</si>
  <si>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</si>
  <si>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</si>
  <si>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</si>
  <si>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</si>
  <si>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</si>
  <si>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</si>
  <si>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</si>
  <si>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</si>
  <si>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</si>
  <si>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</si>
  <si>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</si>
  <si>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</si>
  <si>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</si>
  <si>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</si>
  <si>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</si>
  <si>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</si>
  <si>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</si>
  <si>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</si>
  <si>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</si>
  <si>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</si>
  <si>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</si>
  <si>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</si>
  <si>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</si>
  <si>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</si>
  <si>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</si>
  <si>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</si>
  <si>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</si>
  <si>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</si>
  <si>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</si>
  <si>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</si>
  <si>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</si>
  <si>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</si>
  <si>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</si>
  <si>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</si>
  <si>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</si>
  <si>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</si>
  <si>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</si>
  <si>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</si>
  <si>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</si>
  <si>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</si>
  <si>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</si>
  <si>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</si>
  <si>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</si>
  <si>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</si>
  <si>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</si>
  <si>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</si>
  <si>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</si>
  <si>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</si>
  <si>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</si>
  <si>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</si>
  <si>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</si>
  <si>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</si>
  <si>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</si>
  <si>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</si>
  <si>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</si>
  <si>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</si>
  <si>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</si>
  <si>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</si>
  <si>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</si>
  <si>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</si>
  <si>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</si>
  <si>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</si>
  <si>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</si>
  <si>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</si>
  <si>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</si>
  <si>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</si>
  <si>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</si>
  <si>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</si>
  <si>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</si>
  <si>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</si>
  <si>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</si>
  <si>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</si>
  <si>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</si>
  <si>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</si>
  <si>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</si>
  <si>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</si>
  <si>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</si>
  <si>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</si>
  <si>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</si>
  <si>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</si>
  <si>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</si>
  <si>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</si>
  <si>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</si>
  <si>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</si>
  <si>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</si>
  <si>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</si>
  <si>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</si>
  <si>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</si>
  <si>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</si>
  <si>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</si>
  <si>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</si>
  <si>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</si>
  <si>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</si>
  <si>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</si>
  <si>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</si>
  <si>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</si>
  <si>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</si>
  <si>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</si>
  <si>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</si>
  <si>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</si>
  <si>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</si>
  <si>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</si>
  <si>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</si>
  <si>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</si>
  <si>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</si>
  <si>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</si>
  <si>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</si>
  <si>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</si>
  <si>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</si>
  <si>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</si>
  <si>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</si>
  <si>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</si>
  <si>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</si>
  <si>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</si>
  <si>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</si>
  <si>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</si>
  <si>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</si>
  <si>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</si>
  <si>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</si>
  <si>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</si>
  <si>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</si>
  <si>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</si>
  <si>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</si>
  <si>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</si>
  <si>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</si>
  <si>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</si>
  <si>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</si>
  <si>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</si>
  <si>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</si>
  <si>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</si>
  <si>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</si>
  <si>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</si>
  <si>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</si>
  <si>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</si>
  <si>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</si>
  <si>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</si>
  <si>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</si>
  <si>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</si>
  <si>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</si>
  <si>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</si>
  <si>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</si>
  <si>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</si>
  <si>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</si>
  <si>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</si>
  <si>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</si>
  <si>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</si>
  <si>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</si>
  <si>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</si>
  <si>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</si>
  <si>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</si>
  <si>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</si>
  <si>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</si>
  <si>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</si>
  <si>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</si>
  <si>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</si>
  <si>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</si>
  <si>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</si>
  <si>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</si>
  <si>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</si>
  <si>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</si>
  <si>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</si>
  <si>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</si>
  <si>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</si>
  <si>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</si>
  <si>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</si>
  <si>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</si>
  <si>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</si>
  <si>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</si>
  <si>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</si>
  <si>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</si>
  <si>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</si>
  <si>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</si>
  <si>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</si>
  <si>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</si>
  <si>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</si>
  <si>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</si>
  <si>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</si>
  <si>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</si>
  <si>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</si>
  <si>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</si>
  <si>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</si>
  <si>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</si>
  <si>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</si>
  <si>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</si>
  <si>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</si>
  <si>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</si>
  <si>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</si>
  <si>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</si>
  <si>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</si>
  <si>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</si>
  <si>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</si>
  <si>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</si>
  <si>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</si>
  <si>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</si>
  <si>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</si>
  <si>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</si>
  <si>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</si>
  <si>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</si>
  <si>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</si>
  <si>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</si>
  <si>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</si>
  <si>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</si>
  <si>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</si>
  <si>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</si>
  <si>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</si>
  <si>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</si>
  <si>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</si>
  <si>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</si>
  <si>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</si>
  <si>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</si>
  <si>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</si>
  <si>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</si>
  <si>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</si>
  <si>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</si>
  <si>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</si>
  <si>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</si>
  <si>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</si>
  <si>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</si>
  <si>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</si>
  <si>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</si>
  <si>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</si>
  <si>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</si>
  <si>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</si>
  <si>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</si>
  <si>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</si>
  <si>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</si>
  <si>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</si>
  <si>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</si>
  <si>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</si>
  <si>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</si>
  <si>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</si>
  <si>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</si>
  <si>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</si>
  <si>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</si>
  <si>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</si>
  <si>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</si>
  <si>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</si>
  <si>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</si>
  <si>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</si>
  <si>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</si>
  <si>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</si>
  <si>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</si>
  <si>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</si>
  <si>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</si>
  <si>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</si>
  <si>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</si>
  <si>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</si>
  <si>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</si>
  <si>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</si>
  <si>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</si>
  <si>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</si>
  <si>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</si>
  <si>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</si>
  <si>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</si>
  <si>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</si>
  <si>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</si>
  <si>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</si>
  <si>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</si>
  <si>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</si>
  <si>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</si>
  <si>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</si>
  <si>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</si>
  <si>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</si>
  <si>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</si>
  <si>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</si>
  <si>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</si>
  <si>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</si>
  <si>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</si>
  <si>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</si>
  <si>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</si>
  <si>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</si>
  <si>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</si>
  <si>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</si>
  <si>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</si>
  <si>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</si>
  <si>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</si>
  <si>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</si>
  <si>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</si>
  <si>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</si>
  <si>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</si>
  <si>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</si>
  <si>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</si>
  <si>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</si>
  <si>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</si>
  <si>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</si>
  <si>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</si>
  <si>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</si>
  <si>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</si>
  <si>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</si>
  <si>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</si>
  <si>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</si>
  <si>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</si>
  <si>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</si>
  <si>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</si>
  <si>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</si>
  <si>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</si>
  <si>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</si>
  <si>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</si>
  <si>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</si>
  <si>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</si>
  <si>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</si>
  <si>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</si>
  <si>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</si>
  <si>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</si>
  <si>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</si>
  <si>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</si>
  <si>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</si>
  <si>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</si>
  <si>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</si>
  <si>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</si>
  <si>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</si>
  <si>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</si>
  <si>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</si>
  <si>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</si>
  <si>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</si>
  <si>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</si>
  <si>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</si>
  <si>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</si>
  <si>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</si>
  <si>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</si>
  <si>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</si>
  <si>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</si>
  <si>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</si>
  <si>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</si>
  <si>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</si>
  <si>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</si>
  <si>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</si>
  <si>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</si>
  <si>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</si>
  <si>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</si>
  <si>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</si>
  <si>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</si>
  <si>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</si>
  <si>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</si>
  <si>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</si>
  <si>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</si>
  <si>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</si>
  <si>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</si>
  <si>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</si>
  <si>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</si>
  <si>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</si>
  <si>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</si>
  <si>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</si>
  <si>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</si>
  <si>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</si>
  <si>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</si>
  <si>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</si>
  <si>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</si>
  <si>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</si>
  <si>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</si>
  <si>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</si>
  <si>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</si>
  <si>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</si>
  <si>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</si>
  <si>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</si>
  <si>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</si>
  <si>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</si>
  <si>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</si>
  <si>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</si>
  <si>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</si>
  <si>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</si>
  <si>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</si>
  <si>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</si>
  <si>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</si>
  <si>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</si>
  <si>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</si>
  <si>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</si>
  <si>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</si>
  <si>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</si>
  <si>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</si>
  <si>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</si>
  <si>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</si>
  <si>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</si>
  <si>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</si>
  <si>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</si>
  <si>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</si>
  <si>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</si>
  <si>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</si>
  <si>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</si>
  <si>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</si>
  <si>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</si>
  <si>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</si>
  <si>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</si>
  <si>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</si>
  <si>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</si>
  <si>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</si>
  <si>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</si>
  <si>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</si>
  <si>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</si>
  <si>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</si>
  <si>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</si>
  <si>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</si>
  <si>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</si>
  <si>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</si>
  <si>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</si>
  <si>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</si>
  <si>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</si>
  <si>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</si>
  <si>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</si>
  <si>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</si>
  <si>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</si>
  <si>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</si>
  <si>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</si>
  <si>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</si>
  <si>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</si>
  <si>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</si>
  <si>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</si>
  <si>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</si>
  <si>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</si>
  <si>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</si>
  <si>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</si>
  <si>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</si>
  <si>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</si>
  <si>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</si>
  <si>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</si>
  <si>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</si>
  <si>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</si>
  <si>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</si>
  <si>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</si>
  <si>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</si>
  <si>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</si>
  <si>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</si>
  <si>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</si>
  <si>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</si>
  <si>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</si>
  <si>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</si>
  <si>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</si>
  <si>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</si>
  <si>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</si>
  <si>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</si>
  <si>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</si>
  <si>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</si>
  <si>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</si>
  <si>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</si>
  <si>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</si>
  <si>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</si>
  <si>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</si>
  <si>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</si>
  <si>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</si>
  <si>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</si>
  <si>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</si>
  <si>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</si>
  <si>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</si>
  <si>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</si>
  <si>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</si>
  <si>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</si>
  <si>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</si>
  <si>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</si>
  <si>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</si>
  <si>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</si>
  <si>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</si>
  <si>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</si>
  <si>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</si>
  <si>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</si>
  <si>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</si>
  <si>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</si>
  <si>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</si>
  <si>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</si>
  <si>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</si>
  <si>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</si>
  <si>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</si>
  <si>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</si>
  <si>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</si>
  <si>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</si>
  <si>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</si>
  <si>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</si>
  <si>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</si>
  <si>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</si>
  <si>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</si>
  <si>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</si>
  <si>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</si>
  <si>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</si>
  <si>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</si>
  <si>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</si>
  <si>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</si>
  <si>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</si>
  <si>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</si>
  <si>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</si>
  <si>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</si>
  <si>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</si>
  <si>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</si>
  <si>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</si>
  <si>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</si>
  <si>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</si>
  <si>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</si>
  <si>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</si>
  <si>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</si>
  <si>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</si>
  <si>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</si>
  <si>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</si>
  <si>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</si>
  <si>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</si>
  <si>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</si>
  <si>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</si>
  <si>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</si>
  <si>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</si>
  <si>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</si>
  <si>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</si>
  <si>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</si>
  <si>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</si>
  <si>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</si>
  <si>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</si>
  <si>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</si>
  <si>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</si>
  <si>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</si>
  <si>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</si>
  <si>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</si>
  <si>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</si>
  <si>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</si>
  <si>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</si>
  <si>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</si>
  <si>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</si>
  <si>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</si>
  <si>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</si>
  <si>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</si>
  <si>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</si>
  <si>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</si>
  <si>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</si>
  <si>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</si>
  <si>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</si>
  <si>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</si>
  <si>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</si>
  <si>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</si>
  <si>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</si>
  <si>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</si>
  <si>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</si>
  <si>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</si>
  <si>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</si>
  <si>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</si>
  <si>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</si>
  <si>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</si>
  <si>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</si>
  <si>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</si>
  <si>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</si>
  <si>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</si>
  <si>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</si>
  <si>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</si>
  <si>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</si>
  <si>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</si>
  <si>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</si>
  <si>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</si>
  <si>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</si>
  <si>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</si>
  <si>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</si>
  <si>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</si>
  <si>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</si>
  <si>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</si>
  <si>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</si>
  <si>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</si>
  <si>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</si>
  <si>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</si>
  <si>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</si>
  <si>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</si>
  <si>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</si>
  <si>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</si>
  <si>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</si>
  <si>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</si>
  <si>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</si>
  <si>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</si>
  <si>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</si>
  <si>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</si>
  <si>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</si>
  <si>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</si>
  <si>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</si>
  <si>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</si>
  <si>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</si>
  <si>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</si>
  <si>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</si>
  <si>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</si>
  <si>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</si>
  <si>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</si>
  <si>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</si>
  <si>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</si>
  <si>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</si>
  <si>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</si>
  <si>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</si>
  <si>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</si>
  <si>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</si>
  <si>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</si>
  <si>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</si>
  <si>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</si>
  <si>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</si>
  <si>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</si>
  <si>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</si>
  <si>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</si>
  <si>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</si>
  <si>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</si>
  <si>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</si>
  <si>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</si>
  <si>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</si>
  <si>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</si>
  <si>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</si>
  <si>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</si>
  <si>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</si>
  <si>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</si>
  <si>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</si>
  <si>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</si>
  <si>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</si>
  <si>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</si>
  <si>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</si>
  <si>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</si>
  <si>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</si>
  <si>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</si>
  <si>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</si>
  <si>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</si>
  <si>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</si>
  <si>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</si>
  <si>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</si>
  <si>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</si>
  <si>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</si>
  <si>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</si>
  <si>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</si>
  <si>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</si>
  <si>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</si>
  <si>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</si>
  <si>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</si>
  <si>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</si>
  <si>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</si>
  <si>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</si>
  <si>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</si>
  <si>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</si>
  <si>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</si>
  <si>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</si>
  <si>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</si>
  <si>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</si>
  <si>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</si>
  <si>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</si>
  <si>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</si>
  <si>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</si>
  <si>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</si>
  <si>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</si>
  <si>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</si>
  <si>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</si>
  <si>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</si>
  <si>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</si>
  <si>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</si>
  <si>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</si>
  <si>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</si>
  <si>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</si>
  <si>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</si>
  <si>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</si>
  <si>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</si>
  <si>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</si>
  <si>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</si>
  <si>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</si>
  <si>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</si>
  <si>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</si>
  <si>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</si>
  <si>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</si>
  <si>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</si>
  <si>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</si>
  <si>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</si>
  <si>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</si>
  <si>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</si>
  <si>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</si>
  <si>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</si>
  <si>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</si>
  <si>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</si>
  <si>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</si>
  <si>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</si>
  <si>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</si>
  <si>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</si>
  <si>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</si>
  <si>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</si>
  <si>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</si>
  <si>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</si>
  <si>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</si>
  <si>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</si>
  <si>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</si>
  <si>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</si>
  <si>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</si>
  <si>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</si>
  <si>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</si>
  <si>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</si>
  <si>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</si>
  <si>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</si>
  <si>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</si>
  <si>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</si>
  <si>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</si>
  <si>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</si>
  <si>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</si>
  <si>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</si>
  <si>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</si>
  <si>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</si>
  <si>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</si>
  <si>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</si>
  <si>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</si>
  <si>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</si>
  <si>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</si>
  <si>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</si>
  <si>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</si>
  <si>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</si>
  <si>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</si>
  <si>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</si>
  <si>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</si>
  <si>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</si>
  <si>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</si>
  <si>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</si>
  <si>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</si>
  <si>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</si>
  <si>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</si>
  <si>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</si>
  <si>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</si>
  <si>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</si>
  <si>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</si>
  <si>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</si>
  <si>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</si>
  <si>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</si>
  <si>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</si>
  <si>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</si>
  <si>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</si>
  <si>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</si>
  <si>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</si>
  <si>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</si>
  <si>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</si>
  <si>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</si>
  <si>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</si>
  <si>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</si>
  <si>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</si>
  <si>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</si>
  <si>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</si>
  <si>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</si>
  <si>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</si>
  <si>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</si>
  <si>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</si>
  <si>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</si>
  <si>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</si>
  <si>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</si>
  <si>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</si>
  <si>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</si>
  <si>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</si>
  <si>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</si>
  <si>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</si>
  <si>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</si>
  <si>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</si>
  <si>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</si>
  <si>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</si>
  <si>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</si>
  <si>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</si>
  <si>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</si>
  <si>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</si>
  <si>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</si>
  <si>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</si>
  <si>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</si>
  <si>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</si>
  <si>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</si>
  <si>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</si>
  <si>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</si>
  <si>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</si>
  <si>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</si>
  <si>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</si>
  <si>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</si>
  <si>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</si>
  <si>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</si>
  <si>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</si>
  <si>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</si>
  <si>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</si>
  <si>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</si>
  <si>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</si>
  <si>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</si>
  <si>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</si>
  <si>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</si>
  <si>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</si>
  <si>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</si>
  <si>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</si>
  <si>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</si>
  <si>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</si>
  <si>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</si>
  <si>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</si>
  <si>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</si>
  <si>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</si>
  <si>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</si>
  <si>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</si>
  <si>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</si>
  <si>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</si>
  <si>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</si>
  <si>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</si>
  <si>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</si>
  <si>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</si>
  <si>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</si>
  <si>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</si>
  <si>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</si>
  <si>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</si>
  <si>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</si>
  <si>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</si>
  <si>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</si>
  <si>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</si>
  <si>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</si>
  <si>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</si>
  <si>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</si>
  <si>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</si>
  <si>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</si>
  <si>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</si>
  <si>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</si>
  <si>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</si>
  <si>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</si>
  <si>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</si>
  <si>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</si>
  <si>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</si>
  <si>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</si>
  <si>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</si>
  <si>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</si>
  <si>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</si>
  <si>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</si>
  <si>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</si>
  <si>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</si>
  <si>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</si>
  <si>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</si>
  <si>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</si>
  <si>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</si>
  <si>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</si>
  <si>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</si>
  <si>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</si>
  <si>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</si>
  <si>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</si>
  <si>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</si>
  <si>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</si>
  <si>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</si>
  <si>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</si>
  <si>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</si>
  <si>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</si>
  <si>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</si>
  <si>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</si>
  <si>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</si>
  <si>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</si>
  <si>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</si>
  <si>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</si>
  <si>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</si>
  <si>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</si>
  <si>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</si>
  <si>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</si>
  <si>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</si>
  <si>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</si>
  <si>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</si>
  <si>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</si>
  <si>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</si>
  <si>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</si>
  <si>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</si>
  <si>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</si>
  <si>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</si>
  <si>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</si>
  <si>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</si>
  <si>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</si>
  <si>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</si>
  <si>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</si>
  <si>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</si>
  <si>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</si>
  <si>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</si>
  <si>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</si>
  <si>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</si>
  <si>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</si>
  <si>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</si>
  <si>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</si>
  <si>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</si>
  <si>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</si>
  <si>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</si>
  <si>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</si>
  <si>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</si>
  <si>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</si>
  <si>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</si>
  <si>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</si>
  <si>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</si>
  <si>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</si>
  <si>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</si>
  <si>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</si>
  <si>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</si>
  <si>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</si>
  <si>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</si>
  <si>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</si>
  <si>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</si>
  <si>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</si>
  <si>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</si>
  <si>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</si>
  <si>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</si>
  <si>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</si>
  <si>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</si>
  <si>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</si>
  <si>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</si>
  <si>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</si>
  <si>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</si>
  <si>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</si>
  <si>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</si>
  <si>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</si>
  <si>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</si>
  <si>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</si>
  <si>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</si>
  <si>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</si>
  <si>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</si>
  <si>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</si>
  <si>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</si>
  <si>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</si>
  <si>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</si>
  <si>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</si>
  <si>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</si>
  <si>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</si>
  <si>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</si>
  <si>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</si>
  <si>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</si>
  <si>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</si>
  <si>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</si>
  <si>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</si>
  <si>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</si>
  <si>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</si>
  <si>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</si>
  <si>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</si>
  <si>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</si>
  <si>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</si>
  <si>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</si>
  <si>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</si>
  <si>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</si>
  <si>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</si>
  <si>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</si>
  <si>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</si>
  <si>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</si>
  <si>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</si>
  <si>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</si>
  <si>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</si>
  <si>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</si>
  <si>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</si>
  <si>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</si>
  <si>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</si>
  <si>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</si>
  <si>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</si>
  <si>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</si>
  <si>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</si>
  <si>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</si>
  <si>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</si>
  <si>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</si>
  <si>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</si>
  <si>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</si>
  <si>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</si>
  <si>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</si>
  <si>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</si>
  <si>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</si>
  <si>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</si>
  <si>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</si>
  <si>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</si>
  <si>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</si>
  <si>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</si>
  <si>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</si>
  <si>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</si>
  <si>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</si>
  <si>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</si>
  <si>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</si>
  <si>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</si>
  <si>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</si>
  <si>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</si>
  <si>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</si>
  <si>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</si>
  <si>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</si>
  <si>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</si>
  <si>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</si>
  <si>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</si>
  <si>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</si>
  <si>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</si>
  <si>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</si>
  <si>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</si>
  <si>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</si>
  <si>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</si>
  <si>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</si>
  <si>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</si>
  <si>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</si>
  <si>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</si>
  <si>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</si>
  <si>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</si>
  <si>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</si>
  <si>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</si>
  <si>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</si>
  <si>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</si>
  <si>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</si>
  <si>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</si>
  <si>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</si>
  <si>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</si>
  <si>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</si>
  <si>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</si>
  <si>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</si>
  <si>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</si>
  <si>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</si>
  <si>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</si>
  <si>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</si>
  <si>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</si>
  <si>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</si>
  <si>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</si>
  <si>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</si>
  <si>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</si>
  <si>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</si>
  <si>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</si>
  <si>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</si>
  <si>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</si>
  <si>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</si>
  <si>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</si>
  <si>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</si>
  <si>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</si>
  <si>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</si>
  <si>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</si>
  <si>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</si>
  <si>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</si>
  <si>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</si>
  <si>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</si>
  <si>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</si>
  <si>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</si>
  <si>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</si>
  <si>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</si>
  <si>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</si>
  <si>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</si>
  <si>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</si>
  <si>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</si>
  <si>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</si>
  <si>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</si>
  <si>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</si>
  <si>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</si>
  <si>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</si>
  <si>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</si>
  <si>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</si>
  <si>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</si>
  <si>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</si>
  <si>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</si>
  <si>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</si>
  <si>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</si>
  <si>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</si>
  <si>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</si>
  <si>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</si>
  <si>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</si>
  <si>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</si>
  <si>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</si>
  <si>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</si>
  <si>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</si>
  <si>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</si>
  <si>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</si>
  <si>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</si>
  <si>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</si>
  <si>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</si>
  <si>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</si>
  <si>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</si>
  <si>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</si>
  <si>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</si>
  <si>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</si>
  <si>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</si>
  <si>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</si>
  <si>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</si>
  <si>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</si>
  <si>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</si>
  <si>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</si>
  <si>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</si>
  <si>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</si>
  <si>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</si>
  <si>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</si>
  <si>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</si>
  <si>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</si>
  <si>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</si>
  <si>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</si>
  <si>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</si>
  <si>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</si>
  <si>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</si>
  <si>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</si>
  <si>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</si>
  <si>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</si>
  <si>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</si>
  <si>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</si>
  <si>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</si>
  <si>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</si>
  <si>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</si>
  <si>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</si>
  <si>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</si>
  <si>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</si>
  <si>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</si>
  <si>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</si>
  <si>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</si>
  <si>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</si>
  <si>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</si>
  <si>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</si>
  <si>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</si>
  <si>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</si>
  <si>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</si>
  <si>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</si>
  <si>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</si>
  <si>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</si>
  <si>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</si>
  <si>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</si>
  <si>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</si>
  <si>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</si>
  <si>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</si>
  <si>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</si>
  <si>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</si>
  <si>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</si>
  <si>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</si>
  <si>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</si>
  <si>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</si>
  <si>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</si>
  <si>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</si>
  <si>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</si>
  <si>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</si>
  <si>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</si>
  <si>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</si>
  <si>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</si>
  <si>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</si>
  <si>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</si>
  <si>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</si>
  <si>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</si>
  <si>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</si>
  <si>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</si>
  <si>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</si>
  <si>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</si>
  <si>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</si>
  <si>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</si>
  <si>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</si>
  <si>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</si>
  <si>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</si>
  <si>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</si>
  <si>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</si>
  <si>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</si>
  <si>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</si>
  <si>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</si>
  <si>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</si>
  <si>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</si>
  <si>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</si>
  <si>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</si>
  <si>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</si>
  <si>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</si>
  <si>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</si>
  <si>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</si>
  <si>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</si>
  <si>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</si>
  <si>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</si>
  <si>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</si>
  <si>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</si>
  <si>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</si>
  <si>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</si>
  <si>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</si>
  <si>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</si>
  <si>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</si>
  <si>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</si>
  <si>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</si>
  <si>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</si>
  <si>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</si>
  <si>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</si>
  <si>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</si>
  <si>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</si>
  <si>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</si>
  <si>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</si>
  <si>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</si>
  <si>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</si>
  <si>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</si>
  <si>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</si>
  <si>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</si>
  <si>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</si>
  <si>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</si>
  <si>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</si>
  <si>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</si>
  <si>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</si>
  <si>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</si>
  <si>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</si>
  <si>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</si>
  <si>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</si>
  <si>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</si>
  <si>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</si>
  <si>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</si>
  <si>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</si>
  <si>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</si>
  <si>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</si>
  <si>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</si>
  <si>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</si>
  <si>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</si>
  <si>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</si>
  <si>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</si>
  <si>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</si>
  <si>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</si>
  <si>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</si>
  <si>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</si>
  <si>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</si>
  <si>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</si>
  <si>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</si>
  <si>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</si>
  <si>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</si>
  <si>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</si>
  <si>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</si>
  <si>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</si>
  <si>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</si>
  <si>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</si>
  <si>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</si>
  <si>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</si>
  <si>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</si>
  <si>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</si>
  <si>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</si>
  <si>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</si>
  <si>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</si>
  <si>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</si>
  <si>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</si>
  <si>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</si>
  <si>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</si>
  <si>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</si>
  <si>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</si>
  <si>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</si>
  <si>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</si>
  <si>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</si>
  <si>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</si>
  <si>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</si>
  <si>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</si>
  <si>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</si>
  <si>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</si>
  <si>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</si>
  <si>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</si>
  <si>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</si>
  <si>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</si>
  <si>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</si>
  <si>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</si>
  <si>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</si>
  <si>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</si>
  <si>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</si>
  <si>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</si>
  <si>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</si>
  <si>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</si>
  <si>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</si>
  <si>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</si>
  <si>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</si>
  <si>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</si>
  <si>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</si>
  <si>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</si>
  <si>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</si>
  <si>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</si>
  <si>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</si>
  <si>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</si>
  <si>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</si>
  <si>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</si>
  <si>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</si>
  <si>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</si>
  <si>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</si>
  <si>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</si>
  <si>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</si>
  <si>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</si>
  <si>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</si>
  <si>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</si>
  <si>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</si>
  <si>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</si>
  <si>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</si>
  <si>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</si>
  <si>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</si>
  <si>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</si>
  <si>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</si>
  <si>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</si>
  <si>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</si>
  <si>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</si>
  <si>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</si>
  <si>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</si>
  <si>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</si>
  <si>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</si>
  <si>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</si>
  <si>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</si>
  <si>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</si>
  <si>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</si>
  <si>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</si>
  <si>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</si>
  <si>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</si>
  <si>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</si>
  <si>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</si>
  <si>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</si>
  <si>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</si>
  <si>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</si>
  <si>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</si>
  <si>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</si>
  <si>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</si>
  <si>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</si>
  <si>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</si>
  <si>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</si>
  <si>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</si>
  <si>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</si>
  <si>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</si>
  <si>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</si>
  <si>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</si>
  <si>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</si>
  <si>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</si>
  <si>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</si>
  <si>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</si>
  <si>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</si>
  <si>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</si>
  <si>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</si>
  <si>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</si>
  <si>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</si>
  <si>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</si>
  <si>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</si>
  <si>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</si>
  <si>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</si>
  <si>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</si>
  <si>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</si>
  <si>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</si>
  <si>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</si>
  <si>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</si>
  <si>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</si>
  <si>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</si>
  <si>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</si>
  <si>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</si>
  <si>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</si>
  <si>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</si>
  <si>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</si>
  <si>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</si>
  <si>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</si>
  <si>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</si>
  <si>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</si>
  <si>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</si>
  <si>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</si>
  <si>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</si>
  <si>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</si>
  <si>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</si>
  <si>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</si>
  <si>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</si>
  <si>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</si>
  <si>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</si>
  <si>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</si>
  <si>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</si>
  <si>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</si>
  <si>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</si>
  <si>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</si>
  <si>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</si>
  <si>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</si>
  <si>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</si>
  <si>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</si>
  <si>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</si>
  <si>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</si>
  <si>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</si>
  <si>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</si>
  <si>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</si>
  <si>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</si>
  <si>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</si>
  <si>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</si>
  <si>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</si>
  <si>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</si>
  <si>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</si>
  <si>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</si>
  <si>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</si>
  <si>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</si>
  <si>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</si>
  <si>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</si>
  <si>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</si>
  <si>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</si>
  <si>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</si>
  <si>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</si>
  <si>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</si>
  <si>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</si>
  <si>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</si>
  <si>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</si>
  <si>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</si>
  <si>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</si>
  <si>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</si>
  <si>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</si>
  <si>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</si>
  <si>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</si>
  <si>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</si>
  <si>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</si>
  <si>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</si>
  <si>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</si>
  <si>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</si>
  <si>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</si>
  <si>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</si>
  <si>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</si>
  <si>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</si>
  <si>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</si>
  <si>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</si>
  <si>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</si>
  <si>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</si>
  <si>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</si>
  <si>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</si>
  <si>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</si>
  <si>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</si>
  <si>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</si>
  <si>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</si>
  <si>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</si>
  <si>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</si>
  <si>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</si>
  <si>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</si>
  <si>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</si>
  <si>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</si>
  <si>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</si>
  <si>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</si>
  <si>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</si>
  <si>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</si>
  <si>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</si>
  <si>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</si>
  <si>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</si>
  <si>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</si>
  <si>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</si>
  <si>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</si>
  <si>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</si>
  <si>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</si>
  <si>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</si>
  <si>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</si>
  <si>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</si>
  <si>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</si>
  <si>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</si>
  <si>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</si>
  <si>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</si>
  <si>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</si>
  <si>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</si>
  <si>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</si>
  <si>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</si>
  <si>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</si>
  <si>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</si>
  <si>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</si>
  <si>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</si>
  <si>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</si>
  <si>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</si>
  <si>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</si>
  <si>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</si>
  <si>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</si>
  <si>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</si>
  <si>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</si>
  <si>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</si>
  <si>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</si>
  <si>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</si>
  <si>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</si>
  <si>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</si>
  <si>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</si>
  <si>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</si>
  <si>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</si>
  <si>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</si>
  <si>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</si>
  <si>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</si>
  <si>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</si>
  <si>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</si>
  <si>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</si>
  <si>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</si>
  <si>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</si>
  <si>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</si>
  <si>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</si>
  <si>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</si>
  <si>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</si>
  <si>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</si>
  <si>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</si>
  <si>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</si>
  <si>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</si>
  <si>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</si>
  <si>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</si>
  <si>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</si>
  <si>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</si>
  <si>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</si>
  <si>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</si>
  <si>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</si>
  <si>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</si>
  <si>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</si>
  <si>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</si>
  <si>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</si>
  <si>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</si>
  <si>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</si>
  <si>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</si>
  <si>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</si>
  <si>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</si>
  <si>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</si>
  <si>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</si>
  <si>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</si>
  <si>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</si>
  <si>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</si>
  <si>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</si>
  <si>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</si>
  <si>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</si>
  <si>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</si>
  <si>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</si>
  <si>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</si>
  <si>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</si>
  <si>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</si>
  <si>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</si>
  <si>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</si>
  <si>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</si>
  <si>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</si>
  <si>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</si>
  <si>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</si>
  <si>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</si>
  <si>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</si>
  <si>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</si>
  <si>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</si>
  <si>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</si>
  <si>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</si>
  <si>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</si>
  <si>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</si>
  <si>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</si>
  <si>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</si>
  <si>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</si>
  <si>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</si>
  <si>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</si>
  <si>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</si>
  <si>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</si>
  <si>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</si>
  <si>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</si>
  <si>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</si>
  <si>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</si>
  <si>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</si>
  <si>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</si>
  <si>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</si>
  <si>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</si>
  <si>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</si>
  <si>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</si>
  <si>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</si>
  <si>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</si>
  <si>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</si>
  <si>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</si>
  <si>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</si>
  <si>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</si>
  <si>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</si>
  <si>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</si>
  <si>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</si>
  <si>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</si>
  <si>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</si>
  <si>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</si>
  <si>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</si>
  <si>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</si>
  <si>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</si>
  <si>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</si>
  <si>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</si>
  <si>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</si>
  <si>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</si>
  <si>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</si>
  <si>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</si>
  <si>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</si>
  <si>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</si>
  <si>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</si>
  <si>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</si>
  <si>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</si>
  <si>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</si>
  <si>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</si>
  <si>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</si>
  <si>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</si>
  <si>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</si>
  <si>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</si>
  <si>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</si>
  <si>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</si>
  <si>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</si>
  <si>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</si>
  <si>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</si>
  <si>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</si>
  <si>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</si>
  <si>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</si>
  <si>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</si>
  <si>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</si>
  <si>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</si>
  <si>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</si>
  <si>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</si>
  <si>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</si>
  <si>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</si>
  <si>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</si>
  <si>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</si>
  <si>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</si>
  <si>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</si>
  <si>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</si>
  <si>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</si>
  <si>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</si>
  <si>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</si>
  <si>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</si>
  <si>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</si>
  <si>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</si>
  <si>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</si>
  <si>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</si>
  <si>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</si>
  <si>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</si>
  <si>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</si>
  <si>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</si>
  <si>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</si>
  <si>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</si>
  <si>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</si>
  <si>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</si>
  <si>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</si>
  <si>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</si>
  <si>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</si>
  <si>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</si>
  <si>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</si>
  <si>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</si>
  <si>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</si>
  <si>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</si>
  <si>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</si>
  <si>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</si>
  <si>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</si>
  <si>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</si>
  <si>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</si>
  <si>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</si>
  <si>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</si>
  <si>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</si>
  <si>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</si>
  <si>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</si>
  <si>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</si>
  <si>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</si>
  <si>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</si>
  <si>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</si>
  <si>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</si>
  <si>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</si>
  <si>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</si>
  <si>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</si>
  <si>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</si>
  <si>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</si>
  <si>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</si>
  <si>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</si>
  <si>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</si>
  <si>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</si>
  <si>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</si>
  <si>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</si>
  <si>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</si>
  <si>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</si>
  <si>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</si>
  <si>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</si>
  <si>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</si>
  <si>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</si>
  <si>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</si>
  <si>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</si>
  <si>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</si>
  <si>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</si>
  <si>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</si>
  <si>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</si>
  <si>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</si>
  <si>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</si>
  <si>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</si>
  <si>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</si>
  <si>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</si>
  <si>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</si>
  <si>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</si>
  <si>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</si>
  <si>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</si>
  <si>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</si>
  <si>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</si>
  <si>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</si>
  <si>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</si>
  <si>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</si>
  <si>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</si>
  <si>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</si>
  <si>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</si>
  <si>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</si>
  <si>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</si>
  <si>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</si>
  <si>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</si>
  <si>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</si>
  <si>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</si>
  <si>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</si>
  <si>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</si>
  <si>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</si>
  <si>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</si>
  <si>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</si>
  <si>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</si>
  <si>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</si>
  <si>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</si>
  <si>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</si>
  <si>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</si>
  <si>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</si>
  <si>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</si>
  <si>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</si>
  <si>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</si>
  <si>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</si>
  <si>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</si>
  <si>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</si>
  <si>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</si>
  <si>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</si>
  <si>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</si>
  <si>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</si>
  <si>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</si>
  <si>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</si>
  <si>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</si>
  <si>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</si>
  <si>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</si>
  <si>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</si>
  <si>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</si>
  <si>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</si>
  <si>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</si>
  <si>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</si>
  <si>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</si>
  <si>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</si>
  <si>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</si>
  <si>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</si>
  <si>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</si>
  <si>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</si>
  <si>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</si>
  <si>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</si>
  <si>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</si>
  <si>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</si>
  <si>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</si>
  <si>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</si>
  <si>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</si>
  <si>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</si>
  <si>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</si>
  <si>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</si>
  <si>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</si>
  <si>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</si>
  <si>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</si>
  <si>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</si>
  <si>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</si>
  <si>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</si>
  <si>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</si>
  <si>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</si>
  <si>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</si>
  <si>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</si>
  <si>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</si>
  <si>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</si>
  <si>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</si>
  <si>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</si>
  <si>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</si>
  <si>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</si>
  <si>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</si>
  <si>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</si>
  <si>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</si>
  <si>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</si>
  <si>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</si>
  <si>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</si>
  <si>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</si>
  <si>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</si>
  <si>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</si>
  <si>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</si>
  <si>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</si>
  <si>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</si>
  <si>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</si>
  <si>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</si>
  <si>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</si>
  <si>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</si>
  <si>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</si>
  <si>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</si>
  <si>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</si>
  <si>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</si>
  <si>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</si>
  <si>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</si>
  <si>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</si>
  <si>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</si>
  <si>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</si>
  <si>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</si>
  <si>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</si>
  <si>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</si>
  <si>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</si>
  <si>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</si>
  <si>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</si>
  <si>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</si>
  <si>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</si>
  <si>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</si>
  <si>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</si>
  <si>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</si>
  <si>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</si>
  <si>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</si>
  <si>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</si>
  <si>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</si>
  <si>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</si>
  <si>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</si>
  <si>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</si>
  <si>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</si>
  <si>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</si>
  <si>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</si>
  <si>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</si>
  <si>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</si>
  <si>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</si>
  <si>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</si>
  <si>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</si>
  <si>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</si>
  <si>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</si>
  <si>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</si>
  <si>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</si>
  <si>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</si>
  <si>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</si>
  <si>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</si>
  <si>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</si>
  <si>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</si>
  <si>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</si>
  <si>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</si>
  <si>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</si>
  <si>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</si>
  <si>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</si>
  <si>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</si>
  <si>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</si>
  <si>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</si>
  <si>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</si>
  <si>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</si>
  <si>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</si>
  <si>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</si>
  <si>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</si>
  <si>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</si>
  <si>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</si>
  <si>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</si>
  <si>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</si>
  <si>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</si>
  <si>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</si>
  <si>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</si>
  <si>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</si>
  <si>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</si>
  <si>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</si>
  <si>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</si>
  <si>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</si>
  <si>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</si>
  <si>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</si>
  <si>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</si>
  <si>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</si>
  <si>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</si>
  <si>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</si>
  <si>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</si>
  <si>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</si>
  <si>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</si>
  <si>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</si>
  <si>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</si>
  <si>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</si>
  <si>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</si>
  <si>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</si>
  <si>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</si>
  <si>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</si>
  <si>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</si>
  <si>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</si>
  <si>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</si>
  <si>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</si>
  <si>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</si>
  <si>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</si>
  <si>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</si>
  <si>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</si>
  <si>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</si>
  <si>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</si>
  <si>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</si>
  <si>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</si>
  <si>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</si>
  <si>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</si>
  <si>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</si>
  <si>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</si>
  <si>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</si>
  <si>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</si>
  <si>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</si>
  <si>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</si>
  <si>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</si>
  <si>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</si>
  <si>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</si>
  <si>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</si>
  <si>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</si>
  <si>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</si>
  <si>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</si>
  <si>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</si>
  <si>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</si>
  <si>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</si>
  <si>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</si>
  <si>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</si>
  <si>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</si>
  <si>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</si>
  <si>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</si>
  <si>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</si>
  <si>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</si>
  <si>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</si>
  <si>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</si>
  <si>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</si>
  <si>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</si>
  <si>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</si>
  <si>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</si>
  <si>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</si>
  <si>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</si>
  <si>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</si>
  <si>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</si>
  <si>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</si>
  <si>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</si>
  <si>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</si>
  <si>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</si>
  <si>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</si>
  <si>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</si>
  <si>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</si>
  <si>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</si>
  <si>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</si>
  <si>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</si>
  <si>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</si>
  <si>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</si>
  <si>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</si>
  <si>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</si>
  <si>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</si>
  <si>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</si>
  <si>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</si>
  <si>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</si>
  <si>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</si>
  <si>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</si>
  <si>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</si>
  <si>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</si>
  <si>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</si>
  <si>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</si>
  <si>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</si>
  <si>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</si>
  <si>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</si>
  <si>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</si>
  <si>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</si>
  <si>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</si>
  <si>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</si>
  <si>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</si>
  <si>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</si>
  <si>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</si>
  <si>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</si>
  <si>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</si>
  <si>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</si>
  <si>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</si>
  <si>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</si>
  <si>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</si>
  <si>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</si>
  <si>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</si>
  <si>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</si>
  <si>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</si>
  <si>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</si>
  <si>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</si>
  <si>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</si>
  <si>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</si>
  <si>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</si>
  <si>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</si>
  <si>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</si>
  <si>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</si>
  <si>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</si>
  <si>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</si>
  <si>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</si>
  <si>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</si>
  <si>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</si>
  <si>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</si>
  <si>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</si>
  <si>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</si>
  <si>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</si>
  <si>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</si>
  <si>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</si>
  <si>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</si>
  <si>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</si>
  <si>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</si>
  <si>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</si>
  <si>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</si>
  <si>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</si>
  <si>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</si>
  <si>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</si>
  <si>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</si>
  <si>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</si>
  <si>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</si>
  <si>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</si>
  <si>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</si>
  <si>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</si>
  <si>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</si>
  <si>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</si>
  <si>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</si>
  <si>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</si>
  <si>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</si>
  <si>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</si>
  <si>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</si>
  <si>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</si>
  <si>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</si>
  <si>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</si>
  <si>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</si>
  <si>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</si>
  <si>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</si>
  <si>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</si>
  <si>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</si>
  <si>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</si>
  <si>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</si>
  <si>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</si>
  <si>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</si>
  <si>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</si>
  <si>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</si>
  <si>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</si>
  <si>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</si>
  <si>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</si>
  <si>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</si>
  <si>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</si>
  <si>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</si>
  <si>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</si>
  <si>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</si>
  <si>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</si>
  <si>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</si>
  <si>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</si>
  <si>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</si>
  <si>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</si>
  <si>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</si>
  <si>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</si>
  <si>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</si>
  <si>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</si>
  <si>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</si>
  <si>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</si>
  <si>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</si>
  <si>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</si>
  <si>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</si>
  <si>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</si>
  <si>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</si>
  <si>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</si>
  <si>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</si>
  <si>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</si>
  <si>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</si>
  <si>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</si>
  <si>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</si>
  <si>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</si>
  <si>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</si>
  <si>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</si>
  <si>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</si>
  <si>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</si>
  <si>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</si>
  <si>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</si>
  <si>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</si>
  <si>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</si>
  <si>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</si>
  <si>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</si>
  <si>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</si>
  <si>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</si>
  <si>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</si>
  <si>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</si>
  <si>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</si>
  <si>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</si>
  <si>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</si>
  <si>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</si>
  <si>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</si>
  <si>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</si>
  <si>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</si>
  <si>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</si>
  <si>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</si>
  <si>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</si>
  <si>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</si>
  <si>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</si>
  <si>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</si>
  <si>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</si>
  <si>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</si>
  <si>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</si>
  <si>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</si>
  <si>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</si>
  <si>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</si>
  <si>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</si>
  <si>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</si>
  <si>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</si>
  <si>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</si>
  <si>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</si>
  <si>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</si>
  <si>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</si>
  <si>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</si>
  <si>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</si>
  <si>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</si>
  <si>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</si>
  <si>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</si>
  <si>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</si>
  <si>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</si>
  <si>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</si>
  <si>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</si>
  <si>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</si>
  <si>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</si>
  <si>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</si>
  <si>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</si>
  <si>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</si>
  <si>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</si>
  <si>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</si>
  <si>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</si>
  <si>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</si>
  <si>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</si>
  <si>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</si>
  <si>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</si>
  <si>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</si>
  <si>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</si>
  <si>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</si>
  <si>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</si>
  <si>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</si>
  <si>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</si>
  <si>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</si>
  <si>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</si>
  <si>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</si>
  <si>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</si>
  <si>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</si>
  <si>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</si>
  <si>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</si>
  <si>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</si>
  <si>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</si>
  <si>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</si>
  <si>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</si>
  <si>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</si>
  <si>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</si>
  <si>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</si>
  <si>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</si>
  <si>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</si>
  <si>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</si>
  <si>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</si>
  <si>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</si>
  <si>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</si>
  <si>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</si>
  <si>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</si>
  <si>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</si>
  <si>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</si>
  <si>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</si>
  <si>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</si>
  <si>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</si>
  <si>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</si>
  <si>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</si>
  <si>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</si>
  <si>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</si>
  <si>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</si>
  <si>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</si>
  <si>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</si>
  <si>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</si>
  <si>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</si>
  <si>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</si>
  <si>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</si>
  <si>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</si>
  <si>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</si>
  <si>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</si>
  <si>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</si>
  <si>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</si>
  <si>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</si>
  <si>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</si>
  <si>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</si>
  <si>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</si>
  <si>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</si>
  <si>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</si>
  <si>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</si>
  <si>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</si>
  <si>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</si>
  <si>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</si>
  <si>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</si>
  <si>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</si>
  <si>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</si>
  <si>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</si>
  <si>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</si>
  <si>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</si>
  <si>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</si>
  <si>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</si>
  <si>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</si>
  <si>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</si>
  <si>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</si>
  <si>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</si>
  <si>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</si>
  <si>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</si>
  <si>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</si>
  <si>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</si>
  <si>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</si>
  <si>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</si>
  <si>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</si>
  <si>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</si>
  <si>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</si>
  <si>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</si>
  <si>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</si>
  <si>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</si>
  <si>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</si>
  <si>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</si>
  <si>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</si>
  <si>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</si>
  <si>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</si>
  <si>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</si>
  <si>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</si>
  <si>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</si>
  <si>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</si>
  <si>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</si>
  <si>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</si>
  <si>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</si>
  <si>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</si>
  <si>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</si>
  <si>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</si>
  <si>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</si>
  <si>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</si>
  <si>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</si>
  <si>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</si>
  <si>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</si>
  <si>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</si>
  <si>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</si>
  <si>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</si>
  <si>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</si>
  <si>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</si>
  <si>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</si>
  <si>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</si>
  <si>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</si>
  <si>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</si>
  <si>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</si>
  <si>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</si>
  <si>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</si>
  <si>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</si>
  <si>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</si>
  <si>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</si>
  <si>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</si>
  <si>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</si>
  <si>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</si>
  <si>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</si>
  <si>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</si>
  <si>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</si>
  <si>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</si>
  <si>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</si>
  <si>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</si>
  <si>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</si>
  <si>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</si>
  <si>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</si>
  <si>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</si>
  <si>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</si>
  <si>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</si>
  <si>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</si>
  <si>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</si>
  <si>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</si>
  <si>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</si>
  <si>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</si>
  <si>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</si>
  <si>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</si>
  <si>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</si>
  <si>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</si>
  <si>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</si>
  <si>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</si>
  <si>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</si>
  <si>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</si>
  <si>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</si>
  <si>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</si>
  <si>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</si>
  <si>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</si>
  <si>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</si>
  <si>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</si>
  <si>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</si>
  <si>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</si>
  <si>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</si>
  <si>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</si>
  <si>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</si>
  <si>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</si>
  <si>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</si>
  <si>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</si>
  <si>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</si>
  <si>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</si>
  <si>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</si>
  <si>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</si>
  <si>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</si>
  <si>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</si>
  <si>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</si>
  <si>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</si>
  <si>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</si>
  <si>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</si>
  <si>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</si>
  <si>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</si>
  <si>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</si>
  <si>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</si>
  <si>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</si>
  <si>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</si>
  <si>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</si>
  <si>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</si>
  <si>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</si>
  <si>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</si>
  <si>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</si>
  <si>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</si>
  <si>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</si>
  <si>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</si>
  <si>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</si>
  <si>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</si>
  <si>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</si>
  <si>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</si>
  <si>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</si>
  <si>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</si>
  <si>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</si>
  <si>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</si>
  <si>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</si>
  <si>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</si>
  <si>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</si>
  <si>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</si>
  <si>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</si>
  <si>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</si>
  <si>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</si>
  <si>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</si>
  <si>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</si>
  <si>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</si>
  <si>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</si>
  <si>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</si>
  <si>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</si>
  <si>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</si>
  <si>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</si>
  <si>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</si>
  <si>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</si>
  <si>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</si>
  <si>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</si>
  <si>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</si>
  <si>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</si>
  <si>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</si>
  <si>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</si>
  <si>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</si>
  <si>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</si>
  <si>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</si>
  <si>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</si>
  <si>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</si>
  <si>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</si>
  <si>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</si>
  <si>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</si>
  <si>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</si>
  <si>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</si>
  <si>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</si>
  <si>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</si>
  <si>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</si>
  <si>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</si>
  <si>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</si>
  <si>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</si>
  <si>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</si>
  <si>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</si>
  <si>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</si>
  <si>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</si>
  <si>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</si>
  <si>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</si>
  <si>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</si>
  <si>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</si>
  <si>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</si>
  <si>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</si>
  <si>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</si>
  <si>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</si>
  <si>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</si>
  <si>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</si>
  <si>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</si>
  <si>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</si>
  <si>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</si>
  <si>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</si>
  <si>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</si>
  <si>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</si>
  <si>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</si>
  <si>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</si>
  <si>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</si>
  <si>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</si>
  <si>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</si>
  <si>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</si>
  <si>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</si>
  <si>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</si>
  <si>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</si>
  <si>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</si>
  <si>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</si>
  <si>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</si>
  <si>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</si>
  <si>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</si>
  <si>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</si>
  <si>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</si>
  <si>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</si>
  <si>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</si>
  <si>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</si>
  <si>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</si>
  <si>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</si>
  <si>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</si>
  <si>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</si>
  <si>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</si>
  <si>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</si>
  <si>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</si>
  <si>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</si>
  <si>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</si>
  <si>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</si>
  <si>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</si>
  <si>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</si>
  <si>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</si>
  <si>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</si>
  <si>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</si>
  <si>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</si>
  <si>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</si>
  <si>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</si>
  <si>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</si>
  <si>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</si>
  <si>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</si>
  <si>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</si>
  <si>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</si>
  <si>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</si>
  <si>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</si>
  <si>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</si>
  <si>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</si>
  <si>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</si>
  <si>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</si>
  <si>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</si>
  <si>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</si>
  <si>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</si>
  <si>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</si>
  <si>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</si>
  <si>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</si>
  <si>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</si>
  <si>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</si>
  <si>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</si>
  <si>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</si>
  <si>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</si>
  <si>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</si>
  <si>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</si>
  <si>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</si>
  <si>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</si>
  <si>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</si>
  <si>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</si>
  <si>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</si>
  <si>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</si>
  <si>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</si>
  <si>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</si>
  <si>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</si>
  <si>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</si>
  <si>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</si>
  <si>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</si>
  <si>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</si>
  <si>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</si>
  <si>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</si>
  <si>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</si>
  <si>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</si>
  <si>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</si>
  <si>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</si>
  <si>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</si>
  <si>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</si>
  <si>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</si>
  <si>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</si>
  <si>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</si>
  <si>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</si>
  <si>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</si>
  <si>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</si>
  <si>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</si>
  <si>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</si>
  <si>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</si>
  <si>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</si>
  <si>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</si>
  <si>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</si>
  <si>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</si>
  <si>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</si>
  <si>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</si>
  <si>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</si>
  <si>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</si>
  <si>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</si>
  <si>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</si>
  <si>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</si>
  <si>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</si>
  <si>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</si>
  <si>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</si>
  <si>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</si>
  <si>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</si>
  <si>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</si>
  <si>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</si>
  <si>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</si>
  <si>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</si>
  <si>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</si>
  <si>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</si>
  <si>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</si>
  <si>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</si>
  <si>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</si>
  <si>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</si>
  <si>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</si>
  <si>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</si>
  <si>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</si>
  <si>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</si>
  <si>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</si>
  <si>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</si>
  <si>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</si>
  <si>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</si>
  <si>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</si>
  <si>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</si>
  <si>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</si>
  <si>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</si>
  <si>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</si>
  <si>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</si>
  <si>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</si>
  <si>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</si>
  <si>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</si>
  <si>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</si>
  <si>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</si>
  <si>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</si>
  <si>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</si>
  <si>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</si>
  <si>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</si>
  <si>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</si>
  <si>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</si>
  <si>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</si>
  <si>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</si>
  <si>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</si>
  <si>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</si>
  <si>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</si>
  <si>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</si>
  <si>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</si>
  <si>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</si>
  <si>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</si>
  <si>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</si>
  <si>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</si>
  <si>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</si>
  <si>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</si>
  <si>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</si>
  <si>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</si>
  <si>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</si>
  <si>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</si>
  <si>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</si>
  <si>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</si>
  <si>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</si>
  <si>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</si>
  <si>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</si>
  <si>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</si>
  <si>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</si>
  <si>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</si>
  <si>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</si>
  <si>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</si>
  <si>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</si>
  <si>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</si>
  <si>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</si>
  <si>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</si>
  <si>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</si>
  <si>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</si>
  <si>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</si>
  <si>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</si>
  <si>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</si>
  <si>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</si>
  <si>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</si>
  <si>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</si>
  <si>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</si>
  <si>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</si>
  <si>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</si>
  <si>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</si>
  <si>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</si>
  <si>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</si>
  <si>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</si>
  <si>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</si>
  <si>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</si>
  <si>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</si>
  <si>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</si>
  <si>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</si>
  <si>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</si>
  <si>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</si>
  <si>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</si>
  <si>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</si>
  <si>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</si>
  <si>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</si>
  <si>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</si>
  <si>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</si>
  <si>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</si>
  <si>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</si>
  <si>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</si>
  <si>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</si>
  <si>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</si>
  <si>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</si>
  <si>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</si>
  <si>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</si>
  <si>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</si>
  <si>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</si>
  <si>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</si>
  <si>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</si>
  <si>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</si>
  <si>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</si>
  <si>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</si>
  <si>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</si>
  <si>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</si>
  <si>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</si>
  <si>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</si>
  <si>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</si>
  <si>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</si>
  <si>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</si>
  <si>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</si>
  <si>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</si>
  <si>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</si>
  <si>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</si>
  <si>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</si>
  <si>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</si>
  <si>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</si>
  <si>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</si>
  <si>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</si>
  <si>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</si>
  <si>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</si>
  <si>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</si>
  <si>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</si>
  <si>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</si>
  <si>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</si>
  <si>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</si>
  <si>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</si>
  <si>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</si>
  <si>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</si>
  <si>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</si>
  <si>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</si>
  <si>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</si>
  <si>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</si>
  <si>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</si>
  <si>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</si>
  <si>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</si>
  <si>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</si>
  <si>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</si>
  <si>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</si>
  <si>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</si>
  <si>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</si>
  <si>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</si>
  <si>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</si>
  <si>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</si>
  <si>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</si>
  <si>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</si>
  <si>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</si>
  <si>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</si>
  <si>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</si>
  <si>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</si>
  <si>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</si>
  <si>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</si>
  <si>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</si>
  <si>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</si>
  <si>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</si>
  <si>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</si>
  <si>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</si>
  <si>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</si>
  <si>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</si>
  <si>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</si>
  <si>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</si>
  <si>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</si>
  <si>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</si>
  <si>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</si>
  <si>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</si>
  <si>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</si>
  <si>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</si>
  <si>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</si>
  <si>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</si>
  <si>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</si>
  <si>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</si>
  <si>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</si>
  <si>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</si>
  <si>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</si>
  <si>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</si>
  <si>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</si>
  <si>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</si>
  <si>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</si>
  <si>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</si>
  <si>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</si>
  <si>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</si>
  <si>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</si>
  <si>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</si>
  <si>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</si>
  <si>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</si>
  <si>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</si>
  <si>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</si>
  <si>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</si>
  <si>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</si>
  <si>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</si>
  <si>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</si>
  <si>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</si>
  <si>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</si>
  <si>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</si>
  <si>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</si>
  <si>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</si>
  <si>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</si>
  <si>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</si>
  <si>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</si>
  <si>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</si>
  <si>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</si>
  <si>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</si>
  <si>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</si>
  <si>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</si>
  <si>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</si>
  <si>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</si>
  <si>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</si>
  <si>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</si>
  <si>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</si>
  <si>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</si>
  <si>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</si>
  <si>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</si>
  <si>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</si>
  <si>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</si>
  <si>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</si>
  <si>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</si>
  <si>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</si>
  <si>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</si>
  <si>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</si>
  <si>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NoordBrabantTotaal</t>
  </si>
  <si>
    <t>aardgas_landbouw_totaal_m3</t>
  </si>
  <si>
    <t>elektriciteit_landbouw_totaal_kwh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</si>
</sst>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indexed="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0" fillId="0" borderId="0" xfId="0" applyAlignment="1">
      <alignment wrapText="1"/>
    </xf>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activeCell="W1" sqref="W1"/>
    </sheetView>
  </sheetViews>
  <sheetFormatPr defaultRowHeight="14.4" x14ac:dyDescent="0.3"/>
  <sheetData>
    <row r="1" spans="1:27" x14ac:dyDescent="0.3">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3">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3">
      <c r="B3" t="s">
        <v>1166</v>
      </c>
      <c r="C3">
        <v>2020</v>
      </c>
    </row>
    <row r="4" spans="1:27" x14ac:dyDescent="0.3">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3">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3">
      <c r="B6" t="s">
        <v>1175</v>
      </c>
      <c r="C6">
        <v>2020</v>
      </c>
    </row>
    <row r="7" spans="1:27" x14ac:dyDescent="0.3">
      <c r="B7" t="s">
        <v>1176</v>
      </c>
      <c r="C7">
        <v>2020</v>
      </c>
    </row>
    <row r="8" spans="1:27" x14ac:dyDescent="0.3">
      <c r="B8" t="s">
        <v>1177</v>
      </c>
      <c r="C8">
        <v>2020</v>
      </c>
    </row>
    <row r="9" spans="1:27" x14ac:dyDescent="0.3">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3">
      <c r="B10" t="s">
        <v>1182</v>
      </c>
      <c r="C10">
        <v>2020</v>
      </c>
    </row>
    <row r="11" spans="1:27" x14ac:dyDescent="0.3">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3">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3">
      <c r="B13" t="s">
        <v>1190</v>
      </c>
      <c r="C13">
        <v>2020</v>
      </c>
    </row>
    <row r="14" spans="1:27" x14ac:dyDescent="0.3">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3">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3">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3">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3">
      <c r="B18" t="s">
        <v>1206</v>
      </c>
      <c r="C18">
        <v>2020</v>
      </c>
    </row>
    <row r="19" spans="1:27" x14ac:dyDescent="0.3">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3">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3">
      <c r="B21" t="s">
        <v>1213</v>
      </c>
      <c r="C21">
        <v>2020</v>
      </c>
    </row>
    <row r="22" spans="1:27" x14ac:dyDescent="0.3">
      <c r="B22" t="s">
        <v>1214</v>
      </c>
      <c r="C22">
        <v>2020</v>
      </c>
    </row>
    <row r="23" spans="1:27" x14ac:dyDescent="0.3">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3">
      <c r="B24" t="s">
        <v>1219</v>
      </c>
      <c r="C24">
        <v>2020</v>
      </c>
    </row>
    <row r="25" spans="1:27" x14ac:dyDescent="0.3">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3">
      <c r="B26" t="s">
        <v>1224</v>
      </c>
      <c r="C26">
        <v>2020</v>
      </c>
    </row>
    <row r="27" spans="1:27" x14ac:dyDescent="0.3">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3">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3">
      <c r="B29" t="s">
        <v>1233</v>
      </c>
      <c r="C29">
        <v>2020</v>
      </c>
    </row>
    <row r="30" spans="1:27" x14ac:dyDescent="0.3">
      <c r="B30" t="s">
        <v>1234</v>
      </c>
      <c r="C30">
        <v>2020</v>
      </c>
    </row>
    <row r="31" spans="1:27" x14ac:dyDescent="0.3">
      <c r="B31" t="s">
        <v>1235</v>
      </c>
      <c r="C31">
        <v>2020</v>
      </c>
    </row>
    <row r="32" spans="1:27" x14ac:dyDescent="0.3">
      <c r="B32" t="s">
        <v>1236</v>
      </c>
      <c r="C32">
        <v>2020</v>
      </c>
    </row>
    <row r="33" spans="1:27" x14ac:dyDescent="0.3">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3">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3">
      <c r="B35" t="s">
        <v>1244</v>
      </c>
      <c r="C35">
        <v>2020</v>
      </c>
    </row>
    <row r="36" spans="1:27" x14ac:dyDescent="0.3">
      <c r="B36" t="s">
        <v>1245</v>
      </c>
      <c r="C36">
        <v>2020</v>
      </c>
    </row>
    <row r="37" spans="1:27" x14ac:dyDescent="0.3">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3">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3">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3">
      <c r="B40" t="s">
        <v>1255</v>
      </c>
      <c r="C40">
        <v>2020</v>
      </c>
    </row>
    <row r="41" spans="1:27" x14ac:dyDescent="0.3">
      <c r="B41" t="s">
        <v>1256</v>
      </c>
      <c r="C41">
        <v>2020</v>
      </c>
    </row>
    <row r="42" spans="1:27" x14ac:dyDescent="0.3">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3">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3">
      <c r="B44" t="s">
        <v>1262</v>
      </c>
      <c r="C44">
        <v>2020</v>
      </c>
    </row>
    <row r="45" spans="1:27" x14ac:dyDescent="0.3">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3">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3">
      <c r="B47" t="s">
        <v>1269</v>
      </c>
      <c r="C47">
        <v>2020</v>
      </c>
    </row>
    <row r="48" spans="1:27" x14ac:dyDescent="0.3">
      <c r="B48" t="s">
        <v>1270</v>
      </c>
      <c r="C48">
        <v>2020</v>
      </c>
    </row>
    <row r="49" spans="1:27" x14ac:dyDescent="0.3">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3">
      <c r="B50" t="s">
        <v>1273</v>
      </c>
      <c r="C50">
        <v>2020</v>
      </c>
    </row>
    <row r="51" spans="1:27" x14ac:dyDescent="0.3">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3">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3">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3">
      <c r="B54" t="s">
        <v>1282</v>
      </c>
      <c r="C54">
        <v>2020</v>
      </c>
    </row>
    <row r="55" spans="1:27" x14ac:dyDescent="0.3">
      <c r="B55" t="s">
        <v>1283</v>
      </c>
      <c r="C55">
        <v>2020</v>
      </c>
    </row>
    <row r="56" spans="1:27" x14ac:dyDescent="0.3">
      <c r="B56" t="s">
        <v>1284</v>
      </c>
      <c r="C56">
        <v>2020</v>
      </c>
    </row>
    <row r="57" spans="1:27" x14ac:dyDescent="0.3">
      <c r="B57" t="s">
        <v>1285</v>
      </c>
      <c r="C57">
        <v>2020</v>
      </c>
    </row>
    <row r="58" spans="1:27" x14ac:dyDescent="0.3">
      <c r="B58" t="s">
        <v>1286</v>
      </c>
      <c r="C58">
        <v>2020</v>
      </c>
    </row>
    <row r="59" spans="1:27" x14ac:dyDescent="0.3">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3">
      <c r="B60" t="s">
        <v>1289</v>
      </c>
      <c r="C60">
        <v>2020</v>
      </c>
    </row>
    <row r="61" spans="1:27" x14ac:dyDescent="0.3">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3">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3">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3">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3">
      <c r="B65" t="s">
        <v>1298</v>
      </c>
      <c r="C65">
        <v>2020</v>
      </c>
    </row>
    <row r="66" spans="1:27" x14ac:dyDescent="0.3">
      <c r="B66" t="s">
        <v>1299</v>
      </c>
      <c r="C66">
        <v>2020</v>
      </c>
    </row>
    <row r="67" spans="1:27" x14ac:dyDescent="0.3">
      <c r="B67" t="s">
        <v>1300</v>
      </c>
      <c r="C67">
        <v>2020</v>
      </c>
    </row>
    <row r="68" spans="1:27" x14ac:dyDescent="0.3">
      <c r="B68" t="s">
        <v>1301</v>
      </c>
      <c r="C68">
        <v>2020</v>
      </c>
    </row>
    <row r="69" spans="1:27" x14ac:dyDescent="0.3">
      <c r="B69" t="s">
        <v>1302</v>
      </c>
      <c r="C69">
        <v>2020</v>
      </c>
    </row>
    <row r="70" spans="1:27" x14ac:dyDescent="0.3">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3">
      <c r="B71" t="s">
        <v>1306</v>
      </c>
      <c r="C71">
        <v>2020</v>
      </c>
    </row>
    <row r="72" spans="1:27" x14ac:dyDescent="0.3">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3">
      <c r="B73" t="s">
        <v>1310</v>
      </c>
      <c r="C73">
        <v>2020</v>
      </c>
    </row>
    <row r="74" spans="1:27" x14ac:dyDescent="0.3">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3">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3">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3">
      <c r="B77" t="s">
        <v>1314</v>
      </c>
      <c r="C77">
        <v>2020</v>
      </c>
    </row>
    <row r="78" spans="1:27" x14ac:dyDescent="0.3">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3">
      <c r="B79" t="s">
        <v>1318</v>
      </c>
      <c r="C79">
        <v>2020</v>
      </c>
    </row>
    <row r="80" spans="1:27" x14ac:dyDescent="0.3">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3">
      <c r="B81" t="s">
        <v>1321</v>
      </c>
      <c r="C81">
        <v>2020</v>
      </c>
    </row>
    <row r="82" spans="1:27" x14ac:dyDescent="0.3">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3">
      <c r="B83" t="s">
        <v>1324</v>
      </c>
      <c r="C83">
        <v>2020</v>
      </c>
    </row>
    <row r="84" spans="1:27" x14ac:dyDescent="0.3">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3">
      <c r="B85" t="s">
        <v>1328</v>
      </c>
      <c r="C85">
        <v>2020</v>
      </c>
    </row>
    <row r="86" spans="1:27" x14ac:dyDescent="0.3">
      <c r="B86" t="s">
        <v>1329</v>
      </c>
      <c r="C86">
        <v>2020</v>
      </c>
    </row>
    <row r="87" spans="1:27" x14ac:dyDescent="0.3">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3">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3">
      <c r="B89" t="s">
        <v>1336</v>
      </c>
      <c r="C89">
        <v>2020</v>
      </c>
    </row>
    <row r="90" spans="1:27" x14ac:dyDescent="0.3">
      <c r="B90" t="s">
        <v>1337</v>
      </c>
      <c r="C90">
        <v>2020</v>
      </c>
    </row>
    <row r="91" spans="1:27" x14ac:dyDescent="0.3">
      <c r="B91" t="s">
        <v>1338</v>
      </c>
      <c r="C91">
        <v>2020</v>
      </c>
    </row>
    <row r="92" spans="1:27" x14ac:dyDescent="0.3">
      <c r="B92" t="s">
        <v>1339</v>
      </c>
      <c r="C92">
        <v>2020</v>
      </c>
    </row>
    <row r="93" spans="1:27" x14ac:dyDescent="0.3">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3">
      <c r="B94" t="s">
        <v>1342</v>
      </c>
      <c r="C94">
        <v>2020</v>
      </c>
    </row>
    <row r="95" spans="1:27" x14ac:dyDescent="0.3">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3">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3">
      <c r="B97" t="s">
        <v>1348</v>
      </c>
      <c r="C97">
        <v>2020</v>
      </c>
    </row>
    <row r="98" spans="1:27" x14ac:dyDescent="0.3">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3">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3">
      <c r="B100" t="s">
        <v>1352</v>
      </c>
      <c r="C100">
        <v>2020</v>
      </c>
    </row>
    <row r="101" spans="1:27" x14ac:dyDescent="0.3">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3">
      <c r="B102" t="s">
        <v>1356</v>
      </c>
      <c r="C102">
        <v>2020</v>
      </c>
    </row>
    <row r="103" spans="1:27" x14ac:dyDescent="0.3">
      <c r="B103" t="s">
        <v>1357</v>
      </c>
      <c r="C103">
        <v>2020</v>
      </c>
    </row>
    <row r="104" spans="1:27" x14ac:dyDescent="0.3">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3">
      <c r="B105" t="s">
        <v>1359</v>
      </c>
      <c r="C105">
        <v>2020</v>
      </c>
    </row>
    <row r="106" spans="1:27" x14ac:dyDescent="0.3">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3">
      <c r="B107" t="s">
        <v>1362</v>
      </c>
      <c r="C107">
        <v>2020</v>
      </c>
    </row>
    <row r="108" spans="1:27" x14ac:dyDescent="0.3">
      <c r="B108" t="s">
        <v>1363</v>
      </c>
      <c r="C108">
        <v>2020</v>
      </c>
    </row>
    <row r="109" spans="1:27" x14ac:dyDescent="0.3">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3">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3">
      <c r="B111" t="s">
        <v>1365</v>
      </c>
      <c r="C111">
        <v>2020</v>
      </c>
    </row>
    <row r="112" spans="1:27" x14ac:dyDescent="0.3">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3">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3">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3">
      <c r="B115" t="s">
        <v>1371</v>
      </c>
      <c r="C115">
        <v>2020</v>
      </c>
    </row>
    <row r="116" spans="1:27" x14ac:dyDescent="0.3">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3">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3">
      <c r="B118" t="s">
        <v>1375</v>
      </c>
      <c r="C118">
        <v>2020</v>
      </c>
    </row>
    <row r="119" spans="1:27" x14ac:dyDescent="0.3">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3">
      <c r="B120" t="s">
        <v>1377</v>
      </c>
      <c r="C120">
        <v>2020</v>
      </c>
    </row>
    <row r="121" spans="1:27" x14ac:dyDescent="0.3">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3">
      <c r="B122" t="s">
        <v>1379</v>
      </c>
      <c r="C122">
        <v>2020</v>
      </c>
    </row>
    <row r="123" spans="1:27" x14ac:dyDescent="0.3">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3">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3">
      <c r="B125" t="s">
        <v>1381</v>
      </c>
      <c r="C125">
        <v>2020</v>
      </c>
    </row>
    <row r="126" spans="1:27" x14ac:dyDescent="0.3">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3">
      <c r="B127" t="s">
        <v>1385</v>
      </c>
      <c r="C127">
        <v>2020</v>
      </c>
    </row>
    <row r="128" spans="1:27" x14ac:dyDescent="0.3">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3">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3">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3">
      <c r="B131" t="s">
        <v>1394</v>
      </c>
      <c r="C131">
        <v>2020</v>
      </c>
    </row>
    <row r="132" spans="1:27" x14ac:dyDescent="0.3">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3">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3">
      <c r="B134" t="s">
        <v>1395</v>
      </c>
      <c r="C134">
        <v>2020</v>
      </c>
    </row>
    <row r="135" spans="1:27" x14ac:dyDescent="0.3">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3">
      <c r="B136" t="s">
        <v>1400</v>
      </c>
      <c r="C136">
        <v>2020</v>
      </c>
    </row>
    <row r="137" spans="1:27" x14ac:dyDescent="0.3">
      <c r="B137" t="s">
        <v>1401</v>
      </c>
      <c r="C137">
        <v>2020</v>
      </c>
    </row>
    <row r="138" spans="1:27" x14ac:dyDescent="0.3">
      <c r="B138" t="s">
        <v>1402</v>
      </c>
      <c r="C138">
        <v>2020</v>
      </c>
    </row>
    <row r="139" spans="1:27" x14ac:dyDescent="0.3">
      <c r="B139" t="s">
        <v>1403</v>
      </c>
      <c r="C139">
        <v>2020</v>
      </c>
    </row>
    <row r="140" spans="1:27" x14ac:dyDescent="0.3">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3">
      <c r="B141" t="s">
        <v>1407</v>
      </c>
      <c r="C141">
        <v>2020</v>
      </c>
    </row>
    <row r="142" spans="1:27" x14ac:dyDescent="0.3">
      <c r="B142" t="s">
        <v>1408</v>
      </c>
      <c r="C142">
        <v>2020</v>
      </c>
    </row>
    <row r="143" spans="1:27" x14ac:dyDescent="0.3">
      <c r="B143" t="s">
        <v>1409</v>
      </c>
      <c r="C143">
        <v>2020</v>
      </c>
    </row>
    <row r="144" spans="1:27" x14ac:dyDescent="0.3">
      <c r="B144" t="s">
        <v>1410</v>
      </c>
      <c r="C144">
        <v>2020</v>
      </c>
    </row>
    <row r="145" spans="1:27" x14ac:dyDescent="0.3">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3">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3">
      <c r="B147" t="s">
        <v>1413</v>
      </c>
      <c r="C147">
        <v>2020</v>
      </c>
    </row>
    <row r="148" spans="1:27" x14ac:dyDescent="0.3">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3">
      <c r="B149" t="s">
        <v>1414</v>
      </c>
      <c r="C149">
        <v>2020</v>
      </c>
    </row>
    <row r="150" spans="1:27" x14ac:dyDescent="0.3">
      <c r="B150" t="s">
        <v>1415</v>
      </c>
      <c r="C150">
        <v>2020</v>
      </c>
    </row>
    <row r="151" spans="1:27" x14ac:dyDescent="0.3">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3">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3">
      <c r="B153" t="s">
        <v>1418</v>
      </c>
      <c r="C153">
        <v>2020</v>
      </c>
    </row>
    <row r="154" spans="1:27" x14ac:dyDescent="0.3">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3">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3">
      <c r="B156" t="s">
        <v>1420</v>
      </c>
      <c r="C156">
        <v>2020</v>
      </c>
    </row>
    <row r="157" spans="1:27" x14ac:dyDescent="0.3">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3">
      <c r="B158" t="s">
        <v>1421</v>
      </c>
      <c r="C158">
        <v>2020</v>
      </c>
    </row>
    <row r="159" spans="1:27" x14ac:dyDescent="0.3">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3">
      <c r="B160" t="s">
        <v>1424</v>
      </c>
      <c r="C160">
        <v>2020</v>
      </c>
    </row>
    <row r="161" spans="1:27" x14ac:dyDescent="0.3">
      <c r="B161" t="s">
        <v>1425</v>
      </c>
      <c r="C161">
        <v>2020</v>
      </c>
    </row>
    <row r="162" spans="1:27" x14ac:dyDescent="0.3">
      <c r="B162" t="s">
        <v>1426</v>
      </c>
      <c r="C162">
        <v>2020</v>
      </c>
    </row>
    <row r="163" spans="1:27" x14ac:dyDescent="0.3">
      <c r="B163" t="s">
        <v>1427</v>
      </c>
      <c r="C163">
        <v>2020</v>
      </c>
    </row>
    <row r="164" spans="1:27" x14ac:dyDescent="0.3">
      <c r="B164" t="s">
        <v>1428</v>
      </c>
      <c r="C164">
        <v>2020</v>
      </c>
    </row>
    <row r="165" spans="1:27" x14ac:dyDescent="0.3">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3">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3">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3">
      <c r="B168" t="s">
        <v>1431</v>
      </c>
      <c r="C168">
        <v>2020</v>
      </c>
    </row>
    <row r="169" spans="1:27" x14ac:dyDescent="0.3">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3">
      <c r="B170" t="s">
        <v>696</v>
      </c>
      <c r="C170">
        <v>2020</v>
      </c>
    </row>
    <row r="171" spans="1:27" x14ac:dyDescent="0.3">
      <c r="B171" t="s">
        <v>1432</v>
      </c>
      <c r="C171">
        <v>2020</v>
      </c>
    </row>
    <row r="172" spans="1:27" x14ac:dyDescent="0.3">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3">
      <c r="B173" t="s">
        <v>1433</v>
      </c>
      <c r="C173">
        <v>2020</v>
      </c>
    </row>
    <row r="174" spans="1:27" x14ac:dyDescent="0.3">
      <c r="B174" t="s">
        <v>1434</v>
      </c>
      <c r="C174">
        <v>2020</v>
      </c>
    </row>
    <row r="175" spans="1:27" x14ac:dyDescent="0.3">
      <c r="B175" t="s">
        <v>1435</v>
      </c>
      <c r="C175">
        <v>2020</v>
      </c>
    </row>
    <row r="176" spans="1:27" x14ac:dyDescent="0.3">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3">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3">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3">
      <c r="B179" t="s">
        <v>1439</v>
      </c>
      <c r="C179">
        <v>2020</v>
      </c>
    </row>
    <row r="180" spans="1:27" x14ac:dyDescent="0.3">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3">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3">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3">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3">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3">
      <c r="B185" t="s">
        <v>1444</v>
      </c>
      <c r="C185">
        <v>2020</v>
      </c>
    </row>
    <row r="186" spans="1:27" x14ac:dyDescent="0.3">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3">
      <c r="B187" t="s">
        <v>1445</v>
      </c>
      <c r="C187">
        <v>2020</v>
      </c>
    </row>
    <row r="188" spans="1:27" x14ac:dyDescent="0.3">
      <c r="B188" t="s">
        <v>1446</v>
      </c>
      <c r="C188">
        <v>2020</v>
      </c>
    </row>
    <row r="189" spans="1:27" x14ac:dyDescent="0.3">
      <c r="B189" t="s">
        <v>1447</v>
      </c>
      <c r="C189">
        <v>2020</v>
      </c>
    </row>
    <row r="190" spans="1:27" x14ac:dyDescent="0.3">
      <c r="B190" t="s">
        <v>1448</v>
      </c>
      <c r="C190">
        <v>2020</v>
      </c>
    </row>
    <row r="191" spans="1:27" x14ac:dyDescent="0.3">
      <c r="B191" t="s">
        <v>1449</v>
      </c>
      <c r="C191">
        <v>2020</v>
      </c>
    </row>
    <row r="192" spans="1:27" x14ac:dyDescent="0.3">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3">
      <c r="B193" t="s">
        <v>1450</v>
      </c>
      <c r="C193">
        <v>2020</v>
      </c>
    </row>
    <row r="194" spans="1:27" x14ac:dyDescent="0.3">
      <c r="B194" t="s">
        <v>1451</v>
      </c>
      <c r="C194">
        <v>2020</v>
      </c>
    </row>
    <row r="195" spans="1:27" x14ac:dyDescent="0.3">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3">
      <c r="B196" t="s">
        <v>1453</v>
      </c>
      <c r="C196">
        <v>2020</v>
      </c>
    </row>
    <row r="197" spans="1:27" x14ac:dyDescent="0.3">
      <c r="B197" t="s">
        <v>1454</v>
      </c>
      <c r="C197">
        <v>2020</v>
      </c>
    </row>
    <row r="198" spans="1:27" x14ac:dyDescent="0.3">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3">
      <c r="B199" t="s">
        <v>1456</v>
      </c>
      <c r="C199">
        <v>2020</v>
      </c>
    </row>
    <row r="200" spans="1:27" x14ac:dyDescent="0.3">
      <c r="B200" t="s">
        <v>1457</v>
      </c>
      <c r="C200">
        <v>2020</v>
      </c>
    </row>
    <row r="201" spans="1:27" x14ac:dyDescent="0.3">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3">
      <c r="B202" t="s">
        <v>1459</v>
      </c>
      <c r="C202">
        <v>2020</v>
      </c>
    </row>
    <row r="203" spans="1:27" x14ac:dyDescent="0.3">
      <c r="B203" t="s">
        <v>1460</v>
      </c>
      <c r="C203">
        <v>2020</v>
      </c>
    </row>
    <row r="204" spans="1:27" x14ac:dyDescent="0.3">
      <c r="B204" t="s">
        <v>1461</v>
      </c>
      <c r="C204">
        <v>2020</v>
      </c>
    </row>
    <row r="205" spans="1:27" x14ac:dyDescent="0.3">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3">
      <c r="B206" t="s">
        <v>1462</v>
      </c>
      <c r="C206">
        <v>2020</v>
      </c>
    </row>
    <row r="207" spans="1:27" x14ac:dyDescent="0.3">
      <c r="B207" t="s">
        <v>1463</v>
      </c>
      <c r="C207">
        <v>2020</v>
      </c>
    </row>
    <row r="208" spans="1:27" x14ac:dyDescent="0.3">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3">
      <c r="B209" t="s">
        <v>1464</v>
      </c>
      <c r="C209">
        <v>2020</v>
      </c>
    </row>
    <row r="210" spans="1:27" x14ac:dyDescent="0.3">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3">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3">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3">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3">
      <c r="B214" t="s">
        <v>1467</v>
      </c>
      <c r="C214">
        <v>2020</v>
      </c>
    </row>
    <row r="215" spans="1:27" x14ac:dyDescent="0.3">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3">
      <c r="B216" t="s">
        <v>1469</v>
      </c>
      <c r="C216">
        <v>2020</v>
      </c>
    </row>
    <row r="217" spans="1:27" x14ac:dyDescent="0.3">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3">
      <c r="B218" t="s">
        <v>1471</v>
      </c>
      <c r="C218">
        <v>2020</v>
      </c>
    </row>
    <row r="219" spans="1:27" x14ac:dyDescent="0.3">
      <c r="B219" t="s">
        <v>1472</v>
      </c>
      <c r="C219">
        <v>2020</v>
      </c>
    </row>
    <row r="220" spans="1:27" x14ac:dyDescent="0.3">
      <c r="B220" t="s">
        <v>1473</v>
      </c>
      <c r="C220">
        <v>2020</v>
      </c>
    </row>
    <row r="221" spans="1:27" x14ac:dyDescent="0.3">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3">
      <c r="B222" t="s">
        <v>1474</v>
      </c>
      <c r="C222">
        <v>2020</v>
      </c>
    </row>
    <row r="223" spans="1:27" x14ac:dyDescent="0.3">
      <c r="B223" t="s">
        <v>1475</v>
      </c>
      <c r="C223">
        <v>2020</v>
      </c>
    </row>
    <row r="224" spans="1:27" x14ac:dyDescent="0.3">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3">
      <c r="B225" t="s">
        <v>1478</v>
      </c>
      <c r="C225">
        <v>2020</v>
      </c>
    </row>
    <row r="226" spans="1:27" x14ac:dyDescent="0.3">
      <c r="B226" t="s">
        <v>1479</v>
      </c>
      <c r="C226">
        <v>2020</v>
      </c>
    </row>
    <row r="227" spans="1:27" x14ac:dyDescent="0.3">
      <c r="B227" t="s">
        <v>1480</v>
      </c>
      <c r="C227">
        <v>2020</v>
      </c>
    </row>
    <row r="228" spans="1:27" x14ac:dyDescent="0.3">
      <c r="B228" t="s">
        <v>1481</v>
      </c>
      <c r="C228">
        <v>2020</v>
      </c>
    </row>
    <row r="229" spans="1:27" x14ac:dyDescent="0.3">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3">
      <c r="B230" t="s">
        <v>1486</v>
      </c>
      <c r="C230">
        <v>2020</v>
      </c>
    </row>
    <row r="231" spans="1:27" x14ac:dyDescent="0.3">
      <c r="B231" t="s">
        <v>1487</v>
      </c>
      <c r="C231">
        <v>2020</v>
      </c>
    </row>
    <row r="232" spans="1:27" x14ac:dyDescent="0.3">
      <c r="B232" t="s">
        <v>1488</v>
      </c>
      <c r="C232">
        <v>2020</v>
      </c>
    </row>
    <row r="233" spans="1:27" x14ac:dyDescent="0.3">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3">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3">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3">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3">
      <c r="B237" t="s">
        <v>1490</v>
      </c>
      <c r="C237">
        <v>2020</v>
      </c>
    </row>
    <row r="238" spans="1:27" x14ac:dyDescent="0.3">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3">
      <c r="B239" t="s">
        <v>1492</v>
      </c>
      <c r="C239">
        <v>2020</v>
      </c>
    </row>
    <row r="240" spans="1:27" x14ac:dyDescent="0.3">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3">
      <c r="B241" t="s">
        <v>1494</v>
      </c>
      <c r="C241">
        <v>2020</v>
      </c>
    </row>
    <row r="242" spans="1:27" x14ac:dyDescent="0.3">
      <c r="B242" t="s">
        <v>1495</v>
      </c>
      <c r="C242">
        <v>2020</v>
      </c>
    </row>
    <row r="243" spans="1:27" x14ac:dyDescent="0.3">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3">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3">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3">
      <c r="B246" t="s">
        <v>1499</v>
      </c>
      <c r="C246">
        <v>2020</v>
      </c>
    </row>
    <row r="247" spans="1:27" x14ac:dyDescent="0.3">
      <c r="B247" t="s">
        <v>1500</v>
      </c>
      <c r="C247">
        <v>2020</v>
      </c>
    </row>
    <row r="248" spans="1:27" x14ac:dyDescent="0.3">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3">
      <c r="B249" t="s">
        <v>1504</v>
      </c>
      <c r="C249">
        <v>2020</v>
      </c>
    </row>
    <row r="250" spans="1:27" x14ac:dyDescent="0.3">
      <c r="B250" t="s">
        <v>1505</v>
      </c>
      <c r="C250">
        <v>2020</v>
      </c>
    </row>
    <row r="251" spans="1:27" x14ac:dyDescent="0.3">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3">
      <c r="B252" t="s">
        <v>1506</v>
      </c>
      <c r="C252">
        <v>2020</v>
      </c>
    </row>
    <row r="253" spans="1:27" x14ac:dyDescent="0.3">
      <c r="B253" t="s">
        <v>1507</v>
      </c>
      <c r="C253">
        <v>2020</v>
      </c>
    </row>
    <row r="254" spans="1:27" x14ac:dyDescent="0.3">
      <c r="B254" t="s">
        <v>1508</v>
      </c>
      <c r="C254">
        <v>2020</v>
      </c>
    </row>
    <row r="255" spans="1:27" x14ac:dyDescent="0.3">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3">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3">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3">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3">
      <c r="B259" t="s">
        <v>1512</v>
      </c>
      <c r="C259">
        <v>2020</v>
      </c>
    </row>
    <row r="260" spans="1:27" x14ac:dyDescent="0.3">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3">
      <c r="B261" t="s">
        <v>1514</v>
      </c>
      <c r="C261">
        <v>2020</v>
      </c>
    </row>
    <row r="262" spans="1:27" x14ac:dyDescent="0.3">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3">
      <c r="B263" t="s">
        <v>1518</v>
      </c>
      <c r="C263">
        <v>2020</v>
      </c>
    </row>
    <row r="264" spans="1:27" x14ac:dyDescent="0.3">
      <c r="B264" t="s">
        <v>1519</v>
      </c>
      <c r="C264">
        <v>2020</v>
      </c>
    </row>
    <row r="265" spans="1:27" x14ac:dyDescent="0.3">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3">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3">
      <c r="B267" t="s">
        <v>1520</v>
      </c>
      <c r="C267">
        <v>2020</v>
      </c>
    </row>
    <row r="268" spans="1:27" x14ac:dyDescent="0.3">
      <c r="B268" t="s">
        <v>1521</v>
      </c>
      <c r="C268">
        <v>2020</v>
      </c>
    </row>
    <row r="269" spans="1:27" x14ac:dyDescent="0.3">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3">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3">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3">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3">
      <c r="B273" t="s">
        <v>1524</v>
      </c>
      <c r="C273">
        <v>2020</v>
      </c>
    </row>
    <row r="274" spans="1:27" x14ac:dyDescent="0.3">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3">
      <c r="B275" t="s">
        <v>1527</v>
      </c>
      <c r="C275">
        <v>2020</v>
      </c>
    </row>
    <row r="276" spans="1:27" x14ac:dyDescent="0.3">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3">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3">
      <c r="B278" t="s">
        <v>1531</v>
      </c>
      <c r="C278">
        <v>2020</v>
      </c>
    </row>
    <row r="279" spans="1:27" x14ac:dyDescent="0.3">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3">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3">
      <c r="B281" t="s">
        <v>1532</v>
      </c>
      <c r="C281">
        <v>2020</v>
      </c>
    </row>
    <row r="282" spans="1:27" x14ac:dyDescent="0.3">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3">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3">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3">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3">
      <c r="B286" t="s">
        <v>1533</v>
      </c>
      <c r="C286">
        <v>2020</v>
      </c>
    </row>
    <row r="287" spans="1:27" x14ac:dyDescent="0.3">
      <c r="B287" t="s">
        <v>1534</v>
      </c>
      <c r="C287">
        <v>2020</v>
      </c>
    </row>
    <row r="288" spans="1:27" x14ac:dyDescent="0.3">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3">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3">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3">
      <c r="B291" t="s">
        <v>1535</v>
      </c>
      <c r="C291">
        <v>2020</v>
      </c>
    </row>
    <row r="292" spans="1:27" x14ac:dyDescent="0.3">
      <c r="B292" t="s">
        <v>1536</v>
      </c>
      <c r="C292">
        <v>2020</v>
      </c>
    </row>
    <row r="293" spans="1:27" x14ac:dyDescent="0.3">
      <c r="B293" t="s">
        <v>1537</v>
      </c>
      <c r="C293">
        <v>2020</v>
      </c>
    </row>
    <row r="294" spans="1:27" x14ac:dyDescent="0.3">
      <c r="B294" t="s">
        <v>1538</v>
      </c>
      <c r="C294">
        <v>2020</v>
      </c>
    </row>
    <row r="295" spans="1:27" x14ac:dyDescent="0.3">
      <c r="B295" t="s">
        <v>1539</v>
      </c>
      <c r="C295">
        <v>2020</v>
      </c>
    </row>
    <row r="296" spans="1:27" x14ac:dyDescent="0.3">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3">
      <c r="B297" t="s">
        <v>1540</v>
      </c>
      <c r="C297">
        <v>2020</v>
      </c>
    </row>
    <row r="298" spans="1:27" x14ac:dyDescent="0.3">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3">
      <c r="B299" t="s">
        <v>1541</v>
      </c>
      <c r="C299">
        <v>2020</v>
      </c>
    </row>
    <row r="300" spans="1:27" x14ac:dyDescent="0.3">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3">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3">
      <c r="B302" t="s">
        <v>1545</v>
      </c>
      <c r="C302">
        <v>2020</v>
      </c>
    </row>
    <row r="303" spans="1:27" x14ac:dyDescent="0.3">
      <c r="B303" t="s">
        <v>1546</v>
      </c>
      <c r="C303">
        <v>2020</v>
      </c>
    </row>
    <row r="304" spans="1:27" x14ac:dyDescent="0.3">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3">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3">
      <c r="B306" t="s">
        <v>1548</v>
      </c>
      <c r="C306">
        <v>2020</v>
      </c>
    </row>
    <row r="307" spans="1:27" x14ac:dyDescent="0.3">
      <c r="B307" t="s">
        <v>1549</v>
      </c>
      <c r="C307">
        <v>2020</v>
      </c>
    </row>
    <row r="308" spans="1:27" x14ac:dyDescent="0.3">
      <c r="B308" t="s">
        <v>1550</v>
      </c>
      <c r="C308">
        <v>2020</v>
      </c>
    </row>
    <row r="309" spans="1:27" x14ac:dyDescent="0.3">
      <c r="B309" t="s">
        <v>1551</v>
      </c>
      <c r="C309">
        <v>2020</v>
      </c>
    </row>
    <row r="310" spans="1:27" x14ac:dyDescent="0.3">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3">
      <c r="B311" t="s">
        <v>1553</v>
      </c>
      <c r="C311">
        <v>2020</v>
      </c>
    </row>
    <row r="312" spans="1:27" x14ac:dyDescent="0.3">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3">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3">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3">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3">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3">
      <c r="B317" t="s">
        <v>1555</v>
      </c>
      <c r="C317">
        <v>2020</v>
      </c>
    </row>
    <row r="318" spans="1:27" x14ac:dyDescent="0.3">
      <c r="B318" t="s">
        <v>1556</v>
      </c>
      <c r="C318">
        <v>2020</v>
      </c>
    </row>
    <row r="319" spans="1:27" x14ac:dyDescent="0.3">
      <c r="B319" t="s">
        <v>1557</v>
      </c>
      <c r="C319">
        <v>2020</v>
      </c>
    </row>
    <row r="320" spans="1:27" x14ac:dyDescent="0.3">
      <c r="B320" t="s">
        <v>1558</v>
      </c>
      <c r="C320">
        <v>2020</v>
      </c>
    </row>
    <row r="321" spans="1:27" x14ac:dyDescent="0.3">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3">
      <c r="B322" t="s">
        <v>1559</v>
      </c>
      <c r="C322">
        <v>2020</v>
      </c>
    </row>
    <row r="323" spans="1:27" x14ac:dyDescent="0.3">
      <c r="B323" t="s">
        <v>1560</v>
      </c>
      <c r="C323">
        <v>2020</v>
      </c>
    </row>
    <row r="324" spans="1:27" x14ac:dyDescent="0.3">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3">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3">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3">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3">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3">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3">
      <c r="B330" t="s">
        <v>1561</v>
      </c>
      <c r="C330">
        <v>2020</v>
      </c>
    </row>
    <row r="331" spans="1:27" x14ac:dyDescent="0.3">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3">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3">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3">
      <c r="B334" t="s">
        <v>1565</v>
      </c>
      <c r="C334">
        <v>2020</v>
      </c>
    </row>
    <row r="335" spans="1:27" x14ac:dyDescent="0.3">
      <c r="B335" t="s">
        <v>1566</v>
      </c>
      <c r="C335">
        <v>2020</v>
      </c>
    </row>
    <row r="336" spans="1:27" x14ac:dyDescent="0.3">
      <c r="B336" t="s">
        <v>1567</v>
      </c>
      <c r="C336">
        <v>2020</v>
      </c>
    </row>
    <row r="337" spans="1:27" x14ac:dyDescent="0.3">
      <c r="B337" t="s">
        <v>1568</v>
      </c>
      <c r="C337">
        <v>2020</v>
      </c>
    </row>
    <row r="338" spans="1:27" x14ac:dyDescent="0.3">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3">
      <c r="B339" t="s">
        <v>1571</v>
      </c>
      <c r="C339">
        <v>2020</v>
      </c>
    </row>
    <row r="340" spans="1:27" x14ac:dyDescent="0.3">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3">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3">
      <c r="B342" t="s">
        <v>1575</v>
      </c>
      <c r="C342">
        <v>2020</v>
      </c>
    </row>
    <row r="343" spans="1:27" x14ac:dyDescent="0.3">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3">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3">
      <c r="B345" t="s">
        <v>1577</v>
      </c>
      <c r="C345">
        <v>2020</v>
      </c>
    </row>
    <row r="346" spans="1:27" x14ac:dyDescent="0.3">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3">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3">
      <c r="B348" t="s">
        <v>1578</v>
      </c>
      <c r="C348">
        <v>2020</v>
      </c>
    </row>
    <row r="349" spans="1:27" x14ac:dyDescent="0.3">
      <c r="B349" t="s">
        <v>1579</v>
      </c>
      <c r="C349">
        <v>2020</v>
      </c>
    </row>
    <row r="350" spans="1:27" x14ac:dyDescent="0.3">
      <c r="B350" t="s">
        <v>1580</v>
      </c>
      <c r="C350">
        <v>2020</v>
      </c>
    </row>
    <row r="351" spans="1:27" x14ac:dyDescent="0.3">
      <c r="B351" t="s">
        <v>1581</v>
      </c>
      <c r="C351">
        <v>2020</v>
      </c>
    </row>
    <row r="352" spans="1:27" x14ac:dyDescent="0.3">
      <c r="B352" t="s">
        <v>1582</v>
      </c>
      <c r="C352">
        <v>2020</v>
      </c>
    </row>
    <row r="353" spans="1:27" x14ac:dyDescent="0.3">
      <c r="B353" t="s">
        <v>1583</v>
      </c>
      <c r="C353">
        <v>2020</v>
      </c>
    </row>
    <row r="354" spans="1:27" x14ac:dyDescent="0.3">
      <c r="B354" t="s">
        <v>1584</v>
      </c>
      <c r="C354">
        <v>2020</v>
      </c>
    </row>
    <row r="355" spans="1:27" x14ac:dyDescent="0.3">
      <c r="B355" t="s">
        <v>1585</v>
      </c>
      <c r="C355">
        <v>2020</v>
      </c>
    </row>
    <row r="356" spans="1:27" x14ac:dyDescent="0.3">
      <c r="B356" t="s">
        <v>1586</v>
      </c>
      <c r="C356">
        <v>2020</v>
      </c>
    </row>
    <row r="357" spans="1:27" x14ac:dyDescent="0.3">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3">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3">
      <c r="B359" t="s">
        <v>1587</v>
      </c>
      <c r="C359">
        <v>2020</v>
      </c>
    </row>
    <row r="360" spans="1:27" x14ac:dyDescent="0.3">
      <c r="B360" t="s">
        <v>1588</v>
      </c>
      <c r="C360">
        <v>2020</v>
      </c>
    </row>
    <row r="361" spans="1:27" x14ac:dyDescent="0.3">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3">
      <c r="B362" t="s">
        <v>1590</v>
      </c>
      <c r="C362">
        <v>2020</v>
      </c>
    </row>
    <row r="363" spans="1:27" x14ac:dyDescent="0.3">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3">
      <c r="B364" t="s">
        <v>1591</v>
      </c>
      <c r="C364">
        <v>2020</v>
      </c>
    </row>
    <row r="365" spans="1:27" x14ac:dyDescent="0.3">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3">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3">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3">
      <c r="B368" t="s">
        <v>1593</v>
      </c>
      <c r="C368">
        <v>2020</v>
      </c>
    </row>
    <row r="369" spans="1:27" x14ac:dyDescent="0.3">
      <c r="B369" t="s">
        <v>1594</v>
      </c>
      <c r="C369">
        <v>2020</v>
      </c>
    </row>
    <row r="370" spans="1:27" x14ac:dyDescent="0.3">
      <c r="B370" t="s">
        <v>1595</v>
      </c>
      <c r="C370">
        <v>2020</v>
      </c>
    </row>
    <row r="371" spans="1:27" x14ac:dyDescent="0.3">
      <c r="B371" t="s">
        <v>1596</v>
      </c>
      <c r="C371">
        <v>2020</v>
      </c>
    </row>
    <row r="372" spans="1:27" x14ac:dyDescent="0.3">
      <c r="B372" t="s">
        <v>1597</v>
      </c>
      <c r="C372">
        <v>2020</v>
      </c>
    </row>
    <row r="373" spans="1:27" x14ac:dyDescent="0.3">
      <c r="B373" t="s">
        <v>1598</v>
      </c>
      <c r="C373">
        <v>2020</v>
      </c>
    </row>
    <row r="374" spans="1:27" x14ac:dyDescent="0.3">
      <c r="B374" t="s">
        <v>1599</v>
      </c>
      <c r="C374">
        <v>2020</v>
      </c>
    </row>
    <row r="375" spans="1:27" x14ac:dyDescent="0.3">
      <c r="B375" t="s">
        <v>1600</v>
      </c>
      <c r="C375">
        <v>2020</v>
      </c>
    </row>
    <row r="376" spans="1:27" x14ac:dyDescent="0.3">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3">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3">
      <c r="B378" t="s">
        <v>1601</v>
      </c>
      <c r="C378">
        <v>2020</v>
      </c>
    </row>
    <row r="379" spans="1:27" x14ac:dyDescent="0.3">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3">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3">
      <c r="B381" t="s">
        <v>1605</v>
      </c>
      <c r="C381">
        <v>2020</v>
      </c>
    </row>
    <row r="382" spans="1:27" x14ac:dyDescent="0.3">
      <c r="B382" t="s">
        <v>1606</v>
      </c>
      <c r="C382">
        <v>2020</v>
      </c>
    </row>
    <row r="383" spans="1:27" x14ac:dyDescent="0.3">
      <c r="B383" t="s">
        <v>1607</v>
      </c>
      <c r="C383">
        <v>2020</v>
      </c>
    </row>
    <row r="384" spans="1:27" x14ac:dyDescent="0.3">
      <c r="B384" t="s">
        <v>1608</v>
      </c>
      <c r="C384">
        <v>2020</v>
      </c>
    </row>
    <row r="385" spans="1:27" x14ac:dyDescent="0.3">
      <c r="B385" t="s">
        <v>1609</v>
      </c>
      <c r="C385">
        <v>2020</v>
      </c>
    </row>
    <row r="386" spans="1:27" x14ac:dyDescent="0.3">
      <c r="B386" t="s">
        <v>1610</v>
      </c>
      <c r="C386">
        <v>2020</v>
      </c>
    </row>
    <row r="387" spans="1:27" x14ac:dyDescent="0.3">
      <c r="B387" t="s">
        <v>1611</v>
      </c>
      <c r="C387">
        <v>2020</v>
      </c>
    </row>
    <row r="388" spans="1:27" x14ac:dyDescent="0.3">
      <c r="B388" t="s">
        <v>1612</v>
      </c>
      <c r="C388">
        <v>2020</v>
      </c>
    </row>
    <row r="389" spans="1:27" x14ac:dyDescent="0.3">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3">
      <c r="B390" t="s">
        <v>1613</v>
      </c>
      <c r="C390">
        <v>2020</v>
      </c>
    </row>
    <row r="391" spans="1:27" x14ac:dyDescent="0.3">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3">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3">
      <c r="B393" t="s">
        <v>1614</v>
      </c>
      <c r="C393">
        <v>2020</v>
      </c>
    </row>
    <row r="394" spans="1:27" x14ac:dyDescent="0.3">
      <c r="B394" t="s">
        <v>1615</v>
      </c>
      <c r="C394">
        <v>2020</v>
      </c>
    </row>
    <row r="395" spans="1:27" x14ac:dyDescent="0.3">
      <c r="B395" t="s">
        <v>1616</v>
      </c>
      <c r="C395">
        <v>2020</v>
      </c>
    </row>
    <row r="396" spans="1:27" x14ac:dyDescent="0.3">
      <c r="B396" t="s">
        <v>1617</v>
      </c>
      <c r="C396">
        <v>2020</v>
      </c>
    </row>
    <row r="397" spans="1:27" x14ac:dyDescent="0.3">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3">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3">
      <c r="B399" t="s">
        <v>1619</v>
      </c>
      <c r="C399">
        <v>2020</v>
      </c>
    </row>
    <row r="400" spans="1:27" x14ac:dyDescent="0.3">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3">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3">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3">
      <c r="B403" t="s">
        <v>1620</v>
      </c>
      <c r="C403">
        <v>2020</v>
      </c>
    </row>
    <row r="404" spans="1:27" x14ac:dyDescent="0.3">
      <c r="B404" t="s">
        <v>1621</v>
      </c>
      <c r="C404">
        <v>2020</v>
      </c>
    </row>
    <row r="405" spans="1:27" x14ac:dyDescent="0.3">
      <c r="B405" t="s">
        <v>1622</v>
      </c>
      <c r="C405">
        <v>2020</v>
      </c>
    </row>
    <row r="406" spans="1:27" x14ac:dyDescent="0.3">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3">
      <c r="B407" t="s">
        <v>1623</v>
      </c>
      <c r="C407">
        <v>2020</v>
      </c>
    </row>
    <row r="408" spans="1:27" x14ac:dyDescent="0.3">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3">
      <c r="B409" t="s">
        <v>1624</v>
      </c>
      <c r="C409">
        <v>2020</v>
      </c>
    </row>
    <row r="410" spans="1:27" x14ac:dyDescent="0.3">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3">
      <c r="B411" t="s">
        <v>1626</v>
      </c>
      <c r="C411">
        <v>2020</v>
      </c>
    </row>
    <row r="412" spans="1:27" x14ac:dyDescent="0.3">
      <c r="B412" t="s">
        <v>1627</v>
      </c>
      <c r="C412">
        <v>2020</v>
      </c>
    </row>
    <row r="413" spans="1:27" x14ac:dyDescent="0.3">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3">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3">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3">
      <c r="B416" t="s">
        <v>1629</v>
      </c>
      <c r="C416">
        <v>2020</v>
      </c>
    </row>
    <row r="417" spans="1:27" x14ac:dyDescent="0.3">
      <c r="B417" t="s">
        <v>1630</v>
      </c>
      <c r="C417">
        <v>2020</v>
      </c>
    </row>
    <row r="418" spans="1:27" x14ac:dyDescent="0.3">
      <c r="B418" t="s">
        <v>1631</v>
      </c>
      <c r="C418">
        <v>2020</v>
      </c>
    </row>
    <row r="419" spans="1:27" x14ac:dyDescent="0.3">
      <c r="B419" t="s">
        <v>1632</v>
      </c>
      <c r="C419">
        <v>2020</v>
      </c>
    </row>
    <row r="420" spans="1:27" x14ac:dyDescent="0.3">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3">
      <c r="B421" t="s">
        <v>1635</v>
      </c>
      <c r="C421">
        <v>2020</v>
      </c>
    </row>
    <row r="422" spans="1:27" x14ac:dyDescent="0.3">
      <c r="B422" t="s">
        <v>1636</v>
      </c>
      <c r="C422">
        <v>2020</v>
      </c>
    </row>
    <row r="423" spans="1:27" x14ac:dyDescent="0.3">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3">
      <c r="B424" t="s">
        <v>1638</v>
      </c>
      <c r="C424">
        <v>2020</v>
      </c>
    </row>
    <row r="425" spans="1:27" x14ac:dyDescent="0.3">
      <c r="B425" t="s">
        <v>1639</v>
      </c>
      <c r="C425">
        <v>2020</v>
      </c>
    </row>
    <row r="426" spans="1:27" x14ac:dyDescent="0.3">
      <c r="B426" t="s">
        <v>1640</v>
      </c>
      <c r="C426">
        <v>2020</v>
      </c>
    </row>
    <row r="427" spans="1:27" x14ac:dyDescent="0.3">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3">
      <c r="B428" t="s">
        <v>1641</v>
      </c>
      <c r="C428">
        <v>2020</v>
      </c>
    </row>
    <row r="429" spans="1:27" x14ac:dyDescent="0.3">
      <c r="B429" t="s">
        <v>1642</v>
      </c>
      <c r="C429">
        <v>2020</v>
      </c>
    </row>
    <row r="430" spans="1:27" x14ac:dyDescent="0.3">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3">
      <c r="B431" t="s">
        <v>1643</v>
      </c>
      <c r="C431">
        <v>2020</v>
      </c>
    </row>
    <row r="432" spans="1:27" x14ac:dyDescent="0.3">
      <c r="B432" t="s">
        <v>1644</v>
      </c>
      <c r="C432">
        <v>2020</v>
      </c>
    </row>
    <row r="433" spans="1:27" x14ac:dyDescent="0.3">
      <c r="B433" t="s">
        <v>1645</v>
      </c>
      <c r="C433">
        <v>2020</v>
      </c>
    </row>
    <row r="434" spans="1:27" x14ac:dyDescent="0.3">
      <c r="B434" t="s">
        <v>1646</v>
      </c>
      <c r="C434">
        <v>2020</v>
      </c>
    </row>
    <row r="435" spans="1:27" x14ac:dyDescent="0.3">
      <c r="B435" t="s">
        <v>1647</v>
      </c>
      <c r="C435">
        <v>2020</v>
      </c>
    </row>
    <row r="436" spans="1:27" x14ac:dyDescent="0.3">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3">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3">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3">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3">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3">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3">
      <c r="B442" t="s">
        <v>1650</v>
      </c>
      <c r="C442">
        <v>2020</v>
      </c>
    </row>
    <row r="443" spans="1:27" x14ac:dyDescent="0.3">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3">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3">
      <c r="B445" t="s">
        <v>1651</v>
      </c>
      <c r="C445">
        <v>2020</v>
      </c>
    </row>
    <row r="446" spans="1:27" x14ac:dyDescent="0.3">
      <c r="B446" t="s">
        <v>1652</v>
      </c>
      <c r="C446">
        <v>2020</v>
      </c>
    </row>
    <row r="447" spans="1:27" x14ac:dyDescent="0.3">
      <c r="B447" t="s">
        <v>1653</v>
      </c>
      <c r="C447">
        <v>2020</v>
      </c>
    </row>
    <row r="448" spans="1:27" x14ac:dyDescent="0.3">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3">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3">
      <c r="B450" t="s">
        <v>1654</v>
      </c>
      <c r="C450">
        <v>2020</v>
      </c>
    </row>
    <row r="451" spans="1:27" x14ac:dyDescent="0.3">
      <c r="B451" t="s">
        <v>1655</v>
      </c>
      <c r="C451">
        <v>2020</v>
      </c>
    </row>
    <row r="452" spans="1:27" x14ac:dyDescent="0.3">
      <c r="B452" t="s">
        <v>1656</v>
      </c>
      <c r="C452">
        <v>2020</v>
      </c>
    </row>
    <row r="453" spans="1:27" x14ac:dyDescent="0.3">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3">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3">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3">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3">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3">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3">
      <c r="B459" t="s">
        <v>1660</v>
      </c>
      <c r="C459">
        <v>2020</v>
      </c>
    </row>
    <row r="460" spans="1:27" x14ac:dyDescent="0.3">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3">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3">
      <c r="B462" t="s">
        <v>1661</v>
      </c>
      <c r="C462">
        <v>2020</v>
      </c>
    </row>
    <row r="463" spans="1:27" x14ac:dyDescent="0.3">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3">
      <c r="B464" t="s">
        <v>1662</v>
      </c>
      <c r="C464">
        <v>2020</v>
      </c>
    </row>
    <row r="465" spans="1:27" x14ac:dyDescent="0.3">
      <c r="B465" t="s">
        <v>1663</v>
      </c>
      <c r="C465">
        <v>2020</v>
      </c>
    </row>
    <row r="466" spans="1:27" x14ac:dyDescent="0.3">
      <c r="B466" t="s">
        <v>1664</v>
      </c>
      <c r="C466">
        <v>2020</v>
      </c>
    </row>
    <row r="467" spans="1:27" x14ac:dyDescent="0.3">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3">
      <c r="B468" t="s">
        <v>1665</v>
      </c>
      <c r="C468">
        <v>2020</v>
      </c>
    </row>
    <row r="469" spans="1:27" x14ac:dyDescent="0.3">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3">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3">
      <c r="B471" t="s">
        <v>1667</v>
      </c>
      <c r="C471">
        <v>2020</v>
      </c>
    </row>
    <row r="472" spans="1:27" x14ac:dyDescent="0.3">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3">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3">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3">
      <c r="B475" t="s">
        <v>1668</v>
      </c>
      <c r="C475">
        <v>2020</v>
      </c>
    </row>
    <row r="476" spans="1:27" x14ac:dyDescent="0.3">
      <c r="B476" t="s">
        <v>1669</v>
      </c>
      <c r="C476">
        <v>2020</v>
      </c>
    </row>
    <row r="477" spans="1:27" x14ac:dyDescent="0.3">
      <c r="B477" t="s">
        <v>1670</v>
      </c>
      <c r="C477">
        <v>2020</v>
      </c>
    </row>
    <row r="478" spans="1:27" x14ac:dyDescent="0.3">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3">
      <c r="B479" t="s">
        <v>1671</v>
      </c>
      <c r="C479">
        <v>2020</v>
      </c>
    </row>
    <row r="480" spans="1:27" x14ac:dyDescent="0.3">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3">
      <c r="B481" t="s">
        <v>1672</v>
      </c>
      <c r="C481">
        <v>2020</v>
      </c>
    </row>
    <row r="482" spans="1:27" x14ac:dyDescent="0.3">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3">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3">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3">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3">
      <c r="B486" t="s">
        <v>1673</v>
      </c>
      <c r="C486">
        <v>2020</v>
      </c>
    </row>
    <row r="487" spans="1:27" x14ac:dyDescent="0.3">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3">
      <c r="B488" t="s">
        <v>1674</v>
      </c>
      <c r="C488">
        <v>2020</v>
      </c>
    </row>
    <row r="489" spans="1:27" x14ac:dyDescent="0.3">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3">
      <c r="B490" t="s">
        <v>1676</v>
      </c>
      <c r="C490">
        <v>2020</v>
      </c>
    </row>
    <row r="491" spans="1:27" x14ac:dyDescent="0.3">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3">
      <c r="B492" t="s">
        <v>1677</v>
      </c>
      <c r="C492">
        <v>2020</v>
      </c>
    </row>
    <row r="493" spans="1:27" x14ac:dyDescent="0.3">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3">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3">
      <c r="B495" t="s">
        <v>1680</v>
      </c>
      <c r="C495">
        <v>2020</v>
      </c>
    </row>
    <row r="496" spans="1:27" x14ac:dyDescent="0.3">
      <c r="B496" t="s">
        <v>1681</v>
      </c>
      <c r="C496">
        <v>2020</v>
      </c>
    </row>
    <row r="497" spans="1:27" x14ac:dyDescent="0.3">
      <c r="B497" t="s">
        <v>1682</v>
      </c>
      <c r="C497">
        <v>2020</v>
      </c>
    </row>
    <row r="498" spans="1:27" x14ac:dyDescent="0.3">
      <c r="B498" t="s">
        <v>1683</v>
      </c>
      <c r="C498">
        <v>2020</v>
      </c>
    </row>
    <row r="499" spans="1:27" x14ac:dyDescent="0.3">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3">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3">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3">
      <c r="B502" t="s">
        <v>1686</v>
      </c>
      <c r="C502">
        <v>2020</v>
      </c>
    </row>
    <row r="503" spans="1:27" x14ac:dyDescent="0.3">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3">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3">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3">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3">
      <c r="B507" t="s">
        <v>1687</v>
      </c>
      <c r="C507">
        <v>2020</v>
      </c>
    </row>
    <row r="508" spans="1:27" x14ac:dyDescent="0.3">
      <c r="B508" t="s">
        <v>1688</v>
      </c>
      <c r="C508">
        <v>2020</v>
      </c>
    </row>
    <row r="509" spans="1:27" x14ac:dyDescent="0.3">
      <c r="B509" t="s">
        <v>1689</v>
      </c>
      <c r="C509">
        <v>2020</v>
      </c>
    </row>
    <row r="510" spans="1:27" x14ac:dyDescent="0.3">
      <c r="B510" t="s">
        <v>1690</v>
      </c>
      <c r="C510">
        <v>2020</v>
      </c>
    </row>
    <row r="511" spans="1:27" x14ac:dyDescent="0.3">
      <c r="B511" t="s">
        <v>1691</v>
      </c>
      <c r="C511">
        <v>2020</v>
      </c>
    </row>
    <row r="512" spans="1:27" x14ac:dyDescent="0.3">
      <c r="B512" t="s">
        <v>1692</v>
      </c>
      <c r="C512">
        <v>2020</v>
      </c>
    </row>
    <row r="513" spans="1:27" x14ac:dyDescent="0.3">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3">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3">
      <c r="B515" t="s">
        <v>1693</v>
      </c>
      <c r="C515">
        <v>2020</v>
      </c>
    </row>
    <row r="516" spans="1:27" x14ac:dyDescent="0.3">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3">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3">
      <c r="B518" t="s">
        <v>1695</v>
      </c>
      <c r="C518">
        <v>2020</v>
      </c>
    </row>
    <row r="519" spans="1:27" x14ac:dyDescent="0.3">
      <c r="B519" t="s">
        <v>1696</v>
      </c>
      <c r="C519">
        <v>2020</v>
      </c>
    </row>
    <row r="520" spans="1:27" x14ac:dyDescent="0.3">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3">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3">
      <c r="B522" t="s">
        <v>1697</v>
      </c>
      <c r="C522">
        <v>2020</v>
      </c>
    </row>
    <row r="523" spans="1:27" x14ac:dyDescent="0.3">
      <c r="B523" t="s">
        <v>1698</v>
      </c>
      <c r="C523">
        <v>2020</v>
      </c>
    </row>
    <row r="524" spans="1:27" x14ac:dyDescent="0.3">
      <c r="B524" t="s">
        <v>1699</v>
      </c>
      <c r="C524">
        <v>2020</v>
      </c>
    </row>
    <row r="525" spans="1:27" x14ac:dyDescent="0.3">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3">
      <c r="B526" t="s">
        <v>1702</v>
      </c>
      <c r="C526">
        <v>2020</v>
      </c>
    </row>
    <row r="527" spans="1:27" x14ac:dyDescent="0.3">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3">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3">
      <c r="B529" t="s">
        <v>1704</v>
      </c>
      <c r="C529">
        <v>2020</v>
      </c>
    </row>
    <row r="530" spans="1:27" x14ac:dyDescent="0.3">
      <c r="B530" t="s">
        <v>1705</v>
      </c>
      <c r="C530">
        <v>2020</v>
      </c>
    </row>
    <row r="531" spans="1:27" x14ac:dyDescent="0.3">
      <c r="B531" t="s">
        <v>1706</v>
      </c>
      <c r="C531">
        <v>2020</v>
      </c>
    </row>
    <row r="532" spans="1:27" x14ac:dyDescent="0.3">
      <c r="B532" t="s">
        <v>1707</v>
      </c>
      <c r="C532">
        <v>2020</v>
      </c>
    </row>
    <row r="533" spans="1:27" x14ac:dyDescent="0.3">
      <c r="B533" t="s">
        <v>1708</v>
      </c>
      <c r="C533">
        <v>2020</v>
      </c>
    </row>
    <row r="534" spans="1:27" x14ac:dyDescent="0.3">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3">
      <c r="B535" t="s">
        <v>1709</v>
      </c>
      <c r="C535">
        <v>2020</v>
      </c>
    </row>
    <row r="536" spans="1:27" x14ac:dyDescent="0.3">
      <c r="B536" t="s">
        <v>1710</v>
      </c>
      <c r="C536">
        <v>2020</v>
      </c>
    </row>
    <row r="537" spans="1:27" x14ac:dyDescent="0.3">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3">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3">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3">
      <c r="B540" t="s">
        <v>1714</v>
      </c>
      <c r="C540">
        <v>2020</v>
      </c>
    </row>
    <row r="541" spans="1:27" x14ac:dyDescent="0.3">
      <c r="B541" t="s">
        <v>1715</v>
      </c>
      <c r="C541">
        <v>2020</v>
      </c>
    </row>
    <row r="542" spans="1:27" x14ac:dyDescent="0.3">
      <c r="B542" t="s">
        <v>1716</v>
      </c>
      <c r="C542">
        <v>2020</v>
      </c>
    </row>
    <row r="543" spans="1:27" x14ac:dyDescent="0.3">
      <c r="B543" t="s">
        <v>1717</v>
      </c>
      <c r="C543">
        <v>2020</v>
      </c>
    </row>
    <row r="544" spans="1:27" x14ac:dyDescent="0.3">
      <c r="B544" t="s">
        <v>1718</v>
      </c>
      <c r="C544">
        <v>2020</v>
      </c>
    </row>
    <row r="545" spans="1:27" x14ac:dyDescent="0.3">
      <c r="B545" t="s">
        <v>1719</v>
      </c>
      <c r="C545">
        <v>2020</v>
      </c>
    </row>
    <row r="546" spans="1:27" x14ac:dyDescent="0.3">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3">
      <c r="B547" t="s">
        <v>1720</v>
      </c>
      <c r="C547">
        <v>2020</v>
      </c>
    </row>
    <row r="548" spans="1:27" x14ac:dyDescent="0.3">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3">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3">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3">
      <c r="B551" t="s">
        <v>1721</v>
      </c>
      <c r="C551">
        <v>2020</v>
      </c>
    </row>
    <row r="552" spans="1:27" x14ac:dyDescent="0.3">
      <c r="B552" t="s">
        <v>1722</v>
      </c>
      <c r="C552">
        <v>2020</v>
      </c>
    </row>
    <row r="553" spans="1:27" x14ac:dyDescent="0.3">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3">
      <c r="B554" t="s">
        <v>1724</v>
      </c>
      <c r="C554">
        <v>2020</v>
      </c>
    </row>
    <row r="555" spans="1:27" x14ac:dyDescent="0.3">
      <c r="B555" t="s">
        <v>1725</v>
      </c>
      <c r="C555">
        <v>2020</v>
      </c>
    </row>
    <row r="556" spans="1:27" x14ac:dyDescent="0.3">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3">
      <c r="B557" t="s">
        <v>1726</v>
      </c>
      <c r="C557">
        <v>2020</v>
      </c>
    </row>
    <row r="558" spans="1:27" x14ac:dyDescent="0.3">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3">
      <c r="B559" t="s">
        <v>1728</v>
      </c>
      <c r="C559">
        <v>2020</v>
      </c>
    </row>
    <row r="560" spans="1:27" x14ac:dyDescent="0.3">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3">
      <c r="B561" t="s">
        <v>1729</v>
      </c>
      <c r="C561">
        <v>2020</v>
      </c>
    </row>
    <row r="562" spans="1:27" x14ac:dyDescent="0.3">
      <c r="B562" t="s">
        <v>1730</v>
      </c>
      <c r="C562">
        <v>2020</v>
      </c>
    </row>
    <row r="563" spans="1:27" x14ac:dyDescent="0.3">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3">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3">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3">
      <c r="B566" t="s">
        <v>1731</v>
      </c>
      <c r="C566">
        <v>2020</v>
      </c>
    </row>
    <row r="567" spans="1:27" x14ac:dyDescent="0.3">
      <c r="B567" t="s">
        <v>1732</v>
      </c>
      <c r="C567">
        <v>2020</v>
      </c>
    </row>
    <row r="568" spans="1:27" x14ac:dyDescent="0.3">
      <c r="B568" t="s">
        <v>1733</v>
      </c>
      <c r="C568">
        <v>2020</v>
      </c>
    </row>
    <row r="569" spans="1:27" x14ac:dyDescent="0.3">
      <c r="B569" t="s">
        <v>1734</v>
      </c>
      <c r="C569">
        <v>2020</v>
      </c>
    </row>
    <row r="570" spans="1:27" x14ac:dyDescent="0.3">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3">
      <c r="B571" t="s">
        <v>1735</v>
      </c>
      <c r="C571">
        <v>2020</v>
      </c>
    </row>
    <row r="572" spans="1:27" x14ac:dyDescent="0.3">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3">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3">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3">
      <c r="B575" t="s">
        <v>1738</v>
      </c>
      <c r="C575">
        <v>2020</v>
      </c>
    </row>
    <row r="576" spans="1:27" x14ac:dyDescent="0.3">
      <c r="B576" t="s">
        <v>1739</v>
      </c>
      <c r="C576">
        <v>2020</v>
      </c>
    </row>
    <row r="577" spans="1:27" x14ac:dyDescent="0.3">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3">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3">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3">
      <c r="B580" t="s">
        <v>1740</v>
      </c>
      <c r="C580">
        <v>2020</v>
      </c>
    </row>
    <row r="581" spans="1:27" x14ac:dyDescent="0.3">
      <c r="B581" t="s">
        <v>1741</v>
      </c>
      <c r="C581">
        <v>2020</v>
      </c>
    </row>
    <row r="582" spans="1:27" x14ac:dyDescent="0.3">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3">
      <c r="B583" t="s">
        <v>1742</v>
      </c>
      <c r="C583">
        <v>2020</v>
      </c>
    </row>
    <row r="584" spans="1:27" x14ac:dyDescent="0.3">
      <c r="B584" t="s">
        <v>1743</v>
      </c>
      <c r="C584">
        <v>2020</v>
      </c>
    </row>
    <row r="585" spans="1:27" x14ac:dyDescent="0.3">
      <c r="B585" t="s">
        <v>1744</v>
      </c>
      <c r="C585">
        <v>2020</v>
      </c>
    </row>
    <row r="586" spans="1:27" x14ac:dyDescent="0.3">
      <c r="B586" t="s">
        <v>1745</v>
      </c>
      <c r="C586">
        <v>2020</v>
      </c>
    </row>
    <row r="587" spans="1:27" x14ac:dyDescent="0.3">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3">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3">
      <c r="B589" t="s">
        <v>1748</v>
      </c>
      <c r="C589">
        <v>2020</v>
      </c>
    </row>
    <row r="590" spans="1:27" x14ac:dyDescent="0.3">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3">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3">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3">
      <c r="B593" t="s">
        <v>1749</v>
      </c>
      <c r="C593">
        <v>2020</v>
      </c>
    </row>
    <row r="594" spans="1:27" x14ac:dyDescent="0.3">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3">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3">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3">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3">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3">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3">
      <c r="B600" t="s">
        <v>1755</v>
      </c>
      <c r="C600">
        <v>2020</v>
      </c>
    </row>
    <row r="601" spans="1:27" x14ac:dyDescent="0.3">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3">
      <c r="B602" t="s">
        <v>1756</v>
      </c>
      <c r="C602">
        <v>2020</v>
      </c>
    </row>
    <row r="603" spans="1:27" x14ac:dyDescent="0.3">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3">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3">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3">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3">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3">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3">
      <c r="B609" t="s">
        <v>1763</v>
      </c>
      <c r="C609">
        <v>2020</v>
      </c>
    </row>
    <row r="610" spans="1:27" x14ac:dyDescent="0.3">
      <c r="B610" t="s">
        <v>1764</v>
      </c>
      <c r="C610">
        <v>2020</v>
      </c>
    </row>
    <row r="611" spans="1:27" x14ac:dyDescent="0.3">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3">
      <c r="B612" t="s">
        <v>1765</v>
      </c>
      <c r="C612">
        <v>2020</v>
      </c>
    </row>
    <row r="613" spans="1:27" x14ac:dyDescent="0.3">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3">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3">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3">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3">
      <c r="B617" t="s">
        <v>1766</v>
      </c>
      <c r="C617">
        <v>2020</v>
      </c>
    </row>
    <row r="618" spans="1:27" x14ac:dyDescent="0.3">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3">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3">
      <c r="B620" t="s">
        <v>1767</v>
      </c>
      <c r="C620">
        <v>2020</v>
      </c>
    </row>
    <row r="621" spans="1:27" x14ac:dyDescent="0.3">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3">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3">
      <c r="B623" t="s">
        <v>1768</v>
      </c>
      <c r="C623">
        <v>2020</v>
      </c>
    </row>
    <row r="624" spans="1:27" x14ac:dyDescent="0.3">
      <c r="B624" t="s">
        <v>1769</v>
      </c>
      <c r="C624">
        <v>2020</v>
      </c>
    </row>
    <row r="625" spans="1:27" x14ac:dyDescent="0.3">
      <c r="B625" t="s">
        <v>1770</v>
      </c>
      <c r="C625">
        <v>2020</v>
      </c>
    </row>
    <row r="626" spans="1:27" x14ac:dyDescent="0.3">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3">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3">
      <c r="B628" t="s">
        <v>1772</v>
      </c>
      <c r="C628">
        <v>2020</v>
      </c>
    </row>
    <row r="629" spans="1:27" x14ac:dyDescent="0.3">
      <c r="B629" t="s">
        <v>1773</v>
      </c>
      <c r="C629">
        <v>2020</v>
      </c>
    </row>
    <row r="630" spans="1:27" x14ac:dyDescent="0.3">
      <c r="B630" t="s">
        <v>1774</v>
      </c>
      <c r="C630">
        <v>2020</v>
      </c>
    </row>
    <row r="631" spans="1:27" x14ac:dyDescent="0.3">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3">
      <c r="B632" t="s">
        <v>1778</v>
      </c>
      <c r="C632">
        <v>2020</v>
      </c>
    </row>
    <row r="633" spans="1:27" x14ac:dyDescent="0.3">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3">
      <c r="B634" t="s">
        <v>1781</v>
      </c>
      <c r="C634">
        <v>2020</v>
      </c>
    </row>
    <row r="635" spans="1:27" x14ac:dyDescent="0.3">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3">
      <c r="B636" t="s">
        <v>1782</v>
      </c>
      <c r="C636">
        <v>2020</v>
      </c>
    </row>
    <row r="637" spans="1:27" x14ac:dyDescent="0.3">
      <c r="B637" t="s">
        <v>1783</v>
      </c>
      <c r="C637">
        <v>2020</v>
      </c>
    </row>
    <row r="638" spans="1:27" x14ac:dyDescent="0.3">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3">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3">
      <c r="B640" t="s">
        <v>1784</v>
      </c>
      <c r="C640">
        <v>2020</v>
      </c>
    </row>
    <row r="641" spans="1:27" x14ac:dyDescent="0.3">
      <c r="B641" t="s">
        <v>1785</v>
      </c>
      <c r="C641">
        <v>2020</v>
      </c>
    </row>
    <row r="642" spans="1:27" x14ac:dyDescent="0.3">
      <c r="B642" t="s">
        <v>1786</v>
      </c>
      <c r="C642">
        <v>2020</v>
      </c>
    </row>
    <row r="643" spans="1:27" x14ac:dyDescent="0.3">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3">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3">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3">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3">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3">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3">
      <c r="B649" t="s">
        <v>1791</v>
      </c>
      <c r="C649">
        <v>2020</v>
      </c>
    </row>
    <row r="650" spans="1:27" x14ac:dyDescent="0.3">
      <c r="B650" t="s">
        <v>1792</v>
      </c>
      <c r="C650">
        <v>2020</v>
      </c>
    </row>
    <row r="651" spans="1:27" x14ac:dyDescent="0.3">
      <c r="B651" t="s">
        <v>1793</v>
      </c>
      <c r="C651">
        <v>2020</v>
      </c>
    </row>
    <row r="652" spans="1:27" x14ac:dyDescent="0.3">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3">
      <c r="B653" t="s">
        <v>1794</v>
      </c>
      <c r="C653">
        <v>2020</v>
      </c>
    </row>
    <row r="654" spans="1:27" x14ac:dyDescent="0.3">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3">
      <c r="B655" t="s">
        <v>1795</v>
      </c>
      <c r="C655">
        <v>2020</v>
      </c>
    </row>
    <row r="656" spans="1:27" x14ac:dyDescent="0.3">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3">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3">
      <c r="B658" t="s">
        <v>1796</v>
      </c>
      <c r="C658">
        <v>2020</v>
      </c>
    </row>
    <row r="659" spans="1:27" x14ac:dyDescent="0.3">
      <c r="B659" t="s">
        <v>1797</v>
      </c>
      <c r="C659">
        <v>2020</v>
      </c>
    </row>
    <row r="660" spans="1:27" x14ac:dyDescent="0.3">
      <c r="B660" t="s">
        <v>1798</v>
      </c>
      <c r="C660">
        <v>2020</v>
      </c>
    </row>
    <row r="661" spans="1:27" x14ac:dyDescent="0.3">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3">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3">
      <c r="B663" t="s">
        <v>1799</v>
      </c>
      <c r="C663">
        <v>2020</v>
      </c>
    </row>
    <row r="664" spans="1:27" x14ac:dyDescent="0.3">
      <c r="B664" t="s">
        <v>1800</v>
      </c>
      <c r="C664">
        <v>2020</v>
      </c>
    </row>
    <row r="665" spans="1:27" x14ac:dyDescent="0.3">
      <c r="B665" t="s">
        <v>1801</v>
      </c>
      <c r="C665">
        <v>2020</v>
      </c>
    </row>
    <row r="666" spans="1:27" x14ac:dyDescent="0.3">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3">
      <c r="B667" t="s">
        <v>1802</v>
      </c>
      <c r="C667">
        <v>2020</v>
      </c>
    </row>
    <row r="668" spans="1:27" x14ac:dyDescent="0.3">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3">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3">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3">
      <c r="B671" t="s">
        <v>1803</v>
      </c>
      <c r="C671">
        <v>2020</v>
      </c>
    </row>
    <row r="672" spans="1:27" x14ac:dyDescent="0.3">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3">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3">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3">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3">
      <c r="B676" t="s">
        <v>1805</v>
      </c>
      <c r="C676">
        <v>2020</v>
      </c>
    </row>
    <row r="677" spans="1:27" x14ac:dyDescent="0.3">
      <c r="B677" t="s">
        <v>1806</v>
      </c>
      <c r="C677">
        <v>2020</v>
      </c>
    </row>
    <row r="678" spans="1:27" x14ac:dyDescent="0.3">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3">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3">
      <c r="B680" t="s">
        <v>1807</v>
      </c>
      <c r="C680">
        <v>2020</v>
      </c>
    </row>
    <row r="681" spans="1:27" x14ac:dyDescent="0.3">
      <c r="B681" t="s">
        <v>1808</v>
      </c>
      <c r="C681">
        <v>2020</v>
      </c>
    </row>
    <row r="682" spans="1:27" x14ac:dyDescent="0.3">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3">
      <c r="B683" t="s">
        <v>1809</v>
      </c>
      <c r="C683">
        <v>2020</v>
      </c>
    </row>
    <row r="684" spans="1:27" x14ac:dyDescent="0.3">
      <c r="B684" t="s">
        <v>1810</v>
      </c>
      <c r="C684">
        <v>2020</v>
      </c>
    </row>
    <row r="685" spans="1:27" x14ac:dyDescent="0.3">
      <c r="B685" t="s">
        <v>1811</v>
      </c>
      <c r="C685">
        <v>2020</v>
      </c>
    </row>
    <row r="686" spans="1:27" x14ac:dyDescent="0.3">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3">
      <c r="B687" t="s">
        <v>1812</v>
      </c>
      <c r="C687">
        <v>2020</v>
      </c>
    </row>
    <row r="688" spans="1:27" x14ac:dyDescent="0.3">
      <c r="B688" t="s">
        <v>1813</v>
      </c>
      <c r="C688">
        <v>2020</v>
      </c>
    </row>
    <row r="689" spans="1:27" x14ac:dyDescent="0.3">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3">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3">
      <c r="B691" t="s">
        <v>1814</v>
      </c>
      <c r="C691">
        <v>2020</v>
      </c>
    </row>
    <row r="692" spans="1:27" x14ac:dyDescent="0.3">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3">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3">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3">
      <c r="B695" t="s">
        <v>1815</v>
      </c>
      <c r="C695">
        <v>2020</v>
      </c>
    </row>
    <row r="696" spans="1:27" x14ac:dyDescent="0.3">
      <c r="B696" t="s">
        <v>1816</v>
      </c>
      <c r="C696">
        <v>2020</v>
      </c>
    </row>
    <row r="697" spans="1:27" x14ac:dyDescent="0.3">
      <c r="B697" t="s">
        <v>1817</v>
      </c>
      <c r="C697">
        <v>2020</v>
      </c>
    </row>
    <row r="698" spans="1:27" x14ac:dyDescent="0.3">
      <c r="B698" t="s">
        <v>1818</v>
      </c>
      <c r="C698">
        <v>2020</v>
      </c>
    </row>
    <row r="699" spans="1:27" x14ac:dyDescent="0.3">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3">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3">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3">
      <c r="B702" t="s">
        <v>1820</v>
      </c>
      <c r="C702">
        <v>2020</v>
      </c>
    </row>
    <row r="703" spans="1:27" x14ac:dyDescent="0.3">
      <c r="B703" t="s">
        <v>1821</v>
      </c>
      <c r="C703">
        <v>2020</v>
      </c>
    </row>
    <row r="704" spans="1:27" x14ac:dyDescent="0.3">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3">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3">
      <c r="B706" t="s">
        <v>1824</v>
      </c>
      <c r="C706">
        <v>2020</v>
      </c>
    </row>
    <row r="707" spans="1:27" x14ac:dyDescent="0.3">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3">
      <c r="B708" t="s">
        <v>1825</v>
      </c>
      <c r="C708">
        <v>2020</v>
      </c>
    </row>
    <row r="709" spans="1:27" x14ac:dyDescent="0.3">
      <c r="B709" t="s">
        <v>1826</v>
      </c>
      <c r="C709">
        <v>2020</v>
      </c>
    </row>
    <row r="710" spans="1:27" x14ac:dyDescent="0.3">
      <c r="B710" t="s">
        <v>1827</v>
      </c>
      <c r="C710">
        <v>2020</v>
      </c>
    </row>
    <row r="711" spans="1:27" x14ac:dyDescent="0.3">
      <c r="B711" t="s">
        <v>1828</v>
      </c>
      <c r="C711">
        <v>2020</v>
      </c>
    </row>
    <row r="712" spans="1:27" x14ac:dyDescent="0.3">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3">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3">
      <c r="B714" t="s">
        <v>1829</v>
      </c>
      <c r="C714">
        <v>2020</v>
      </c>
    </row>
    <row r="715" spans="1:27" x14ac:dyDescent="0.3">
      <c r="B715" t="s">
        <v>1830</v>
      </c>
      <c r="C715">
        <v>2020</v>
      </c>
    </row>
    <row r="716" spans="1:27" x14ac:dyDescent="0.3">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3">
      <c r="B717" t="s">
        <v>1832</v>
      </c>
      <c r="C717">
        <v>2020</v>
      </c>
    </row>
    <row r="718" spans="1:27" x14ac:dyDescent="0.3">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3">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3">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3">
      <c r="B721" t="s">
        <v>1834</v>
      </c>
      <c r="C721">
        <v>2020</v>
      </c>
    </row>
    <row r="722" spans="1:27" x14ac:dyDescent="0.3">
      <c r="B722" t="s">
        <v>1835</v>
      </c>
      <c r="C722">
        <v>2020</v>
      </c>
    </row>
    <row r="723" spans="1:27" x14ac:dyDescent="0.3">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3">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3">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P63"/>
  <sheetViews>
    <sheetView workbookViewId="0">
      <selection activeCell="K17" sqref="K17"/>
    </sheetView>
  </sheetViews>
  <sheetFormatPr defaultRowHeight="14.4" x14ac:dyDescent="0.3"/>
  <sheetData>
    <row r="1" spans="1:16" x14ac:dyDescent="0.3">
      <c r="A1" t="s">
        <v>1134</v>
      </c>
      <c r="B1" t="s">
        <v>1837</v>
      </c>
      <c r="C1" t="s">
        <v>1838</v>
      </c>
      <c r="D1" t="s">
        <v>1839</v>
      </c>
      <c r="E1" t="s">
        <v>1840</v>
      </c>
      <c r="F1" t="s">
        <v>1841</v>
      </c>
      <c r="G1" t="s">
        <v>2873</v>
      </c>
      <c r="H1" t="s">
        <v>2871</v>
      </c>
      <c r="I1" t="s">
        <v>2872</v>
      </c>
      <c r="K1" t="s">
        <v>1135</v>
      </c>
      <c r="L1" t="s">
        <v>1136</v>
      </c>
      <c r="M1" t="s">
        <v>1137</v>
      </c>
      <c r="N1" t="s">
        <v>1140</v>
      </c>
      <c r="O1" t="s">
        <v>1139</v>
      </c>
      <c r="P1" t="s">
        <v>1138</v>
      </c>
    </row>
    <row r="2" spans="1:16" x14ac:dyDescent="0.3">
      <c r="A2" t="s">
        <v>48</v>
      </c>
      <c r="B2" t="str">
        <f>VLOOKUP(A2,'Gemeenten Nederland'!$A$1:$S$724,2,0)</f>
        <v>Asten</v>
      </c>
      <c r="C2">
        <f>VLOOKUP(A2,'Gemeenten Nederland'!$A$1:$S$724,4,0)</f>
        <v>16721</v>
      </c>
      <c r="D2">
        <f>VLOOKUP(A2,'Gemeenten Nederland'!$A$1:$S$724,7,0)</f>
        <v>7159</v>
      </c>
      <c r="E2">
        <f>VLOOKUP(A2,'Gemeenten Nederland'!$A$1:$S$724,15,0)</f>
        <v>6899</v>
      </c>
      <c r="F2">
        <f>VLOOKUP(A2,'Gemeenten Nederland'!$A$1:$S$724,16,0)</f>
        <v>1920</v>
      </c>
      <c r="G2" t="str">
        <f>VLOOKUP(A2,'Gemeenten Nederland'!$A$1:$Z$724,21,0)</f>
        <v>71,34</v>
      </c>
      <c r="H2" t="str">
        <f>VLOOKUP(A2,'Gemeenten Nederland'!$A$1:$Z$724,22,0)</f>
        <v>70,17</v>
      </c>
      <c r="I2" t="str">
        <f>VLOOKUP(A2,'Gemeenten Nederland'!$A$1:$Z$724,23,0)</f>
        <v>1,17</v>
      </c>
      <c r="K2">
        <v>1499</v>
      </c>
      <c r="L2">
        <v>6755</v>
      </c>
      <c r="M2">
        <v>0</v>
      </c>
      <c r="N2">
        <v>0</v>
      </c>
      <c r="O2">
        <v>0</v>
      </c>
      <c r="P2">
        <v>0</v>
      </c>
    </row>
    <row r="3" spans="1:16" x14ac:dyDescent="0.3">
      <c r="A3" t="s">
        <v>49</v>
      </c>
      <c r="B3" t="str">
        <f>VLOOKUP(A3,'Gemeenten Nederland'!$A$1:$S$724,2,0)</f>
        <v>Baarle-Nassau</v>
      </c>
      <c r="C3">
        <f>VLOOKUP(A3,'Gemeenten Nederland'!$A$1:$S$724,4,0)</f>
        <v>6859</v>
      </c>
      <c r="D3">
        <f>VLOOKUP(A3,'Gemeenten Nederland'!$A$1:$S$724,7,0)</f>
        <v>3076</v>
      </c>
      <c r="E3">
        <f>VLOOKUP(A3,'Gemeenten Nederland'!$A$1:$S$724,15,0)</f>
        <v>2875</v>
      </c>
      <c r="F3">
        <f>VLOOKUP(A3,'Gemeenten Nederland'!$A$1:$S$724,16,0)</f>
        <v>955</v>
      </c>
      <c r="G3" t="str">
        <f>VLOOKUP(A3,'Gemeenten Nederland'!$A$1:$Z$724,21,0)</f>
        <v>76,29</v>
      </c>
      <c r="H3" t="str">
        <f>VLOOKUP(A3,'Gemeenten Nederland'!$A$1:$Z$724,22,0)</f>
        <v>76,14</v>
      </c>
      <c r="I3" t="str">
        <f>VLOOKUP(A3,'Gemeenten Nederland'!$A$1:$Z$724,23,0)</f>
        <v>0,15</v>
      </c>
      <c r="K3">
        <v>481</v>
      </c>
      <c r="L3">
        <v>2086</v>
      </c>
      <c r="M3">
        <v>0</v>
      </c>
      <c r="N3">
        <v>0</v>
      </c>
      <c r="O3">
        <v>55</v>
      </c>
      <c r="P3">
        <v>8599</v>
      </c>
    </row>
    <row r="4" spans="1:16" x14ac:dyDescent="0.3">
      <c r="A4" t="s">
        <v>61</v>
      </c>
      <c r="B4" t="str">
        <f>VLOOKUP(A4,'Gemeenten Nederland'!$A$1:$S$724,2,0)</f>
        <v>Bergen op Zoom</v>
      </c>
      <c r="C4">
        <f>VLOOKUP(A4,'Gemeenten Nederland'!$A$1:$S$724,4,0)</f>
        <v>67496</v>
      </c>
      <c r="D4">
        <f>VLOOKUP(A4,'Gemeenten Nederland'!$A$1:$S$724,7,0)</f>
        <v>30447</v>
      </c>
      <c r="E4">
        <f>VLOOKUP(A4,'Gemeenten Nederland'!$A$1:$S$724,15,0)</f>
        <v>30884</v>
      </c>
      <c r="F4">
        <f>VLOOKUP(A4,'Gemeenten Nederland'!$A$1:$S$724,16,0)</f>
        <v>5355</v>
      </c>
      <c r="G4" t="str">
        <f>VLOOKUP(A4,'Gemeenten Nederland'!$A$1:$Z$724,21,0)</f>
        <v>93,13</v>
      </c>
      <c r="H4" t="str">
        <f>VLOOKUP(A4,'Gemeenten Nederland'!$A$1:$Z$724,22,0)</f>
        <v>79,96</v>
      </c>
      <c r="I4" t="str">
        <f>VLOOKUP(A4,'Gemeenten Nederland'!$A$1:$Z$724,23,0)</f>
        <v>13,17</v>
      </c>
      <c r="K4">
        <v>5943</v>
      </c>
      <c r="L4">
        <v>17024</v>
      </c>
      <c r="M4">
        <v>0</v>
      </c>
      <c r="N4">
        <v>0</v>
      </c>
      <c r="O4">
        <v>120</v>
      </c>
      <c r="P4">
        <v>13720</v>
      </c>
    </row>
    <row r="5" spans="1:16" x14ac:dyDescent="0.3">
      <c r="A5" t="s">
        <v>64</v>
      </c>
      <c r="B5" t="str">
        <f>VLOOKUP(A5,'Gemeenten Nederland'!$A$1:$S$724,2,0)</f>
        <v>Best</v>
      </c>
      <c r="C5">
        <f>VLOOKUP(A5,'Gemeenten Nederland'!$A$1:$S$724,4,0)</f>
        <v>29988</v>
      </c>
      <c r="D5">
        <f>VLOOKUP(A5,'Gemeenten Nederland'!$A$1:$S$724,7,0)</f>
        <v>12839</v>
      </c>
      <c r="E5">
        <f>VLOOKUP(A5,'Gemeenten Nederland'!$A$1:$S$724,15,0)</f>
        <v>12698</v>
      </c>
      <c r="F5">
        <f>VLOOKUP(A5,'Gemeenten Nederland'!$A$1:$S$724,16,0)</f>
        <v>2685</v>
      </c>
      <c r="G5" t="str">
        <f>VLOOKUP(A5,'Gemeenten Nederland'!$A$1:$Z$724,21,0)</f>
        <v>35,10</v>
      </c>
      <c r="H5" t="str">
        <f>VLOOKUP(A5,'Gemeenten Nederland'!$A$1:$Z$724,22,0)</f>
        <v>34,30</v>
      </c>
      <c r="I5" t="str">
        <f>VLOOKUP(A5,'Gemeenten Nederland'!$A$1:$Z$724,23,0)</f>
        <v>0,80</v>
      </c>
      <c r="K5">
        <v>3382</v>
      </c>
      <c r="L5">
        <v>13076</v>
      </c>
      <c r="M5">
        <v>0</v>
      </c>
      <c r="N5">
        <v>0</v>
      </c>
      <c r="O5">
        <v>0</v>
      </c>
      <c r="P5">
        <v>0</v>
      </c>
    </row>
    <row r="6" spans="1:16" x14ac:dyDescent="0.3">
      <c r="A6" t="s">
        <v>72</v>
      </c>
      <c r="B6" t="str">
        <f>VLOOKUP(A6,'Gemeenten Nederland'!$A$1:$S$724,2,0)</f>
        <v>Boekel</v>
      </c>
      <c r="C6">
        <f>VLOOKUP(A6,'Gemeenten Nederland'!$A$1:$S$724,4,0)</f>
        <v>10785</v>
      </c>
      <c r="D6">
        <f>VLOOKUP(A6,'Gemeenten Nederland'!$A$1:$S$724,7,0)</f>
        <v>4170</v>
      </c>
      <c r="E6">
        <f>VLOOKUP(A6,'Gemeenten Nederland'!$A$1:$S$724,15,0)</f>
        <v>4248</v>
      </c>
      <c r="F6">
        <f>VLOOKUP(A6,'Gemeenten Nederland'!$A$1:$S$724,16,0)</f>
        <v>1235</v>
      </c>
      <c r="G6" t="str">
        <f>VLOOKUP(A6,'Gemeenten Nederland'!$A$1:$Z$724,21,0)</f>
        <v>34,52</v>
      </c>
      <c r="H6" t="str">
        <f>VLOOKUP(A6,'Gemeenten Nederland'!$A$1:$Z$724,22,0)</f>
        <v>34,51</v>
      </c>
      <c r="I6" t="str">
        <f>VLOOKUP(A6,'Gemeenten Nederland'!$A$1:$Z$724,23,0)</f>
        <v>0,01</v>
      </c>
      <c r="K6">
        <v>1067</v>
      </c>
      <c r="L6">
        <v>5275</v>
      </c>
      <c r="M6">
        <v>4</v>
      </c>
      <c r="N6">
        <v>7400</v>
      </c>
      <c r="O6">
        <v>90</v>
      </c>
      <c r="P6">
        <v>15549</v>
      </c>
    </row>
    <row r="7" spans="1:16" x14ac:dyDescent="0.3">
      <c r="A7" t="s">
        <v>76</v>
      </c>
      <c r="B7" t="str">
        <f>VLOOKUP(A7,'Gemeenten Nederland'!$A$1:$S$724,2,0)</f>
        <v>Boxmeer</v>
      </c>
      <c r="C7">
        <f>VLOOKUP(A7,'Gemeenten Nederland'!$A$1:$S$724,4,0)</f>
        <v>29365</v>
      </c>
      <c r="D7">
        <f>VLOOKUP(A7,'Gemeenten Nederland'!$A$1:$S$724,7,0)</f>
        <v>12515</v>
      </c>
      <c r="E7">
        <f>VLOOKUP(A7,'Gemeenten Nederland'!$A$1:$S$724,15,0)</f>
        <v>12568</v>
      </c>
      <c r="F7">
        <f>VLOOKUP(A7,'Gemeenten Nederland'!$A$1:$S$724,16,0)</f>
        <v>2530</v>
      </c>
      <c r="G7" t="str">
        <f>VLOOKUP(A7,'Gemeenten Nederland'!$A$1:$Z$724,21,0)</f>
        <v>113,84</v>
      </c>
      <c r="H7" t="str">
        <f>VLOOKUP(A7,'Gemeenten Nederland'!$A$1:$Z$724,22,0)</f>
        <v>111,44</v>
      </c>
      <c r="I7" t="str">
        <f>VLOOKUP(A7,'Gemeenten Nederland'!$A$1:$Z$724,23,0)</f>
        <v>2,40</v>
      </c>
      <c r="K7">
        <v>2980</v>
      </c>
      <c r="L7">
        <v>13417</v>
      </c>
      <c r="M7">
        <v>0</v>
      </c>
      <c r="N7">
        <v>0</v>
      </c>
      <c r="O7">
        <v>0</v>
      </c>
      <c r="P7">
        <v>0</v>
      </c>
    </row>
    <row r="8" spans="1:16" x14ac:dyDescent="0.3">
      <c r="A8" t="s">
        <v>77</v>
      </c>
      <c r="B8" t="str">
        <f>VLOOKUP(A8,'Gemeenten Nederland'!$A$1:$S$724,2,0)</f>
        <v>Boxtel</v>
      </c>
      <c r="C8">
        <f>VLOOKUP(A8,'Gemeenten Nederland'!$A$1:$S$724,4,0)</f>
        <v>30801</v>
      </c>
      <c r="D8">
        <f>VLOOKUP(A8,'Gemeenten Nederland'!$A$1:$S$724,7,0)</f>
        <v>13607</v>
      </c>
      <c r="E8">
        <f>VLOOKUP(A8,'Gemeenten Nederland'!$A$1:$S$724,15,0)</f>
        <v>13401</v>
      </c>
      <c r="F8">
        <f>VLOOKUP(A8,'Gemeenten Nederland'!$A$1:$S$724,16,0)</f>
        <v>2845</v>
      </c>
      <c r="G8" t="str">
        <f>VLOOKUP(A8,'Gemeenten Nederland'!$A$1:$Z$724,21,0)</f>
        <v>64,85</v>
      </c>
      <c r="H8" t="str">
        <f>VLOOKUP(A8,'Gemeenten Nederland'!$A$1:$Z$724,22,0)</f>
        <v>63,73</v>
      </c>
      <c r="I8" t="str">
        <f>VLOOKUP(A8,'Gemeenten Nederland'!$A$1:$Z$724,23,0)</f>
        <v>1,12</v>
      </c>
      <c r="K8">
        <v>3086</v>
      </c>
      <c r="L8">
        <v>12115</v>
      </c>
      <c r="M8">
        <v>0</v>
      </c>
      <c r="N8">
        <v>0</v>
      </c>
      <c r="O8">
        <v>66</v>
      </c>
      <c r="P8">
        <v>8177</v>
      </c>
    </row>
    <row r="9" spans="1:16" x14ac:dyDescent="0.3">
      <c r="A9" t="s">
        <v>78</v>
      </c>
      <c r="B9" t="str">
        <f>VLOOKUP(A9,'Gemeenten Nederland'!$A$1:$S$724,2,0)</f>
        <v>Breda</v>
      </c>
      <c r="C9">
        <f>VLOOKUP(A9,'Gemeenten Nederland'!$A$1:$S$724,4,0)</f>
        <v>184069</v>
      </c>
      <c r="D9">
        <f>VLOOKUP(A9,'Gemeenten Nederland'!$A$1:$S$724,7,0)</f>
        <v>88351</v>
      </c>
      <c r="E9">
        <f>VLOOKUP(A9,'Gemeenten Nederland'!$A$1:$S$724,15,0)</f>
        <v>84567</v>
      </c>
      <c r="F9">
        <f>VLOOKUP(A9,'Gemeenten Nederland'!$A$1:$S$724,16,0)</f>
        <v>19225</v>
      </c>
      <c r="G9" t="str">
        <f>VLOOKUP(A9,'Gemeenten Nederland'!$A$1:$Z$724,21,0)</f>
        <v>128,68</v>
      </c>
      <c r="H9" t="str">
        <f>VLOOKUP(A9,'Gemeenten Nederland'!$A$1:$Z$724,22,0)</f>
        <v>125,74</v>
      </c>
      <c r="I9" t="str">
        <f>VLOOKUP(A9,'Gemeenten Nederland'!$A$1:$Z$724,23,0)</f>
        <v>2,94</v>
      </c>
      <c r="K9">
        <v>8236</v>
      </c>
      <c r="L9">
        <v>29570</v>
      </c>
      <c r="M9">
        <v>0</v>
      </c>
      <c r="N9">
        <v>0</v>
      </c>
      <c r="O9">
        <v>0</v>
      </c>
      <c r="P9">
        <v>0</v>
      </c>
    </row>
    <row r="10" spans="1:16" x14ac:dyDescent="0.3">
      <c r="A10" t="s">
        <v>96</v>
      </c>
      <c r="B10" t="str">
        <f>VLOOKUP(A10,'Gemeenten Nederland'!$A$1:$S$724,2,0)</f>
        <v>Deurne</v>
      </c>
      <c r="C10">
        <f>VLOOKUP(A10,'Gemeenten Nederland'!$A$1:$S$724,4,0)</f>
        <v>32471</v>
      </c>
      <c r="D10">
        <f>VLOOKUP(A10,'Gemeenten Nederland'!$A$1:$S$724,7,0)</f>
        <v>13764</v>
      </c>
      <c r="E10">
        <f>VLOOKUP(A10,'Gemeenten Nederland'!$A$1:$S$724,15,0)</f>
        <v>13955</v>
      </c>
      <c r="F10">
        <f>VLOOKUP(A10,'Gemeenten Nederland'!$A$1:$S$724,16,0)</f>
        <v>3400</v>
      </c>
      <c r="G10" t="str">
        <f>VLOOKUP(A10,'Gemeenten Nederland'!$A$1:$Z$724,21,0)</f>
        <v>118,36</v>
      </c>
      <c r="H10" t="str">
        <f>VLOOKUP(A10,'Gemeenten Nederland'!$A$1:$Z$724,22,0)</f>
        <v>116,93</v>
      </c>
      <c r="I10" t="str">
        <f>VLOOKUP(A10,'Gemeenten Nederland'!$A$1:$Z$724,23,0)</f>
        <v>1,42</v>
      </c>
      <c r="K10">
        <v>2607</v>
      </c>
      <c r="L10">
        <v>10858</v>
      </c>
      <c r="M10">
        <v>0</v>
      </c>
      <c r="N10">
        <v>0</v>
      </c>
      <c r="O10">
        <v>0</v>
      </c>
      <c r="P10">
        <v>0</v>
      </c>
    </row>
    <row r="11" spans="1:16" x14ac:dyDescent="0.3">
      <c r="A11" t="s">
        <v>102</v>
      </c>
      <c r="B11" t="str">
        <f>VLOOKUP(A11,'Gemeenten Nederland'!$A$1:$S$724,2,0)</f>
        <v>Dongen</v>
      </c>
      <c r="C11">
        <f>VLOOKUP(A11,'Gemeenten Nederland'!$A$1:$S$724,4,0)</f>
        <v>26222</v>
      </c>
      <c r="D11">
        <f>VLOOKUP(A11,'Gemeenten Nederland'!$A$1:$S$724,7,0)</f>
        <v>11164</v>
      </c>
      <c r="E11">
        <f>VLOOKUP(A11,'Gemeenten Nederland'!$A$1:$S$724,15,0)</f>
        <v>11289</v>
      </c>
      <c r="F11">
        <f>VLOOKUP(A11,'Gemeenten Nederland'!$A$1:$S$724,16,0)</f>
        <v>2375</v>
      </c>
      <c r="G11" t="str">
        <f>VLOOKUP(A11,'Gemeenten Nederland'!$A$1:$Z$724,21,0)</f>
        <v>29,74</v>
      </c>
      <c r="H11" t="str">
        <f>VLOOKUP(A11,'Gemeenten Nederland'!$A$1:$Z$724,22,0)</f>
        <v>29,24</v>
      </c>
      <c r="I11" t="str">
        <f>VLOOKUP(A11,'Gemeenten Nederland'!$A$1:$Z$724,23,0)</f>
        <v>0,50</v>
      </c>
      <c r="K11">
        <v>2203</v>
      </c>
      <c r="L11">
        <v>8435</v>
      </c>
      <c r="M11">
        <v>0</v>
      </c>
      <c r="N11">
        <v>0</v>
      </c>
      <c r="O11">
        <v>0</v>
      </c>
      <c r="P11">
        <v>0</v>
      </c>
    </row>
    <row r="12" spans="1:16" x14ac:dyDescent="0.3">
      <c r="A12" t="s">
        <v>114</v>
      </c>
      <c r="B12" t="str">
        <f>VLOOKUP(A12,'Gemeenten Nederland'!$A$1:$S$724,2,0)</f>
        <v>Eersel</v>
      </c>
      <c r="C12">
        <f>VLOOKUP(A12,'Gemeenten Nederland'!$A$1:$S$724,4,0)</f>
        <v>19313</v>
      </c>
      <c r="D12">
        <f>VLOOKUP(A12,'Gemeenten Nederland'!$A$1:$S$724,7,0)</f>
        <v>8118</v>
      </c>
      <c r="E12">
        <f>VLOOKUP(A12,'Gemeenten Nederland'!$A$1:$S$724,15,0)</f>
        <v>8402</v>
      </c>
      <c r="F12">
        <f>VLOOKUP(A12,'Gemeenten Nederland'!$A$1:$S$724,16,0)</f>
        <v>2110</v>
      </c>
      <c r="G12" t="str">
        <f>VLOOKUP(A12,'Gemeenten Nederland'!$A$1:$Z$724,21,0)</f>
        <v>83,33</v>
      </c>
      <c r="H12" t="str">
        <f>VLOOKUP(A12,'Gemeenten Nederland'!$A$1:$Z$724,22,0)</f>
        <v>82,46</v>
      </c>
      <c r="I12" t="str">
        <f>VLOOKUP(A12,'Gemeenten Nederland'!$A$1:$Z$724,23,0)</f>
        <v>0,86</v>
      </c>
      <c r="K12">
        <v>1930</v>
      </c>
      <c r="L12">
        <v>8700</v>
      </c>
      <c r="M12">
        <v>0</v>
      </c>
      <c r="N12">
        <v>0</v>
      </c>
      <c r="O12">
        <v>108</v>
      </c>
      <c r="P12">
        <v>11705</v>
      </c>
    </row>
    <row r="13" spans="1:16" x14ac:dyDescent="0.3">
      <c r="A13" t="s">
        <v>116</v>
      </c>
      <c r="B13" t="str">
        <f>VLOOKUP(A13,'Gemeenten Nederland'!$A$1:$S$724,2,0)</f>
        <v>Eindhoven</v>
      </c>
      <c r="C13">
        <f>VLOOKUP(A13,'Gemeenten Nederland'!$A$1:$S$724,4,0)</f>
        <v>234394</v>
      </c>
      <c r="D13">
        <f>VLOOKUP(A13,'Gemeenten Nederland'!$A$1:$S$724,7,0)</f>
        <v>120980</v>
      </c>
      <c r="E13">
        <f>VLOOKUP(A13,'Gemeenten Nederland'!$A$1:$S$724,15,0)</f>
        <v>112965</v>
      </c>
      <c r="F13">
        <f>VLOOKUP(A13,'Gemeenten Nederland'!$A$1:$S$724,16,0)</f>
        <v>22700</v>
      </c>
      <c r="G13" t="str">
        <f>VLOOKUP(A13,'Gemeenten Nederland'!$A$1:$Z$724,21,0)</f>
        <v>88,92</v>
      </c>
      <c r="H13" t="str">
        <f>VLOOKUP(A13,'Gemeenten Nederland'!$A$1:$Z$724,22,0)</f>
        <v>87,66</v>
      </c>
      <c r="I13" t="str">
        <f>VLOOKUP(A13,'Gemeenten Nederland'!$A$1:$Z$724,23,0)</f>
        <v>1,26</v>
      </c>
      <c r="K13">
        <v>17467</v>
      </c>
      <c r="L13">
        <v>56217</v>
      </c>
      <c r="M13">
        <v>0</v>
      </c>
      <c r="N13">
        <v>0</v>
      </c>
      <c r="O13">
        <v>0</v>
      </c>
      <c r="P13">
        <v>0</v>
      </c>
    </row>
    <row r="14" spans="1:16" x14ac:dyDescent="0.3">
      <c r="A14" t="s">
        <v>123</v>
      </c>
      <c r="B14" t="str">
        <f>VLOOKUP(A14,'Gemeenten Nederland'!$A$1:$S$724,2,0)</f>
        <v>Etten-Leur</v>
      </c>
      <c r="C14">
        <f>VLOOKUP(A14,'Gemeenten Nederland'!$A$1:$S$724,4,0)</f>
        <v>43878</v>
      </c>
      <c r="D14">
        <f>VLOOKUP(A14,'Gemeenten Nederland'!$A$1:$S$724,7,0)</f>
        <v>18881</v>
      </c>
      <c r="E14">
        <f>VLOOKUP(A14,'Gemeenten Nederland'!$A$1:$S$724,15,0)</f>
        <v>19093</v>
      </c>
      <c r="F14">
        <f>VLOOKUP(A14,'Gemeenten Nederland'!$A$1:$S$724,16,0)</f>
        <v>3720</v>
      </c>
      <c r="G14" t="str">
        <f>VLOOKUP(A14,'Gemeenten Nederland'!$A$1:$Z$724,21,0)</f>
        <v>55,92</v>
      </c>
      <c r="H14" t="str">
        <f>VLOOKUP(A14,'Gemeenten Nederland'!$A$1:$Z$724,22,0)</f>
        <v>55,30</v>
      </c>
      <c r="I14" t="str">
        <f>VLOOKUP(A14,'Gemeenten Nederland'!$A$1:$Z$724,23,0)</f>
        <v>0,62</v>
      </c>
      <c r="K14">
        <v>2826</v>
      </c>
      <c r="L14">
        <v>11589</v>
      </c>
      <c r="M14">
        <v>5</v>
      </c>
      <c r="N14">
        <v>2646</v>
      </c>
      <c r="O14">
        <v>93</v>
      </c>
      <c r="P14">
        <v>9918</v>
      </c>
    </row>
    <row r="15" spans="1:16" x14ac:dyDescent="0.3">
      <c r="A15" t="s">
        <v>125</v>
      </c>
      <c r="B15" t="str">
        <f>VLOOKUP(A15,'Gemeenten Nederland'!$A$1:$S$724,2,0)</f>
        <v>Geertruidenberg</v>
      </c>
      <c r="C15">
        <f>VLOOKUP(A15,'Gemeenten Nederland'!$A$1:$S$724,4,0)</f>
        <v>21544</v>
      </c>
      <c r="D15">
        <f>VLOOKUP(A15,'Gemeenten Nederland'!$A$1:$S$724,7,0)</f>
        <v>9385</v>
      </c>
      <c r="E15">
        <f>VLOOKUP(A15,'Gemeenten Nederland'!$A$1:$S$724,15,0)</f>
        <v>9639</v>
      </c>
      <c r="F15">
        <f>VLOOKUP(A15,'Gemeenten Nederland'!$A$1:$S$724,16,0)</f>
        <v>2125</v>
      </c>
      <c r="G15" t="str">
        <f>VLOOKUP(A15,'Gemeenten Nederland'!$A$1:$Z$724,21,0)</f>
        <v>29,64</v>
      </c>
      <c r="H15" t="str">
        <f>VLOOKUP(A15,'Gemeenten Nederland'!$A$1:$Z$724,22,0)</f>
        <v>26,63</v>
      </c>
      <c r="I15" t="str">
        <f>VLOOKUP(A15,'Gemeenten Nederland'!$A$1:$Z$724,23,0)</f>
        <v>3,01</v>
      </c>
      <c r="K15">
        <v>1427</v>
      </c>
      <c r="L15">
        <v>5273</v>
      </c>
      <c r="M15">
        <v>0</v>
      </c>
      <c r="N15">
        <v>0</v>
      </c>
      <c r="O15">
        <v>59</v>
      </c>
      <c r="P15">
        <v>9209</v>
      </c>
    </row>
    <row r="16" spans="1:16" x14ac:dyDescent="0.3">
      <c r="A16" t="s">
        <v>129</v>
      </c>
      <c r="B16" t="str">
        <f>VLOOKUP(A16,'Gemeenten Nederland'!$A$1:$S$724,2,0)</f>
        <v>Gilze en Rijen</v>
      </c>
      <c r="C16">
        <f>VLOOKUP(A16,'Gemeenten Nederland'!$A$1:$S$724,4,0)</f>
        <v>26431</v>
      </c>
      <c r="D16">
        <f>VLOOKUP(A16,'Gemeenten Nederland'!$A$1:$S$724,7,0)</f>
        <v>11200</v>
      </c>
      <c r="E16">
        <f>VLOOKUP(A16,'Gemeenten Nederland'!$A$1:$S$724,15,0)</f>
        <v>11301</v>
      </c>
      <c r="F16">
        <f>VLOOKUP(A16,'Gemeenten Nederland'!$A$1:$S$724,16,0)</f>
        <v>2355</v>
      </c>
      <c r="G16" t="str">
        <f>VLOOKUP(A16,'Gemeenten Nederland'!$A$1:$Z$724,21,0)</f>
        <v>65,66</v>
      </c>
      <c r="H16" t="str">
        <f>VLOOKUP(A16,'Gemeenten Nederland'!$A$1:$Z$724,22,0)</f>
        <v>65,38</v>
      </c>
      <c r="I16" t="str">
        <f>VLOOKUP(A16,'Gemeenten Nederland'!$A$1:$Z$724,23,0)</f>
        <v>0,28</v>
      </c>
      <c r="K16">
        <v>2180</v>
      </c>
      <c r="L16">
        <v>8891</v>
      </c>
      <c r="M16">
        <v>0</v>
      </c>
      <c r="N16">
        <v>0</v>
      </c>
      <c r="O16">
        <v>88</v>
      </c>
      <c r="P16">
        <v>8545</v>
      </c>
    </row>
    <row r="17" spans="1:16" x14ac:dyDescent="0.3">
      <c r="A17" t="s">
        <v>132</v>
      </c>
      <c r="B17" t="str">
        <f>VLOOKUP(A17,'Gemeenten Nederland'!$A$1:$S$724,2,0)</f>
        <v>Goirle</v>
      </c>
      <c r="C17">
        <f>VLOOKUP(A17,'Gemeenten Nederland'!$A$1:$S$724,4,0)</f>
        <v>23904</v>
      </c>
      <c r="D17">
        <f>VLOOKUP(A17,'Gemeenten Nederland'!$A$1:$S$724,7,0)</f>
        <v>10192</v>
      </c>
      <c r="E17">
        <f>VLOOKUP(A17,'Gemeenten Nederland'!$A$1:$S$724,15,0)</f>
        <v>10363</v>
      </c>
      <c r="F17">
        <f>VLOOKUP(A17,'Gemeenten Nederland'!$A$1:$S$724,16,0)</f>
        <v>2160</v>
      </c>
      <c r="G17" t="str">
        <f>VLOOKUP(A17,'Gemeenten Nederland'!$A$1:$Z$724,21,0)</f>
        <v>43,38</v>
      </c>
      <c r="H17" t="str">
        <f>VLOOKUP(A17,'Gemeenten Nederland'!$A$1:$Z$724,22,0)</f>
        <v>42,99</v>
      </c>
      <c r="I17" t="str">
        <f>VLOOKUP(A17,'Gemeenten Nederland'!$A$1:$Z$724,23,0)</f>
        <v>0,38</v>
      </c>
      <c r="K17">
        <v>1919</v>
      </c>
      <c r="L17">
        <v>7388</v>
      </c>
      <c r="M17">
        <v>0</v>
      </c>
      <c r="N17">
        <v>0</v>
      </c>
      <c r="O17">
        <v>60</v>
      </c>
      <c r="P17">
        <v>8880</v>
      </c>
    </row>
    <row r="18" spans="1:16" x14ac:dyDescent="0.3">
      <c r="A18" t="s">
        <v>136</v>
      </c>
      <c r="B18" t="str">
        <f>VLOOKUP(A18,'Gemeenten Nederland'!$A$1:$S$724,2,0)</f>
        <v>Grave</v>
      </c>
      <c r="C18">
        <f>VLOOKUP(A18,'Gemeenten Nederland'!$A$1:$S$724,4,0)</f>
        <v>12436</v>
      </c>
      <c r="D18">
        <f>VLOOKUP(A18,'Gemeenten Nederland'!$A$1:$S$724,7,0)</f>
        <v>5318</v>
      </c>
      <c r="E18">
        <f>VLOOKUP(A18,'Gemeenten Nederland'!$A$1:$S$724,15,0)</f>
        <v>5465</v>
      </c>
      <c r="F18">
        <f>VLOOKUP(A18,'Gemeenten Nederland'!$A$1:$S$724,16,0)</f>
        <v>1000</v>
      </c>
      <c r="G18" t="str">
        <f>VLOOKUP(A18,'Gemeenten Nederland'!$A$1:$Z$724,21,0)</f>
        <v>28,03</v>
      </c>
      <c r="H18" t="str">
        <f>VLOOKUP(A18,'Gemeenten Nederland'!$A$1:$Z$724,22,0)</f>
        <v>27,18</v>
      </c>
      <c r="I18" t="str">
        <f>VLOOKUP(A18,'Gemeenten Nederland'!$A$1:$Z$724,23,0)</f>
        <v>0,85</v>
      </c>
      <c r="K18">
        <v>1103</v>
      </c>
      <c r="L18">
        <v>4416</v>
      </c>
      <c r="M18">
        <v>0</v>
      </c>
      <c r="N18">
        <v>0</v>
      </c>
      <c r="O18">
        <v>31</v>
      </c>
      <c r="P18">
        <v>2176</v>
      </c>
    </row>
    <row r="19" spans="1:16" x14ac:dyDescent="0.3">
      <c r="A19" t="s">
        <v>141</v>
      </c>
      <c r="B19" t="str">
        <f>VLOOKUP(A19,'Gemeenten Nederland'!$A$1:$S$724,2,0)</f>
        <v>Haaren</v>
      </c>
      <c r="C19">
        <f>VLOOKUP(A19,'Gemeenten Nederland'!$A$1:$S$724,4,0)</f>
        <v>14370</v>
      </c>
      <c r="D19">
        <f>VLOOKUP(A19,'Gemeenten Nederland'!$A$1:$S$724,7,0)</f>
        <v>5912</v>
      </c>
      <c r="E19">
        <f>VLOOKUP(A19,'Gemeenten Nederland'!$A$1:$S$724,15,0)</f>
        <v>5957</v>
      </c>
      <c r="F19">
        <f>VLOOKUP(A19,'Gemeenten Nederland'!$A$1:$S$724,16,0)</f>
        <v>1715</v>
      </c>
      <c r="G19" t="str">
        <f>VLOOKUP(A19,'Gemeenten Nederland'!$A$1:$Z$724,21,0)</f>
        <v>58,56</v>
      </c>
      <c r="H19" t="str">
        <f>VLOOKUP(A19,'Gemeenten Nederland'!$A$1:$Z$724,22,0)</f>
        <v>57,70</v>
      </c>
      <c r="I19" t="str">
        <f>VLOOKUP(A19,'Gemeenten Nederland'!$A$1:$Z$724,23,0)</f>
        <v>0,86</v>
      </c>
      <c r="K19">
        <v>1366</v>
      </c>
      <c r="L19">
        <v>5860</v>
      </c>
      <c r="M19">
        <v>0</v>
      </c>
      <c r="N19">
        <v>0</v>
      </c>
      <c r="O19">
        <v>0</v>
      </c>
      <c r="P19">
        <v>0</v>
      </c>
    </row>
    <row r="20" spans="1:16" x14ac:dyDescent="0.3">
      <c r="A20" t="s">
        <v>161</v>
      </c>
      <c r="B20" t="str">
        <f>VLOOKUP(A20,'Gemeenten Nederland'!$A$1:$S$724,2,0)</f>
        <v>Helmond</v>
      </c>
      <c r="C20">
        <f>VLOOKUP(A20,'Gemeenten Nederland'!$A$1:$S$724,4,0)</f>
        <v>92423</v>
      </c>
      <c r="D20">
        <f>VLOOKUP(A20,'Gemeenten Nederland'!$A$1:$S$724,7,0)</f>
        <v>41077</v>
      </c>
      <c r="E20">
        <f>VLOOKUP(A20,'Gemeenten Nederland'!$A$1:$S$724,15,0)</f>
        <v>40788</v>
      </c>
      <c r="F20">
        <f>VLOOKUP(A20,'Gemeenten Nederland'!$A$1:$S$724,16,0)</f>
        <v>7475</v>
      </c>
      <c r="G20" t="str">
        <f>VLOOKUP(A20,'Gemeenten Nederland'!$A$1:$Z$724,21,0)</f>
        <v>54,75</v>
      </c>
      <c r="H20" t="str">
        <f>VLOOKUP(A20,'Gemeenten Nederland'!$A$1:$Z$724,22,0)</f>
        <v>53,18</v>
      </c>
      <c r="I20" t="str">
        <f>VLOOKUP(A20,'Gemeenten Nederland'!$A$1:$Z$724,23,0)</f>
        <v>1,58</v>
      </c>
      <c r="K20">
        <v>6969</v>
      </c>
      <c r="L20">
        <v>23758</v>
      </c>
      <c r="M20">
        <v>0</v>
      </c>
      <c r="N20">
        <v>0</v>
      </c>
      <c r="O20">
        <v>0</v>
      </c>
      <c r="P20">
        <v>0</v>
      </c>
    </row>
    <row r="21" spans="1:16" x14ac:dyDescent="0.3">
      <c r="A21" t="s">
        <v>164</v>
      </c>
      <c r="B21" t="str">
        <f>VLOOKUP(A21,'Gemeenten Nederland'!$A$1:$S$724,2,0)</f>
        <v>'s-Hertogenbosch</v>
      </c>
      <c r="C21">
        <f>VLOOKUP(A21,'Gemeenten Nederland'!$A$1:$S$724,4,0)</f>
        <v>155111</v>
      </c>
      <c r="D21">
        <f>VLOOKUP(A21,'Gemeenten Nederland'!$A$1:$S$724,7,0)</f>
        <v>73408</v>
      </c>
      <c r="E21">
        <f>VLOOKUP(A21,'Gemeenten Nederland'!$A$1:$S$724,15,0)</f>
        <v>72991</v>
      </c>
      <c r="F21">
        <f>VLOOKUP(A21,'Gemeenten Nederland'!$A$1:$S$724,16,0)</f>
        <v>18030</v>
      </c>
      <c r="G21" t="str">
        <f>VLOOKUP(A21,'Gemeenten Nederland'!$A$1:$Z$724,21,0)</f>
        <v>117,81</v>
      </c>
      <c r="H21" t="str">
        <f>VLOOKUP(A21,'Gemeenten Nederland'!$A$1:$Z$724,22,0)</f>
        <v>109,99</v>
      </c>
      <c r="I21" t="str">
        <f>VLOOKUP(A21,'Gemeenten Nederland'!$A$1:$Z$724,23,0)</f>
        <v>7,82</v>
      </c>
      <c r="K21">
        <v>9922</v>
      </c>
      <c r="L21">
        <v>34546</v>
      </c>
      <c r="M21">
        <v>0</v>
      </c>
      <c r="N21">
        <v>0</v>
      </c>
      <c r="O21">
        <v>0</v>
      </c>
      <c r="P21">
        <v>0</v>
      </c>
    </row>
    <row r="22" spans="1:16" x14ac:dyDescent="0.3">
      <c r="A22" t="s">
        <v>166</v>
      </c>
      <c r="B22" t="str">
        <f>VLOOKUP(A22,'Gemeenten Nederland'!$A$1:$S$724,2,0)</f>
        <v>Heusden</v>
      </c>
      <c r="C22">
        <f>VLOOKUP(A22,'Gemeenten Nederland'!$A$1:$S$724,4,0)</f>
        <v>44692</v>
      </c>
      <c r="D22">
        <f>VLOOKUP(A22,'Gemeenten Nederland'!$A$1:$S$724,7,0)</f>
        <v>19095</v>
      </c>
      <c r="E22">
        <f>VLOOKUP(A22,'Gemeenten Nederland'!$A$1:$S$724,15,0)</f>
        <v>19193</v>
      </c>
      <c r="F22">
        <f>VLOOKUP(A22,'Gemeenten Nederland'!$A$1:$S$724,16,0)</f>
        <v>4605</v>
      </c>
      <c r="G22" t="str">
        <f>VLOOKUP(A22,'Gemeenten Nederland'!$A$1:$Z$724,21,0)</f>
        <v>81,22</v>
      </c>
      <c r="H22" t="str">
        <f>VLOOKUP(A22,'Gemeenten Nederland'!$A$1:$Z$724,22,0)</f>
        <v>78,88</v>
      </c>
      <c r="I22" t="str">
        <f>VLOOKUP(A22,'Gemeenten Nederland'!$A$1:$Z$724,23,0)</f>
        <v>2,34</v>
      </c>
      <c r="K22">
        <v>3769</v>
      </c>
      <c r="L22">
        <v>15612</v>
      </c>
      <c r="M22">
        <v>0</v>
      </c>
      <c r="N22">
        <v>0</v>
      </c>
      <c r="O22">
        <v>114</v>
      </c>
      <c r="P22">
        <v>16075</v>
      </c>
    </row>
    <row r="23" spans="1:16" x14ac:dyDescent="0.3">
      <c r="A23" t="s">
        <v>168</v>
      </c>
      <c r="B23" t="str">
        <f>VLOOKUP(A23,'Gemeenten Nederland'!$A$1:$S$724,2,0)</f>
        <v>Hilvarenbeek</v>
      </c>
      <c r="C23">
        <f>VLOOKUP(A23,'Gemeenten Nederland'!$A$1:$S$724,4,0)</f>
        <v>15518</v>
      </c>
      <c r="D23">
        <f>VLOOKUP(A23,'Gemeenten Nederland'!$A$1:$S$724,7,0)</f>
        <v>6540</v>
      </c>
      <c r="E23">
        <f>VLOOKUP(A23,'Gemeenten Nederland'!$A$1:$S$724,15,0)</f>
        <v>6724</v>
      </c>
      <c r="F23">
        <f>VLOOKUP(A23,'Gemeenten Nederland'!$A$1:$S$724,16,0)</f>
        <v>1835</v>
      </c>
      <c r="G23" t="str">
        <f>VLOOKUP(A23,'Gemeenten Nederland'!$A$1:$Z$724,21,0)</f>
        <v>96,51</v>
      </c>
      <c r="H23" t="str">
        <f>VLOOKUP(A23,'Gemeenten Nederland'!$A$1:$Z$724,22,0)</f>
        <v>94,85</v>
      </c>
      <c r="I23" t="str">
        <f>VLOOKUP(A23,'Gemeenten Nederland'!$A$1:$Z$724,23,0)</f>
        <v>1,66</v>
      </c>
      <c r="K23">
        <v>1410</v>
      </c>
      <c r="L23">
        <v>6247</v>
      </c>
      <c r="M23">
        <v>0</v>
      </c>
      <c r="N23">
        <v>0</v>
      </c>
      <c r="O23">
        <v>79</v>
      </c>
      <c r="P23">
        <v>10637</v>
      </c>
    </row>
    <row r="24" spans="1:16" x14ac:dyDescent="0.3">
      <c r="A24" t="s">
        <v>206</v>
      </c>
      <c r="B24" t="str">
        <f>VLOOKUP(A24,'Gemeenten Nederland'!$A$1:$S$724,2,0)</f>
        <v>Loon op Zand</v>
      </c>
      <c r="C24">
        <f>VLOOKUP(A24,'Gemeenten Nederland'!$A$1:$S$724,4,0)</f>
        <v>23408</v>
      </c>
      <c r="D24">
        <f>VLOOKUP(A24,'Gemeenten Nederland'!$A$1:$S$724,7,0)</f>
        <v>10127</v>
      </c>
      <c r="E24">
        <f>VLOOKUP(A24,'Gemeenten Nederland'!$A$1:$S$724,15,0)</f>
        <v>10409</v>
      </c>
      <c r="F24">
        <f>VLOOKUP(A24,'Gemeenten Nederland'!$A$1:$S$724,16,0)</f>
        <v>2285</v>
      </c>
      <c r="G24" t="str">
        <f>VLOOKUP(A24,'Gemeenten Nederland'!$A$1:$Z$724,21,0)</f>
        <v>50,71</v>
      </c>
      <c r="H24" t="str">
        <f>VLOOKUP(A24,'Gemeenten Nederland'!$A$1:$Z$724,22,0)</f>
        <v>49,94</v>
      </c>
      <c r="I24" t="str">
        <f>VLOOKUP(A24,'Gemeenten Nederland'!$A$1:$Z$724,23,0)</f>
        <v>0,77</v>
      </c>
      <c r="K24">
        <v>1696</v>
      </c>
      <c r="L24">
        <v>6544</v>
      </c>
      <c r="M24">
        <v>0</v>
      </c>
      <c r="N24">
        <v>0</v>
      </c>
      <c r="O24">
        <v>55</v>
      </c>
      <c r="P24">
        <v>3155</v>
      </c>
    </row>
    <row r="25" spans="1:16" x14ac:dyDescent="0.3">
      <c r="A25" t="s">
        <v>222</v>
      </c>
      <c r="B25" t="str">
        <f>VLOOKUP(A25,'Gemeenten Nederland'!$A$1:$S$724,2,0)</f>
        <v>Mill en Sint Hubert</v>
      </c>
      <c r="C25">
        <f>VLOOKUP(A25,'Gemeenten Nederland'!$A$1:$S$724,4,0)</f>
        <v>10939</v>
      </c>
      <c r="D25">
        <f>VLOOKUP(A25,'Gemeenten Nederland'!$A$1:$S$724,7,0)</f>
        <v>4561</v>
      </c>
      <c r="E25">
        <f>VLOOKUP(A25,'Gemeenten Nederland'!$A$1:$S$724,15,0)</f>
        <v>4627</v>
      </c>
      <c r="F25">
        <f>VLOOKUP(A25,'Gemeenten Nederland'!$A$1:$S$724,16,0)</f>
        <v>1150</v>
      </c>
      <c r="G25" t="str">
        <f>VLOOKUP(A25,'Gemeenten Nederland'!$A$1:$Z$724,21,0)</f>
        <v>53,17</v>
      </c>
      <c r="H25" t="str">
        <f>VLOOKUP(A25,'Gemeenten Nederland'!$A$1:$Z$724,22,0)</f>
        <v>52,23</v>
      </c>
      <c r="I25" t="str">
        <f>VLOOKUP(A25,'Gemeenten Nederland'!$A$1:$Z$724,23,0)</f>
        <v>0,95</v>
      </c>
      <c r="K25">
        <v>1051</v>
      </c>
      <c r="L25">
        <v>4940</v>
      </c>
      <c r="M25">
        <v>0</v>
      </c>
      <c r="N25">
        <v>0</v>
      </c>
      <c r="O25">
        <v>66</v>
      </c>
      <c r="P25">
        <v>5612</v>
      </c>
    </row>
    <row r="26" spans="1:16" x14ac:dyDescent="0.3">
      <c r="A26" t="s">
        <v>240</v>
      </c>
      <c r="B26" t="str">
        <f>VLOOKUP(A26,'Gemeenten Nederland'!$A$1:$S$724,2,0)</f>
        <v>Nuenen, Gerwen en Nederwetten</v>
      </c>
      <c r="C26">
        <f>VLOOKUP(A26,'Gemeenten Nederland'!$A$1:$S$724,4,0)</f>
        <v>23383</v>
      </c>
      <c r="D26">
        <f>VLOOKUP(A26,'Gemeenten Nederland'!$A$1:$S$724,7,0)</f>
        <v>10144</v>
      </c>
      <c r="E26">
        <f>VLOOKUP(A26,'Gemeenten Nederland'!$A$1:$S$724,15,0)</f>
        <v>10285</v>
      </c>
      <c r="F26">
        <f>VLOOKUP(A26,'Gemeenten Nederland'!$A$1:$S$724,16,0)</f>
        <v>2520</v>
      </c>
      <c r="G26" t="str">
        <f>VLOOKUP(A26,'Gemeenten Nederland'!$A$1:$Z$724,21,0)</f>
        <v>33,94</v>
      </c>
      <c r="H26" t="str">
        <f>VLOOKUP(A26,'Gemeenten Nederland'!$A$1:$Z$724,22,0)</f>
        <v>33,71</v>
      </c>
      <c r="I26" t="str">
        <f>VLOOKUP(A26,'Gemeenten Nederland'!$A$1:$Z$724,23,0)</f>
        <v>0,23</v>
      </c>
      <c r="K26">
        <v>2488</v>
      </c>
      <c r="L26">
        <v>9896</v>
      </c>
      <c r="M26">
        <v>0</v>
      </c>
      <c r="N26">
        <v>0</v>
      </c>
      <c r="O26">
        <v>43</v>
      </c>
      <c r="P26">
        <v>4978</v>
      </c>
    </row>
    <row r="27" spans="1:16" x14ac:dyDescent="0.3">
      <c r="A27" t="s">
        <v>243</v>
      </c>
      <c r="B27" t="str">
        <f>VLOOKUP(A27,'Gemeenten Nederland'!$A$1:$S$724,2,0)</f>
        <v>Oirschot</v>
      </c>
      <c r="C27">
        <f>VLOOKUP(A27,'Gemeenten Nederland'!$A$1:$S$724,4,0)</f>
        <v>18714</v>
      </c>
      <c r="D27">
        <f>VLOOKUP(A27,'Gemeenten Nederland'!$A$1:$S$724,7,0)</f>
        <v>7714</v>
      </c>
      <c r="E27">
        <f>VLOOKUP(A27,'Gemeenten Nederland'!$A$1:$S$724,15,0)</f>
        <v>7965</v>
      </c>
      <c r="F27">
        <f>VLOOKUP(A27,'Gemeenten Nederland'!$A$1:$S$724,16,0)</f>
        <v>2290</v>
      </c>
      <c r="G27" t="str">
        <f>VLOOKUP(A27,'Gemeenten Nederland'!$A$1:$Z$724,21,0)</f>
        <v>102,84</v>
      </c>
      <c r="H27" t="str">
        <f>VLOOKUP(A27,'Gemeenten Nederland'!$A$1:$Z$724,22,0)</f>
        <v>101,78</v>
      </c>
      <c r="I27" t="str">
        <f>VLOOKUP(A27,'Gemeenten Nederland'!$A$1:$Z$724,23,0)</f>
        <v>1,06</v>
      </c>
      <c r="K27">
        <v>1588</v>
      </c>
      <c r="L27">
        <v>7442</v>
      </c>
      <c r="M27">
        <v>0</v>
      </c>
      <c r="N27">
        <v>0</v>
      </c>
      <c r="O27">
        <v>113</v>
      </c>
      <c r="P27">
        <v>18541</v>
      </c>
    </row>
    <row r="28" spans="1:16" x14ac:dyDescent="0.3">
      <c r="A28" t="s">
        <v>244</v>
      </c>
      <c r="B28" t="str">
        <f>VLOOKUP(A28,'Gemeenten Nederland'!$A$1:$S$724,2,0)</f>
        <v>Oisterwijk</v>
      </c>
      <c r="C28">
        <f>VLOOKUP(A28,'Gemeenten Nederland'!$A$1:$S$724,4,0)</f>
        <v>26245</v>
      </c>
      <c r="D28">
        <f>VLOOKUP(A28,'Gemeenten Nederland'!$A$1:$S$724,7,0)</f>
        <v>11257</v>
      </c>
      <c r="E28">
        <f>VLOOKUP(A28,'Gemeenten Nederland'!$A$1:$S$724,15,0)</f>
        <v>11619</v>
      </c>
      <c r="F28">
        <f>VLOOKUP(A28,'Gemeenten Nederland'!$A$1:$S$724,16,0)</f>
        <v>3335</v>
      </c>
      <c r="G28" t="str">
        <f>VLOOKUP(A28,'Gemeenten Nederland'!$A$1:$Z$724,21,0)</f>
        <v>65,13</v>
      </c>
      <c r="H28" t="str">
        <f>VLOOKUP(A28,'Gemeenten Nederland'!$A$1:$Z$724,22,0)</f>
        <v>63,84</v>
      </c>
      <c r="I28" t="str">
        <f>VLOOKUP(A28,'Gemeenten Nederland'!$A$1:$Z$724,23,0)</f>
        <v>1,28</v>
      </c>
      <c r="K28">
        <v>1886</v>
      </c>
      <c r="L28">
        <v>7336</v>
      </c>
      <c r="M28">
        <v>0</v>
      </c>
      <c r="N28">
        <v>0</v>
      </c>
      <c r="O28">
        <v>79</v>
      </c>
      <c r="P28">
        <v>8508</v>
      </c>
    </row>
    <row r="29" spans="1:16" x14ac:dyDescent="0.3">
      <c r="A29" t="s">
        <v>251</v>
      </c>
      <c r="B29" t="str">
        <f>VLOOKUP(A29,'Gemeenten Nederland'!$A$1:$S$724,2,0)</f>
        <v>Oosterhout</v>
      </c>
      <c r="C29">
        <f>VLOOKUP(A29,'Gemeenten Nederland'!$A$1:$S$724,4,0)</f>
        <v>55982</v>
      </c>
      <c r="D29">
        <f>VLOOKUP(A29,'Gemeenten Nederland'!$A$1:$S$724,7,0)</f>
        <v>25055</v>
      </c>
      <c r="E29">
        <f>VLOOKUP(A29,'Gemeenten Nederland'!$A$1:$S$724,15,0)</f>
        <v>25158</v>
      </c>
      <c r="F29">
        <f>VLOOKUP(A29,'Gemeenten Nederland'!$A$1:$S$724,16,0)</f>
        <v>5385</v>
      </c>
      <c r="G29" t="str">
        <f>VLOOKUP(A29,'Gemeenten Nederland'!$A$1:$Z$724,21,0)</f>
        <v>73,09</v>
      </c>
      <c r="H29" t="str">
        <f>VLOOKUP(A29,'Gemeenten Nederland'!$A$1:$Z$724,22,0)</f>
        <v>71,47</v>
      </c>
      <c r="I29" t="str">
        <f>VLOOKUP(A29,'Gemeenten Nederland'!$A$1:$Z$724,23,0)</f>
        <v>1,62</v>
      </c>
      <c r="K29">
        <v>4276</v>
      </c>
      <c r="L29">
        <v>14795</v>
      </c>
      <c r="M29">
        <v>0</v>
      </c>
      <c r="N29">
        <v>0</v>
      </c>
      <c r="O29">
        <v>115</v>
      </c>
      <c r="P29">
        <v>14951</v>
      </c>
    </row>
    <row r="30" spans="1:16" x14ac:dyDescent="0.3">
      <c r="A30" t="s">
        <v>256</v>
      </c>
      <c r="B30" t="str">
        <f>VLOOKUP(A30,'Gemeenten Nederland'!$A$1:$S$724,2,0)</f>
        <v>Oss</v>
      </c>
      <c r="C30">
        <f>VLOOKUP(A30,'Gemeenten Nederland'!$A$1:$S$724,4,0)</f>
        <v>91915</v>
      </c>
      <c r="D30">
        <f>VLOOKUP(A30,'Gemeenten Nederland'!$A$1:$S$724,7,0)</f>
        <v>40557</v>
      </c>
      <c r="E30">
        <f>VLOOKUP(A30,'Gemeenten Nederland'!$A$1:$S$724,15,0)</f>
        <v>40325</v>
      </c>
      <c r="F30">
        <f>VLOOKUP(A30,'Gemeenten Nederland'!$A$1:$S$724,16,0)</f>
        <v>8635</v>
      </c>
      <c r="G30" t="str">
        <f>VLOOKUP(A30,'Gemeenten Nederland'!$A$1:$Z$724,21,0)</f>
        <v>170,93</v>
      </c>
      <c r="H30" t="str">
        <f>VLOOKUP(A30,'Gemeenten Nederland'!$A$1:$Z$724,22,0)</f>
        <v>163,16</v>
      </c>
      <c r="I30" t="str">
        <f>VLOOKUP(A30,'Gemeenten Nederland'!$A$1:$Z$724,23,0)</f>
        <v>7,77</v>
      </c>
      <c r="K30">
        <v>7967</v>
      </c>
      <c r="L30">
        <v>31014</v>
      </c>
      <c r="M30">
        <v>0</v>
      </c>
      <c r="N30">
        <v>0</v>
      </c>
      <c r="O30">
        <v>271</v>
      </c>
      <c r="P30">
        <v>39239</v>
      </c>
    </row>
    <row r="31" spans="1:16" x14ac:dyDescent="0.3">
      <c r="A31" t="s">
        <v>283</v>
      </c>
      <c r="B31" t="str">
        <f>VLOOKUP(A31,'Gemeenten Nederland'!$A$1:$S$724,2,0)</f>
        <v>Rucphen</v>
      </c>
      <c r="C31">
        <f>VLOOKUP(A31,'Gemeenten Nederland'!$A$1:$S$724,4,0)</f>
        <v>22878</v>
      </c>
      <c r="D31">
        <f>VLOOKUP(A31,'Gemeenten Nederland'!$A$1:$S$724,7,0)</f>
        <v>9927</v>
      </c>
      <c r="E31">
        <f>VLOOKUP(A31,'Gemeenten Nederland'!$A$1:$S$724,15,0)</f>
        <v>9822</v>
      </c>
      <c r="F31">
        <f>VLOOKUP(A31,'Gemeenten Nederland'!$A$1:$S$724,16,0)</f>
        <v>2440</v>
      </c>
      <c r="G31" t="str">
        <f>VLOOKUP(A31,'Gemeenten Nederland'!$A$1:$Z$724,21,0)</f>
        <v>64,48</v>
      </c>
      <c r="H31" t="str">
        <f>VLOOKUP(A31,'Gemeenten Nederland'!$A$1:$Z$724,22,0)</f>
        <v>64,41</v>
      </c>
      <c r="I31" t="str">
        <f>VLOOKUP(A31,'Gemeenten Nederland'!$A$1:$Z$724,23,0)</f>
        <v>0,06</v>
      </c>
      <c r="K31">
        <v>1696</v>
      </c>
      <c r="L31">
        <v>7303</v>
      </c>
      <c r="M31">
        <v>0</v>
      </c>
      <c r="N31">
        <v>0</v>
      </c>
      <c r="O31">
        <v>73</v>
      </c>
      <c r="P31">
        <v>4118</v>
      </c>
    </row>
    <row r="32" spans="1:16" x14ac:dyDescent="0.3">
      <c r="A32" t="s">
        <v>291</v>
      </c>
      <c r="B32" t="str">
        <f>VLOOKUP(A32,'Gemeenten Nederland'!$A$1:$S$724,2,0)</f>
        <v>Sint-Michielsgestel</v>
      </c>
      <c r="C32">
        <f>VLOOKUP(A32,'Gemeenten Nederland'!$A$1:$S$724,4,0)</f>
        <v>29208</v>
      </c>
      <c r="D32">
        <f>VLOOKUP(A32,'Gemeenten Nederland'!$A$1:$S$724,7,0)</f>
        <v>11992</v>
      </c>
      <c r="E32">
        <f>VLOOKUP(A32,'Gemeenten Nederland'!$A$1:$S$724,15,0)</f>
        <v>12183</v>
      </c>
      <c r="F32">
        <f>VLOOKUP(A32,'Gemeenten Nederland'!$A$1:$S$724,16,0)</f>
        <v>3185</v>
      </c>
      <c r="G32" t="str">
        <f>VLOOKUP(A32,'Gemeenten Nederland'!$A$1:$Z$724,21,0)</f>
        <v>59,34</v>
      </c>
      <c r="H32" t="str">
        <f>VLOOKUP(A32,'Gemeenten Nederland'!$A$1:$Z$724,22,0)</f>
        <v>58,38</v>
      </c>
      <c r="I32" t="str">
        <f>VLOOKUP(A32,'Gemeenten Nederland'!$A$1:$Z$724,23,0)</f>
        <v>0,96</v>
      </c>
      <c r="K32">
        <v>3174</v>
      </c>
      <c r="L32">
        <v>12935</v>
      </c>
      <c r="M32">
        <v>0</v>
      </c>
      <c r="N32">
        <v>0</v>
      </c>
      <c r="O32">
        <v>0</v>
      </c>
      <c r="P32">
        <v>0</v>
      </c>
    </row>
    <row r="33" spans="1:16" x14ac:dyDescent="0.3">
      <c r="A33" t="s">
        <v>297</v>
      </c>
      <c r="B33" t="str">
        <f>VLOOKUP(A33,'Gemeenten Nederland'!$A$1:$S$724,2,0)</f>
        <v>Someren</v>
      </c>
      <c r="C33">
        <f>VLOOKUP(A33,'Gemeenten Nederland'!$A$1:$S$724,4,0)</f>
        <v>19368</v>
      </c>
      <c r="D33">
        <f>VLOOKUP(A33,'Gemeenten Nederland'!$A$1:$S$724,7,0)</f>
        <v>8188</v>
      </c>
      <c r="E33">
        <f>VLOOKUP(A33,'Gemeenten Nederland'!$A$1:$S$724,15,0)</f>
        <v>8113</v>
      </c>
      <c r="F33">
        <f>VLOOKUP(A33,'Gemeenten Nederland'!$A$1:$S$724,16,0)</f>
        <v>2370</v>
      </c>
      <c r="G33" t="str">
        <f>VLOOKUP(A33,'Gemeenten Nederland'!$A$1:$Z$724,21,0)</f>
        <v>81,50</v>
      </c>
      <c r="H33" t="str">
        <f>VLOOKUP(A33,'Gemeenten Nederland'!$A$1:$Z$724,22,0)</f>
        <v>80,27</v>
      </c>
      <c r="I33" t="str">
        <f>VLOOKUP(A33,'Gemeenten Nederland'!$A$1:$Z$724,23,0)</f>
        <v>1,23</v>
      </c>
      <c r="K33">
        <v>2298</v>
      </c>
      <c r="L33">
        <v>10828</v>
      </c>
      <c r="M33">
        <v>0</v>
      </c>
      <c r="N33">
        <v>0</v>
      </c>
      <c r="O33">
        <v>161</v>
      </c>
      <c r="P33">
        <v>23711</v>
      </c>
    </row>
    <row r="34" spans="1:16" x14ac:dyDescent="0.3">
      <c r="A34" t="s">
        <v>298</v>
      </c>
      <c r="B34" t="str">
        <f>VLOOKUP(A34,'Gemeenten Nederland'!$A$1:$S$724,2,0)</f>
        <v>Son en Breugel</v>
      </c>
      <c r="C34">
        <f>VLOOKUP(A34,'Gemeenten Nederland'!$A$1:$S$724,4,0)</f>
        <v>17322</v>
      </c>
      <c r="D34">
        <f>VLOOKUP(A34,'Gemeenten Nederland'!$A$1:$S$724,7,0)</f>
        <v>7264</v>
      </c>
      <c r="E34">
        <f>VLOOKUP(A34,'Gemeenten Nederland'!$A$1:$S$724,15,0)</f>
        <v>7192</v>
      </c>
      <c r="F34">
        <f>VLOOKUP(A34,'Gemeenten Nederland'!$A$1:$S$724,16,0)</f>
        <v>1880</v>
      </c>
      <c r="G34" t="str">
        <f>VLOOKUP(A34,'Gemeenten Nederland'!$A$1:$Z$724,21,0)</f>
        <v>26,51</v>
      </c>
      <c r="H34" t="str">
        <f>VLOOKUP(A34,'Gemeenten Nederland'!$A$1:$Z$724,22,0)</f>
        <v>25,95</v>
      </c>
      <c r="I34" t="str">
        <f>VLOOKUP(A34,'Gemeenten Nederland'!$A$1:$Z$724,23,0)</f>
        <v>0,56</v>
      </c>
      <c r="K34">
        <v>1958</v>
      </c>
      <c r="L34">
        <v>8105</v>
      </c>
      <c r="M34">
        <v>0</v>
      </c>
      <c r="N34">
        <v>0</v>
      </c>
      <c r="O34">
        <v>45</v>
      </c>
      <c r="P34">
        <v>15998</v>
      </c>
    </row>
    <row r="35" spans="1:16" x14ac:dyDescent="0.3">
      <c r="A35" t="s">
        <v>302</v>
      </c>
      <c r="B35" t="str">
        <f>VLOOKUP(A35,'Gemeenten Nederland'!$A$1:$S$724,2,0)</f>
        <v>Steenbergen</v>
      </c>
      <c r="C35">
        <f>VLOOKUP(A35,'Gemeenten Nederland'!$A$1:$S$724,4,0)</f>
        <v>24416</v>
      </c>
      <c r="D35">
        <f>VLOOKUP(A35,'Gemeenten Nederland'!$A$1:$S$724,7,0)</f>
        <v>11255</v>
      </c>
      <c r="E35">
        <f>VLOOKUP(A35,'Gemeenten Nederland'!$A$1:$S$724,15,0)</f>
        <v>10433</v>
      </c>
      <c r="F35">
        <f>VLOOKUP(A35,'Gemeenten Nederland'!$A$1:$S$724,16,0)</f>
        <v>2250</v>
      </c>
      <c r="G35" t="str">
        <f>VLOOKUP(A35,'Gemeenten Nederland'!$A$1:$Z$724,21,0)</f>
        <v>159,14</v>
      </c>
      <c r="H35" t="str">
        <f>VLOOKUP(A35,'Gemeenten Nederland'!$A$1:$Z$724,22,0)</f>
        <v>146,43</v>
      </c>
      <c r="I35" t="str">
        <f>VLOOKUP(A35,'Gemeenten Nederland'!$A$1:$Z$724,23,0)</f>
        <v>12,72</v>
      </c>
      <c r="K35">
        <v>2416</v>
      </c>
      <c r="L35">
        <v>8451</v>
      </c>
      <c r="M35">
        <v>0</v>
      </c>
      <c r="N35">
        <v>0</v>
      </c>
      <c r="O35">
        <v>124</v>
      </c>
      <c r="P35">
        <v>11752</v>
      </c>
    </row>
    <row r="36" spans="1:16" x14ac:dyDescent="0.3">
      <c r="A36" t="s">
        <v>313</v>
      </c>
      <c r="B36" t="str">
        <f>VLOOKUP(A36,'Gemeenten Nederland'!$A$1:$S$724,2,0)</f>
        <v>Tilburg</v>
      </c>
      <c r="C36">
        <f>VLOOKUP(A36,'Gemeenten Nederland'!$A$1:$S$724,4,0)</f>
        <v>219789</v>
      </c>
      <c r="D36">
        <f>VLOOKUP(A36,'Gemeenten Nederland'!$A$1:$S$724,7,0)</f>
        <v>108875</v>
      </c>
      <c r="E36">
        <f>VLOOKUP(A36,'Gemeenten Nederland'!$A$1:$S$724,15,0)</f>
        <v>100418</v>
      </c>
      <c r="F36">
        <f>VLOOKUP(A36,'Gemeenten Nederland'!$A$1:$S$724,16,0)</f>
        <v>18170</v>
      </c>
      <c r="G36" t="str">
        <f>VLOOKUP(A36,'Gemeenten Nederland'!$A$1:$Z$724,21,0)</f>
        <v>118,13</v>
      </c>
      <c r="H36" t="str">
        <f>VLOOKUP(A36,'Gemeenten Nederland'!$A$1:$Z$724,22,0)</f>
        <v>116,17</v>
      </c>
      <c r="I36" t="str">
        <f>VLOOKUP(A36,'Gemeenten Nederland'!$A$1:$Z$724,23,0)</f>
        <v>1,96</v>
      </c>
      <c r="K36">
        <v>12800</v>
      </c>
      <c r="L36">
        <v>41048</v>
      </c>
      <c r="M36">
        <v>0</v>
      </c>
      <c r="N36">
        <v>0</v>
      </c>
      <c r="O36">
        <v>323</v>
      </c>
      <c r="P36">
        <v>62484</v>
      </c>
    </row>
    <row r="37" spans="1:16" x14ac:dyDescent="0.3">
      <c r="A37" t="s">
        <v>318</v>
      </c>
      <c r="B37" t="str">
        <f>VLOOKUP(A37,'Gemeenten Nederland'!$A$1:$S$724,2,0)</f>
        <v>Uden</v>
      </c>
      <c r="C37">
        <f>VLOOKUP(A37,'Gemeenten Nederland'!$A$1:$S$724,4,0)</f>
        <v>42119</v>
      </c>
      <c r="D37">
        <f>VLOOKUP(A37,'Gemeenten Nederland'!$A$1:$S$724,7,0)</f>
        <v>18724</v>
      </c>
      <c r="E37">
        <f>VLOOKUP(A37,'Gemeenten Nederland'!$A$1:$S$724,15,0)</f>
        <v>19018</v>
      </c>
      <c r="F37">
        <f>VLOOKUP(A37,'Gemeenten Nederland'!$A$1:$S$724,16,0)</f>
        <v>4375</v>
      </c>
      <c r="G37" t="str">
        <f>VLOOKUP(A37,'Gemeenten Nederland'!$A$1:$Z$724,21,0)</f>
        <v>67,53</v>
      </c>
      <c r="H37" t="str">
        <f>VLOOKUP(A37,'Gemeenten Nederland'!$A$1:$Z$724,22,0)</f>
        <v>67,00</v>
      </c>
      <c r="I37" t="str">
        <f>VLOOKUP(A37,'Gemeenten Nederland'!$A$1:$Z$724,23,0)</f>
        <v>0,53</v>
      </c>
      <c r="K37">
        <v>5590</v>
      </c>
      <c r="L37">
        <v>18969</v>
      </c>
      <c r="M37">
        <v>0</v>
      </c>
      <c r="N37">
        <v>0</v>
      </c>
      <c r="O37">
        <v>0</v>
      </c>
      <c r="P37">
        <v>0</v>
      </c>
    </row>
    <row r="38" spans="1:16" x14ac:dyDescent="0.3">
      <c r="A38" t="s">
        <v>326</v>
      </c>
      <c r="B38" t="str">
        <f>VLOOKUP(A38,'Gemeenten Nederland'!$A$1:$S$724,2,0)</f>
        <v>Valkenswaard</v>
      </c>
      <c r="C38">
        <f>VLOOKUP(A38,'Gemeenten Nederland'!$A$1:$S$724,4,0)</f>
        <v>31193</v>
      </c>
      <c r="D38">
        <f>VLOOKUP(A38,'Gemeenten Nederland'!$A$1:$S$724,7,0)</f>
        <v>14493</v>
      </c>
      <c r="E38">
        <f>VLOOKUP(A38,'Gemeenten Nederland'!$A$1:$S$724,15,0)</f>
        <v>14805</v>
      </c>
      <c r="F38">
        <f>VLOOKUP(A38,'Gemeenten Nederland'!$A$1:$S$724,16,0)</f>
        <v>3070</v>
      </c>
      <c r="G38" t="str">
        <f>VLOOKUP(A38,'Gemeenten Nederland'!$A$1:$Z$724,21,0)</f>
        <v>56,50</v>
      </c>
      <c r="H38" t="str">
        <f>VLOOKUP(A38,'Gemeenten Nederland'!$A$1:$Z$724,22,0)</f>
        <v>54,92</v>
      </c>
      <c r="I38" t="str">
        <f>VLOOKUP(A38,'Gemeenten Nederland'!$A$1:$Z$724,23,0)</f>
        <v>1,59</v>
      </c>
      <c r="K38">
        <v>3532</v>
      </c>
      <c r="L38">
        <v>13033</v>
      </c>
      <c r="M38">
        <v>0</v>
      </c>
      <c r="N38">
        <v>0</v>
      </c>
      <c r="O38">
        <v>56</v>
      </c>
      <c r="P38">
        <v>7578</v>
      </c>
    </row>
    <row r="39" spans="1:16" x14ac:dyDescent="0.3">
      <c r="A39" t="s">
        <v>330</v>
      </c>
      <c r="B39" t="str">
        <f>VLOOKUP(A39,'Gemeenten Nederland'!$A$1:$S$724,2,0)</f>
        <v>Veldhoven</v>
      </c>
      <c r="C39">
        <f>VLOOKUP(A39,'Gemeenten Nederland'!$A$1:$S$724,4,0)</f>
        <v>45466</v>
      </c>
      <c r="D39">
        <f>VLOOKUP(A39,'Gemeenten Nederland'!$A$1:$S$724,7,0)</f>
        <v>20019</v>
      </c>
      <c r="E39">
        <f>VLOOKUP(A39,'Gemeenten Nederland'!$A$1:$S$724,15,0)</f>
        <v>19913</v>
      </c>
      <c r="F39">
        <f>VLOOKUP(A39,'Gemeenten Nederland'!$A$1:$S$724,16,0)</f>
        <v>3825</v>
      </c>
      <c r="G39" t="str">
        <f>VLOOKUP(A39,'Gemeenten Nederland'!$A$1:$Z$724,21,0)</f>
        <v>31,89</v>
      </c>
      <c r="H39" t="str">
        <f>VLOOKUP(A39,'Gemeenten Nederland'!$A$1:$Z$724,22,0)</f>
        <v>31,69</v>
      </c>
      <c r="I39" t="str">
        <f>VLOOKUP(A39,'Gemeenten Nederland'!$A$1:$Z$724,23,0)</f>
        <v>0,20</v>
      </c>
      <c r="K39">
        <v>4209</v>
      </c>
      <c r="L39">
        <v>15995</v>
      </c>
      <c r="M39">
        <v>0</v>
      </c>
      <c r="N39">
        <v>0</v>
      </c>
      <c r="O39">
        <v>0</v>
      </c>
      <c r="P39">
        <v>0</v>
      </c>
    </row>
    <row r="40" spans="1:16" x14ac:dyDescent="0.3">
      <c r="A40" t="s">
        <v>341</v>
      </c>
      <c r="B40" t="str">
        <f>VLOOKUP(A40,'Gemeenten Nederland'!$A$1:$S$724,2,0)</f>
        <v>Vught</v>
      </c>
      <c r="C40">
        <f>VLOOKUP(A40,'Gemeenten Nederland'!$A$1:$S$724,4,0)</f>
        <v>26558</v>
      </c>
      <c r="D40">
        <f>VLOOKUP(A40,'Gemeenten Nederland'!$A$1:$S$724,7,0)</f>
        <v>11272</v>
      </c>
      <c r="E40">
        <f>VLOOKUP(A40,'Gemeenten Nederland'!$A$1:$S$724,15,0)</f>
        <v>11519</v>
      </c>
      <c r="F40">
        <f>VLOOKUP(A40,'Gemeenten Nederland'!$A$1:$S$724,16,0)</f>
        <v>2980</v>
      </c>
      <c r="G40" t="str">
        <f>VLOOKUP(A40,'Gemeenten Nederland'!$A$1:$Z$724,21,0)</f>
        <v>34,69</v>
      </c>
      <c r="H40" t="str">
        <f>VLOOKUP(A40,'Gemeenten Nederland'!$A$1:$Z$724,22,0)</f>
        <v>33,75</v>
      </c>
      <c r="I40" t="str">
        <f>VLOOKUP(A40,'Gemeenten Nederland'!$A$1:$Z$724,23,0)</f>
        <v>0,94</v>
      </c>
      <c r="K40">
        <v>1597</v>
      </c>
      <c r="L40">
        <v>5807</v>
      </c>
      <c r="M40">
        <v>0</v>
      </c>
      <c r="N40">
        <v>0</v>
      </c>
      <c r="O40">
        <v>41</v>
      </c>
      <c r="P40">
        <v>3884</v>
      </c>
    </row>
    <row r="41" spans="1:16" x14ac:dyDescent="0.3">
      <c r="A41" t="s">
        <v>343</v>
      </c>
      <c r="B41" t="str">
        <f>VLOOKUP(A41,'Gemeenten Nederland'!$A$1:$S$724,2,0)</f>
        <v>Waalre</v>
      </c>
      <c r="C41">
        <f>VLOOKUP(A41,'Gemeenten Nederland'!$A$1:$S$724,4,0)</f>
        <v>17456</v>
      </c>
      <c r="D41">
        <f>VLOOKUP(A41,'Gemeenten Nederland'!$A$1:$S$724,7,0)</f>
        <v>7579</v>
      </c>
      <c r="E41">
        <f>VLOOKUP(A41,'Gemeenten Nederland'!$A$1:$S$724,15,0)</f>
        <v>7765</v>
      </c>
      <c r="F41">
        <f>VLOOKUP(A41,'Gemeenten Nederland'!$A$1:$S$724,16,0)</f>
        <v>1780</v>
      </c>
      <c r="G41" t="str">
        <f>VLOOKUP(A41,'Gemeenten Nederland'!$A$1:$Z$724,21,0)</f>
        <v>22,66</v>
      </c>
      <c r="H41" t="str">
        <f>VLOOKUP(A41,'Gemeenten Nederland'!$A$1:$Z$724,22,0)</f>
        <v>22,39</v>
      </c>
      <c r="I41" t="str">
        <f>VLOOKUP(A41,'Gemeenten Nederland'!$A$1:$Z$724,23,0)</f>
        <v>0,28</v>
      </c>
      <c r="K41">
        <v>1723</v>
      </c>
      <c r="L41">
        <v>6773</v>
      </c>
      <c r="M41">
        <v>0</v>
      </c>
      <c r="N41">
        <v>0</v>
      </c>
      <c r="O41">
        <v>0</v>
      </c>
      <c r="P41">
        <v>0</v>
      </c>
    </row>
    <row r="42" spans="1:16" x14ac:dyDescent="0.3">
      <c r="A42" t="s">
        <v>344</v>
      </c>
      <c r="B42" t="str">
        <f>VLOOKUP(A42,'Gemeenten Nederland'!$A$1:$S$724,2,0)</f>
        <v>Waalwijk</v>
      </c>
      <c r="C42">
        <f>VLOOKUP(A42,'Gemeenten Nederland'!$A$1:$S$724,4,0)</f>
        <v>48637</v>
      </c>
      <c r="D42">
        <f>VLOOKUP(A42,'Gemeenten Nederland'!$A$1:$S$724,7,0)</f>
        <v>21824</v>
      </c>
      <c r="E42">
        <f>VLOOKUP(A42,'Gemeenten Nederland'!$A$1:$S$724,15,0)</f>
        <v>21948</v>
      </c>
      <c r="F42">
        <f>VLOOKUP(A42,'Gemeenten Nederland'!$A$1:$S$724,16,0)</f>
        <v>5100</v>
      </c>
      <c r="G42" t="str">
        <f>VLOOKUP(A42,'Gemeenten Nederland'!$A$1:$Z$724,21,0)</f>
        <v>67,65</v>
      </c>
      <c r="H42" t="str">
        <f>VLOOKUP(A42,'Gemeenten Nederland'!$A$1:$Z$724,22,0)</f>
        <v>64,58</v>
      </c>
      <c r="I42" t="str">
        <f>VLOOKUP(A42,'Gemeenten Nederland'!$A$1:$Z$724,23,0)</f>
        <v>3,07</v>
      </c>
      <c r="K42">
        <v>2791</v>
      </c>
      <c r="L42">
        <v>10788</v>
      </c>
      <c r="M42">
        <v>0</v>
      </c>
      <c r="N42">
        <v>0</v>
      </c>
      <c r="O42">
        <v>0</v>
      </c>
      <c r="P42">
        <v>0</v>
      </c>
    </row>
    <row r="43" spans="1:16" x14ac:dyDescent="0.3">
      <c r="A43" t="s">
        <v>365</v>
      </c>
      <c r="B43" t="str">
        <f>VLOOKUP(A43,'Gemeenten Nederland'!$A$1:$S$724,2,0)</f>
        <v>Woensdrecht</v>
      </c>
      <c r="C43">
        <f>VLOOKUP(A43,'Gemeenten Nederland'!$A$1:$S$724,4,0)</f>
        <v>21876</v>
      </c>
      <c r="D43">
        <f>VLOOKUP(A43,'Gemeenten Nederland'!$A$1:$S$724,7,0)</f>
        <v>9622</v>
      </c>
      <c r="E43">
        <f>VLOOKUP(A43,'Gemeenten Nederland'!$A$1:$S$724,15,0)</f>
        <v>9866</v>
      </c>
      <c r="F43">
        <f>VLOOKUP(A43,'Gemeenten Nederland'!$A$1:$S$724,16,0)</f>
        <v>1810</v>
      </c>
      <c r="G43" t="str">
        <f>VLOOKUP(A43,'Gemeenten Nederland'!$A$1:$Z$724,21,0)</f>
        <v>91,97</v>
      </c>
      <c r="H43" t="str">
        <f>VLOOKUP(A43,'Gemeenten Nederland'!$A$1:$Z$724,22,0)</f>
        <v>91,66</v>
      </c>
      <c r="I43" t="str">
        <f>VLOOKUP(A43,'Gemeenten Nederland'!$A$1:$Z$724,23,0)</f>
        <v>0,31</v>
      </c>
      <c r="K43">
        <v>1787</v>
      </c>
      <c r="L43">
        <v>6985</v>
      </c>
      <c r="M43">
        <v>0</v>
      </c>
      <c r="N43">
        <v>0</v>
      </c>
      <c r="O43">
        <v>58</v>
      </c>
      <c r="P43">
        <v>8637</v>
      </c>
    </row>
    <row r="44" spans="1:16" x14ac:dyDescent="0.3">
      <c r="A44" t="s">
        <v>379</v>
      </c>
      <c r="B44" t="str">
        <f>VLOOKUP(A44,'Gemeenten Nederland'!$A$1:$S$724,2,0)</f>
        <v>Zundert</v>
      </c>
      <c r="C44">
        <f>VLOOKUP(A44,'Gemeenten Nederland'!$A$1:$S$724,4,0)</f>
        <v>21829</v>
      </c>
      <c r="D44">
        <f>VLOOKUP(A44,'Gemeenten Nederland'!$A$1:$S$724,7,0)</f>
        <v>9501</v>
      </c>
      <c r="E44">
        <f>VLOOKUP(A44,'Gemeenten Nederland'!$A$1:$S$724,15,0)</f>
        <v>9472</v>
      </c>
      <c r="F44">
        <f>VLOOKUP(A44,'Gemeenten Nederland'!$A$1:$S$724,16,0)</f>
        <v>2430</v>
      </c>
      <c r="G44" t="str">
        <f>VLOOKUP(A44,'Gemeenten Nederland'!$A$1:$Z$724,21,0)</f>
        <v>121,21</v>
      </c>
      <c r="H44" t="str">
        <f>VLOOKUP(A44,'Gemeenten Nederland'!$A$1:$Z$724,22,0)</f>
        <v>120,65</v>
      </c>
      <c r="I44" t="str">
        <f>VLOOKUP(A44,'Gemeenten Nederland'!$A$1:$Z$724,23,0)</f>
        <v>0,56</v>
      </c>
      <c r="K44">
        <v>1795</v>
      </c>
      <c r="L44">
        <v>8065</v>
      </c>
      <c r="M44">
        <v>0</v>
      </c>
      <c r="N44">
        <v>0</v>
      </c>
      <c r="O44">
        <v>114</v>
      </c>
      <c r="P44">
        <v>9195</v>
      </c>
    </row>
    <row r="45" spans="1:16" x14ac:dyDescent="0.3">
      <c r="A45" t="s">
        <v>127</v>
      </c>
      <c r="B45" t="str">
        <f>VLOOKUP(A45,'Gemeenten Nederland'!$A$1:$S$724,2,0)</f>
        <v>Gemert-Bakel</v>
      </c>
      <c r="C45">
        <f>VLOOKUP(A45,'Gemeenten Nederland'!$A$1:$S$724,4,0)</f>
        <v>30723</v>
      </c>
      <c r="D45">
        <f>VLOOKUP(A45,'Gemeenten Nederland'!$A$1:$S$724,7,0)</f>
        <v>13056</v>
      </c>
      <c r="E45">
        <f>VLOOKUP(A45,'Gemeenten Nederland'!$A$1:$S$724,15,0)</f>
        <v>12635</v>
      </c>
      <c r="F45">
        <f>VLOOKUP(A45,'Gemeenten Nederland'!$A$1:$S$724,16,0)</f>
        <v>3080</v>
      </c>
      <c r="G45" t="str">
        <f>VLOOKUP(A45,'Gemeenten Nederland'!$A$1:$Z$724,21,0)</f>
        <v>123,34</v>
      </c>
      <c r="H45" t="str">
        <f>VLOOKUP(A45,'Gemeenten Nederland'!$A$1:$Z$724,22,0)</f>
        <v>122,14</v>
      </c>
      <c r="I45" t="str">
        <f>VLOOKUP(A45,'Gemeenten Nederland'!$A$1:$Z$724,23,0)</f>
        <v>1,20</v>
      </c>
      <c r="K45">
        <v>3257</v>
      </c>
      <c r="L45">
        <v>13232</v>
      </c>
      <c r="M45">
        <v>0</v>
      </c>
      <c r="N45">
        <v>0</v>
      </c>
      <c r="O45">
        <v>159</v>
      </c>
      <c r="P45">
        <v>24310</v>
      </c>
    </row>
    <row r="46" spans="1:16" x14ac:dyDescent="0.3">
      <c r="A46" t="s">
        <v>144</v>
      </c>
      <c r="B46" t="str">
        <f>VLOOKUP(A46,'Gemeenten Nederland'!$A$1:$S$724,2,0)</f>
        <v>Halderberge</v>
      </c>
      <c r="C46">
        <f>VLOOKUP(A46,'Gemeenten Nederland'!$A$1:$S$724,4,0)</f>
        <v>30284</v>
      </c>
      <c r="D46">
        <f>VLOOKUP(A46,'Gemeenten Nederland'!$A$1:$S$724,7,0)</f>
        <v>13103</v>
      </c>
      <c r="E46">
        <f>VLOOKUP(A46,'Gemeenten Nederland'!$A$1:$S$724,15,0)</f>
        <v>13399</v>
      </c>
      <c r="F46">
        <f>VLOOKUP(A46,'Gemeenten Nederland'!$A$1:$S$724,16,0)</f>
        <v>2975</v>
      </c>
      <c r="G46" t="str">
        <f>VLOOKUP(A46,'Gemeenten Nederland'!$A$1:$Z$724,21,0)</f>
        <v>75,21</v>
      </c>
      <c r="H46" t="str">
        <f>VLOOKUP(A46,'Gemeenten Nederland'!$A$1:$Z$724,22,0)</f>
        <v>74,47</v>
      </c>
      <c r="I46" t="str">
        <f>VLOOKUP(A46,'Gemeenten Nederland'!$A$1:$Z$724,23,0)</f>
        <v>0,75</v>
      </c>
      <c r="K46">
        <v>2751</v>
      </c>
      <c r="L46">
        <v>10535</v>
      </c>
      <c r="M46">
        <v>0</v>
      </c>
      <c r="N46">
        <v>0</v>
      </c>
      <c r="O46">
        <v>101</v>
      </c>
      <c r="P46">
        <v>10988</v>
      </c>
    </row>
    <row r="47" spans="1:16" x14ac:dyDescent="0.3">
      <c r="A47" t="s">
        <v>156</v>
      </c>
      <c r="B47" t="str">
        <f>VLOOKUP(A47,'Gemeenten Nederland'!$A$1:$S$724,2,0)</f>
        <v>Heeze-Leende</v>
      </c>
      <c r="C47">
        <f>VLOOKUP(A47,'Gemeenten Nederland'!$A$1:$S$724,4,0)</f>
        <v>16152</v>
      </c>
      <c r="D47">
        <f>VLOOKUP(A47,'Gemeenten Nederland'!$A$1:$S$724,7,0)</f>
        <v>6791</v>
      </c>
      <c r="E47">
        <f>VLOOKUP(A47,'Gemeenten Nederland'!$A$1:$S$724,15,0)</f>
        <v>6861</v>
      </c>
      <c r="F47">
        <f>VLOOKUP(A47,'Gemeenten Nederland'!$A$1:$S$724,16,0)</f>
        <v>1850</v>
      </c>
      <c r="G47" t="str">
        <f>VLOOKUP(A47,'Gemeenten Nederland'!$A$1:$Z$724,21,0)</f>
        <v>105,04</v>
      </c>
      <c r="H47" t="str">
        <f>VLOOKUP(A47,'Gemeenten Nederland'!$A$1:$Z$724,22,0)</f>
        <v>104,02</v>
      </c>
      <c r="I47" t="str">
        <f>VLOOKUP(A47,'Gemeenten Nederland'!$A$1:$Z$724,23,0)</f>
        <v>1,03</v>
      </c>
      <c r="K47">
        <v>1719</v>
      </c>
      <c r="L47">
        <v>7531</v>
      </c>
      <c r="M47">
        <v>0</v>
      </c>
      <c r="N47">
        <v>0</v>
      </c>
      <c r="O47">
        <v>85</v>
      </c>
      <c r="P47">
        <v>8791</v>
      </c>
    </row>
    <row r="48" spans="1:16" x14ac:dyDescent="0.3">
      <c r="A48" t="s">
        <v>189</v>
      </c>
      <c r="B48" t="str">
        <f>VLOOKUP(A48,'Gemeenten Nederland'!$A$1:$S$724,2,0)</f>
        <v>Laarbeek</v>
      </c>
      <c r="C48">
        <f>VLOOKUP(A48,'Gemeenten Nederland'!$A$1:$S$724,4,0)</f>
        <v>22523</v>
      </c>
      <c r="D48">
        <f>VLOOKUP(A48,'Gemeenten Nederland'!$A$1:$S$724,7,0)</f>
        <v>9492</v>
      </c>
      <c r="E48">
        <f>VLOOKUP(A48,'Gemeenten Nederland'!$A$1:$S$724,15,0)</f>
        <v>9531</v>
      </c>
      <c r="F48">
        <f>VLOOKUP(A48,'Gemeenten Nederland'!$A$1:$S$724,16,0)</f>
        <v>2240</v>
      </c>
      <c r="G48" t="str">
        <f>VLOOKUP(A48,'Gemeenten Nederland'!$A$1:$Z$724,21,0)</f>
        <v>56,17</v>
      </c>
      <c r="H48" t="str">
        <f>VLOOKUP(A48,'Gemeenten Nederland'!$A$1:$Z$724,22,0)</f>
        <v>55,35</v>
      </c>
      <c r="I48" t="str">
        <f>VLOOKUP(A48,'Gemeenten Nederland'!$A$1:$Z$724,23,0)</f>
        <v>0,81</v>
      </c>
      <c r="K48">
        <v>2277</v>
      </c>
      <c r="L48">
        <v>9594</v>
      </c>
      <c r="M48">
        <v>0</v>
      </c>
      <c r="N48">
        <v>0</v>
      </c>
      <c r="O48">
        <v>102</v>
      </c>
      <c r="P48">
        <v>11213</v>
      </c>
    </row>
    <row r="49" spans="1:16" x14ac:dyDescent="0.3">
      <c r="A49" t="s">
        <v>271</v>
      </c>
      <c r="B49" t="str">
        <f>VLOOKUP(A49,'Gemeenten Nederland'!$A$1:$S$724,2,0)</f>
        <v>Reusel-De Mierden</v>
      </c>
      <c r="C49">
        <f>VLOOKUP(A49,'Gemeenten Nederland'!$A$1:$S$724,4,0)</f>
        <v>13112</v>
      </c>
      <c r="D49">
        <f>VLOOKUP(A49,'Gemeenten Nederland'!$A$1:$S$724,7,0)</f>
        <v>5491</v>
      </c>
      <c r="E49">
        <f>VLOOKUP(A49,'Gemeenten Nederland'!$A$1:$S$724,15,0)</f>
        <v>5484</v>
      </c>
      <c r="F49">
        <f>VLOOKUP(A49,'Gemeenten Nederland'!$A$1:$S$724,16,0)</f>
        <v>1455</v>
      </c>
      <c r="G49" t="str">
        <f>VLOOKUP(A49,'Gemeenten Nederland'!$A$1:$Z$724,21,0)</f>
        <v>78,66</v>
      </c>
      <c r="H49" t="str">
        <f>VLOOKUP(A49,'Gemeenten Nederland'!$A$1:$Z$724,22,0)</f>
        <v>77,88</v>
      </c>
      <c r="I49" t="str">
        <f>VLOOKUP(A49,'Gemeenten Nederland'!$A$1:$Z$724,23,0)</f>
        <v>0,78</v>
      </c>
      <c r="K49">
        <v>1134</v>
      </c>
      <c r="L49">
        <v>5723</v>
      </c>
      <c r="M49">
        <v>0</v>
      </c>
      <c r="N49">
        <v>0</v>
      </c>
      <c r="O49">
        <v>102</v>
      </c>
      <c r="P49">
        <v>20396</v>
      </c>
    </row>
    <row r="50" spans="1:16" x14ac:dyDescent="0.3">
      <c r="A50" t="s">
        <v>280</v>
      </c>
      <c r="B50" t="str">
        <f>VLOOKUP(A50,'Gemeenten Nederland'!$A$1:$S$724,2,0)</f>
        <v>Roosendaal</v>
      </c>
      <c r="C50">
        <f>VLOOKUP(A50,'Gemeenten Nederland'!$A$1:$S$724,4,0)</f>
        <v>77251</v>
      </c>
      <c r="D50">
        <f>VLOOKUP(A50,'Gemeenten Nederland'!$A$1:$S$724,7,0)</f>
        <v>35293</v>
      </c>
      <c r="E50">
        <f>VLOOKUP(A50,'Gemeenten Nederland'!$A$1:$S$724,15,0)</f>
        <v>35363</v>
      </c>
      <c r="F50">
        <f>VLOOKUP(A50,'Gemeenten Nederland'!$A$1:$S$724,16,0)</f>
        <v>6475</v>
      </c>
      <c r="G50" t="str">
        <f>VLOOKUP(A50,'Gemeenten Nederland'!$A$1:$Z$724,21,0)</f>
        <v>107,16</v>
      </c>
      <c r="H50" t="str">
        <f>VLOOKUP(A50,'Gemeenten Nederland'!$A$1:$Z$724,22,0)</f>
        <v>106,50</v>
      </c>
      <c r="I50" t="str">
        <f>VLOOKUP(A50,'Gemeenten Nederland'!$A$1:$Z$724,23,0)</f>
        <v>0,66</v>
      </c>
      <c r="K50">
        <v>5300</v>
      </c>
      <c r="L50">
        <v>20939</v>
      </c>
      <c r="M50">
        <v>0</v>
      </c>
      <c r="N50">
        <v>0</v>
      </c>
      <c r="O50">
        <v>176</v>
      </c>
      <c r="P50">
        <v>16426</v>
      </c>
    </row>
    <row r="51" spans="1:16" x14ac:dyDescent="0.3">
      <c r="A51" t="s">
        <v>90</v>
      </c>
      <c r="B51" t="str">
        <f>VLOOKUP(A51,'Gemeenten Nederland'!$A$1:$S$724,2,0)</f>
        <v>Cuijk</v>
      </c>
      <c r="C51">
        <f>VLOOKUP(A51,'Gemeenten Nederland'!$A$1:$S$724,4,0)</f>
        <v>25130</v>
      </c>
      <c r="D51">
        <f>VLOOKUP(A51,'Gemeenten Nederland'!$A$1:$S$724,7,0)</f>
        <v>11024</v>
      </c>
      <c r="E51">
        <f>VLOOKUP(A51,'Gemeenten Nederland'!$A$1:$S$724,15,0)</f>
        <v>11193</v>
      </c>
      <c r="F51">
        <f>VLOOKUP(A51,'Gemeenten Nederland'!$A$1:$S$724,16,0)</f>
        <v>2020</v>
      </c>
      <c r="G51" t="str">
        <f>VLOOKUP(A51,'Gemeenten Nederland'!$A$1:$Z$724,21,0)</f>
        <v>57,07</v>
      </c>
      <c r="H51" t="str">
        <f>VLOOKUP(A51,'Gemeenten Nederland'!$A$1:$Z$724,22,0)</f>
        <v>51,16</v>
      </c>
      <c r="I51" t="str">
        <f>VLOOKUP(A51,'Gemeenten Nederland'!$A$1:$Z$724,23,0)</f>
        <v>5,91</v>
      </c>
      <c r="K51">
        <v>2611</v>
      </c>
      <c r="L51">
        <v>9743</v>
      </c>
      <c r="M51">
        <v>0</v>
      </c>
      <c r="N51">
        <v>0</v>
      </c>
      <c r="O51">
        <v>79</v>
      </c>
      <c r="P51">
        <v>9467</v>
      </c>
    </row>
    <row r="52" spans="1:16" x14ac:dyDescent="0.3">
      <c r="A52" t="s">
        <v>190</v>
      </c>
      <c r="B52" t="str">
        <f>VLOOKUP(A52,'Gemeenten Nederland'!$A$1:$S$724,2,0)</f>
        <v>Landerd</v>
      </c>
      <c r="C52">
        <f>VLOOKUP(A52,'Gemeenten Nederland'!$A$1:$S$724,4,0)</f>
        <v>15730</v>
      </c>
      <c r="D52">
        <f>VLOOKUP(A52,'Gemeenten Nederland'!$A$1:$S$724,7,0)</f>
        <v>6400</v>
      </c>
      <c r="E52">
        <f>VLOOKUP(A52,'Gemeenten Nederland'!$A$1:$S$724,15,0)</f>
        <v>6403</v>
      </c>
      <c r="F52">
        <f>VLOOKUP(A52,'Gemeenten Nederland'!$A$1:$S$724,16,0)</f>
        <v>1690</v>
      </c>
      <c r="G52" t="str">
        <f>VLOOKUP(A52,'Gemeenten Nederland'!$A$1:$Z$724,21,0)</f>
        <v>70,71</v>
      </c>
      <c r="H52" t="str">
        <f>VLOOKUP(A52,'Gemeenten Nederland'!$A$1:$Z$724,22,0)</f>
        <v>70,35</v>
      </c>
      <c r="I52" t="str">
        <f>VLOOKUP(A52,'Gemeenten Nederland'!$A$1:$Z$724,23,0)</f>
        <v>0,35</v>
      </c>
      <c r="K52">
        <v>1684</v>
      </c>
      <c r="L52">
        <v>7599</v>
      </c>
      <c r="M52">
        <v>0</v>
      </c>
      <c r="N52">
        <v>0</v>
      </c>
      <c r="O52">
        <v>87</v>
      </c>
      <c r="P52">
        <v>9113</v>
      </c>
    </row>
    <row r="53" spans="1:16" x14ac:dyDescent="0.3">
      <c r="A53" t="s">
        <v>290</v>
      </c>
      <c r="B53" t="str">
        <f>VLOOKUP(A53,'Gemeenten Nederland'!$A$1:$S$724,2,0)</f>
        <v>Sint Anthonis</v>
      </c>
      <c r="C53">
        <f>VLOOKUP(A53,'Gemeenten Nederland'!$A$1:$S$724,4,0)</f>
        <v>11664</v>
      </c>
      <c r="D53">
        <f>VLOOKUP(A53,'Gemeenten Nederland'!$A$1:$S$724,7,0)</f>
        <v>4693</v>
      </c>
      <c r="E53">
        <f>VLOOKUP(A53,'Gemeenten Nederland'!$A$1:$S$724,15,0)</f>
        <v>4863</v>
      </c>
      <c r="F53">
        <f>VLOOKUP(A53,'Gemeenten Nederland'!$A$1:$S$724,16,0)</f>
        <v>1365</v>
      </c>
      <c r="G53" t="str">
        <f>VLOOKUP(A53,'Gemeenten Nederland'!$A$1:$Z$724,21,0)</f>
        <v>99,76</v>
      </c>
      <c r="H53" t="str">
        <f>VLOOKUP(A53,'Gemeenten Nederland'!$A$1:$Z$724,22,0)</f>
        <v>99,27</v>
      </c>
      <c r="I53" t="str">
        <f>VLOOKUP(A53,'Gemeenten Nederland'!$A$1:$Z$724,23,0)</f>
        <v>0,49</v>
      </c>
      <c r="K53">
        <v>1157</v>
      </c>
      <c r="L53">
        <v>5865</v>
      </c>
      <c r="M53">
        <v>0</v>
      </c>
      <c r="N53">
        <v>0</v>
      </c>
      <c r="O53">
        <v>115</v>
      </c>
      <c r="P53">
        <v>14463</v>
      </c>
    </row>
    <row r="54" spans="1:16" x14ac:dyDescent="0.3">
      <c r="A54" t="s">
        <v>89</v>
      </c>
      <c r="B54" t="str">
        <f>VLOOKUP(A54,'Gemeenten Nederland'!$A$1:$S$724,2,0)</f>
        <v>Cranendonck</v>
      </c>
      <c r="C54">
        <f>VLOOKUP(A54,'Gemeenten Nederland'!$A$1:$S$724,4,0)</f>
        <v>21138</v>
      </c>
      <c r="D54">
        <f>VLOOKUP(A54,'Gemeenten Nederland'!$A$1:$S$724,7,0)</f>
        <v>8896</v>
      </c>
      <c r="E54">
        <f>VLOOKUP(A54,'Gemeenten Nederland'!$A$1:$S$724,15,0)</f>
        <v>9007</v>
      </c>
      <c r="F54">
        <f>VLOOKUP(A54,'Gemeenten Nederland'!$A$1:$S$724,16,0)</f>
        <v>2125</v>
      </c>
      <c r="G54" t="str">
        <f>VLOOKUP(A54,'Gemeenten Nederland'!$A$1:$Z$724,21,0)</f>
        <v>78,05</v>
      </c>
      <c r="H54" t="str">
        <f>VLOOKUP(A54,'Gemeenten Nederland'!$A$1:$Z$724,22,0)</f>
        <v>76,40</v>
      </c>
      <c r="I54" t="str">
        <f>VLOOKUP(A54,'Gemeenten Nederland'!$A$1:$Z$724,23,0)</f>
        <v>1,65</v>
      </c>
      <c r="K54">
        <v>2193</v>
      </c>
      <c r="L54">
        <v>9657</v>
      </c>
      <c r="M54">
        <v>0</v>
      </c>
      <c r="N54">
        <v>0</v>
      </c>
      <c r="O54">
        <v>0</v>
      </c>
      <c r="P54">
        <v>0</v>
      </c>
    </row>
    <row r="55" spans="1:16" x14ac:dyDescent="0.3">
      <c r="A55" t="s">
        <v>223</v>
      </c>
      <c r="B55" t="str">
        <f>VLOOKUP(A55,'Gemeenten Nederland'!$A$1:$S$724,2,0)</f>
        <v>Moerdijk</v>
      </c>
      <c r="C55">
        <f>VLOOKUP(A55,'Gemeenten Nederland'!$A$1:$S$724,4,0)</f>
        <v>37129</v>
      </c>
      <c r="D55">
        <f>VLOOKUP(A55,'Gemeenten Nederland'!$A$1:$S$724,7,0)</f>
        <v>16337</v>
      </c>
      <c r="E55">
        <f>VLOOKUP(A55,'Gemeenten Nederland'!$A$1:$S$724,15,0)</f>
        <v>16501</v>
      </c>
      <c r="F55">
        <f>VLOOKUP(A55,'Gemeenten Nederland'!$A$1:$S$724,16,0)</f>
        <v>3995</v>
      </c>
      <c r="G55" t="str">
        <f>VLOOKUP(A55,'Gemeenten Nederland'!$A$1:$Z$724,21,0)</f>
        <v>184,03</v>
      </c>
      <c r="H55" t="str">
        <f>VLOOKUP(A55,'Gemeenten Nederland'!$A$1:$Z$724,22,0)</f>
        <v>159,15</v>
      </c>
      <c r="I55" t="str">
        <f>VLOOKUP(A55,'Gemeenten Nederland'!$A$1:$Z$724,23,0)</f>
        <v>24,88</v>
      </c>
      <c r="K55">
        <v>3441</v>
      </c>
      <c r="L55">
        <v>12413</v>
      </c>
      <c r="M55">
        <v>0</v>
      </c>
      <c r="N55">
        <v>0</v>
      </c>
      <c r="O55">
        <v>0</v>
      </c>
      <c r="P55">
        <v>0</v>
      </c>
    </row>
    <row r="56" spans="1:16" x14ac:dyDescent="0.3">
      <c r="A56" t="s">
        <v>105</v>
      </c>
      <c r="B56" t="str">
        <f>VLOOKUP(A56,'Gemeenten Nederland'!$A$1:$S$724,2,0)</f>
        <v>Drimmelen</v>
      </c>
      <c r="C56">
        <f>VLOOKUP(A56,'Gemeenten Nederland'!$A$1:$S$724,4,0)</f>
        <v>27272</v>
      </c>
      <c r="D56">
        <f>VLOOKUP(A56,'Gemeenten Nederland'!$A$1:$S$724,7,0)</f>
        <v>11633</v>
      </c>
      <c r="E56">
        <f>VLOOKUP(A56,'Gemeenten Nederland'!$A$1:$S$724,15,0)</f>
        <v>11761</v>
      </c>
      <c r="F56">
        <f>VLOOKUP(A56,'Gemeenten Nederland'!$A$1:$S$724,16,0)</f>
        <v>2800</v>
      </c>
      <c r="G56" t="str">
        <f>VLOOKUP(A56,'Gemeenten Nederland'!$A$1:$Z$724,21,0)</f>
        <v>119,43</v>
      </c>
      <c r="H56" t="str">
        <f>VLOOKUP(A56,'Gemeenten Nederland'!$A$1:$Z$724,22,0)</f>
        <v>95,18</v>
      </c>
      <c r="I56" t="str">
        <f>VLOOKUP(A56,'Gemeenten Nederland'!$A$1:$Z$724,23,0)</f>
        <v>24,25</v>
      </c>
      <c r="K56">
        <v>1962</v>
      </c>
      <c r="L56">
        <v>7677</v>
      </c>
      <c r="M56">
        <v>0</v>
      </c>
      <c r="N56">
        <v>0</v>
      </c>
      <c r="O56">
        <v>73</v>
      </c>
      <c r="P56">
        <v>10515</v>
      </c>
    </row>
    <row r="57" spans="1:16" x14ac:dyDescent="0.3">
      <c r="A57" t="s">
        <v>63</v>
      </c>
      <c r="B57" t="str">
        <f>VLOOKUP(A57,'Gemeenten Nederland'!$A$1:$S$724,2,0)</f>
        <v>Bernheze</v>
      </c>
      <c r="C57">
        <f>VLOOKUP(A57,'Gemeenten Nederland'!$A$1:$S$724,4,0)</f>
        <v>31240</v>
      </c>
      <c r="D57">
        <f>VLOOKUP(A57,'Gemeenten Nederland'!$A$1:$S$724,7,0)</f>
        <v>12646</v>
      </c>
      <c r="E57">
        <f>VLOOKUP(A57,'Gemeenten Nederland'!$A$1:$S$724,15,0)</f>
        <v>12714</v>
      </c>
      <c r="F57">
        <f>VLOOKUP(A57,'Gemeenten Nederland'!$A$1:$S$724,16,0)</f>
        <v>3395</v>
      </c>
      <c r="G57" t="str">
        <f>VLOOKUP(A57,'Gemeenten Nederland'!$A$1:$Z$724,21,0)</f>
        <v>90,41</v>
      </c>
      <c r="H57" t="str">
        <f>VLOOKUP(A57,'Gemeenten Nederland'!$A$1:$Z$724,22,0)</f>
        <v>89,73</v>
      </c>
      <c r="I57" t="str">
        <f>VLOOKUP(A57,'Gemeenten Nederland'!$A$1:$Z$724,23,0)</f>
        <v>0,68</v>
      </c>
      <c r="K57">
        <v>3039</v>
      </c>
      <c r="L57">
        <v>13328</v>
      </c>
      <c r="M57">
        <v>0</v>
      </c>
      <c r="N57">
        <v>0</v>
      </c>
      <c r="O57">
        <v>180</v>
      </c>
      <c r="P57">
        <v>21265</v>
      </c>
    </row>
    <row r="58" spans="1:16" x14ac:dyDescent="0.3">
      <c r="A58" t="s">
        <v>38</v>
      </c>
      <c r="B58" t="str">
        <f>VLOOKUP(A58,'Gemeenten Nederland'!$A$1:$S$724,2,0)</f>
        <v>Alphen-Chaam</v>
      </c>
      <c r="C58">
        <f>VLOOKUP(A58,'Gemeenten Nederland'!$A$1:$S$724,4,0)</f>
        <v>10203</v>
      </c>
      <c r="D58">
        <f>VLOOKUP(A58,'Gemeenten Nederland'!$A$1:$S$724,7,0)</f>
        <v>4222</v>
      </c>
      <c r="E58">
        <f>VLOOKUP(A58,'Gemeenten Nederland'!$A$1:$S$724,15,0)</f>
        <v>4371</v>
      </c>
      <c r="F58">
        <f>VLOOKUP(A58,'Gemeenten Nederland'!$A$1:$S$724,16,0)</f>
        <v>1325</v>
      </c>
      <c r="G58" t="str">
        <f>VLOOKUP(A58,'Gemeenten Nederland'!$A$1:$Z$724,21,0)</f>
        <v>93,52</v>
      </c>
      <c r="H58" t="str">
        <f>VLOOKUP(A58,'Gemeenten Nederland'!$A$1:$Z$724,22,0)</f>
        <v>93,04</v>
      </c>
      <c r="I58" t="str">
        <f>VLOOKUP(A58,'Gemeenten Nederland'!$A$1:$Z$724,23,0)</f>
        <v>0,48</v>
      </c>
      <c r="K58">
        <v>819</v>
      </c>
      <c r="L58">
        <v>3897</v>
      </c>
      <c r="M58">
        <v>0</v>
      </c>
      <c r="N58">
        <v>0</v>
      </c>
      <c r="O58">
        <v>60</v>
      </c>
      <c r="P58">
        <v>6527</v>
      </c>
    </row>
    <row r="59" spans="1:16" x14ac:dyDescent="0.3">
      <c r="A59" t="s">
        <v>58</v>
      </c>
      <c r="B59" t="str">
        <f>VLOOKUP(A59,'Gemeenten Nederland'!$A$1:$S$724,2,0)</f>
        <v>Bergeijk</v>
      </c>
      <c r="C59">
        <f>VLOOKUP(A59,'Gemeenten Nederland'!$A$1:$S$724,4,0)</f>
        <v>18635</v>
      </c>
      <c r="D59">
        <f>VLOOKUP(A59,'Gemeenten Nederland'!$A$1:$S$724,7,0)</f>
        <v>7863</v>
      </c>
      <c r="E59">
        <f>VLOOKUP(A59,'Gemeenten Nederland'!$A$1:$S$724,15,0)</f>
        <v>7970</v>
      </c>
      <c r="F59">
        <f>VLOOKUP(A59,'Gemeenten Nederland'!$A$1:$S$724,16,0)</f>
        <v>2305</v>
      </c>
      <c r="G59" t="str">
        <f>VLOOKUP(A59,'Gemeenten Nederland'!$A$1:$Z$724,21,0)</f>
        <v>101,75</v>
      </c>
      <c r="H59" t="str">
        <f>VLOOKUP(A59,'Gemeenten Nederland'!$A$1:$Z$724,22,0)</f>
        <v>101,00</v>
      </c>
      <c r="I59" t="str">
        <f>VLOOKUP(A59,'Gemeenten Nederland'!$A$1:$Z$724,23,0)</f>
        <v>0,75</v>
      </c>
      <c r="K59">
        <v>1859</v>
      </c>
      <c r="L59">
        <v>8770</v>
      </c>
      <c r="M59">
        <v>0</v>
      </c>
      <c r="N59">
        <v>0</v>
      </c>
      <c r="O59">
        <v>107</v>
      </c>
      <c r="P59">
        <v>15559</v>
      </c>
    </row>
    <row r="60" spans="1:16" x14ac:dyDescent="0.3">
      <c r="A60" t="s">
        <v>68</v>
      </c>
      <c r="B60" t="str">
        <f>VLOOKUP(A60,'Gemeenten Nederland'!$A$1:$S$724,2,0)</f>
        <v>Bladel</v>
      </c>
      <c r="C60">
        <f>VLOOKUP(A60,'Gemeenten Nederland'!$A$1:$S$724,4,0)</f>
        <v>20390</v>
      </c>
      <c r="D60">
        <f>VLOOKUP(A60,'Gemeenten Nederland'!$A$1:$S$724,7,0)</f>
        <v>8650</v>
      </c>
      <c r="E60">
        <f>VLOOKUP(A60,'Gemeenten Nederland'!$A$1:$S$724,15,0)</f>
        <v>8746</v>
      </c>
      <c r="F60">
        <f>VLOOKUP(A60,'Gemeenten Nederland'!$A$1:$S$724,16,0)</f>
        <v>2305</v>
      </c>
      <c r="G60" t="str">
        <f>VLOOKUP(A60,'Gemeenten Nederland'!$A$1:$Z$724,21,0)</f>
        <v>75,62</v>
      </c>
      <c r="H60" t="str">
        <f>VLOOKUP(A60,'Gemeenten Nederland'!$A$1:$Z$724,22,0)</f>
        <v>75,33</v>
      </c>
      <c r="I60" t="str">
        <f>VLOOKUP(A60,'Gemeenten Nederland'!$A$1:$Z$724,23,0)</f>
        <v>0,29</v>
      </c>
      <c r="K60">
        <v>1822</v>
      </c>
      <c r="L60">
        <v>8150</v>
      </c>
      <c r="M60">
        <v>0</v>
      </c>
      <c r="N60">
        <v>0</v>
      </c>
      <c r="O60">
        <v>107</v>
      </c>
      <c r="P60">
        <v>17629</v>
      </c>
    </row>
    <row r="61" spans="1:16" x14ac:dyDescent="0.3">
      <c r="A61" t="s">
        <v>126</v>
      </c>
      <c r="B61" t="str">
        <f>VLOOKUP(A61,'Gemeenten Nederland'!$A$1:$S$724,2,0)</f>
        <v>Geldrop-Mierlo</v>
      </c>
      <c r="C61">
        <f>VLOOKUP(A61,'Gemeenten Nederland'!$A$1:$S$724,4,0)</f>
        <v>39726</v>
      </c>
      <c r="D61">
        <f>VLOOKUP(A61,'Gemeenten Nederland'!$A$1:$S$724,7,0)</f>
        <v>17747</v>
      </c>
      <c r="E61">
        <f>VLOOKUP(A61,'Gemeenten Nederland'!$A$1:$S$724,15,0)</f>
        <v>17746</v>
      </c>
      <c r="F61">
        <f>VLOOKUP(A61,'Gemeenten Nederland'!$A$1:$S$724,16,0)</f>
        <v>3310</v>
      </c>
      <c r="G61" t="str">
        <f>VLOOKUP(A61,'Gemeenten Nederland'!$A$1:$Z$724,21,0)</f>
        <v>31,39</v>
      </c>
      <c r="H61" t="str">
        <f>VLOOKUP(A61,'Gemeenten Nederland'!$A$1:$Z$724,22,0)</f>
        <v>31,01</v>
      </c>
      <c r="I61" t="str">
        <f>VLOOKUP(A61,'Gemeenten Nederland'!$A$1:$Z$724,23,0)</f>
        <v>0,37</v>
      </c>
      <c r="K61">
        <v>4033</v>
      </c>
      <c r="L61">
        <v>15011</v>
      </c>
      <c r="M61">
        <v>0</v>
      </c>
      <c r="N61">
        <v>0</v>
      </c>
      <c r="O61">
        <v>54</v>
      </c>
      <c r="P61">
        <v>3177</v>
      </c>
    </row>
    <row r="62" spans="1:16" x14ac:dyDescent="0.3">
      <c r="A62" t="s">
        <v>216</v>
      </c>
      <c r="B62" t="str">
        <f>VLOOKUP(A62,'Gemeenten Nederland'!$A$1:$S$724,2,0)</f>
        <v>Meierijstad</v>
      </c>
      <c r="C62">
        <f>VLOOKUP(A62,'Gemeenten Nederland'!$A$1:$S$724,4,0)</f>
        <v>81194</v>
      </c>
      <c r="D62">
        <f>VLOOKUP(A62,'Gemeenten Nederland'!$A$1:$S$724,7,0)</f>
        <v>34619</v>
      </c>
      <c r="E62">
        <f>VLOOKUP(A62,'Gemeenten Nederland'!$A$1:$S$724,15,0)</f>
        <v>34544</v>
      </c>
      <c r="F62">
        <f>VLOOKUP(A62,'Gemeenten Nederland'!$A$1:$S$724,16,0)</f>
        <v>8650</v>
      </c>
      <c r="G62" t="str">
        <f>VLOOKUP(A62,'Gemeenten Nederland'!$A$1:$Z$724,21,0)</f>
        <v>185,52</v>
      </c>
      <c r="H62" t="str">
        <f>VLOOKUP(A62,'Gemeenten Nederland'!$A$1:$Z$724,22,0)</f>
        <v>184,09</v>
      </c>
      <c r="I62" t="str">
        <f>VLOOKUP(A62,'Gemeenten Nederland'!$A$1:$Z$724,23,0)</f>
        <v>1,43</v>
      </c>
      <c r="K62">
        <v>9033</v>
      </c>
      <c r="L62">
        <v>34147</v>
      </c>
      <c r="M62">
        <v>0</v>
      </c>
      <c r="N62">
        <v>0</v>
      </c>
      <c r="O62">
        <v>0</v>
      </c>
      <c r="P62">
        <v>0</v>
      </c>
    </row>
    <row r="63" spans="1:16" x14ac:dyDescent="0.3">
      <c r="A63" t="s">
        <v>39</v>
      </c>
      <c r="B63" t="str">
        <f>VLOOKUP(A63,'Gemeenten Nederland'!$A$1:$S$724,2,0)</f>
        <v>Altena</v>
      </c>
      <c r="C63">
        <f>VLOOKUP(A63,'Gemeenten Nederland'!$A$1:$S$724,4,0)</f>
        <v>55967</v>
      </c>
      <c r="D63">
        <f>VLOOKUP(A63,'Gemeenten Nederland'!$A$1:$S$724,7,0)</f>
        <v>22357</v>
      </c>
      <c r="E63">
        <f>VLOOKUP(A63,'Gemeenten Nederland'!$A$1:$S$724,15,0)</f>
        <v>22399</v>
      </c>
      <c r="F63">
        <f>VLOOKUP(A63,'Gemeenten Nederland'!$A$1:$S$724,16,0)</f>
        <v>6310</v>
      </c>
      <c r="G63" t="str">
        <f>VLOOKUP(A63,'Gemeenten Nederland'!$A$1:$Z$724,21,0)</f>
        <v>226,64</v>
      </c>
      <c r="H63" t="str">
        <f>VLOOKUP(A63,'Gemeenten Nederland'!$A$1:$Z$724,22,0)</f>
        <v>200,63</v>
      </c>
      <c r="I63" t="str">
        <f>VLOOKUP(A63,'Gemeenten Nederland'!$A$1:$Z$724,23,0)</f>
        <v>26,02</v>
      </c>
      <c r="K63">
        <v>4465</v>
      </c>
      <c r="L63">
        <v>16313</v>
      </c>
      <c r="M63">
        <v>0</v>
      </c>
      <c r="N63">
        <v>0</v>
      </c>
      <c r="O63">
        <v>0</v>
      </c>
      <c r="P6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68"/>
  <sheetViews>
    <sheetView tabSelected="1" workbookViewId="0">
      <selection activeCell="E1" sqref="E1"/>
    </sheetView>
  </sheetViews>
  <sheetFormatPr defaultRowHeight="14.4" x14ac:dyDescent="0.3"/>
  <sheetData>
    <row r="1" spans="1:6" x14ac:dyDescent="0.3">
      <c r="A1" t="s">
        <v>1837</v>
      </c>
      <c r="B1" t="s">
        <v>1134</v>
      </c>
      <c r="C1" t="s">
        <v>2898</v>
      </c>
      <c r="D1" t="s">
        <v>2899</v>
      </c>
      <c r="E1" t="s">
        <v>2901</v>
      </c>
      <c r="F1" t="s">
        <v>2902</v>
      </c>
    </row>
    <row r="2" spans="1:6" x14ac:dyDescent="0.3">
      <c r="A2" t="s">
        <v>602</v>
      </c>
      <c r="B2" t="s">
        <v>48</v>
      </c>
      <c r="C2">
        <f>VLOOKUP(A2,'Energiegebruik industrieper gem'!$A$2:$P$354,3,0)</f>
        <v>1758000</v>
      </c>
      <c r="D2">
        <f>VLOOKUP(A2,'Energiegebruik industrieper gem'!$A$2:$P$354,5,0)</f>
        <v>29007000</v>
      </c>
      <c r="E2">
        <f>VLOOKUP(A2,'Energiegebruik industrieper gem'!$A$2:$P$354,15,0)</f>
        <v>56724000</v>
      </c>
      <c r="F2">
        <f>VLOOKUP(A2,'Energiegebruik industrieper gem'!$A$2:$P$354,16,0)</f>
        <v>35923000</v>
      </c>
    </row>
    <row r="3" spans="1:6" x14ac:dyDescent="0.3">
      <c r="A3" t="s">
        <v>603</v>
      </c>
      <c r="B3" t="s">
        <v>49</v>
      </c>
      <c r="C3">
        <f>VLOOKUP(A3,'Energiegebruik industrieper gem'!$A$2:$P$354,3,0)</f>
        <v>2810000</v>
      </c>
      <c r="D3">
        <f>VLOOKUP(A3,'Energiegebruik industrieper gem'!$A$2:$P$354,5,0)</f>
        <v>2810000</v>
      </c>
      <c r="E3">
        <f>VLOOKUP(A3,'Energiegebruik industrieper gem'!$A$2:$P$354,15,0)</f>
        <v>1983000</v>
      </c>
      <c r="F3">
        <v>0</v>
      </c>
    </row>
    <row r="4" spans="1:6" x14ac:dyDescent="0.3">
      <c r="A4" t="s">
        <v>621</v>
      </c>
      <c r="B4" t="s">
        <v>61</v>
      </c>
      <c r="C4">
        <f>VLOOKUP(A4,'Energiegebruik industrieper gem'!$A$2:$P$354,3,0)</f>
        <v>264021000</v>
      </c>
      <c r="D4">
        <f>VLOOKUP(A4,'Energiegebruik industrieper gem'!$A$2:$P$354,5,0)</f>
        <v>496856000</v>
      </c>
      <c r="E4">
        <f>VLOOKUP(A4,'Energiegebruik industrieper gem'!$A$2:$P$354,15,0)</f>
        <v>10703000</v>
      </c>
      <c r="F4">
        <f>VLOOKUP(A4,'Energiegebruik industrieper gem'!$A$2:$P$354,16,0)</f>
        <v>5033000</v>
      </c>
    </row>
    <row r="5" spans="1:6" x14ac:dyDescent="0.3">
      <c r="A5" t="s">
        <v>627</v>
      </c>
      <c r="B5" t="s">
        <v>64</v>
      </c>
      <c r="C5">
        <f>VLOOKUP(A5,'Energiegebruik industrieper gem'!$A$2:$P$354,3,0)</f>
        <v>4298000</v>
      </c>
      <c r="D5">
        <f>VLOOKUP(A5,'Energiegebruik industrieper gem'!$A$2:$P$354,5,0)</f>
        <v>56542000</v>
      </c>
      <c r="E5">
        <f>VLOOKUP(A5,'Energiegebruik industrieper gem'!$A$2:$P$354,15,0)</f>
        <v>423000</v>
      </c>
      <c r="F5">
        <f>VLOOKUP(A5,'Energiegebruik industrieper gem'!$A$2:$P$354,16,0)</f>
        <v>6517000</v>
      </c>
    </row>
    <row r="6" spans="1:6" x14ac:dyDescent="0.3">
      <c r="A6" t="s">
        <v>637</v>
      </c>
      <c r="B6" t="s">
        <v>72</v>
      </c>
      <c r="C6">
        <f>VLOOKUP(A6,'Energiegebruik industrieper gem'!$A$2:$P$354,3,0)</f>
        <v>429000</v>
      </c>
      <c r="D6">
        <f>VLOOKUP(A6,'Energiegebruik industrieper gem'!$A$2:$P$354,5,0)</f>
        <v>6437000</v>
      </c>
      <c r="E6">
        <f>VLOOKUP(A6,'Energiegebruik industrieper gem'!$A$2:$P$354,15,0)</f>
        <v>11264000</v>
      </c>
      <c r="F6">
        <f>VLOOKUP(A6,'Energiegebruik industrieper gem'!$A$2:$P$354,16,0)</f>
        <v>23372000</v>
      </c>
    </row>
    <row r="7" spans="1:6" x14ac:dyDescent="0.3">
      <c r="A7" t="s">
        <v>642</v>
      </c>
      <c r="B7" t="s">
        <v>76</v>
      </c>
      <c r="C7">
        <f>VLOOKUP(A7,'Energiegebruik industrieper gem'!$A$2:$P$354,3,0)</f>
        <v>19035000</v>
      </c>
      <c r="D7">
        <f>VLOOKUP(A7,'Energiegebruik industrieper gem'!$A$2:$P$354,5,0)</f>
        <v>99937000</v>
      </c>
      <c r="E7">
        <f>VLOOKUP(A7,'Energiegebruik industrieper gem'!$A$2:$P$354,15,0)</f>
        <v>2271000</v>
      </c>
      <c r="F7">
        <f>VLOOKUP(A7,'Energiegebruik industrieper gem'!$A$2:$P$354,16,0)</f>
        <v>16406000</v>
      </c>
    </row>
    <row r="8" spans="1:6" x14ac:dyDescent="0.3">
      <c r="A8" t="s">
        <v>644</v>
      </c>
      <c r="B8" t="s">
        <v>77</v>
      </c>
      <c r="C8">
        <f>VLOOKUP(A8,'Energiegebruik industrieper gem'!$A$2:$P$354,3,0)</f>
        <v>7024067</v>
      </c>
      <c r="D8">
        <f>VLOOKUP(A8,'Energiegebruik industrieper gem'!$A$2:$P$354,5,0)</f>
        <v>64466150</v>
      </c>
      <c r="E8">
        <f>VLOOKUP(A8,'Energiegebruik industrieper gem'!$A$2:$P$354,15,0)</f>
        <v>1463000</v>
      </c>
      <c r="F8">
        <f>VLOOKUP(A8,'Energiegebruik industrieper gem'!$A$2:$P$354,16,0)</f>
        <v>7391000</v>
      </c>
    </row>
    <row r="9" spans="1:6" x14ac:dyDescent="0.3">
      <c r="A9" t="s">
        <v>646</v>
      </c>
      <c r="B9" t="s">
        <v>78</v>
      </c>
      <c r="C9">
        <f>VLOOKUP(A9,'Energiegebruik industrieper gem'!$A$2:$P$354,3,0)</f>
        <v>10218000</v>
      </c>
      <c r="D9">
        <f>VLOOKUP(A9,'Energiegebruik industrieper gem'!$A$2:$P$354,5,0)</f>
        <v>98622000</v>
      </c>
      <c r="E9">
        <f>VLOOKUP(A9,'Energiegebruik industrieper gem'!$A$2:$P$354,15,0)</f>
        <v>25994000</v>
      </c>
      <c r="F9">
        <f>VLOOKUP(A9,'Energiegebruik industrieper gem'!$A$2:$P$354,16,0)</f>
        <v>14219000</v>
      </c>
    </row>
    <row r="10" spans="1:6" x14ac:dyDescent="0.3">
      <c r="A10" t="s">
        <v>670</v>
      </c>
      <c r="B10" t="s">
        <v>96</v>
      </c>
      <c r="C10">
        <f>VLOOKUP(A10,'Energiegebruik industrieper gem'!$A$2:$P$354,3,0)</f>
        <v>4153000</v>
      </c>
      <c r="D10">
        <f>VLOOKUP(A10,'Energiegebruik industrieper gem'!$A$2:$P$354,5,0)</f>
        <v>29745000</v>
      </c>
      <c r="E10">
        <f>VLOOKUP(A10,'Energiegebruik industrieper gem'!$A$2:$P$354,15,0)</f>
        <v>9012000</v>
      </c>
      <c r="F10">
        <f>VLOOKUP(A10,'Energiegebruik industrieper gem'!$A$2:$P$354,16,0)</f>
        <v>26638000</v>
      </c>
    </row>
    <row r="11" spans="1:6" x14ac:dyDescent="0.3">
      <c r="A11" t="s">
        <v>680</v>
      </c>
      <c r="B11" t="s">
        <v>102</v>
      </c>
      <c r="C11">
        <f>VLOOKUP(A11,'Energiegebruik industrieper gem'!$A$2:$P$354,3,0)</f>
        <v>48698000</v>
      </c>
      <c r="D11">
        <f>VLOOKUP(A11,'Energiegebruik industrieper gem'!$A$2:$P$354,5,0)</f>
        <v>150853000</v>
      </c>
      <c r="E11">
        <f>VLOOKUP(A11,'Energiegebruik industrieper gem'!$A$2:$P$354,15,0)</f>
        <v>17422000</v>
      </c>
      <c r="F11">
        <f>VLOOKUP(A11,'Energiegebruik industrieper gem'!$A$2:$P$354,16,0)</f>
        <v>11481000</v>
      </c>
    </row>
    <row r="12" spans="1:6" x14ac:dyDescent="0.3">
      <c r="A12" t="s">
        <v>698</v>
      </c>
      <c r="B12" t="s">
        <v>114</v>
      </c>
      <c r="C12">
        <f>VLOOKUP(A12,'Energiegebruik industrieper gem'!$A$2:$P$354,3,0)</f>
        <v>1846000</v>
      </c>
      <c r="D12">
        <f>VLOOKUP(A12,'Energiegebruik industrieper gem'!$A$2:$P$354,5,0)</f>
        <v>20513000</v>
      </c>
      <c r="E12">
        <f>VLOOKUP(A12,'Energiegebruik industrieper gem'!$A$2:$P$354,15,0)</f>
        <v>869000</v>
      </c>
      <c r="F12">
        <f>VLOOKUP(A12,'Energiegebruik industrieper gem'!$A$2:$P$354,16,0)</f>
        <v>11214000</v>
      </c>
    </row>
    <row r="13" spans="1:6" x14ac:dyDescent="0.3">
      <c r="A13" t="s">
        <v>700</v>
      </c>
      <c r="B13" t="s">
        <v>116</v>
      </c>
      <c r="C13">
        <f>VLOOKUP(A13,'Energiegebruik industrieper gem'!$A$2:$P$354,3,0)</f>
        <v>38018000</v>
      </c>
      <c r="D13">
        <f>VLOOKUP(A13,'Energiegebruik industrieper gem'!$A$2:$P$354,5,0)</f>
        <v>409523000</v>
      </c>
      <c r="E13">
        <f>VLOOKUP(A13,'Energiegebruik industrieper gem'!$A$2:$P$354,15,0)</f>
        <v>205000</v>
      </c>
      <c r="F13">
        <f>VLOOKUP(A13,'Energiegebruik industrieper gem'!$A$2:$P$354,16,0)</f>
        <v>3348000</v>
      </c>
    </row>
    <row r="14" spans="1:6" x14ac:dyDescent="0.3">
      <c r="A14" t="s">
        <v>707</v>
      </c>
      <c r="B14" t="s">
        <v>123</v>
      </c>
      <c r="C14">
        <f>VLOOKUP(A14,'Energiegebruik industrieper gem'!$A$2:$P$354,3,0)</f>
        <v>40671000</v>
      </c>
      <c r="D14">
        <f>VLOOKUP(A14,'Energiegebruik industrieper gem'!$A$2:$P$354,5,0)</f>
        <v>176315000</v>
      </c>
      <c r="E14">
        <f>VLOOKUP(A14,'Energiegebruik industrieper gem'!$A$2:$P$354,15,0)</f>
        <v>29208000</v>
      </c>
      <c r="F14">
        <f>VLOOKUP(A14,'Energiegebruik industrieper gem'!$A$2:$P$354,16,0)</f>
        <v>14897000</v>
      </c>
    </row>
    <row r="15" spans="1:6" x14ac:dyDescent="0.3">
      <c r="A15" t="s">
        <v>711</v>
      </c>
      <c r="B15" t="s">
        <v>125</v>
      </c>
      <c r="C15">
        <f>VLOOKUP(A15,'Energiegebruik industrieper gem'!$A$2:$P$354,3,0)</f>
        <v>3629000</v>
      </c>
      <c r="D15">
        <f>VLOOKUP(A15,'Energiegebruik industrieper gem'!$A$2:$P$354,5,0)</f>
        <v>3629000</v>
      </c>
      <c r="E15">
        <f>VLOOKUP(A15,'Energiegebruik industrieper gem'!$A$2:$P$354,15,0)</f>
        <v>130000</v>
      </c>
      <c r="F15">
        <f>VLOOKUP(A15,'Energiegebruik industrieper gem'!$A$2:$P$354,16,0)</f>
        <v>2166000</v>
      </c>
    </row>
    <row r="16" spans="1:6" x14ac:dyDescent="0.3">
      <c r="A16" t="s">
        <v>716</v>
      </c>
      <c r="B16" t="s">
        <v>129</v>
      </c>
      <c r="C16">
        <f>VLOOKUP(A16,'Energiegebruik industrieper gem'!$A$2:$P$354,3,0)</f>
        <v>2897000</v>
      </c>
      <c r="D16">
        <f>VLOOKUP(A16,'Energiegebruik industrieper gem'!$A$2:$P$354,5,0)</f>
        <v>48960000</v>
      </c>
      <c r="E16">
        <f>VLOOKUP(A16,'Energiegebruik industrieper gem'!$A$2:$P$354,15,0)</f>
        <v>779000</v>
      </c>
      <c r="F16">
        <f>VLOOKUP(A16,'Energiegebruik industrieper gem'!$A$2:$P$354,16,0)</f>
        <v>5899000</v>
      </c>
    </row>
    <row r="17" spans="1:6" x14ac:dyDescent="0.3">
      <c r="A17" t="s">
        <v>720</v>
      </c>
      <c r="B17" t="s">
        <v>132</v>
      </c>
      <c r="C17">
        <f>VLOOKUP(A17,'Energiegebruik industrieper gem'!$A$2:$P$354,3,0)</f>
        <v>1083000</v>
      </c>
      <c r="D17">
        <f>VLOOKUP(A17,'Energiegebruik industrieper gem'!$A$2:$P$354,5,0)</f>
        <v>12533000</v>
      </c>
      <c r="E17">
        <f>VLOOKUP(A17,'Energiegebruik industrieper gem'!$A$2:$P$354,15,0)</f>
        <v>324000</v>
      </c>
      <c r="F17">
        <f>VLOOKUP(A17,'Energiegebruik industrieper gem'!$A$2:$P$354,16,0)</f>
        <v>3156000</v>
      </c>
    </row>
    <row r="18" spans="1:6" x14ac:dyDescent="0.3">
      <c r="A18" t="s">
        <v>725</v>
      </c>
      <c r="B18" t="s">
        <v>136</v>
      </c>
      <c r="C18">
        <f>VLOOKUP(A18,'Energiegebruik industrieper gem'!$A$2:$P$354,3,0)</f>
        <v>178000</v>
      </c>
      <c r="D18">
        <f>VLOOKUP(A18,'Energiegebruik industrieper gem'!$A$2:$P$354,5,0)</f>
        <v>1440000</v>
      </c>
      <c r="E18">
        <f>VLOOKUP(A18,'Energiegebruik industrieper gem'!$A$2:$P$354,15,0)</f>
        <v>234000</v>
      </c>
      <c r="F18">
        <f>VLOOKUP(A18,'Energiegebruik industrieper gem'!$A$2:$P$354,16,0)</f>
        <v>3395000</v>
      </c>
    </row>
    <row r="19" spans="1:6" x14ac:dyDescent="0.3">
      <c r="A19" t="s">
        <v>732</v>
      </c>
      <c r="B19" t="s">
        <v>141</v>
      </c>
      <c r="C19">
        <v>0</v>
      </c>
      <c r="D19">
        <v>0</v>
      </c>
      <c r="E19">
        <v>0</v>
      </c>
      <c r="F19">
        <v>0</v>
      </c>
    </row>
    <row r="20" spans="1:6" x14ac:dyDescent="0.3">
      <c r="A20" t="s">
        <v>757</v>
      </c>
      <c r="B20" t="s">
        <v>161</v>
      </c>
      <c r="C20">
        <f>VLOOKUP(A20,'Energiegebruik industrieper gem'!$A$2:$P$354,3,0)</f>
        <v>36388000</v>
      </c>
      <c r="D20">
        <f>VLOOKUP(A20,'Energiegebruik industrieper gem'!$A$2:$P$354,5,0)</f>
        <v>262413000</v>
      </c>
      <c r="E20">
        <v>0</v>
      </c>
      <c r="F20">
        <f>VLOOKUP(A20,'Energiegebruik industrieper gem'!$A$2:$P$354,16,0)</f>
        <v>3975000</v>
      </c>
    </row>
    <row r="21" spans="1:6" x14ac:dyDescent="0.3">
      <c r="A21" t="s">
        <v>760</v>
      </c>
      <c r="B21" t="s">
        <v>164</v>
      </c>
      <c r="C21">
        <f>VLOOKUP(A21,'Energiegebruik industrieper gem'!$A$2:$P$354,3,0)</f>
        <v>16934000</v>
      </c>
      <c r="D21">
        <f>VLOOKUP(A21,'Energiegebruik industrieper gem'!$A$2:$P$354,5,0)</f>
        <v>127040000</v>
      </c>
      <c r="E21">
        <f>VLOOKUP(A21,'Energiegebruik industrieper gem'!$A$2:$P$354,15,0)</f>
        <v>745000</v>
      </c>
      <c r="F21">
        <f>VLOOKUP(A21,'Energiegebruik industrieper gem'!$A$2:$P$354,16,0)</f>
        <v>8187000</v>
      </c>
    </row>
    <row r="22" spans="1:6" x14ac:dyDescent="0.3">
      <c r="A22" t="s">
        <v>763</v>
      </c>
      <c r="B22" t="s">
        <v>166</v>
      </c>
      <c r="C22">
        <f>VLOOKUP(A22,'Energiegebruik industrieper gem'!$A$2:$P$354,3,0)</f>
        <v>16976000</v>
      </c>
      <c r="D22">
        <f>VLOOKUP(A22,'Energiegebruik industrieper gem'!$A$2:$P$354,5,0)</f>
        <v>56342000</v>
      </c>
      <c r="E22">
        <f>VLOOKUP(A22,'Energiegebruik industrieper gem'!$A$2:$P$354,15,0)</f>
        <v>35389000</v>
      </c>
      <c r="F22">
        <f>VLOOKUP(A22,'Energiegebruik industrieper gem'!$A$2:$P$354,16,0)</f>
        <v>27198000</v>
      </c>
    </row>
    <row r="23" spans="1:6" x14ac:dyDescent="0.3">
      <c r="A23" t="s">
        <v>765</v>
      </c>
      <c r="B23" t="s">
        <v>168</v>
      </c>
      <c r="C23">
        <f>VLOOKUP(A23,'Energiegebruik industrieper gem'!$A$2:$P$354,3,0)</f>
        <v>379000</v>
      </c>
      <c r="D23">
        <f>VLOOKUP(A23,'Energiegebruik industrieper gem'!$A$2:$P$354,5,0)</f>
        <v>5788000</v>
      </c>
      <c r="E23">
        <f>VLOOKUP(A23,'Energiegebruik industrieper gem'!$A$2:$P$354,15,0)</f>
        <v>973000</v>
      </c>
      <c r="F23">
        <f>VLOOKUP(A23,'Energiegebruik industrieper gem'!$A$2:$P$354,16,0)</f>
        <v>14145000</v>
      </c>
    </row>
    <row r="24" spans="1:6" x14ac:dyDescent="0.3">
      <c r="A24" t="s">
        <v>818</v>
      </c>
      <c r="B24" t="s">
        <v>206</v>
      </c>
      <c r="C24">
        <f>VLOOKUP(A24,'Energiegebruik industrieper gem'!$A$2:$P$354,3,0)</f>
        <v>520000</v>
      </c>
      <c r="D24">
        <f>VLOOKUP(A24,'Energiegebruik industrieper gem'!$A$2:$P$354,5,0)</f>
        <v>7109000</v>
      </c>
      <c r="E24">
        <f>VLOOKUP(A24,'Energiegebruik industrieper gem'!$A$2:$P$354,15,0)</f>
        <v>281000</v>
      </c>
      <c r="F24">
        <f>VLOOKUP(A24,'Energiegebruik industrieper gem'!$A$2:$P$354,16,0)</f>
        <v>2959000</v>
      </c>
    </row>
    <row r="25" spans="1:6" x14ac:dyDescent="0.3">
      <c r="A25" t="s">
        <v>839</v>
      </c>
      <c r="B25" t="s">
        <v>222</v>
      </c>
      <c r="C25">
        <f>VLOOKUP(A25,'Energiegebruik industrieper gem'!$A$2:$P$354,3,0)</f>
        <v>1130000</v>
      </c>
      <c r="D25">
        <f>VLOOKUP(A25,'Energiegebruik industrieper gem'!$A$2:$P$354,5,0)</f>
        <v>7024000</v>
      </c>
      <c r="E25">
        <f>VLOOKUP(A25,'Energiegebruik industrieper gem'!$A$2:$P$354,15,0)</f>
        <v>3210000</v>
      </c>
      <c r="F25">
        <f>VLOOKUP(A25,'Energiegebruik industrieper gem'!$A$2:$P$354,16,0)</f>
        <v>9706000</v>
      </c>
    </row>
    <row r="26" spans="1:6" x14ac:dyDescent="0.3">
      <c r="A26" t="s">
        <v>864</v>
      </c>
      <c r="B26" t="s">
        <v>240</v>
      </c>
      <c r="C26">
        <f>VLOOKUP(A26,'Energiegebruik industrieper gem'!$A$2:$P$354,3,0)</f>
        <v>1694000</v>
      </c>
      <c r="D26">
        <f>VLOOKUP(A26,'Energiegebruik industrieper gem'!$A$2:$P$354,5,0)</f>
        <v>20221000</v>
      </c>
      <c r="E26">
        <f>VLOOKUP(A26,'Energiegebruik industrieper gem'!$A$2:$P$354,15,0)</f>
        <v>373000</v>
      </c>
      <c r="F26">
        <f>VLOOKUP(A26,'Energiegebruik industrieper gem'!$A$2:$P$354,16,0)</f>
        <v>3664000</v>
      </c>
    </row>
    <row r="27" spans="1:6" x14ac:dyDescent="0.3">
      <c r="A27" t="s">
        <v>867</v>
      </c>
      <c r="B27" t="s">
        <v>243</v>
      </c>
      <c r="C27">
        <f>VLOOKUP(A27,'Energiegebruik industrieper gem'!$A$2:$P$354,3,0)</f>
        <v>17190000</v>
      </c>
      <c r="D27">
        <f>VLOOKUP(A27,'Energiegebruik industrieper gem'!$A$2:$P$354,5,0)</f>
        <v>17205000</v>
      </c>
      <c r="E27">
        <f>VLOOKUP(A27,'Energiegebruik industrieper gem'!$A$2:$P$354,15,0)</f>
        <v>7698000</v>
      </c>
      <c r="F27">
        <f>VLOOKUP(A27,'Energiegebruik industrieper gem'!$A$2:$P$354,16,0)</f>
        <v>14827000</v>
      </c>
    </row>
    <row r="28" spans="1:6" x14ac:dyDescent="0.3">
      <c r="A28" t="s">
        <v>868</v>
      </c>
      <c r="B28" t="s">
        <v>244</v>
      </c>
      <c r="C28">
        <f>VLOOKUP(A28,'Energiegebruik industrieper gem'!$A$2:$P$354,3,0)</f>
        <v>993200</v>
      </c>
      <c r="D28">
        <f>VLOOKUP(A28,'Energiegebruik industrieper gem'!$A$2:$P$354,5,0)</f>
        <v>14126761</v>
      </c>
      <c r="E28">
        <f>VLOOKUP(A28,'Energiegebruik industrieper gem'!$A$2:$P$354,15,0)</f>
        <v>2313000</v>
      </c>
      <c r="F28">
        <f>VLOOKUP(A28,'Energiegebruik industrieper gem'!$A$2:$P$354,16,0)</f>
        <v>10639000</v>
      </c>
    </row>
    <row r="29" spans="1:6" x14ac:dyDescent="0.3">
      <c r="A29" t="s">
        <v>880</v>
      </c>
      <c r="B29" t="s">
        <v>251</v>
      </c>
      <c r="C29">
        <f>VLOOKUP(A29,'Energiegebruik industrieper gem'!$A$2:$P$354,3,0)</f>
        <v>162228000</v>
      </c>
      <c r="D29">
        <f>VLOOKUP(A29,'Energiegebruik industrieper gem'!$A$2:$P$354,5,0)</f>
        <v>167128000</v>
      </c>
      <c r="E29">
        <v>0</v>
      </c>
      <c r="F29">
        <v>0</v>
      </c>
    </row>
    <row r="30" spans="1:6" x14ac:dyDescent="0.3">
      <c r="A30" t="s">
        <v>885</v>
      </c>
      <c r="B30" t="s">
        <v>256</v>
      </c>
      <c r="C30">
        <f>VLOOKUP(A30,'Energiegebruik industrieper gem'!$A$2:$P$354,3,0)</f>
        <v>37238000</v>
      </c>
      <c r="D30">
        <f>VLOOKUP(A30,'Energiegebruik industrieper gem'!$A$2:$P$354,5,0)</f>
        <v>287703000</v>
      </c>
      <c r="E30">
        <f>VLOOKUP(A30,'Energiegebruik industrieper gem'!$A$2:$P$354,15,0)</f>
        <v>3228000</v>
      </c>
      <c r="F30">
        <f>VLOOKUP(A30,'Energiegebruik industrieper gem'!$A$2:$P$354,16,0)</f>
        <v>18050000</v>
      </c>
    </row>
    <row r="31" spans="1:6" x14ac:dyDescent="0.3">
      <c r="A31" t="s">
        <v>921</v>
      </c>
      <c r="B31" t="s">
        <v>283</v>
      </c>
      <c r="C31">
        <f>VLOOKUP(A31,'Energiegebruik industrieper gem'!$A$2:$P$354,3,0)</f>
        <v>2483000</v>
      </c>
      <c r="D31">
        <f>VLOOKUP(A31,'Energiegebruik industrieper gem'!$A$2:$P$354,5,0)</f>
        <v>20356000</v>
      </c>
      <c r="E31">
        <f>VLOOKUP(A31,'Energiegebruik industrieper gem'!$A$2:$P$354,15,0)</f>
        <v>1535000</v>
      </c>
      <c r="F31">
        <f>VLOOKUP(A31,'Energiegebruik industrieper gem'!$A$2:$P$354,16,0)</f>
        <v>7865000</v>
      </c>
    </row>
    <row r="32" spans="1:6" x14ac:dyDescent="0.3">
      <c r="A32" t="s">
        <v>931</v>
      </c>
      <c r="B32" t="s">
        <v>291</v>
      </c>
      <c r="C32">
        <f>VLOOKUP(A32,'Energiegebruik industrieper gem'!$A$2:$P$354,3,0)</f>
        <v>386000</v>
      </c>
      <c r="D32">
        <f>VLOOKUP(A32,'Energiegebruik industrieper gem'!$A$2:$P$354,5,0)</f>
        <v>4030000</v>
      </c>
      <c r="E32">
        <f>VLOOKUP(A32,'Energiegebruik industrieper gem'!$A$2:$P$354,15,0)</f>
        <v>699000</v>
      </c>
      <c r="F32">
        <f>VLOOKUP(A32,'Energiegebruik industrieper gem'!$A$2:$P$354,16,0)</f>
        <v>7085000</v>
      </c>
    </row>
    <row r="33" spans="1:6" x14ac:dyDescent="0.3">
      <c r="A33" t="s">
        <v>938</v>
      </c>
      <c r="B33" t="s">
        <v>297</v>
      </c>
      <c r="C33">
        <f>VLOOKUP(A33,'Energiegebruik industrieper gem'!$A$2:$P$354,3,0)</f>
        <v>2058000</v>
      </c>
      <c r="D33">
        <f>VLOOKUP(A33,'Energiegebruik industrieper gem'!$A$2:$P$354,5,0)</f>
        <v>27203000</v>
      </c>
      <c r="E33">
        <f>VLOOKUP(A33,'Energiegebruik industrieper gem'!$A$2:$P$354,15,0)</f>
        <v>48239000</v>
      </c>
      <c r="F33">
        <f>VLOOKUP(A33,'Energiegebruik industrieper gem'!$A$2:$P$354,16,0)</f>
        <v>65208000</v>
      </c>
    </row>
    <row r="34" spans="1:6" x14ac:dyDescent="0.3">
      <c r="A34" t="s">
        <v>939</v>
      </c>
      <c r="B34" t="s">
        <v>298</v>
      </c>
      <c r="C34">
        <f>VLOOKUP(A34,'Energiegebruik industrieper gem'!$A$2:$P$354,3,0)</f>
        <v>77427000</v>
      </c>
      <c r="D34">
        <f>VLOOKUP(A34,'Energiegebruik industrieper gem'!$A$2:$P$354,5,0)</f>
        <v>77427000</v>
      </c>
      <c r="E34">
        <f>VLOOKUP(A34,'Energiegebruik industrieper gem'!$A$2:$P$354,15,0)</f>
        <v>318000</v>
      </c>
      <c r="F34">
        <f>VLOOKUP(A34,'Energiegebruik industrieper gem'!$A$2:$P$354,16,0)</f>
        <v>3223000</v>
      </c>
    </row>
    <row r="35" spans="1:6" x14ac:dyDescent="0.3">
      <c r="A35" t="s">
        <v>945</v>
      </c>
      <c r="B35" t="s">
        <v>302</v>
      </c>
      <c r="C35">
        <f>VLOOKUP(A35,'Energiegebruik industrieper gem'!$A$2:$P$354,3,0)</f>
        <v>32313000</v>
      </c>
      <c r="D35">
        <f>VLOOKUP(A35,'Energiegebruik industrieper gem'!$A$2:$P$354,5,0)</f>
        <v>32313000</v>
      </c>
      <c r="E35">
        <v>0</v>
      </c>
      <c r="F35">
        <f>VLOOKUP(A35,'Energiegebruik industrieper gem'!$A$2:$P$354,16,0)</f>
        <v>105977000</v>
      </c>
    </row>
    <row r="36" spans="1:6" x14ac:dyDescent="0.3">
      <c r="A36" t="s">
        <v>961</v>
      </c>
      <c r="B36" t="s">
        <v>313</v>
      </c>
      <c r="C36">
        <f>VLOOKUP(A36,'Energiegebruik industrieper gem'!$A$2:$P$354,3,0)</f>
        <v>51147067</v>
      </c>
      <c r="D36">
        <f>VLOOKUP(A36,'Energiegebruik industrieper gem'!$A$2:$P$354,5,0)</f>
        <v>395978397</v>
      </c>
      <c r="E36">
        <f>VLOOKUP(A36,'Energiegebruik industrieper gem'!$A$2:$P$354,15,0)</f>
        <v>752000</v>
      </c>
      <c r="F36">
        <f>VLOOKUP(A36,'Energiegebruik industrieper gem'!$A$2:$P$354,16,0)</f>
        <v>4819000</v>
      </c>
    </row>
    <row r="37" spans="1:6" x14ac:dyDescent="0.3">
      <c r="A37" t="s">
        <v>968</v>
      </c>
      <c r="B37" t="s">
        <v>318</v>
      </c>
      <c r="C37">
        <f>VLOOKUP(A37,'Energiegebruik industrieper gem'!$A$2:$P$354,3,0)</f>
        <v>7634000</v>
      </c>
      <c r="D37">
        <f>VLOOKUP(A37,'Energiegebruik industrieper gem'!$A$2:$P$354,5,0)</f>
        <v>91349000</v>
      </c>
      <c r="E37">
        <f>VLOOKUP(A37,'Energiegebruik industrieper gem'!$A$2:$P$354,15,0)</f>
        <v>3654000</v>
      </c>
      <c r="F37">
        <f>VLOOKUP(A37,'Energiegebruik industrieper gem'!$A$2:$P$354,16,0)</f>
        <v>22989000</v>
      </c>
    </row>
    <row r="38" spans="1:6" x14ac:dyDescent="0.3">
      <c r="A38" t="s">
        <v>977</v>
      </c>
      <c r="B38" t="s">
        <v>326</v>
      </c>
      <c r="C38">
        <f>VLOOKUP(A38,'Energiegebruik industrieper gem'!$A$2:$P$354,3,0)</f>
        <v>4329000</v>
      </c>
      <c r="D38">
        <f>VLOOKUP(A38,'Energiegebruik industrieper gem'!$A$2:$P$354,5,0)</f>
        <v>31199000</v>
      </c>
      <c r="E38">
        <f>VLOOKUP(A38,'Energiegebruik industrieper gem'!$A$2:$P$354,15,0)</f>
        <v>200000</v>
      </c>
      <c r="F38">
        <f>VLOOKUP(A38,'Energiegebruik industrieper gem'!$A$2:$P$354,16,0)</f>
        <v>3022000</v>
      </c>
    </row>
    <row r="39" spans="1:6" x14ac:dyDescent="0.3">
      <c r="A39" t="s">
        <v>981</v>
      </c>
      <c r="B39" t="s">
        <v>330</v>
      </c>
      <c r="C39">
        <f>VLOOKUP(A39,'Energiegebruik industrieper gem'!$A$2:$P$354,3,0)</f>
        <v>7467000</v>
      </c>
      <c r="D39">
        <f>VLOOKUP(A39,'Energiegebruik industrieper gem'!$A$2:$P$354,5,0)</f>
        <v>240507000</v>
      </c>
      <c r="E39">
        <f>VLOOKUP(A39,'Energiegebruik industrieper gem'!$A$2:$P$354,15,0)</f>
        <v>953000</v>
      </c>
      <c r="F39">
        <f>VLOOKUP(A39,'Energiegebruik industrieper gem'!$A$2:$P$354,16,0)</f>
        <v>3847000</v>
      </c>
    </row>
    <row r="40" spans="1:6" x14ac:dyDescent="0.3">
      <c r="A40" t="s">
        <v>995</v>
      </c>
      <c r="B40" t="s">
        <v>341</v>
      </c>
      <c r="C40">
        <f>VLOOKUP(A40,'Energiegebruik industrieper gem'!$A$2:$P$354,3,0)</f>
        <v>408667</v>
      </c>
      <c r="D40">
        <f>VLOOKUP(A40,'Energiegebruik industrieper gem'!$A$2:$P$354,5,0)</f>
        <v>5022692</v>
      </c>
      <c r="E40">
        <f>VLOOKUP(A40,'Energiegebruik industrieper gem'!$A$2:$P$354,15,0)</f>
        <v>1329000</v>
      </c>
      <c r="F40">
        <f>VLOOKUP(A40,'Energiegebruik industrieper gem'!$A$2:$P$354,16,0)</f>
        <v>4388000</v>
      </c>
    </row>
    <row r="41" spans="1:6" x14ac:dyDescent="0.3">
      <c r="A41" t="s">
        <v>998</v>
      </c>
      <c r="B41" t="s">
        <v>343</v>
      </c>
      <c r="C41">
        <f>VLOOKUP(A41,'Energiegebruik industrieper gem'!$A$2:$P$354,3,0)</f>
        <v>266000</v>
      </c>
      <c r="D41">
        <f>VLOOKUP(A41,'Energiegebruik industrieper gem'!$A$2:$P$354,5,0)</f>
        <v>3630000</v>
      </c>
      <c r="E41">
        <f>VLOOKUP(A41,'Energiegebruik industrieper gem'!$A$2:$P$354,15,0)</f>
        <v>104000</v>
      </c>
      <c r="F41">
        <f>VLOOKUP(A41,'Energiegebruik industrieper gem'!$A$2:$P$354,16,0)</f>
        <v>1103000</v>
      </c>
    </row>
    <row r="42" spans="1:6" x14ac:dyDescent="0.3">
      <c r="A42" t="s">
        <v>999</v>
      </c>
      <c r="B42" t="s">
        <v>344</v>
      </c>
      <c r="C42">
        <f>VLOOKUP(A42,'Energiegebruik industrieper gem'!$A$2:$P$354,3,0)</f>
        <v>13931000</v>
      </c>
      <c r="D42">
        <f>VLOOKUP(A42,'Energiegebruik industrieper gem'!$A$2:$P$354,5,0)</f>
        <v>138645000</v>
      </c>
      <c r="E42">
        <f>VLOOKUP(A42,'Energiegebruik industrieper gem'!$A$2:$P$354,15,0)</f>
        <v>760000</v>
      </c>
      <c r="F42">
        <f>VLOOKUP(A42,'Energiegebruik industrieper gem'!$A$2:$P$354,16,0)</f>
        <v>4093000</v>
      </c>
    </row>
    <row r="43" spans="1:6" x14ac:dyDescent="0.3">
      <c r="A43" t="s">
        <v>1024</v>
      </c>
      <c r="B43" t="s">
        <v>365</v>
      </c>
      <c r="C43">
        <f>VLOOKUP(A43,'Energiegebruik industrieper gem'!$A$2:$P$354,3,0)</f>
        <v>38648000</v>
      </c>
      <c r="D43">
        <f>VLOOKUP(A43,'Energiegebruik industrieper gem'!$A$2:$P$354,5,0)</f>
        <v>38648000</v>
      </c>
      <c r="E43">
        <f>VLOOKUP(A43,'Energiegebruik industrieper gem'!$A$2:$P$354,15,0)</f>
        <v>1788000</v>
      </c>
      <c r="F43">
        <f>VLOOKUP(A43,'Energiegebruik industrieper gem'!$A$2:$P$354,16,0)</f>
        <v>6739000</v>
      </c>
    </row>
    <row r="44" spans="1:6" x14ac:dyDescent="0.3">
      <c r="A44" t="s">
        <v>1041</v>
      </c>
      <c r="B44" t="s">
        <v>379</v>
      </c>
      <c r="C44">
        <f>VLOOKUP(A44,'Energiegebruik industrieper gem'!$A$2:$P$354,3,0)</f>
        <v>1588000</v>
      </c>
      <c r="D44">
        <f>VLOOKUP(A44,'Energiegebruik industrieper gem'!$A$2:$P$354,5,0)</f>
        <v>21292000</v>
      </c>
      <c r="E44">
        <f>VLOOKUP(A44,'Energiegebruik industrieper gem'!$A$2:$P$354,15,0)</f>
        <v>9536000</v>
      </c>
      <c r="F44">
        <f>VLOOKUP(A44,'Energiegebruik industrieper gem'!$A$2:$P$354,16,0)</f>
        <v>20164000</v>
      </c>
    </row>
    <row r="45" spans="1:6" x14ac:dyDescent="0.3">
      <c r="A45" t="s">
        <v>714</v>
      </c>
      <c r="B45" t="s">
        <v>127</v>
      </c>
      <c r="C45">
        <f>VLOOKUP(A45,'Energiegebruik industrieper gem'!$A$2:$P$354,3,0)</f>
        <v>3363000</v>
      </c>
      <c r="D45">
        <f>VLOOKUP(A45,'Energiegebruik industrieper gem'!$A$2:$P$354,5,0)</f>
        <v>41929000</v>
      </c>
      <c r="E45">
        <f>VLOOKUP(A45,'Energiegebruik industrieper gem'!$A$2:$P$354,15,0)</f>
        <v>5660000</v>
      </c>
      <c r="F45">
        <f>VLOOKUP(A45,'Energiegebruik industrieper gem'!$A$2:$P$354,16,0)</f>
        <v>29605000</v>
      </c>
    </row>
    <row r="46" spans="1:6" x14ac:dyDescent="0.3">
      <c r="A46" t="s">
        <v>737</v>
      </c>
      <c r="B46" t="s">
        <v>144</v>
      </c>
      <c r="C46">
        <f>VLOOKUP(A46,'Energiegebruik industrieper gem'!$A$2:$P$354,3,0)</f>
        <v>1893000</v>
      </c>
      <c r="D46">
        <f>VLOOKUP(A46,'Energiegebruik industrieper gem'!$A$2:$P$354,5,0)</f>
        <v>1893000</v>
      </c>
      <c r="E46">
        <f>VLOOKUP(A46,'Energiegebruik industrieper gem'!$A$2:$P$354,15,0)</f>
        <v>7757000</v>
      </c>
      <c r="F46">
        <f>VLOOKUP(A46,'Energiegebruik industrieper gem'!$A$2:$P$354,16,0)</f>
        <v>9331000</v>
      </c>
    </row>
    <row r="47" spans="1:6" x14ac:dyDescent="0.3">
      <c r="A47" t="s">
        <v>752</v>
      </c>
      <c r="B47" t="s">
        <v>156</v>
      </c>
      <c r="C47">
        <f>VLOOKUP(A47,'Energiegebruik industrieper gem'!$A$2:$P$354,3,0)</f>
        <v>313000</v>
      </c>
      <c r="D47">
        <f>VLOOKUP(A47,'Energiegebruik industrieper gem'!$A$2:$P$354,5,0)</f>
        <v>9031000</v>
      </c>
      <c r="E47">
        <f>VLOOKUP(A47,'Energiegebruik industrieper gem'!$A$2:$P$354,15,0)</f>
        <v>521000</v>
      </c>
      <c r="F47">
        <f>VLOOKUP(A47,'Energiegebruik industrieper gem'!$A$2:$P$354,16,0)</f>
        <v>9628000</v>
      </c>
    </row>
    <row r="48" spans="1:6" x14ac:dyDescent="0.3">
      <c r="A48" t="s">
        <v>794</v>
      </c>
      <c r="B48" t="s">
        <v>189</v>
      </c>
      <c r="C48">
        <f>VLOOKUP(A48,'Energiegebruik industrieper gem'!$A$2:$P$354,3,0)</f>
        <v>25992000</v>
      </c>
      <c r="D48">
        <f>VLOOKUP(A48,'Energiegebruik industrieper gem'!$A$2:$P$354,5,0)</f>
        <v>43940000</v>
      </c>
      <c r="E48">
        <f>VLOOKUP(A48,'Energiegebruik industrieper gem'!$A$2:$P$354,15,0)</f>
        <v>14824000</v>
      </c>
      <c r="F48">
        <f>VLOOKUP(A48,'Energiegebruik industrieper gem'!$A$2:$P$354,16,0)</f>
        <v>36409000</v>
      </c>
    </row>
    <row r="49" spans="1:6" x14ac:dyDescent="0.3">
      <c r="A49" t="s">
        <v>905</v>
      </c>
      <c r="B49" t="s">
        <v>271</v>
      </c>
      <c r="C49">
        <f>VLOOKUP(A49,'Energiegebruik industrieper gem'!$A$2:$P$354,3,0)</f>
        <v>347000</v>
      </c>
      <c r="D49">
        <f>VLOOKUP(A49,'Energiegebruik industrieper gem'!$A$2:$P$354,5,0)</f>
        <v>6151000</v>
      </c>
      <c r="E49">
        <f>VLOOKUP(A49,'Energiegebruik industrieper gem'!$A$2:$P$354,15,0)</f>
        <v>1680000</v>
      </c>
      <c r="F49">
        <f>VLOOKUP(A49,'Energiegebruik industrieper gem'!$A$2:$P$354,16,0)</f>
        <v>16559000</v>
      </c>
    </row>
    <row r="50" spans="1:6" x14ac:dyDescent="0.3">
      <c r="A50" t="s">
        <v>918</v>
      </c>
      <c r="B50" t="s">
        <v>280</v>
      </c>
      <c r="C50">
        <f>VLOOKUP(A50,'Energiegebruik industrieper gem'!$A$2:$P$354,3,0)</f>
        <v>17590000</v>
      </c>
      <c r="D50">
        <f>VLOOKUP(A50,'Energiegebruik industrieper gem'!$A$2:$P$354,5,0)</f>
        <v>97867000</v>
      </c>
      <c r="E50">
        <f>VLOOKUP(A50,'Energiegebruik industrieper gem'!$A$2:$P$354,15,0)</f>
        <v>13034000</v>
      </c>
      <c r="F50">
        <f>VLOOKUP(A50,'Energiegebruik industrieper gem'!$A$2:$P$354,16,0)</f>
        <v>15574000</v>
      </c>
    </row>
    <row r="51" spans="1:6" x14ac:dyDescent="0.3">
      <c r="A51" t="s">
        <v>662</v>
      </c>
      <c r="B51" t="s">
        <v>90</v>
      </c>
      <c r="C51">
        <f>VLOOKUP(A51,'Energiegebruik industrieper gem'!$A$2:$P$354,3,0)</f>
        <v>15838000</v>
      </c>
      <c r="D51">
        <f>VLOOKUP(A51,'Energiegebruik industrieper gem'!$A$2:$P$354,5,0)</f>
        <v>128999000</v>
      </c>
      <c r="E51">
        <f>VLOOKUP(A51,'Energiegebruik industrieper gem'!$A$2:$P$354,15,0)</f>
        <v>335000</v>
      </c>
      <c r="F51">
        <f>VLOOKUP(A51,'Energiegebruik industrieper gem'!$A$2:$P$354,16,0)</f>
        <v>8503000</v>
      </c>
    </row>
    <row r="52" spans="1:6" x14ac:dyDescent="0.3">
      <c r="A52" t="s">
        <v>795</v>
      </c>
      <c r="B52" t="s">
        <v>190</v>
      </c>
      <c r="C52">
        <f>VLOOKUP(A52,'Energiegebruik industrieper gem'!$A$2:$P$354,3,0)</f>
        <v>666000</v>
      </c>
      <c r="D52">
        <f>VLOOKUP(A52,'Energiegebruik industrieper gem'!$A$2:$P$354,5,0)</f>
        <v>4834000</v>
      </c>
      <c r="E52">
        <f>VLOOKUP(A52,'Energiegebruik industrieper gem'!$A$2:$P$354,15,0)</f>
        <v>795000</v>
      </c>
      <c r="F52">
        <f>VLOOKUP(A52,'Energiegebruik industrieper gem'!$A$2:$P$354,16,0)</f>
        <v>11727000</v>
      </c>
    </row>
    <row r="53" spans="1:6" x14ac:dyDescent="0.3">
      <c r="A53" t="s">
        <v>929</v>
      </c>
      <c r="B53" t="s">
        <v>290</v>
      </c>
      <c r="C53">
        <f>VLOOKUP(A53,'Energiegebruik industrieper gem'!$A$2:$P$354,3,0)</f>
        <v>274000</v>
      </c>
      <c r="D53">
        <f>VLOOKUP(A53,'Energiegebruik industrieper gem'!$A$2:$P$354,5,0)</f>
        <v>4126000</v>
      </c>
      <c r="E53">
        <f>VLOOKUP(A53,'Energiegebruik industrieper gem'!$A$2:$P$354,15,0)</f>
        <v>2309000</v>
      </c>
      <c r="F53">
        <f>VLOOKUP(A53,'Energiegebruik industrieper gem'!$A$2:$P$354,16,0)</f>
        <v>29410000</v>
      </c>
    </row>
    <row r="54" spans="1:6" x14ac:dyDescent="0.3">
      <c r="A54" t="s">
        <v>660</v>
      </c>
      <c r="B54" t="s">
        <v>89</v>
      </c>
      <c r="C54">
        <f>VLOOKUP(A54,'Energiegebruik industrieper gem'!$A$2:$P$354,3,0)</f>
        <v>12155000</v>
      </c>
      <c r="D54">
        <f>VLOOKUP(A54,'Energiegebruik industrieper gem'!$A$2:$P$354,5,0)</f>
        <v>12155000</v>
      </c>
      <c r="E54">
        <f>VLOOKUP(A54,'Energiegebruik industrieper gem'!$A$2:$P$354,15,0)</f>
        <v>420000</v>
      </c>
      <c r="F54">
        <f>VLOOKUP(A54,'Energiegebruik industrieper gem'!$A$2:$P$354,16,0)</f>
        <v>4744000</v>
      </c>
    </row>
    <row r="55" spans="1:6" x14ac:dyDescent="0.3">
      <c r="A55" t="s">
        <v>840</v>
      </c>
      <c r="B55" t="s">
        <v>223</v>
      </c>
      <c r="C55">
        <f>VLOOKUP(A55,'Energiegebruik industrieper gem'!$A$2:$P$354,3,0)</f>
        <v>780953000</v>
      </c>
      <c r="D55">
        <f>VLOOKUP(A55,'Energiegebruik industrieper gem'!$A$2:$P$354,5,0)</f>
        <v>780953000</v>
      </c>
      <c r="E55">
        <f>VLOOKUP(A55,'Energiegebruik industrieper gem'!$A$2:$P$354,15,0)</f>
        <v>16403000</v>
      </c>
      <c r="F55">
        <f>VLOOKUP(A55,'Energiegebruik industrieper gem'!$A$2:$P$354,16,0)</f>
        <v>30326000</v>
      </c>
    </row>
    <row r="56" spans="1:6" x14ac:dyDescent="0.3">
      <c r="A56" t="s">
        <v>684</v>
      </c>
      <c r="B56" t="s">
        <v>105</v>
      </c>
      <c r="C56">
        <f>VLOOKUP(A56,'Energiegebruik industrieper gem'!$A$2:$P$354,3,0)</f>
        <v>2134000</v>
      </c>
      <c r="D56">
        <f>VLOOKUP(A56,'Energiegebruik industrieper gem'!$A$2:$P$354,5,0)</f>
        <v>5727000</v>
      </c>
      <c r="E56">
        <f>VLOOKUP(A56,'Energiegebruik industrieper gem'!$A$2:$P$354,15,0)</f>
        <v>32794000</v>
      </c>
      <c r="F56">
        <f>VLOOKUP(A56,'Energiegebruik industrieper gem'!$A$2:$P$354,16,0)</f>
        <v>37652000</v>
      </c>
    </row>
    <row r="57" spans="1:6" x14ac:dyDescent="0.3">
      <c r="A57" t="s">
        <v>625</v>
      </c>
      <c r="B57" t="s">
        <v>63</v>
      </c>
      <c r="C57">
        <f>VLOOKUP(A57,'Energiegebruik industrieper gem'!$A$2:$P$354,3,0)</f>
        <v>1017000</v>
      </c>
      <c r="D57">
        <f>VLOOKUP(A57,'Energiegebruik industrieper gem'!$A$2:$P$354,5,0)</f>
        <v>23310000</v>
      </c>
      <c r="E57">
        <f>VLOOKUP(A57,'Energiegebruik industrieper gem'!$A$2:$P$354,15,0)</f>
        <v>2371000</v>
      </c>
      <c r="F57">
        <f>VLOOKUP(A57,'Energiegebruik industrieper gem'!$A$2:$P$354,16,0)</f>
        <v>25553000</v>
      </c>
    </row>
    <row r="58" spans="1:6" x14ac:dyDescent="0.3">
      <c r="A58" t="s">
        <v>588</v>
      </c>
      <c r="B58" t="s">
        <v>38</v>
      </c>
      <c r="C58">
        <f>VLOOKUP(A58,'Energiegebruik industrieper gem'!$A$2:$P$354,3,0)</f>
        <v>419000</v>
      </c>
      <c r="D58">
        <f>VLOOKUP(A58,'Energiegebruik industrieper gem'!$A$2:$P$354,5,0)</f>
        <v>3042000</v>
      </c>
      <c r="E58">
        <f>VLOOKUP(A58,'Energiegebruik industrieper gem'!$A$2:$P$354,15,0)</f>
        <v>2991000</v>
      </c>
      <c r="F58">
        <f>VLOOKUP(A58,'Energiegebruik industrieper gem'!$A$2:$P$354,16,0)</f>
        <v>14984000</v>
      </c>
    </row>
    <row r="59" spans="1:6" x14ac:dyDescent="0.3">
      <c r="A59" t="s">
        <v>616</v>
      </c>
      <c r="B59" t="s">
        <v>58</v>
      </c>
      <c r="C59">
        <f>VLOOKUP(A59,'Energiegebruik industrieper gem'!$A$2:$P$354,3,0)</f>
        <v>1503000</v>
      </c>
      <c r="D59">
        <f>VLOOKUP(A59,'Energiegebruik industrieper gem'!$A$2:$P$354,5,0)</f>
        <v>21701000</v>
      </c>
      <c r="E59">
        <f>VLOOKUP(A59,'Energiegebruik industrieper gem'!$A$2:$P$354,15,0)</f>
        <v>743000</v>
      </c>
      <c r="F59">
        <f>VLOOKUP(A59,'Energiegebruik industrieper gem'!$A$2:$P$354,16,0)</f>
        <v>15723000</v>
      </c>
    </row>
    <row r="60" spans="1:6" x14ac:dyDescent="0.3">
      <c r="A60" t="s">
        <v>631</v>
      </c>
      <c r="B60" t="s">
        <v>68</v>
      </c>
      <c r="C60">
        <f>VLOOKUP(A60,'Energiegebruik industrieper gem'!$A$2:$P$354,3,0)</f>
        <v>3583000</v>
      </c>
      <c r="D60">
        <f>VLOOKUP(A60,'Energiegebruik industrieper gem'!$A$2:$P$354,5,0)</f>
        <v>46166000</v>
      </c>
      <c r="E60">
        <f>VLOOKUP(A60,'Energiegebruik industrieper gem'!$A$2:$P$354,15,0)</f>
        <v>1003000</v>
      </c>
      <c r="F60">
        <f>VLOOKUP(A60,'Energiegebruik industrieper gem'!$A$2:$P$354,16,0)</f>
        <v>9508000</v>
      </c>
    </row>
    <row r="61" spans="1:6" x14ac:dyDescent="0.3">
      <c r="A61" t="s">
        <v>712</v>
      </c>
      <c r="B61" t="s">
        <v>126</v>
      </c>
      <c r="C61">
        <f>VLOOKUP(A61,'Energiegebruik industrieper gem'!$A$2:$P$354,3,0)</f>
        <v>6834000</v>
      </c>
      <c r="D61">
        <f>VLOOKUP(A61,'Energiegebruik industrieper gem'!$A$2:$P$354,5,0)</f>
        <v>6780000</v>
      </c>
      <c r="E61">
        <f>VLOOKUP(A61,'Energiegebruik industrieper gem'!$A$2:$P$354,15,0)</f>
        <v>211000</v>
      </c>
      <c r="F61">
        <f>VLOOKUP(A61,'Energiegebruik industrieper gem'!$A$2:$P$354,16,0)</f>
        <v>2084000</v>
      </c>
    </row>
    <row r="62" spans="1:6" x14ac:dyDescent="0.3">
      <c r="A62" t="s">
        <v>830</v>
      </c>
      <c r="B62" t="s">
        <v>216</v>
      </c>
      <c r="C62">
        <f>VLOOKUP(A62,'Energiegebruik industrieper gem'!$A$2:$P$354,3,0)</f>
        <v>65635000</v>
      </c>
      <c r="D62">
        <f>VLOOKUP(A62,'Energiegebruik industrieper gem'!$A$2:$P$354,5,0)</f>
        <v>339427000</v>
      </c>
      <c r="E62">
        <f>VLOOKUP(A62,'Energiegebruik industrieper gem'!$A$2:$P$354,15,0)</f>
        <v>7062000</v>
      </c>
      <c r="F62">
        <f>VLOOKUP(A62,'Energiegebruik industrieper gem'!$A$2:$P$354,16,0)</f>
        <v>43323000</v>
      </c>
    </row>
    <row r="63" spans="1:6" x14ac:dyDescent="0.3">
      <c r="A63" t="s">
        <v>590</v>
      </c>
      <c r="B63" t="s">
        <v>39</v>
      </c>
      <c r="C63">
        <f>VLOOKUP(A63,'Energiegebruik industrieper gem'!$A$2:$P$354,3,0)</f>
        <v>6278000</v>
      </c>
      <c r="D63">
        <f>VLOOKUP(A63,'Energiegebruik industrieper gem'!$A$2:$P$354,5,0)</f>
        <v>83481000</v>
      </c>
      <c r="E63">
        <f>VLOOKUP(A63,'Energiegebruik industrieper gem'!$A$2:$P$354,15,0)</f>
        <v>6065000</v>
      </c>
      <c r="F63">
        <f>VLOOKUP(A63,'Energiegebruik industrieper gem'!$A$2:$P$354,16,0)</f>
        <v>14912000</v>
      </c>
    </row>
    <row r="68" spans="1:6" x14ac:dyDescent="0.3">
      <c r="A68" t="s">
        <v>2900</v>
      </c>
      <c r="C68">
        <v>1254867000</v>
      </c>
      <c r="D68">
        <v>6862037000</v>
      </c>
      <c r="E68">
        <v>0</v>
      </c>
      <c r="F68">
        <v>946994000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topLeftCell="A334" workbookViewId="0">
      <selection activeCell="K357" sqref="K357"/>
    </sheetView>
  </sheetViews>
  <sheetFormatPr defaultRowHeight="14.4" x14ac:dyDescent="0.3"/>
  <sheetData>
    <row r="1" spans="1:19" x14ac:dyDescent="0.3">
      <c r="B1" t="s">
        <v>2874</v>
      </c>
      <c r="D1" t="s">
        <v>2875</v>
      </c>
      <c r="F1" t="s">
        <v>2876</v>
      </c>
      <c r="G1" t="s">
        <v>2877</v>
      </c>
      <c r="H1" t="s">
        <v>2878</v>
      </c>
      <c r="I1" t="s">
        <v>2879</v>
      </c>
      <c r="J1" t="s">
        <v>2880</v>
      </c>
      <c r="K1" t="s">
        <v>2881</v>
      </c>
      <c r="L1" t="s">
        <v>2882</v>
      </c>
      <c r="M1" t="s">
        <v>2883</v>
      </c>
      <c r="N1" t="s">
        <v>2884</v>
      </c>
      <c r="O1" t="s">
        <v>2885</v>
      </c>
      <c r="P1" t="s">
        <v>2886</v>
      </c>
    </row>
    <row r="2" spans="1:19" x14ac:dyDescent="0.3">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3">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3">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3">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3">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3">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3">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3">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3">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3">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3">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3">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3">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3">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3">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3">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3">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3">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3">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3">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3">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3">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3">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3">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3">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3">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3">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3">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3">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3">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3">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3">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3">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3">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3">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3">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3">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3">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3">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3">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3">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3">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3">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3">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3">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3">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3">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3">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3">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3">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3">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3">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3">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3">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3">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3">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3">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3">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3">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3">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3">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3">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3">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3">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3">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3">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3">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3">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3">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3">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3">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3">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3">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3">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3">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3">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3">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3">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3">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3">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3">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3">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3">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3">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3">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3">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3">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3">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3">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3">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3">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3">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3">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3">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3">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3">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3">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3">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3">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3">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3">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3">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3">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3">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3">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3">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3">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3">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3">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3">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3">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3">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3">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3">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3">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3">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3">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3">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3">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3">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3">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3">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3">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3">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3">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3">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3">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3">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3">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3">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3">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3">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3">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3">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3">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3">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3">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3">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3">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3">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3">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3">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3">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3">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3">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3">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3">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3">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3">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3">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3">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3">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3">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3">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3">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3">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3">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3">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3">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3">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3">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3">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3">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3">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3">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3">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3">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3">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3">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3">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3">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3">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3">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3">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3">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3">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3">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3">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3">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3">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3">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3">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3">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3">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3">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3">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3">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3">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3">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3">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3">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3">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3">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3">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3">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3">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3">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3">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3">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3">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3">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3">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3">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3">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3">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3">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3">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3">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3">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3">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3">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3">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3">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3">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3">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3">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3">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3">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3">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3">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3">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3">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3">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3">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3">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3">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3">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3">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3">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3">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3">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3">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3">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3">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3">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3">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3">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3">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3">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3">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3">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3">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3">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3">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3">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3">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3">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3">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3">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3">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3">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3">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3">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3">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3">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3">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3">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3">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3">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3">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3">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3">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3">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3">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3">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3">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3">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3">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3">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3">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3">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3">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3">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3">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3">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3">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3">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3">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3">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3">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3">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3">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3">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3">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3">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3">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3">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3">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3">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3">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3">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3">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3">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3">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3">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3">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3">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3">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3">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3">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3">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3">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3">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3">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3">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3">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3">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3">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3">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3">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3">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3">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3">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3">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3">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3">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3">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3">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3">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3">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3">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3">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3">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3">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3">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3">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3">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3">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3">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3">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3">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3">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3">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3">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3">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3">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3">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3">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3">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3">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3">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3">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3">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3">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3">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3">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3">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3">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3">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3">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3">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3">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3">
      <c r="A354" t="s">
        <v>2897</v>
      </c>
      <c r="C354">
        <f t="shared" si="20"/>
        <v>0</v>
      </c>
      <c r="E354">
        <f t="shared" si="21"/>
        <v>0</v>
      </c>
    </row>
    <row r="357" spans="1:19" x14ac:dyDescent="0.3">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Q4" sqref="Q4"/>
    </sheetView>
  </sheetViews>
  <sheetFormatPr defaultRowHeight="14.4" x14ac:dyDescent="0.3"/>
  <cols>
    <col min="10" max="10" width="24.33203125" customWidth="1"/>
  </cols>
  <sheetData>
    <row r="1" spans="1:21" x14ac:dyDescent="0.3">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3">
      <c r="A2" t="s">
        <v>384</v>
      </c>
      <c r="B2">
        <v>7846</v>
      </c>
      <c r="C2" t="s">
        <v>535</v>
      </c>
      <c r="D2" t="s">
        <v>384</v>
      </c>
      <c r="E2" t="s">
        <v>9</v>
      </c>
      <c r="F2">
        <v>398</v>
      </c>
      <c r="G2">
        <v>833</v>
      </c>
      <c r="I2">
        <v>10534</v>
      </c>
      <c r="J2" t="s">
        <v>540</v>
      </c>
      <c r="K2" t="s">
        <v>384</v>
      </c>
      <c r="L2" t="s">
        <v>9</v>
      </c>
      <c r="P2">
        <v>11878</v>
      </c>
      <c r="Q2" t="s">
        <v>542</v>
      </c>
      <c r="R2" t="s">
        <v>384</v>
      </c>
      <c r="S2" t="s">
        <v>9</v>
      </c>
    </row>
    <row r="3" spans="1:21" x14ac:dyDescent="0.3">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3">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3">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3">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3">
      <c r="A7" t="s">
        <v>36</v>
      </c>
      <c r="B7">
        <v>6802</v>
      </c>
      <c r="C7" t="s">
        <v>535</v>
      </c>
      <c r="D7" t="s">
        <v>36</v>
      </c>
      <c r="E7" t="s">
        <v>9</v>
      </c>
      <c r="F7">
        <v>14850</v>
      </c>
      <c r="G7">
        <v>49361</v>
      </c>
      <c r="I7">
        <v>9490</v>
      </c>
      <c r="J7" t="s">
        <v>540</v>
      </c>
      <c r="K7" t="s">
        <v>36</v>
      </c>
      <c r="L7" t="s">
        <v>9</v>
      </c>
      <c r="P7">
        <v>10834</v>
      </c>
      <c r="Q7" t="s">
        <v>542</v>
      </c>
      <c r="R7" t="s">
        <v>36</v>
      </c>
      <c r="S7" t="s">
        <v>9</v>
      </c>
    </row>
    <row r="8" spans="1:21" x14ac:dyDescent="0.3">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3">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3">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3">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3">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3">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3">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3">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3">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3">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3">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3">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3">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3">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3">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3">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3">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3">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3">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3">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3">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3">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3">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3">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3">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3">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3">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3">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3">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3">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3">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3">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3">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3">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3">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3">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3">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3">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3">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3">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3">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3">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3">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3">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3">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3">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3">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3">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3">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3">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3">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3">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3">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3">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3">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3">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3">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3">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3">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3">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3">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3">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3">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3">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3">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3">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3">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3">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3">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3">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3">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3">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3">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3">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3">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3">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3">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3">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3">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3">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3">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3">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3">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3">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3">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3">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3">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3">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3">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3">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3">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3">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3">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3">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3">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3">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3">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3">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3">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3">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3">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3">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3">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3">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3">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3">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3">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3">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3">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3">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3">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3">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3">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3">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3">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3">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3">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3">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3">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3">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3">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3">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3">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3">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3">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3">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3">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3">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3">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3">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3">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3">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3">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3">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3">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3">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3">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3">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3">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3">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3">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3">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3">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3">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3">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3">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3">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3">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3">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3">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3">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3">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3">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3">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3">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3">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3">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3">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3">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3">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3">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3">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3">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3">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3">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3">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3">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3">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3">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3">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3">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3">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3">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3">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3">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3">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3">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3">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3">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3">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3">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3">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3">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3">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3">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3">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3">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3">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3">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3">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3">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3">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3">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3">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3">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3">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3">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3">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3">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3">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3">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3">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3">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3">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3">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3">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3">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3">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3">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3">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3">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3">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3">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3">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3">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3">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3">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3">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3">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3">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3">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3">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3">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3">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3">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3">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3">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3">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3">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3">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3">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3">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3">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3">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3">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3">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3">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3">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3">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3">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3">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3">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3">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3">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3">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3">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3">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3">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3">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3">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3">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3">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3">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3">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3">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3">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3">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3">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3">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3">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3">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3">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3">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3">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3">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3">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3">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3">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3">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3">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3">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3">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3">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3">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3">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3">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3">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3">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3">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3">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3">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3">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3">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3">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3">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3">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3">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3">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3">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3">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3">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3">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3">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3">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3">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3">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3">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3">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3">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3">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3">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3">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3">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3">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3">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3">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3">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3">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3">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3">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3">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3">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3">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3">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3">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3">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3">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3">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3">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3">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3">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3">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3">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3">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3">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3">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3">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3">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3">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3">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3">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3">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3">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3">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3">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3">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3">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3">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3">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3">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3">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3">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3">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3">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3">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3">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3">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3">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3">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3">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3">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topLeftCell="A19" workbookViewId="0">
      <selection activeCell="B2" sqref="B2:G63"/>
    </sheetView>
  </sheetViews>
  <sheetFormatPr defaultRowHeight="14.4" x14ac:dyDescent="0.3"/>
  <cols>
    <col min="10" max="10" width="11.88671875" customWidth="1"/>
  </cols>
  <sheetData>
    <row r="1" spans="1:11" x14ac:dyDescent="0.3">
      <c r="A1" t="s">
        <v>1134</v>
      </c>
      <c r="B1" t="s">
        <v>1135</v>
      </c>
      <c r="C1" t="s">
        <v>1136</v>
      </c>
      <c r="D1" t="s">
        <v>1137</v>
      </c>
      <c r="E1" t="s">
        <v>1140</v>
      </c>
      <c r="F1" t="s">
        <v>1139</v>
      </c>
      <c r="G1" t="s">
        <v>1138</v>
      </c>
    </row>
    <row r="2" spans="1:11" x14ac:dyDescent="0.3">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3">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3">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3">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3">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3">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3">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3">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3">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3">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3">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3">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3">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3">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3">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3">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3">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3">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3">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3">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3">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3">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3">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3">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3">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3">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3">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3">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3">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3">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3">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3">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3">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3">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3">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3">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3">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3">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3">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3">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3">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3">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3">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3">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3">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3">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3">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3">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3">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3">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3">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3">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3">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3">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3">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3">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3">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3">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3">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3">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3">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3">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4.4" x14ac:dyDescent="0.3"/>
  <sheetData>
    <row r="1" spans="1:21" x14ac:dyDescent="0.3">
      <c r="A1" t="s">
        <v>459</v>
      </c>
    </row>
    <row r="2" spans="1:21" x14ac:dyDescent="0.3">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6" x14ac:dyDescent="0.3">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3">
      <c r="A4" t="s">
        <v>497</v>
      </c>
    </row>
    <row r="5" spans="1:21" x14ac:dyDescent="0.3">
      <c r="A5" t="s">
        <v>0</v>
      </c>
      <c r="B5" t="s">
        <v>498</v>
      </c>
      <c r="C5" t="s">
        <v>499</v>
      </c>
      <c r="D5" t="s">
        <v>500</v>
      </c>
      <c r="E5" t="s">
        <v>501</v>
      </c>
      <c r="F5" t="s">
        <v>460</v>
      </c>
      <c r="G5" t="s">
        <v>472</v>
      </c>
      <c r="H5" t="s">
        <v>502</v>
      </c>
      <c r="I5" t="s">
        <v>503</v>
      </c>
      <c r="J5" t="s">
        <v>504</v>
      </c>
      <c r="K5" t="s">
        <v>505</v>
      </c>
      <c r="L5" t="s">
        <v>506</v>
      </c>
    </row>
    <row r="6" spans="1:21" x14ac:dyDescent="0.3">
      <c r="A6">
        <v>0</v>
      </c>
      <c r="B6">
        <v>0</v>
      </c>
      <c r="D6" t="s">
        <v>507</v>
      </c>
      <c r="E6" t="s">
        <v>1</v>
      </c>
      <c r="F6" t="s">
        <v>508</v>
      </c>
    </row>
    <row r="7" spans="1:21" x14ac:dyDescent="0.3">
      <c r="A7">
        <v>1</v>
      </c>
      <c r="B7">
        <v>1</v>
      </c>
      <c r="D7" t="s">
        <v>507</v>
      </c>
      <c r="E7" t="s">
        <v>2</v>
      </c>
      <c r="F7" t="s">
        <v>509</v>
      </c>
    </row>
    <row r="8" spans="1:21" x14ac:dyDescent="0.3">
      <c r="A8">
        <v>2</v>
      </c>
      <c r="B8">
        <v>2</v>
      </c>
      <c r="D8" t="s">
        <v>510</v>
      </c>
      <c r="E8" t="s">
        <v>3</v>
      </c>
      <c r="F8" t="s">
        <v>3</v>
      </c>
      <c r="H8" t="b">
        <v>1</v>
      </c>
    </row>
    <row r="9" spans="1:21" x14ac:dyDescent="0.3">
      <c r="A9">
        <v>3</v>
      </c>
      <c r="B9">
        <v>3</v>
      </c>
      <c r="D9" t="s">
        <v>511</v>
      </c>
      <c r="E9" t="s">
        <v>4</v>
      </c>
      <c r="F9" t="s">
        <v>512</v>
      </c>
      <c r="G9" t="s">
        <v>513</v>
      </c>
      <c r="I9" t="s">
        <v>514</v>
      </c>
      <c r="J9" t="s">
        <v>515</v>
      </c>
      <c r="K9">
        <v>0</v>
      </c>
      <c r="L9" t="s">
        <v>516</v>
      </c>
    </row>
    <row r="10" spans="1:21" x14ac:dyDescent="0.3">
      <c r="A10">
        <v>4</v>
      </c>
      <c r="B10">
        <v>4</v>
      </c>
      <c r="D10" t="s">
        <v>511</v>
      </c>
      <c r="E10" t="s">
        <v>5</v>
      </c>
      <c r="F10" t="s">
        <v>517</v>
      </c>
      <c r="G10" t="s">
        <v>518</v>
      </c>
      <c r="I10" t="s">
        <v>514</v>
      </c>
      <c r="J10" t="s">
        <v>519</v>
      </c>
      <c r="K10">
        <v>0</v>
      </c>
      <c r="L10" t="s">
        <v>516</v>
      </c>
    </row>
    <row r="11" spans="1:21" x14ac:dyDescent="0.3">
      <c r="A11">
        <v>5</v>
      </c>
      <c r="B11">
        <v>5</v>
      </c>
      <c r="D11" t="s">
        <v>511</v>
      </c>
      <c r="E11" t="s">
        <v>6</v>
      </c>
      <c r="F11" t="s">
        <v>520</v>
      </c>
      <c r="G11" t="s">
        <v>521</v>
      </c>
      <c r="I11" t="s">
        <v>514</v>
      </c>
      <c r="J11" t="s">
        <v>522</v>
      </c>
      <c r="K11">
        <v>0</v>
      </c>
      <c r="L11" t="s">
        <v>516</v>
      </c>
    </row>
    <row r="12" spans="1:21" x14ac:dyDescent="0.3">
      <c r="A12" t="s">
        <v>1</v>
      </c>
    </row>
    <row r="13" spans="1:21" x14ac:dyDescent="0.3">
      <c r="A13" t="s">
        <v>501</v>
      </c>
      <c r="B13" t="s">
        <v>460</v>
      </c>
      <c r="C13" t="s">
        <v>472</v>
      </c>
    </row>
    <row r="14" spans="1:21" x14ac:dyDescent="0.3">
      <c r="A14" t="s">
        <v>523</v>
      </c>
      <c r="B14" t="s">
        <v>524</v>
      </c>
    </row>
    <row r="15" spans="1:21" x14ac:dyDescent="0.3">
      <c r="A15" t="s">
        <v>525</v>
      </c>
      <c r="B15" t="s">
        <v>526</v>
      </c>
      <c r="C15" t="s">
        <v>527</v>
      </c>
    </row>
    <row r="16" spans="1:21" ht="409.6" x14ac:dyDescent="0.3">
      <c r="A16" t="s">
        <v>528</v>
      </c>
      <c r="B16" t="s">
        <v>529</v>
      </c>
      <c r="C16" s="1" t="s">
        <v>530</v>
      </c>
    </row>
    <row r="17" spans="1:3" ht="409.6" x14ac:dyDescent="0.3">
      <c r="A17">
        <v>301000</v>
      </c>
      <c r="B17" t="s">
        <v>531</v>
      </c>
      <c r="C17" s="1" t="s">
        <v>532</v>
      </c>
    </row>
    <row r="18" spans="1:3" ht="360" x14ac:dyDescent="0.3">
      <c r="A18">
        <v>346600</v>
      </c>
      <c r="B18" t="s">
        <v>533</v>
      </c>
      <c r="C18" s="1" t="s">
        <v>534</v>
      </c>
    </row>
    <row r="19" spans="1:3" x14ac:dyDescent="0.3">
      <c r="A19" t="s">
        <v>7</v>
      </c>
      <c r="B19" t="s">
        <v>535</v>
      </c>
      <c r="C19" t="s">
        <v>536</v>
      </c>
    </row>
    <row r="20" spans="1:3" x14ac:dyDescent="0.3">
      <c r="A20" t="s">
        <v>537</v>
      </c>
      <c r="B20" t="s">
        <v>538</v>
      </c>
      <c r="C20" t="s">
        <v>539</v>
      </c>
    </row>
    <row r="21" spans="1:3" x14ac:dyDescent="0.3">
      <c r="A21" t="s">
        <v>457</v>
      </c>
      <c r="B21" t="s">
        <v>540</v>
      </c>
      <c r="C21" t="s">
        <v>541</v>
      </c>
    </row>
    <row r="22" spans="1:3" x14ac:dyDescent="0.3">
      <c r="A22" t="s">
        <v>458</v>
      </c>
      <c r="B22" t="s">
        <v>542</v>
      </c>
      <c r="C22" t="s">
        <v>543</v>
      </c>
    </row>
    <row r="23" spans="1:3" x14ac:dyDescent="0.3">
      <c r="A23" t="s">
        <v>2</v>
      </c>
    </row>
    <row r="24" spans="1:3" x14ac:dyDescent="0.3">
      <c r="A24" t="s">
        <v>501</v>
      </c>
      <c r="B24" t="s">
        <v>460</v>
      </c>
      <c r="C24" t="s">
        <v>472</v>
      </c>
    </row>
    <row r="25" spans="1:3" x14ac:dyDescent="0.3">
      <c r="A25" t="s">
        <v>8</v>
      </c>
      <c r="B25" t="s">
        <v>544</v>
      </c>
    </row>
    <row r="26" spans="1:3" ht="316.8" x14ac:dyDescent="0.3">
      <c r="A26" t="s">
        <v>10</v>
      </c>
      <c r="B26" t="s">
        <v>545</v>
      </c>
      <c r="C26" s="1" t="s">
        <v>546</v>
      </c>
    </row>
    <row r="27" spans="1:3" ht="345.6" x14ac:dyDescent="0.3">
      <c r="A27" t="s">
        <v>11</v>
      </c>
      <c r="B27" t="s">
        <v>547</v>
      </c>
      <c r="C27" s="1" t="s">
        <v>548</v>
      </c>
    </row>
    <row r="28" spans="1:3" ht="345.6" x14ac:dyDescent="0.3">
      <c r="A28" t="s">
        <v>12</v>
      </c>
      <c r="B28" t="s">
        <v>549</v>
      </c>
      <c r="C28" s="1" t="s">
        <v>550</v>
      </c>
    </row>
    <row r="29" spans="1:3" ht="288" x14ac:dyDescent="0.3">
      <c r="A29" t="s">
        <v>13</v>
      </c>
      <c r="B29" t="s">
        <v>551</v>
      </c>
      <c r="C29" s="1" t="s">
        <v>552</v>
      </c>
    </row>
    <row r="30" spans="1:3" ht="409.6" x14ac:dyDescent="0.3">
      <c r="A30" t="s">
        <v>14</v>
      </c>
      <c r="B30" t="s">
        <v>553</v>
      </c>
      <c r="C30" s="1" t="s">
        <v>554</v>
      </c>
    </row>
    <row r="31" spans="1:3" ht="345.6" x14ac:dyDescent="0.3">
      <c r="A31" t="s">
        <v>15</v>
      </c>
      <c r="B31" t="s">
        <v>555</v>
      </c>
      <c r="C31" s="1" t="s">
        <v>556</v>
      </c>
    </row>
    <row r="32" spans="1:3" ht="345.6" x14ac:dyDescent="0.3">
      <c r="A32" t="s">
        <v>16</v>
      </c>
      <c r="B32" t="s">
        <v>557</v>
      </c>
      <c r="C32" s="1" t="s">
        <v>556</v>
      </c>
    </row>
    <row r="33" spans="1:3" ht="345.6" x14ac:dyDescent="0.3">
      <c r="A33" t="s">
        <v>17</v>
      </c>
      <c r="B33" t="s">
        <v>558</v>
      </c>
      <c r="C33" s="1" t="s">
        <v>556</v>
      </c>
    </row>
    <row r="34" spans="1:3" ht="345.6" x14ac:dyDescent="0.3">
      <c r="A34" t="s">
        <v>18</v>
      </c>
      <c r="B34" t="s">
        <v>559</v>
      </c>
      <c r="C34" s="1" t="s">
        <v>556</v>
      </c>
    </row>
    <row r="35" spans="1:3" ht="345.6" x14ac:dyDescent="0.3">
      <c r="A35" t="s">
        <v>19</v>
      </c>
      <c r="B35" t="s">
        <v>560</v>
      </c>
      <c r="C35" s="1" t="s">
        <v>556</v>
      </c>
    </row>
    <row r="36" spans="1:3" ht="345.6" x14ac:dyDescent="0.3">
      <c r="A36" t="s">
        <v>20</v>
      </c>
      <c r="B36" t="s">
        <v>561</v>
      </c>
      <c r="C36" s="1" t="s">
        <v>556</v>
      </c>
    </row>
    <row r="37" spans="1:3" ht="345.6" x14ac:dyDescent="0.3">
      <c r="A37" t="s">
        <v>21</v>
      </c>
      <c r="B37" t="s">
        <v>562</v>
      </c>
      <c r="C37" s="1" t="s">
        <v>556</v>
      </c>
    </row>
    <row r="38" spans="1:3" ht="345.6" x14ac:dyDescent="0.3">
      <c r="A38" t="s">
        <v>22</v>
      </c>
      <c r="B38" t="s">
        <v>563</v>
      </c>
      <c r="C38" s="1" t="s">
        <v>556</v>
      </c>
    </row>
    <row r="39" spans="1:3" ht="345.6" x14ac:dyDescent="0.3">
      <c r="A39" t="s">
        <v>23</v>
      </c>
      <c r="B39" t="s">
        <v>564</v>
      </c>
      <c r="C39" s="1" t="s">
        <v>556</v>
      </c>
    </row>
    <row r="40" spans="1:3" ht="345.6" x14ac:dyDescent="0.3">
      <c r="A40" t="s">
        <v>24</v>
      </c>
      <c r="B40" t="s">
        <v>565</v>
      </c>
      <c r="C40" s="1" t="s">
        <v>556</v>
      </c>
    </row>
    <row r="41" spans="1:3" ht="345.6" x14ac:dyDescent="0.3">
      <c r="A41" t="s">
        <v>25</v>
      </c>
      <c r="B41" t="s">
        <v>566</v>
      </c>
      <c r="C41" s="1" t="s">
        <v>556</v>
      </c>
    </row>
    <row r="42" spans="1:3" ht="345.6" x14ac:dyDescent="0.3">
      <c r="A42" t="s">
        <v>26</v>
      </c>
      <c r="B42" t="s">
        <v>567</v>
      </c>
      <c r="C42" s="1" t="s">
        <v>556</v>
      </c>
    </row>
    <row r="43" spans="1:3" ht="409.6" x14ac:dyDescent="0.3">
      <c r="A43" t="s">
        <v>27</v>
      </c>
      <c r="B43" t="s">
        <v>568</v>
      </c>
      <c r="C43" s="1" t="s">
        <v>569</v>
      </c>
    </row>
    <row r="44" spans="1:3" x14ac:dyDescent="0.3">
      <c r="A44" t="s">
        <v>28</v>
      </c>
      <c r="B44" t="s">
        <v>570</v>
      </c>
      <c r="C44" t="s">
        <v>571</v>
      </c>
    </row>
    <row r="45" spans="1:3" x14ac:dyDescent="0.3">
      <c r="A45" t="s">
        <v>29</v>
      </c>
      <c r="B45" t="s">
        <v>572</v>
      </c>
      <c r="C45" t="s">
        <v>573</v>
      </c>
    </row>
    <row r="46" spans="1:3" ht="115.2" x14ac:dyDescent="0.3">
      <c r="A46" t="s">
        <v>30</v>
      </c>
      <c r="B46" t="s">
        <v>574</v>
      </c>
      <c r="C46" s="1" t="s">
        <v>575</v>
      </c>
    </row>
    <row r="47" spans="1:3" x14ac:dyDescent="0.3">
      <c r="A47" t="s">
        <v>31</v>
      </c>
      <c r="B47" t="s">
        <v>576</v>
      </c>
      <c r="C47" t="s">
        <v>573</v>
      </c>
    </row>
    <row r="48" spans="1:3" x14ac:dyDescent="0.3">
      <c r="A48" t="s">
        <v>32</v>
      </c>
      <c r="B48" t="s">
        <v>577</v>
      </c>
      <c r="C48" t="s">
        <v>573</v>
      </c>
    </row>
    <row r="49" spans="1:3" x14ac:dyDescent="0.3">
      <c r="A49" t="s">
        <v>33</v>
      </c>
      <c r="B49" t="s">
        <v>578</v>
      </c>
      <c r="C49" t="s">
        <v>579</v>
      </c>
    </row>
    <row r="50" spans="1:3" ht="115.2" x14ac:dyDescent="0.3">
      <c r="A50" t="s">
        <v>34</v>
      </c>
      <c r="B50" t="s">
        <v>580</v>
      </c>
      <c r="C50" s="1" t="s">
        <v>581</v>
      </c>
    </row>
    <row r="51" spans="1:3" x14ac:dyDescent="0.3">
      <c r="A51" t="s">
        <v>35</v>
      </c>
      <c r="B51" t="s">
        <v>582</v>
      </c>
      <c r="C51" t="s">
        <v>583</v>
      </c>
    </row>
    <row r="52" spans="1:3" x14ac:dyDescent="0.3">
      <c r="A52" t="s">
        <v>36</v>
      </c>
      <c r="B52" t="s">
        <v>584</v>
      </c>
      <c r="C52" t="s">
        <v>585</v>
      </c>
    </row>
    <row r="53" spans="1:3" ht="129.6" x14ac:dyDescent="0.3">
      <c r="A53" t="s">
        <v>37</v>
      </c>
      <c r="B53" t="s">
        <v>586</v>
      </c>
      <c r="C53" s="1" t="s">
        <v>587</v>
      </c>
    </row>
    <row r="54" spans="1:3" x14ac:dyDescent="0.3">
      <c r="A54" t="s">
        <v>38</v>
      </c>
      <c r="B54" t="s">
        <v>588</v>
      </c>
      <c r="C54" t="s">
        <v>589</v>
      </c>
    </row>
    <row r="55" spans="1:3" x14ac:dyDescent="0.3">
      <c r="A55" t="s">
        <v>39</v>
      </c>
      <c r="B55" t="s">
        <v>590</v>
      </c>
      <c r="C55" t="s">
        <v>591</v>
      </c>
    </row>
    <row r="56" spans="1:3" x14ac:dyDescent="0.3">
      <c r="A56" t="s">
        <v>40</v>
      </c>
      <c r="B56" t="s">
        <v>592</v>
      </c>
      <c r="C56" t="s">
        <v>573</v>
      </c>
    </row>
    <row r="57" spans="1:3" x14ac:dyDescent="0.3">
      <c r="A57" t="s">
        <v>41</v>
      </c>
      <c r="B57" t="s">
        <v>593</v>
      </c>
      <c r="C57" t="s">
        <v>573</v>
      </c>
    </row>
    <row r="58" spans="1:3" x14ac:dyDescent="0.3">
      <c r="A58" t="s">
        <v>42</v>
      </c>
      <c r="B58" t="s">
        <v>594</v>
      </c>
      <c r="C58" t="s">
        <v>595</v>
      </c>
    </row>
    <row r="59" spans="1:3" x14ac:dyDescent="0.3">
      <c r="A59" t="s">
        <v>43</v>
      </c>
      <c r="B59" t="s">
        <v>596</v>
      </c>
      <c r="C59" t="s">
        <v>573</v>
      </c>
    </row>
    <row r="60" spans="1:3" x14ac:dyDescent="0.3">
      <c r="A60" t="s">
        <v>44</v>
      </c>
      <c r="B60" t="s">
        <v>597</v>
      </c>
      <c r="C60" t="s">
        <v>573</v>
      </c>
    </row>
    <row r="61" spans="1:3" ht="86.4" x14ac:dyDescent="0.3">
      <c r="A61" t="s">
        <v>45</v>
      </c>
      <c r="B61" t="s">
        <v>598</v>
      </c>
      <c r="C61" s="1" t="s">
        <v>599</v>
      </c>
    </row>
    <row r="62" spans="1:3" x14ac:dyDescent="0.3">
      <c r="A62" t="s">
        <v>46</v>
      </c>
      <c r="B62" t="s">
        <v>600</v>
      </c>
      <c r="C62" t="s">
        <v>573</v>
      </c>
    </row>
    <row r="63" spans="1:3" x14ac:dyDescent="0.3">
      <c r="A63" t="s">
        <v>47</v>
      </c>
      <c r="B63" t="s">
        <v>601</v>
      </c>
      <c r="C63" t="s">
        <v>573</v>
      </c>
    </row>
    <row r="64" spans="1:3" x14ac:dyDescent="0.3">
      <c r="A64" t="s">
        <v>48</v>
      </c>
      <c r="B64" t="s">
        <v>602</v>
      </c>
      <c r="C64" t="s">
        <v>573</v>
      </c>
    </row>
    <row r="65" spans="1:3" x14ac:dyDescent="0.3">
      <c r="A65" t="s">
        <v>49</v>
      </c>
      <c r="B65" t="s">
        <v>603</v>
      </c>
      <c r="C65" t="s">
        <v>573</v>
      </c>
    </row>
    <row r="66" spans="1:3" x14ac:dyDescent="0.3">
      <c r="A66" t="s">
        <v>50</v>
      </c>
      <c r="B66" t="s">
        <v>604</v>
      </c>
      <c r="C66" t="s">
        <v>573</v>
      </c>
    </row>
    <row r="67" spans="1:3" x14ac:dyDescent="0.3">
      <c r="A67" t="s">
        <v>51</v>
      </c>
      <c r="B67" t="s">
        <v>605</v>
      </c>
      <c r="C67" t="s">
        <v>606</v>
      </c>
    </row>
    <row r="68" spans="1:3" x14ac:dyDescent="0.3">
      <c r="A68" t="s">
        <v>52</v>
      </c>
      <c r="B68" t="s">
        <v>607</v>
      </c>
      <c r="C68" t="s">
        <v>573</v>
      </c>
    </row>
    <row r="69" spans="1:3" x14ac:dyDescent="0.3">
      <c r="A69" t="s">
        <v>53</v>
      </c>
      <c r="B69" t="s">
        <v>608</v>
      </c>
      <c r="C69" t="s">
        <v>609</v>
      </c>
    </row>
    <row r="70" spans="1:3" x14ac:dyDescent="0.3">
      <c r="A70" t="s">
        <v>54</v>
      </c>
      <c r="B70" t="s">
        <v>610</v>
      </c>
      <c r="C70" t="s">
        <v>591</v>
      </c>
    </row>
    <row r="71" spans="1:3" ht="86.4" x14ac:dyDescent="0.3">
      <c r="A71" t="s">
        <v>55</v>
      </c>
      <c r="B71" t="s">
        <v>611</v>
      </c>
      <c r="C71" s="1" t="s">
        <v>612</v>
      </c>
    </row>
    <row r="72" spans="1:3" x14ac:dyDescent="0.3">
      <c r="A72" t="s">
        <v>56</v>
      </c>
      <c r="B72" t="s">
        <v>613</v>
      </c>
      <c r="C72" t="s">
        <v>609</v>
      </c>
    </row>
    <row r="73" spans="1:3" x14ac:dyDescent="0.3">
      <c r="A73" t="s">
        <v>57</v>
      </c>
      <c r="B73" t="s">
        <v>614</v>
      </c>
      <c r="C73" t="s">
        <v>615</v>
      </c>
    </row>
    <row r="74" spans="1:3" x14ac:dyDescent="0.3">
      <c r="A74" t="s">
        <v>58</v>
      </c>
      <c r="B74" t="s">
        <v>616</v>
      </c>
      <c r="C74" t="s">
        <v>617</v>
      </c>
    </row>
    <row r="75" spans="1:3" x14ac:dyDescent="0.3">
      <c r="A75" t="s">
        <v>59</v>
      </c>
      <c r="B75" t="s">
        <v>618</v>
      </c>
      <c r="C75" t="s">
        <v>609</v>
      </c>
    </row>
    <row r="76" spans="1:3" ht="115.2" x14ac:dyDescent="0.3">
      <c r="A76" t="s">
        <v>60</v>
      </c>
      <c r="B76" t="s">
        <v>619</v>
      </c>
      <c r="C76" s="1" t="s">
        <v>620</v>
      </c>
    </row>
    <row r="77" spans="1:3" ht="115.2" x14ac:dyDescent="0.3">
      <c r="A77" t="s">
        <v>61</v>
      </c>
      <c r="B77" t="s">
        <v>621</v>
      </c>
      <c r="C77" s="1" t="s">
        <v>622</v>
      </c>
    </row>
    <row r="78" spans="1:3" x14ac:dyDescent="0.3">
      <c r="A78" t="s">
        <v>62</v>
      </c>
      <c r="B78" t="s">
        <v>623</v>
      </c>
      <c r="C78" t="s">
        <v>624</v>
      </c>
    </row>
    <row r="79" spans="1:3" x14ac:dyDescent="0.3">
      <c r="A79" t="s">
        <v>63</v>
      </c>
      <c r="B79" t="s">
        <v>625</v>
      </c>
      <c r="C79" t="s">
        <v>626</v>
      </c>
    </row>
    <row r="80" spans="1:3" x14ac:dyDescent="0.3">
      <c r="A80" t="s">
        <v>64</v>
      </c>
      <c r="B80" t="s">
        <v>627</v>
      </c>
      <c r="C80" t="s">
        <v>573</v>
      </c>
    </row>
    <row r="81" spans="1:3" x14ac:dyDescent="0.3">
      <c r="A81" t="s">
        <v>65</v>
      </c>
      <c r="B81" t="s">
        <v>628</v>
      </c>
      <c r="C81" t="s">
        <v>573</v>
      </c>
    </row>
    <row r="82" spans="1:3" x14ac:dyDescent="0.3">
      <c r="A82" t="s">
        <v>66</v>
      </c>
      <c r="B82" t="s">
        <v>629</v>
      </c>
      <c r="C82" t="s">
        <v>573</v>
      </c>
    </row>
    <row r="83" spans="1:3" ht="115.2" x14ac:dyDescent="0.3">
      <c r="A83" t="s">
        <v>67</v>
      </c>
      <c r="B83" t="s">
        <v>630</v>
      </c>
      <c r="C83" s="1" t="s">
        <v>620</v>
      </c>
    </row>
    <row r="84" spans="1:3" x14ac:dyDescent="0.3">
      <c r="A84" t="s">
        <v>68</v>
      </c>
      <c r="B84" t="s">
        <v>631</v>
      </c>
      <c r="C84" t="s">
        <v>589</v>
      </c>
    </row>
    <row r="85" spans="1:3" x14ac:dyDescent="0.3">
      <c r="A85" t="s">
        <v>69</v>
      </c>
      <c r="B85" t="s">
        <v>632</v>
      </c>
      <c r="C85" t="s">
        <v>573</v>
      </c>
    </row>
    <row r="86" spans="1:3" ht="115.2" x14ac:dyDescent="0.3">
      <c r="A86" t="s">
        <v>70</v>
      </c>
      <c r="B86" t="s">
        <v>633</v>
      </c>
      <c r="C86" s="1" t="s">
        <v>634</v>
      </c>
    </row>
    <row r="87" spans="1:3" x14ac:dyDescent="0.3">
      <c r="A87" t="s">
        <v>71</v>
      </c>
      <c r="B87" t="s">
        <v>635</v>
      </c>
      <c r="C87" t="s">
        <v>636</v>
      </c>
    </row>
    <row r="88" spans="1:3" x14ac:dyDescent="0.3">
      <c r="A88" t="s">
        <v>72</v>
      </c>
      <c r="B88" t="s">
        <v>637</v>
      </c>
      <c r="C88" t="s">
        <v>573</v>
      </c>
    </row>
    <row r="89" spans="1:3" x14ac:dyDescent="0.3">
      <c r="A89" t="s">
        <v>73</v>
      </c>
      <c r="B89" t="s">
        <v>638</v>
      </c>
      <c r="C89" t="s">
        <v>571</v>
      </c>
    </row>
    <row r="90" spans="1:3" x14ac:dyDescent="0.3">
      <c r="A90" t="s">
        <v>74</v>
      </c>
      <c r="B90" t="s">
        <v>639</v>
      </c>
      <c r="C90" t="s">
        <v>573</v>
      </c>
    </row>
    <row r="91" spans="1:3" x14ac:dyDescent="0.3">
      <c r="A91" t="s">
        <v>75</v>
      </c>
      <c r="B91" t="s">
        <v>640</v>
      </c>
      <c r="C91" t="s">
        <v>641</v>
      </c>
    </row>
    <row r="92" spans="1:3" ht="230.4" x14ac:dyDescent="0.3">
      <c r="A92" t="s">
        <v>76</v>
      </c>
      <c r="B92" t="s">
        <v>642</v>
      </c>
      <c r="C92" s="1" t="s">
        <v>643</v>
      </c>
    </row>
    <row r="93" spans="1:3" ht="187.2" x14ac:dyDescent="0.3">
      <c r="A93" t="s">
        <v>77</v>
      </c>
      <c r="B93" t="s">
        <v>644</v>
      </c>
      <c r="C93" s="1" t="s">
        <v>645</v>
      </c>
    </row>
    <row r="94" spans="1:3" ht="115.2" x14ac:dyDescent="0.3">
      <c r="A94" t="s">
        <v>78</v>
      </c>
      <c r="B94" t="s">
        <v>646</v>
      </c>
      <c r="C94" s="1" t="s">
        <v>622</v>
      </c>
    </row>
    <row r="95" spans="1:3" x14ac:dyDescent="0.3">
      <c r="A95" t="s">
        <v>79</v>
      </c>
      <c r="B95" t="s">
        <v>647</v>
      </c>
      <c r="C95" t="s">
        <v>573</v>
      </c>
    </row>
    <row r="96" spans="1:3" x14ac:dyDescent="0.3">
      <c r="A96" t="s">
        <v>80</v>
      </c>
      <c r="B96" t="s">
        <v>648</v>
      </c>
      <c r="C96" t="s">
        <v>624</v>
      </c>
    </row>
    <row r="97" spans="1:3" x14ac:dyDescent="0.3">
      <c r="A97" t="s">
        <v>81</v>
      </c>
      <c r="B97" t="s">
        <v>649</v>
      </c>
      <c r="C97" t="s">
        <v>573</v>
      </c>
    </row>
    <row r="98" spans="1:3" x14ac:dyDescent="0.3">
      <c r="A98" t="s">
        <v>82</v>
      </c>
      <c r="B98" t="s">
        <v>650</v>
      </c>
      <c r="C98" t="s">
        <v>609</v>
      </c>
    </row>
    <row r="99" spans="1:3" x14ac:dyDescent="0.3">
      <c r="A99" t="s">
        <v>83</v>
      </c>
      <c r="B99" t="s">
        <v>651</v>
      </c>
      <c r="C99" t="s">
        <v>573</v>
      </c>
    </row>
    <row r="100" spans="1:3" x14ac:dyDescent="0.3">
      <c r="A100" t="s">
        <v>84</v>
      </c>
      <c r="B100" t="s">
        <v>652</v>
      </c>
      <c r="C100" t="s">
        <v>573</v>
      </c>
    </row>
    <row r="101" spans="1:3" ht="115.2" x14ac:dyDescent="0.3">
      <c r="A101" t="s">
        <v>85</v>
      </c>
      <c r="B101" t="s">
        <v>653</v>
      </c>
      <c r="C101" s="1" t="s">
        <v>654</v>
      </c>
    </row>
    <row r="102" spans="1:3" x14ac:dyDescent="0.3">
      <c r="A102" t="s">
        <v>86</v>
      </c>
      <c r="B102" t="s">
        <v>655</v>
      </c>
      <c r="C102" t="s">
        <v>573</v>
      </c>
    </row>
    <row r="103" spans="1:3" ht="115.2" x14ac:dyDescent="0.3">
      <c r="A103" t="s">
        <v>87</v>
      </c>
      <c r="B103" t="s">
        <v>656</v>
      </c>
      <c r="C103" s="1" t="s">
        <v>657</v>
      </c>
    </row>
    <row r="104" spans="1:3" ht="115.2" x14ac:dyDescent="0.3">
      <c r="A104" t="s">
        <v>88</v>
      </c>
      <c r="B104" t="s">
        <v>658</v>
      </c>
      <c r="C104" s="1" t="s">
        <v>659</v>
      </c>
    </row>
    <row r="105" spans="1:3" x14ac:dyDescent="0.3">
      <c r="A105" t="s">
        <v>89</v>
      </c>
      <c r="B105" t="s">
        <v>660</v>
      </c>
      <c r="C105" t="s">
        <v>661</v>
      </c>
    </row>
    <row r="106" spans="1:3" ht="86.4" x14ac:dyDescent="0.3">
      <c r="A106" t="s">
        <v>90</v>
      </c>
      <c r="B106" t="s">
        <v>662</v>
      </c>
      <c r="C106" s="1" t="s">
        <v>663</v>
      </c>
    </row>
    <row r="107" spans="1:3" x14ac:dyDescent="0.3">
      <c r="A107" t="s">
        <v>91</v>
      </c>
      <c r="B107" t="s">
        <v>664</v>
      </c>
      <c r="C107" t="s">
        <v>573</v>
      </c>
    </row>
    <row r="108" spans="1:3" ht="115.2" x14ac:dyDescent="0.3">
      <c r="A108" t="s">
        <v>92</v>
      </c>
      <c r="B108" t="s">
        <v>665</v>
      </c>
      <c r="C108" s="1" t="s">
        <v>620</v>
      </c>
    </row>
    <row r="109" spans="1:3" x14ac:dyDescent="0.3">
      <c r="A109" t="s">
        <v>93</v>
      </c>
      <c r="B109" t="s">
        <v>666</v>
      </c>
      <c r="C109" t="s">
        <v>667</v>
      </c>
    </row>
    <row r="110" spans="1:3" x14ac:dyDescent="0.3">
      <c r="A110" t="s">
        <v>94</v>
      </c>
      <c r="B110" t="s">
        <v>668</v>
      </c>
      <c r="C110" t="s">
        <v>573</v>
      </c>
    </row>
    <row r="111" spans="1:3" ht="86.4" x14ac:dyDescent="0.3">
      <c r="A111" t="s">
        <v>95</v>
      </c>
      <c r="B111" t="s">
        <v>669</v>
      </c>
      <c r="C111" s="1" t="s">
        <v>599</v>
      </c>
    </row>
    <row r="112" spans="1:3" x14ac:dyDescent="0.3">
      <c r="A112" t="s">
        <v>96</v>
      </c>
      <c r="B112" t="s">
        <v>670</v>
      </c>
      <c r="C112" t="s">
        <v>671</v>
      </c>
    </row>
    <row r="113" spans="1:3" ht="187.2" x14ac:dyDescent="0.3">
      <c r="A113" t="s">
        <v>97</v>
      </c>
      <c r="B113" t="s">
        <v>672</v>
      </c>
      <c r="C113" s="1" t="s">
        <v>673</v>
      </c>
    </row>
    <row r="114" spans="1:3" x14ac:dyDescent="0.3">
      <c r="A114" t="s">
        <v>98</v>
      </c>
      <c r="B114" t="s">
        <v>674</v>
      </c>
      <c r="C114" t="s">
        <v>573</v>
      </c>
    </row>
    <row r="115" spans="1:3" x14ac:dyDescent="0.3">
      <c r="A115" t="s">
        <v>99</v>
      </c>
      <c r="B115" t="s">
        <v>675</v>
      </c>
      <c r="C115" t="s">
        <v>676</v>
      </c>
    </row>
    <row r="116" spans="1:3" x14ac:dyDescent="0.3">
      <c r="A116" t="s">
        <v>100</v>
      </c>
      <c r="B116" t="s">
        <v>677</v>
      </c>
      <c r="C116" t="s">
        <v>573</v>
      </c>
    </row>
    <row r="117" spans="1:3" ht="115.2" x14ac:dyDescent="0.3">
      <c r="A117" t="s">
        <v>101</v>
      </c>
      <c r="B117" t="s">
        <v>678</v>
      </c>
      <c r="C117" s="1" t="s">
        <v>679</v>
      </c>
    </row>
    <row r="118" spans="1:3" ht="115.2" x14ac:dyDescent="0.3">
      <c r="A118" t="s">
        <v>102</v>
      </c>
      <c r="B118" t="s">
        <v>680</v>
      </c>
      <c r="C118" s="1" t="s">
        <v>622</v>
      </c>
    </row>
    <row r="119" spans="1:3" x14ac:dyDescent="0.3">
      <c r="A119" t="s">
        <v>103</v>
      </c>
      <c r="B119" t="s">
        <v>681</v>
      </c>
      <c r="C119" t="s">
        <v>573</v>
      </c>
    </row>
    <row r="120" spans="1:3" ht="129.6" x14ac:dyDescent="0.3">
      <c r="A120" t="s">
        <v>104</v>
      </c>
      <c r="B120" t="s">
        <v>682</v>
      </c>
      <c r="C120" s="1" t="s">
        <v>683</v>
      </c>
    </row>
    <row r="121" spans="1:3" x14ac:dyDescent="0.3">
      <c r="A121" t="s">
        <v>105</v>
      </c>
      <c r="B121" t="s">
        <v>684</v>
      </c>
      <c r="C121" t="s">
        <v>685</v>
      </c>
    </row>
    <row r="122" spans="1:3" x14ac:dyDescent="0.3">
      <c r="A122" t="s">
        <v>106</v>
      </c>
      <c r="B122" t="s">
        <v>686</v>
      </c>
      <c r="C122" t="s">
        <v>687</v>
      </c>
    </row>
    <row r="123" spans="1:3" x14ac:dyDescent="0.3">
      <c r="A123" t="s">
        <v>107</v>
      </c>
      <c r="B123" t="s">
        <v>688</v>
      </c>
      <c r="C123" t="s">
        <v>573</v>
      </c>
    </row>
    <row r="124" spans="1:3" x14ac:dyDescent="0.3">
      <c r="A124" t="s">
        <v>108</v>
      </c>
      <c r="B124" t="s">
        <v>689</v>
      </c>
      <c r="C124" t="s">
        <v>573</v>
      </c>
    </row>
    <row r="125" spans="1:3" x14ac:dyDescent="0.3">
      <c r="A125" t="s">
        <v>109</v>
      </c>
      <c r="B125" t="s">
        <v>690</v>
      </c>
      <c r="C125" t="s">
        <v>691</v>
      </c>
    </row>
    <row r="126" spans="1:3" ht="129.6" x14ac:dyDescent="0.3">
      <c r="A126" t="s">
        <v>110</v>
      </c>
      <c r="B126" t="s">
        <v>692</v>
      </c>
      <c r="C126" s="1" t="s">
        <v>693</v>
      </c>
    </row>
    <row r="127" spans="1:3" x14ac:dyDescent="0.3">
      <c r="A127" t="s">
        <v>111</v>
      </c>
      <c r="B127" t="s">
        <v>694</v>
      </c>
      <c r="C127" t="s">
        <v>573</v>
      </c>
    </row>
    <row r="128" spans="1:3" x14ac:dyDescent="0.3">
      <c r="A128" t="s">
        <v>112</v>
      </c>
      <c r="B128" t="s">
        <v>695</v>
      </c>
      <c r="C128" t="s">
        <v>573</v>
      </c>
    </row>
    <row r="129" spans="1:3" x14ac:dyDescent="0.3">
      <c r="A129" t="s">
        <v>113</v>
      </c>
      <c r="B129" t="s">
        <v>696</v>
      </c>
      <c r="C129" t="s">
        <v>697</v>
      </c>
    </row>
    <row r="130" spans="1:3" ht="115.2" x14ac:dyDescent="0.3">
      <c r="A130" t="s">
        <v>114</v>
      </c>
      <c r="B130" t="s">
        <v>698</v>
      </c>
      <c r="C130" s="1" t="s">
        <v>622</v>
      </c>
    </row>
    <row r="131" spans="1:3" x14ac:dyDescent="0.3">
      <c r="A131" t="s">
        <v>115</v>
      </c>
      <c r="B131" t="s">
        <v>699</v>
      </c>
      <c r="C131" t="s">
        <v>636</v>
      </c>
    </row>
    <row r="132" spans="1:3" x14ac:dyDescent="0.3">
      <c r="A132" t="s">
        <v>116</v>
      </c>
      <c r="B132" t="s">
        <v>700</v>
      </c>
      <c r="C132" t="s">
        <v>573</v>
      </c>
    </row>
    <row r="133" spans="1:3" x14ac:dyDescent="0.3">
      <c r="A133" t="s">
        <v>117</v>
      </c>
      <c r="B133" t="s">
        <v>701</v>
      </c>
      <c r="C133" t="s">
        <v>573</v>
      </c>
    </row>
    <row r="134" spans="1:3" ht="115.2" x14ac:dyDescent="0.3">
      <c r="A134" t="s">
        <v>118</v>
      </c>
      <c r="B134" t="s">
        <v>702</v>
      </c>
      <c r="C134" s="1" t="s">
        <v>659</v>
      </c>
    </row>
    <row r="135" spans="1:3" x14ac:dyDescent="0.3">
      <c r="A135" t="s">
        <v>119</v>
      </c>
      <c r="B135" t="s">
        <v>703</v>
      </c>
      <c r="C135" t="s">
        <v>573</v>
      </c>
    </row>
    <row r="136" spans="1:3" x14ac:dyDescent="0.3">
      <c r="A136" t="s">
        <v>120</v>
      </c>
      <c r="B136" t="s">
        <v>704</v>
      </c>
      <c r="C136" t="s">
        <v>573</v>
      </c>
    </row>
    <row r="137" spans="1:3" x14ac:dyDescent="0.3">
      <c r="A137" t="s">
        <v>121</v>
      </c>
      <c r="B137" t="s">
        <v>705</v>
      </c>
      <c r="C137" t="s">
        <v>573</v>
      </c>
    </row>
    <row r="138" spans="1:3" x14ac:dyDescent="0.3">
      <c r="A138" t="s">
        <v>122</v>
      </c>
      <c r="B138" t="s">
        <v>706</v>
      </c>
      <c r="C138" t="s">
        <v>573</v>
      </c>
    </row>
    <row r="139" spans="1:3" x14ac:dyDescent="0.3">
      <c r="A139" t="s">
        <v>123</v>
      </c>
      <c r="B139" t="s">
        <v>707</v>
      </c>
      <c r="C139" t="s">
        <v>708</v>
      </c>
    </row>
    <row r="140" spans="1:3" x14ac:dyDescent="0.3">
      <c r="A140" t="s">
        <v>124</v>
      </c>
      <c r="B140" t="s">
        <v>709</v>
      </c>
      <c r="C140" t="s">
        <v>710</v>
      </c>
    </row>
    <row r="141" spans="1:3" ht="115.2" x14ac:dyDescent="0.3">
      <c r="A141" t="s">
        <v>125</v>
      </c>
      <c r="B141" t="s">
        <v>711</v>
      </c>
      <c r="C141" s="1" t="s">
        <v>622</v>
      </c>
    </row>
    <row r="142" spans="1:3" x14ac:dyDescent="0.3">
      <c r="A142" t="s">
        <v>126</v>
      </c>
      <c r="B142" t="s">
        <v>712</v>
      </c>
      <c r="C142" t="s">
        <v>713</v>
      </c>
    </row>
    <row r="143" spans="1:3" x14ac:dyDescent="0.3">
      <c r="A143" t="s">
        <v>127</v>
      </c>
      <c r="B143" t="s">
        <v>714</v>
      </c>
      <c r="C143" t="s">
        <v>589</v>
      </c>
    </row>
    <row r="144" spans="1:3" x14ac:dyDescent="0.3">
      <c r="A144" t="s">
        <v>128</v>
      </c>
      <c r="B144" t="s">
        <v>715</v>
      </c>
      <c r="C144" t="s">
        <v>609</v>
      </c>
    </row>
    <row r="145" spans="1:3" x14ac:dyDescent="0.3">
      <c r="A145" t="s">
        <v>129</v>
      </c>
      <c r="B145" t="s">
        <v>716</v>
      </c>
      <c r="C145" t="s">
        <v>573</v>
      </c>
    </row>
    <row r="146" spans="1:3" x14ac:dyDescent="0.3">
      <c r="A146" t="s">
        <v>130</v>
      </c>
      <c r="B146" t="s">
        <v>717</v>
      </c>
      <c r="C146" t="s">
        <v>718</v>
      </c>
    </row>
    <row r="147" spans="1:3" x14ac:dyDescent="0.3">
      <c r="A147" t="s">
        <v>131</v>
      </c>
      <c r="B147" t="s">
        <v>719</v>
      </c>
      <c r="C147" t="s">
        <v>573</v>
      </c>
    </row>
    <row r="148" spans="1:3" x14ac:dyDescent="0.3">
      <c r="A148" t="s">
        <v>132</v>
      </c>
      <c r="B148" t="s">
        <v>720</v>
      </c>
      <c r="C148" t="s">
        <v>573</v>
      </c>
    </row>
    <row r="149" spans="1:3" x14ac:dyDescent="0.3">
      <c r="A149" t="s">
        <v>133</v>
      </c>
      <c r="B149" t="s">
        <v>721</v>
      </c>
      <c r="C149" t="s">
        <v>722</v>
      </c>
    </row>
    <row r="150" spans="1:3" x14ac:dyDescent="0.3">
      <c r="A150" t="s">
        <v>134</v>
      </c>
      <c r="B150" t="s">
        <v>723</v>
      </c>
      <c r="C150" t="s">
        <v>573</v>
      </c>
    </row>
    <row r="151" spans="1:3" x14ac:dyDescent="0.3">
      <c r="A151" t="s">
        <v>135</v>
      </c>
      <c r="B151" t="s">
        <v>724</v>
      </c>
      <c r="C151" t="s">
        <v>573</v>
      </c>
    </row>
    <row r="152" spans="1:3" ht="86.4" x14ac:dyDescent="0.3">
      <c r="A152" t="s">
        <v>136</v>
      </c>
      <c r="B152" t="s">
        <v>725</v>
      </c>
      <c r="C152" s="1" t="s">
        <v>612</v>
      </c>
    </row>
    <row r="153" spans="1:3" x14ac:dyDescent="0.3">
      <c r="A153" t="s">
        <v>137</v>
      </c>
      <c r="B153" t="s">
        <v>726</v>
      </c>
      <c r="C153" t="s">
        <v>573</v>
      </c>
    </row>
    <row r="154" spans="1:3" ht="115.2" x14ac:dyDescent="0.3">
      <c r="A154" t="s">
        <v>138</v>
      </c>
      <c r="B154" t="s">
        <v>727</v>
      </c>
      <c r="C154" s="1" t="s">
        <v>728</v>
      </c>
    </row>
    <row r="155" spans="1:3" x14ac:dyDescent="0.3">
      <c r="A155" t="s">
        <v>139</v>
      </c>
      <c r="B155" t="s">
        <v>729</v>
      </c>
      <c r="C155" t="s">
        <v>730</v>
      </c>
    </row>
    <row r="156" spans="1:3" x14ac:dyDescent="0.3">
      <c r="A156" t="s">
        <v>140</v>
      </c>
      <c r="B156" t="s">
        <v>731</v>
      </c>
      <c r="C156" t="s">
        <v>573</v>
      </c>
    </row>
    <row r="157" spans="1:3" ht="158.4" x14ac:dyDescent="0.3">
      <c r="A157" t="s">
        <v>141</v>
      </c>
      <c r="B157" t="s">
        <v>732</v>
      </c>
      <c r="C157" s="1" t="s">
        <v>733</v>
      </c>
    </row>
    <row r="158" spans="1:3" x14ac:dyDescent="0.3">
      <c r="A158" t="s">
        <v>142</v>
      </c>
      <c r="B158" t="s">
        <v>734</v>
      </c>
      <c r="C158" t="s">
        <v>573</v>
      </c>
    </row>
    <row r="159" spans="1:3" ht="115.2" x14ac:dyDescent="0.3">
      <c r="A159" t="s">
        <v>143</v>
      </c>
      <c r="B159" t="s">
        <v>735</v>
      </c>
      <c r="C159" s="1" t="s">
        <v>736</v>
      </c>
    </row>
    <row r="160" spans="1:3" x14ac:dyDescent="0.3">
      <c r="A160" t="s">
        <v>144</v>
      </c>
      <c r="B160" t="s">
        <v>737</v>
      </c>
      <c r="C160" t="s">
        <v>589</v>
      </c>
    </row>
    <row r="161" spans="1:3" ht="115.2" x14ac:dyDescent="0.3">
      <c r="A161" t="s">
        <v>145</v>
      </c>
      <c r="B161" t="s">
        <v>738</v>
      </c>
      <c r="C161" s="1" t="s">
        <v>739</v>
      </c>
    </row>
    <row r="162" spans="1:3" x14ac:dyDescent="0.3">
      <c r="A162" t="s">
        <v>146</v>
      </c>
      <c r="B162" t="s">
        <v>740</v>
      </c>
      <c r="C162" t="s">
        <v>573</v>
      </c>
    </row>
    <row r="163" spans="1:3" x14ac:dyDescent="0.3">
      <c r="A163" t="s">
        <v>147</v>
      </c>
      <c r="B163" t="s">
        <v>741</v>
      </c>
      <c r="C163" t="s">
        <v>742</v>
      </c>
    </row>
    <row r="164" spans="1:3" x14ac:dyDescent="0.3">
      <c r="A164" t="s">
        <v>148</v>
      </c>
      <c r="B164" t="s">
        <v>743</v>
      </c>
      <c r="C164" t="s">
        <v>573</v>
      </c>
    </row>
    <row r="165" spans="1:3" x14ac:dyDescent="0.3">
      <c r="A165" t="s">
        <v>149</v>
      </c>
      <c r="B165" t="s">
        <v>744</v>
      </c>
      <c r="C165" t="s">
        <v>573</v>
      </c>
    </row>
    <row r="166" spans="1:3" x14ac:dyDescent="0.3">
      <c r="A166" t="s">
        <v>150</v>
      </c>
      <c r="B166" t="s">
        <v>745</v>
      </c>
      <c r="C166" t="s">
        <v>573</v>
      </c>
    </row>
    <row r="167" spans="1:3" x14ac:dyDescent="0.3">
      <c r="A167" t="s">
        <v>151</v>
      </c>
      <c r="B167" t="s">
        <v>746</v>
      </c>
      <c r="C167" t="s">
        <v>573</v>
      </c>
    </row>
    <row r="168" spans="1:3" x14ac:dyDescent="0.3">
      <c r="A168" t="s">
        <v>152</v>
      </c>
      <c r="B168" t="s">
        <v>747</v>
      </c>
      <c r="C168" t="s">
        <v>573</v>
      </c>
    </row>
    <row r="169" spans="1:3" ht="115.2" x14ac:dyDescent="0.3">
      <c r="A169" t="s">
        <v>153</v>
      </c>
      <c r="B169" t="s">
        <v>748</v>
      </c>
      <c r="C169" s="1" t="s">
        <v>749</v>
      </c>
    </row>
    <row r="170" spans="1:3" ht="86.4" x14ac:dyDescent="0.3">
      <c r="A170" t="s">
        <v>154</v>
      </c>
      <c r="B170" t="s">
        <v>750</v>
      </c>
      <c r="C170" s="1" t="s">
        <v>612</v>
      </c>
    </row>
    <row r="171" spans="1:3" x14ac:dyDescent="0.3">
      <c r="A171" t="s">
        <v>155</v>
      </c>
      <c r="B171" t="s">
        <v>751</v>
      </c>
      <c r="C171" t="s">
        <v>609</v>
      </c>
    </row>
    <row r="172" spans="1:3" x14ac:dyDescent="0.3">
      <c r="A172" t="s">
        <v>156</v>
      </c>
      <c r="B172" t="s">
        <v>752</v>
      </c>
      <c r="C172" t="s">
        <v>589</v>
      </c>
    </row>
    <row r="173" spans="1:3" x14ac:dyDescent="0.3">
      <c r="A173" t="s">
        <v>157</v>
      </c>
      <c r="B173" t="s">
        <v>753</v>
      </c>
      <c r="C173" t="s">
        <v>573</v>
      </c>
    </row>
    <row r="174" spans="1:3" x14ac:dyDescent="0.3">
      <c r="A174" t="s">
        <v>158</v>
      </c>
      <c r="B174" t="s">
        <v>754</v>
      </c>
      <c r="C174" t="s">
        <v>573</v>
      </c>
    </row>
    <row r="175" spans="1:3" x14ac:dyDescent="0.3">
      <c r="A175" t="s">
        <v>159</v>
      </c>
      <c r="B175" t="s">
        <v>755</v>
      </c>
      <c r="C175" t="s">
        <v>573</v>
      </c>
    </row>
    <row r="176" spans="1:3" x14ac:dyDescent="0.3">
      <c r="A176" t="s">
        <v>160</v>
      </c>
      <c r="B176" t="s">
        <v>756</v>
      </c>
      <c r="C176" t="s">
        <v>573</v>
      </c>
    </row>
    <row r="177" spans="1:3" x14ac:dyDescent="0.3">
      <c r="A177" t="s">
        <v>161</v>
      </c>
      <c r="B177" t="s">
        <v>757</v>
      </c>
      <c r="C177" t="s">
        <v>573</v>
      </c>
    </row>
    <row r="178" spans="1:3" x14ac:dyDescent="0.3">
      <c r="A178" t="s">
        <v>162</v>
      </c>
      <c r="B178" t="s">
        <v>758</v>
      </c>
      <c r="C178" t="s">
        <v>573</v>
      </c>
    </row>
    <row r="179" spans="1:3" x14ac:dyDescent="0.3">
      <c r="A179" t="s">
        <v>163</v>
      </c>
      <c r="B179" t="s">
        <v>759</v>
      </c>
      <c r="C179" t="s">
        <v>573</v>
      </c>
    </row>
    <row r="180" spans="1:3" ht="187.2" x14ac:dyDescent="0.3">
      <c r="A180" t="s">
        <v>164</v>
      </c>
      <c r="B180" t="s">
        <v>760</v>
      </c>
      <c r="C180" s="1" t="s">
        <v>761</v>
      </c>
    </row>
    <row r="181" spans="1:3" x14ac:dyDescent="0.3">
      <c r="A181" t="s">
        <v>165</v>
      </c>
      <c r="B181" t="s">
        <v>762</v>
      </c>
      <c r="C181" t="s">
        <v>573</v>
      </c>
    </row>
    <row r="182" spans="1:3" ht="115.2" x14ac:dyDescent="0.3">
      <c r="A182" t="s">
        <v>166</v>
      </c>
      <c r="B182" t="s">
        <v>763</v>
      </c>
      <c r="C182" s="1" t="s">
        <v>622</v>
      </c>
    </row>
    <row r="183" spans="1:3" x14ac:dyDescent="0.3">
      <c r="A183" t="s">
        <v>167</v>
      </c>
      <c r="B183" t="s">
        <v>764</v>
      </c>
      <c r="C183" t="s">
        <v>573</v>
      </c>
    </row>
    <row r="184" spans="1:3" ht="115.2" x14ac:dyDescent="0.3">
      <c r="A184" t="s">
        <v>168</v>
      </c>
      <c r="B184" t="s">
        <v>765</v>
      </c>
      <c r="C184" s="1" t="s">
        <v>622</v>
      </c>
    </row>
    <row r="185" spans="1:3" x14ac:dyDescent="0.3">
      <c r="A185" t="s">
        <v>169</v>
      </c>
      <c r="B185" t="s">
        <v>766</v>
      </c>
      <c r="C185" t="s">
        <v>573</v>
      </c>
    </row>
    <row r="186" spans="1:3" x14ac:dyDescent="0.3">
      <c r="A186" t="s">
        <v>170</v>
      </c>
      <c r="B186" t="s">
        <v>767</v>
      </c>
      <c r="C186" t="s">
        <v>591</v>
      </c>
    </row>
    <row r="187" spans="1:3" x14ac:dyDescent="0.3">
      <c r="A187" t="s">
        <v>171</v>
      </c>
      <c r="B187" t="s">
        <v>768</v>
      </c>
      <c r="C187" t="s">
        <v>769</v>
      </c>
    </row>
    <row r="188" spans="1:3" x14ac:dyDescent="0.3">
      <c r="A188" t="s">
        <v>172</v>
      </c>
      <c r="B188" t="s">
        <v>770</v>
      </c>
      <c r="C188" t="s">
        <v>591</v>
      </c>
    </row>
    <row r="189" spans="1:3" x14ac:dyDescent="0.3">
      <c r="A189" t="s">
        <v>173</v>
      </c>
      <c r="B189" t="s">
        <v>771</v>
      </c>
      <c r="C189" t="s">
        <v>772</v>
      </c>
    </row>
    <row r="190" spans="1:3" x14ac:dyDescent="0.3">
      <c r="A190" t="s">
        <v>174</v>
      </c>
      <c r="B190" t="s">
        <v>773</v>
      </c>
      <c r="C190" t="s">
        <v>573</v>
      </c>
    </row>
    <row r="191" spans="1:3" x14ac:dyDescent="0.3">
      <c r="A191" t="s">
        <v>175</v>
      </c>
      <c r="B191" t="s">
        <v>774</v>
      </c>
      <c r="C191" t="s">
        <v>573</v>
      </c>
    </row>
    <row r="192" spans="1:3" ht="115.2" x14ac:dyDescent="0.3">
      <c r="A192" t="s">
        <v>176</v>
      </c>
      <c r="B192" t="s">
        <v>775</v>
      </c>
      <c r="C192" s="1" t="s">
        <v>776</v>
      </c>
    </row>
    <row r="193" spans="1:3" x14ac:dyDescent="0.3">
      <c r="A193" t="s">
        <v>177</v>
      </c>
      <c r="B193" t="s">
        <v>777</v>
      </c>
      <c r="C193" t="s">
        <v>573</v>
      </c>
    </row>
    <row r="194" spans="1:3" x14ac:dyDescent="0.3">
      <c r="A194" t="s">
        <v>178</v>
      </c>
      <c r="B194" t="s">
        <v>778</v>
      </c>
      <c r="C194" t="s">
        <v>573</v>
      </c>
    </row>
    <row r="195" spans="1:3" ht="115.2" x14ac:dyDescent="0.3">
      <c r="A195" t="s">
        <v>179</v>
      </c>
      <c r="B195" t="s">
        <v>779</v>
      </c>
      <c r="C195" s="1" t="s">
        <v>780</v>
      </c>
    </row>
    <row r="196" spans="1:3" x14ac:dyDescent="0.3">
      <c r="A196" t="s">
        <v>180</v>
      </c>
      <c r="B196" t="s">
        <v>781</v>
      </c>
      <c r="C196" t="s">
        <v>573</v>
      </c>
    </row>
    <row r="197" spans="1:3" x14ac:dyDescent="0.3">
      <c r="A197" t="s">
        <v>181</v>
      </c>
      <c r="B197" t="s">
        <v>782</v>
      </c>
      <c r="C197" t="s">
        <v>783</v>
      </c>
    </row>
    <row r="198" spans="1:3" ht="115.2" x14ac:dyDescent="0.3">
      <c r="A198" t="s">
        <v>182</v>
      </c>
      <c r="B198" t="s">
        <v>784</v>
      </c>
      <c r="C198" s="1" t="s">
        <v>620</v>
      </c>
    </row>
    <row r="199" spans="1:3" x14ac:dyDescent="0.3">
      <c r="A199" t="s">
        <v>183</v>
      </c>
      <c r="B199" t="s">
        <v>785</v>
      </c>
      <c r="C199" t="s">
        <v>573</v>
      </c>
    </row>
    <row r="200" spans="1:3" ht="115.2" x14ac:dyDescent="0.3">
      <c r="A200" t="s">
        <v>184</v>
      </c>
      <c r="B200" t="s">
        <v>786</v>
      </c>
      <c r="C200" s="1" t="s">
        <v>787</v>
      </c>
    </row>
    <row r="201" spans="1:3" x14ac:dyDescent="0.3">
      <c r="A201" t="s">
        <v>185</v>
      </c>
      <c r="B201" t="s">
        <v>788</v>
      </c>
      <c r="C201" t="s">
        <v>609</v>
      </c>
    </row>
    <row r="202" spans="1:3" x14ac:dyDescent="0.3">
      <c r="A202" t="s">
        <v>186</v>
      </c>
      <c r="B202" t="s">
        <v>789</v>
      </c>
      <c r="C202" t="s">
        <v>790</v>
      </c>
    </row>
    <row r="203" spans="1:3" x14ac:dyDescent="0.3">
      <c r="A203" t="s">
        <v>187</v>
      </c>
      <c r="B203" t="s">
        <v>791</v>
      </c>
      <c r="C203" t="s">
        <v>573</v>
      </c>
    </row>
    <row r="204" spans="1:3" x14ac:dyDescent="0.3">
      <c r="A204" t="s">
        <v>188</v>
      </c>
      <c r="B204" t="s">
        <v>792</v>
      </c>
      <c r="C204" t="s">
        <v>793</v>
      </c>
    </row>
    <row r="205" spans="1:3" x14ac:dyDescent="0.3">
      <c r="A205" t="s">
        <v>189</v>
      </c>
      <c r="B205" t="s">
        <v>794</v>
      </c>
      <c r="C205" t="s">
        <v>589</v>
      </c>
    </row>
    <row r="206" spans="1:3" ht="86.4" x14ac:dyDescent="0.3">
      <c r="A206" t="s">
        <v>190</v>
      </c>
      <c r="B206" t="s">
        <v>795</v>
      </c>
      <c r="C206" s="1" t="s">
        <v>663</v>
      </c>
    </row>
    <row r="207" spans="1:3" x14ac:dyDescent="0.3">
      <c r="A207" t="s">
        <v>191</v>
      </c>
      <c r="B207" t="s">
        <v>796</v>
      </c>
      <c r="C207" t="s">
        <v>797</v>
      </c>
    </row>
    <row r="208" spans="1:3" ht="115.2" x14ac:dyDescent="0.3">
      <c r="A208" t="s">
        <v>192</v>
      </c>
      <c r="B208" t="s">
        <v>798</v>
      </c>
      <c r="C208" s="1" t="s">
        <v>799</v>
      </c>
    </row>
    <row r="209" spans="1:3" ht="86.4" x14ac:dyDescent="0.3">
      <c r="A209" t="s">
        <v>193</v>
      </c>
      <c r="B209" t="s">
        <v>800</v>
      </c>
      <c r="C209" s="1" t="s">
        <v>801</v>
      </c>
    </row>
    <row r="210" spans="1:3" x14ac:dyDescent="0.3">
      <c r="A210" t="s">
        <v>194</v>
      </c>
      <c r="B210" t="s">
        <v>802</v>
      </c>
      <c r="C210" t="s">
        <v>790</v>
      </c>
    </row>
    <row r="211" spans="1:3" x14ac:dyDescent="0.3">
      <c r="A211" t="s">
        <v>195</v>
      </c>
      <c r="B211" t="s">
        <v>803</v>
      </c>
      <c r="C211" t="s">
        <v>573</v>
      </c>
    </row>
    <row r="212" spans="1:3" ht="187.2" x14ac:dyDescent="0.3">
      <c r="A212" t="s">
        <v>196</v>
      </c>
      <c r="B212" t="s">
        <v>804</v>
      </c>
      <c r="C212" s="1" t="s">
        <v>805</v>
      </c>
    </row>
    <row r="213" spans="1:3" x14ac:dyDescent="0.3">
      <c r="A213" t="s">
        <v>197</v>
      </c>
      <c r="B213" t="s">
        <v>806</v>
      </c>
      <c r="C213" t="s">
        <v>573</v>
      </c>
    </row>
    <row r="214" spans="1:3" x14ac:dyDescent="0.3">
      <c r="A214" t="s">
        <v>198</v>
      </c>
      <c r="B214" t="s">
        <v>807</v>
      </c>
      <c r="C214" t="s">
        <v>573</v>
      </c>
    </row>
    <row r="215" spans="1:3" x14ac:dyDescent="0.3">
      <c r="A215" t="s">
        <v>199</v>
      </c>
      <c r="B215" t="s">
        <v>808</v>
      </c>
      <c r="C215" t="s">
        <v>809</v>
      </c>
    </row>
    <row r="216" spans="1:3" x14ac:dyDescent="0.3">
      <c r="A216" t="s">
        <v>200</v>
      </c>
      <c r="B216" t="s">
        <v>810</v>
      </c>
      <c r="C216" t="s">
        <v>811</v>
      </c>
    </row>
    <row r="217" spans="1:3" x14ac:dyDescent="0.3">
      <c r="A217" t="s">
        <v>201</v>
      </c>
      <c r="B217" t="s">
        <v>812</v>
      </c>
      <c r="C217" t="s">
        <v>790</v>
      </c>
    </row>
    <row r="218" spans="1:3" x14ac:dyDescent="0.3">
      <c r="A218" t="s">
        <v>202</v>
      </c>
      <c r="B218" t="s">
        <v>813</v>
      </c>
      <c r="C218" t="s">
        <v>573</v>
      </c>
    </row>
    <row r="219" spans="1:3" x14ac:dyDescent="0.3">
      <c r="A219" t="s">
        <v>203</v>
      </c>
      <c r="B219" t="s">
        <v>814</v>
      </c>
      <c r="C219" t="s">
        <v>815</v>
      </c>
    </row>
    <row r="220" spans="1:3" x14ac:dyDescent="0.3">
      <c r="A220" t="s">
        <v>204</v>
      </c>
      <c r="B220" t="s">
        <v>816</v>
      </c>
      <c r="C220" t="s">
        <v>573</v>
      </c>
    </row>
    <row r="221" spans="1:3" ht="115.2" x14ac:dyDescent="0.3">
      <c r="A221" t="s">
        <v>205</v>
      </c>
      <c r="B221" t="s">
        <v>817</v>
      </c>
      <c r="C221" s="1" t="s">
        <v>575</v>
      </c>
    </row>
    <row r="222" spans="1:3" x14ac:dyDescent="0.3">
      <c r="A222" t="s">
        <v>206</v>
      </c>
      <c r="B222" t="s">
        <v>818</v>
      </c>
      <c r="C222" t="s">
        <v>573</v>
      </c>
    </row>
    <row r="223" spans="1:3" x14ac:dyDescent="0.3">
      <c r="A223" t="s">
        <v>207</v>
      </c>
      <c r="B223" t="s">
        <v>819</v>
      </c>
      <c r="C223" t="s">
        <v>573</v>
      </c>
    </row>
    <row r="224" spans="1:3" ht="86.4" x14ac:dyDescent="0.3">
      <c r="A224" t="s">
        <v>208</v>
      </c>
      <c r="B224" t="s">
        <v>820</v>
      </c>
      <c r="C224" s="1" t="s">
        <v>599</v>
      </c>
    </row>
    <row r="225" spans="1:3" x14ac:dyDescent="0.3">
      <c r="A225" t="s">
        <v>209</v>
      </c>
      <c r="B225" t="s">
        <v>821</v>
      </c>
      <c r="C225" t="s">
        <v>573</v>
      </c>
    </row>
    <row r="226" spans="1:3" ht="129.6" x14ac:dyDescent="0.3">
      <c r="A226" t="s">
        <v>210</v>
      </c>
      <c r="B226" t="s">
        <v>822</v>
      </c>
      <c r="C226" s="1" t="s">
        <v>823</v>
      </c>
    </row>
    <row r="227" spans="1:3" x14ac:dyDescent="0.3">
      <c r="A227" t="s">
        <v>211</v>
      </c>
      <c r="B227" t="s">
        <v>824</v>
      </c>
      <c r="C227" t="s">
        <v>790</v>
      </c>
    </row>
    <row r="228" spans="1:3" x14ac:dyDescent="0.3">
      <c r="A228" t="s">
        <v>212</v>
      </c>
      <c r="B228" t="s">
        <v>825</v>
      </c>
      <c r="C228" t="s">
        <v>573</v>
      </c>
    </row>
    <row r="229" spans="1:3" x14ac:dyDescent="0.3">
      <c r="A229" t="s">
        <v>213</v>
      </c>
      <c r="B229" t="s">
        <v>826</v>
      </c>
      <c r="C229" t="s">
        <v>573</v>
      </c>
    </row>
    <row r="230" spans="1:3" ht="187.2" x14ac:dyDescent="0.3">
      <c r="A230" t="s">
        <v>214</v>
      </c>
      <c r="B230" t="s">
        <v>827</v>
      </c>
      <c r="C230" s="1" t="s">
        <v>828</v>
      </c>
    </row>
    <row r="231" spans="1:3" x14ac:dyDescent="0.3">
      <c r="A231" t="s">
        <v>215</v>
      </c>
      <c r="B231" t="s">
        <v>829</v>
      </c>
      <c r="C231" t="s">
        <v>609</v>
      </c>
    </row>
    <row r="232" spans="1:3" x14ac:dyDescent="0.3">
      <c r="A232" t="s">
        <v>216</v>
      </c>
      <c r="B232" t="s">
        <v>830</v>
      </c>
      <c r="C232" t="s">
        <v>831</v>
      </c>
    </row>
    <row r="233" spans="1:3" ht="115.2" x14ac:dyDescent="0.3">
      <c r="A233" t="s">
        <v>217</v>
      </c>
      <c r="B233" t="s">
        <v>832</v>
      </c>
      <c r="C233" s="1" t="s">
        <v>659</v>
      </c>
    </row>
    <row r="234" spans="1:3" ht="115.2" x14ac:dyDescent="0.3">
      <c r="A234" t="s">
        <v>218</v>
      </c>
      <c r="B234" t="s">
        <v>833</v>
      </c>
      <c r="C234" s="1" t="s">
        <v>622</v>
      </c>
    </row>
    <row r="235" spans="1:3" x14ac:dyDescent="0.3">
      <c r="A235" t="s">
        <v>219</v>
      </c>
      <c r="B235" t="s">
        <v>834</v>
      </c>
      <c r="C235" t="s">
        <v>713</v>
      </c>
    </row>
    <row r="236" spans="1:3" x14ac:dyDescent="0.3">
      <c r="A236" t="s">
        <v>220</v>
      </c>
      <c r="B236" t="s">
        <v>835</v>
      </c>
      <c r="C236" t="s">
        <v>836</v>
      </c>
    </row>
    <row r="237" spans="1:3" x14ac:dyDescent="0.3">
      <c r="A237" t="s">
        <v>221</v>
      </c>
      <c r="B237" t="s">
        <v>837</v>
      </c>
      <c r="C237" t="s">
        <v>838</v>
      </c>
    </row>
    <row r="238" spans="1:3" ht="86.4" x14ac:dyDescent="0.3">
      <c r="A238" t="s">
        <v>222</v>
      </c>
      <c r="B238" t="s">
        <v>839</v>
      </c>
      <c r="C238" s="1" t="s">
        <v>612</v>
      </c>
    </row>
    <row r="239" spans="1:3" x14ac:dyDescent="0.3">
      <c r="A239" t="s">
        <v>223</v>
      </c>
      <c r="B239" t="s">
        <v>840</v>
      </c>
      <c r="C239" t="s">
        <v>841</v>
      </c>
    </row>
    <row r="240" spans="1:3" x14ac:dyDescent="0.3">
      <c r="A240" t="s">
        <v>224</v>
      </c>
      <c r="B240" t="s">
        <v>842</v>
      </c>
      <c r="C240" t="s">
        <v>591</v>
      </c>
    </row>
    <row r="241" spans="1:3" x14ac:dyDescent="0.3">
      <c r="A241" t="s">
        <v>225</v>
      </c>
      <c r="B241" t="s">
        <v>843</v>
      </c>
      <c r="C241" t="s">
        <v>624</v>
      </c>
    </row>
    <row r="242" spans="1:3" x14ac:dyDescent="0.3">
      <c r="A242" t="s">
        <v>226</v>
      </c>
      <c r="B242" t="s">
        <v>844</v>
      </c>
      <c r="C242" t="s">
        <v>573</v>
      </c>
    </row>
    <row r="243" spans="1:3" x14ac:dyDescent="0.3">
      <c r="A243" t="s">
        <v>227</v>
      </c>
      <c r="B243" t="s">
        <v>845</v>
      </c>
      <c r="C243" t="s">
        <v>609</v>
      </c>
    </row>
    <row r="244" spans="1:3" x14ac:dyDescent="0.3">
      <c r="A244" t="s">
        <v>228</v>
      </c>
      <c r="B244" t="s">
        <v>846</v>
      </c>
      <c r="C244" t="s">
        <v>847</v>
      </c>
    </row>
    <row r="245" spans="1:3" x14ac:dyDescent="0.3">
      <c r="A245" t="s">
        <v>229</v>
      </c>
      <c r="B245" t="s">
        <v>848</v>
      </c>
      <c r="C245" t="s">
        <v>609</v>
      </c>
    </row>
    <row r="246" spans="1:3" x14ac:dyDescent="0.3">
      <c r="A246" t="s">
        <v>230</v>
      </c>
      <c r="B246" t="s">
        <v>849</v>
      </c>
      <c r="C246" t="s">
        <v>850</v>
      </c>
    </row>
    <row r="247" spans="1:3" ht="115.2" x14ac:dyDescent="0.3">
      <c r="A247" t="s">
        <v>231</v>
      </c>
      <c r="B247" t="s">
        <v>851</v>
      </c>
      <c r="C247" s="1" t="s">
        <v>852</v>
      </c>
    </row>
    <row r="248" spans="1:3" ht="115.2" x14ac:dyDescent="0.3">
      <c r="A248" t="s">
        <v>232</v>
      </c>
      <c r="B248" t="s">
        <v>853</v>
      </c>
      <c r="C248" s="1" t="s">
        <v>854</v>
      </c>
    </row>
    <row r="249" spans="1:3" x14ac:dyDescent="0.3">
      <c r="A249" t="s">
        <v>233</v>
      </c>
      <c r="B249" t="s">
        <v>855</v>
      </c>
      <c r="C249" t="s">
        <v>573</v>
      </c>
    </row>
    <row r="250" spans="1:3" x14ac:dyDescent="0.3">
      <c r="A250" t="s">
        <v>234</v>
      </c>
      <c r="B250" t="s">
        <v>856</v>
      </c>
      <c r="C250" t="s">
        <v>793</v>
      </c>
    </row>
    <row r="251" spans="1:3" x14ac:dyDescent="0.3">
      <c r="A251" t="s">
        <v>235</v>
      </c>
      <c r="B251" t="s">
        <v>857</v>
      </c>
      <c r="C251" t="s">
        <v>591</v>
      </c>
    </row>
    <row r="252" spans="1:3" x14ac:dyDescent="0.3">
      <c r="A252" t="s">
        <v>236</v>
      </c>
      <c r="B252" t="s">
        <v>858</v>
      </c>
      <c r="C252" t="s">
        <v>859</v>
      </c>
    </row>
    <row r="253" spans="1:3" x14ac:dyDescent="0.3">
      <c r="A253" t="s">
        <v>237</v>
      </c>
      <c r="B253" t="s">
        <v>860</v>
      </c>
      <c r="C253" t="s">
        <v>571</v>
      </c>
    </row>
    <row r="254" spans="1:3" ht="129.6" x14ac:dyDescent="0.3">
      <c r="A254" t="s">
        <v>238</v>
      </c>
      <c r="B254" t="s">
        <v>861</v>
      </c>
      <c r="C254" s="1" t="s">
        <v>862</v>
      </c>
    </row>
    <row r="255" spans="1:3" ht="115.2" x14ac:dyDescent="0.3">
      <c r="A255" t="s">
        <v>239</v>
      </c>
      <c r="B255" t="s">
        <v>863</v>
      </c>
      <c r="C255" s="1" t="s">
        <v>728</v>
      </c>
    </row>
    <row r="256" spans="1:3" x14ac:dyDescent="0.3">
      <c r="A256" t="s">
        <v>240</v>
      </c>
      <c r="B256" t="s">
        <v>864</v>
      </c>
      <c r="C256" t="s">
        <v>573</v>
      </c>
    </row>
    <row r="257" spans="1:3" x14ac:dyDescent="0.3">
      <c r="A257" t="s">
        <v>241</v>
      </c>
      <c r="B257" t="s">
        <v>865</v>
      </c>
      <c r="C257" t="s">
        <v>687</v>
      </c>
    </row>
    <row r="258" spans="1:3" x14ac:dyDescent="0.3">
      <c r="A258" t="s">
        <v>242</v>
      </c>
      <c r="B258" t="s">
        <v>866</v>
      </c>
      <c r="C258" t="s">
        <v>573</v>
      </c>
    </row>
    <row r="259" spans="1:3" ht="115.2" x14ac:dyDescent="0.3">
      <c r="A259" t="s">
        <v>243</v>
      </c>
      <c r="B259" t="s">
        <v>867</v>
      </c>
      <c r="C259" s="1" t="s">
        <v>622</v>
      </c>
    </row>
    <row r="260" spans="1:3" ht="187.2" x14ac:dyDescent="0.3">
      <c r="A260" t="s">
        <v>244</v>
      </c>
      <c r="B260" t="s">
        <v>868</v>
      </c>
      <c r="C260" s="1" t="s">
        <v>869</v>
      </c>
    </row>
    <row r="261" spans="1:3" x14ac:dyDescent="0.3">
      <c r="A261" t="s">
        <v>245</v>
      </c>
      <c r="B261" t="s">
        <v>870</v>
      </c>
      <c r="C261" t="s">
        <v>871</v>
      </c>
    </row>
    <row r="262" spans="1:3" x14ac:dyDescent="0.3">
      <c r="A262" t="s">
        <v>246</v>
      </c>
      <c r="B262" t="s">
        <v>872</v>
      </c>
      <c r="C262" t="s">
        <v>573</v>
      </c>
    </row>
    <row r="263" spans="1:3" x14ac:dyDescent="0.3">
      <c r="A263" t="s">
        <v>247</v>
      </c>
      <c r="B263" t="s">
        <v>873</v>
      </c>
      <c r="C263" t="s">
        <v>573</v>
      </c>
    </row>
    <row r="264" spans="1:3" x14ac:dyDescent="0.3">
      <c r="A264" t="s">
        <v>248</v>
      </c>
      <c r="B264" t="s">
        <v>874</v>
      </c>
      <c r="C264" t="s">
        <v>875</v>
      </c>
    </row>
    <row r="265" spans="1:3" x14ac:dyDescent="0.3">
      <c r="A265" t="s">
        <v>249</v>
      </c>
      <c r="B265" t="s">
        <v>876</v>
      </c>
      <c r="C265" t="s">
        <v>877</v>
      </c>
    </row>
    <row r="266" spans="1:3" x14ac:dyDescent="0.3">
      <c r="A266" t="s">
        <v>250</v>
      </c>
      <c r="B266" t="s">
        <v>878</v>
      </c>
      <c r="C266" t="s">
        <v>879</v>
      </c>
    </row>
    <row r="267" spans="1:3" x14ac:dyDescent="0.3">
      <c r="A267" t="s">
        <v>251</v>
      </c>
      <c r="B267" t="s">
        <v>880</v>
      </c>
      <c r="C267" t="s">
        <v>573</v>
      </c>
    </row>
    <row r="268" spans="1:3" x14ac:dyDescent="0.3">
      <c r="A268" t="s">
        <v>252</v>
      </c>
      <c r="B268" t="s">
        <v>881</v>
      </c>
      <c r="C268" t="s">
        <v>573</v>
      </c>
    </row>
    <row r="269" spans="1:3" x14ac:dyDescent="0.3">
      <c r="A269" t="s">
        <v>253</v>
      </c>
      <c r="B269" t="s">
        <v>882</v>
      </c>
      <c r="C269" t="s">
        <v>573</v>
      </c>
    </row>
    <row r="270" spans="1:3" x14ac:dyDescent="0.3">
      <c r="A270" t="s">
        <v>254</v>
      </c>
      <c r="B270" t="s">
        <v>883</v>
      </c>
      <c r="C270" t="s">
        <v>573</v>
      </c>
    </row>
    <row r="271" spans="1:3" x14ac:dyDescent="0.3">
      <c r="A271" t="s">
        <v>255</v>
      </c>
      <c r="B271" t="s">
        <v>884</v>
      </c>
      <c r="C271" t="s">
        <v>573</v>
      </c>
    </row>
    <row r="272" spans="1:3" ht="331.2" x14ac:dyDescent="0.3">
      <c r="A272" t="s">
        <v>256</v>
      </c>
      <c r="B272" t="s">
        <v>885</v>
      </c>
      <c r="C272" s="1" t="s">
        <v>886</v>
      </c>
    </row>
    <row r="273" spans="1:3" x14ac:dyDescent="0.3">
      <c r="A273" t="s">
        <v>257</v>
      </c>
      <c r="B273" t="s">
        <v>887</v>
      </c>
      <c r="C273" t="s">
        <v>624</v>
      </c>
    </row>
    <row r="274" spans="1:3" x14ac:dyDescent="0.3">
      <c r="A274" t="s">
        <v>258</v>
      </c>
      <c r="B274" t="s">
        <v>888</v>
      </c>
      <c r="C274" t="s">
        <v>573</v>
      </c>
    </row>
    <row r="275" spans="1:3" ht="115.2" x14ac:dyDescent="0.3">
      <c r="A275" t="s">
        <v>259</v>
      </c>
      <c r="B275" t="s">
        <v>889</v>
      </c>
      <c r="C275" s="1" t="s">
        <v>890</v>
      </c>
    </row>
    <row r="276" spans="1:3" x14ac:dyDescent="0.3">
      <c r="A276" t="s">
        <v>260</v>
      </c>
      <c r="B276" t="s">
        <v>891</v>
      </c>
      <c r="C276" t="s">
        <v>769</v>
      </c>
    </row>
    <row r="277" spans="1:3" x14ac:dyDescent="0.3">
      <c r="A277" t="s">
        <v>261</v>
      </c>
      <c r="B277" t="s">
        <v>892</v>
      </c>
      <c r="C277" t="s">
        <v>573</v>
      </c>
    </row>
    <row r="278" spans="1:3" x14ac:dyDescent="0.3">
      <c r="A278" t="s">
        <v>262</v>
      </c>
      <c r="B278" t="s">
        <v>893</v>
      </c>
      <c r="C278" t="s">
        <v>871</v>
      </c>
    </row>
    <row r="279" spans="1:3" x14ac:dyDescent="0.3">
      <c r="A279" t="s">
        <v>263</v>
      </c>
      <c r="B279" t="s">
        <v>894</v>
      </c>
      <c r="C279" t="s">
        <v>895</v>
      </c>
    </row>
    <row r="280" spans="1:3" x14ac:dyDescent="0.3">
      <c r="A280" t="s">
        <v>264</v>
      </c>
      <c r="B280" t="s">
        <v>896</v>
      </c>
      <c r="C280" t="s">
        <v>809</v>
      </c>
    </row>
    <row r="281" spans="1:3" ht="115.2" x14ac:dyDescent="0.3">
      <c r="A281" t="s">
        <v>265</v>
      </c>
      <c r="B281" t="s">
        <v>897</v>
      </c>
      <c r="C281" s="1" t="s">
        <v>898</v>
      </c>
    </row>
    <row r="282" spans="1:3" x14ac:dyDescent="0.3">
      <c r="A282" t="s">
        <v>266</v>
      </c>
      <c r="B282" t="s">
        <v>899</v>
      </c>
      <c r="C282" t="s">
        <v>573</v>
      </c>
    </row>
    <row r="283" spans="1:3" ht="115.2" x14ac:dyDescent="0.3">
      <c r="A283" t="s">
        <v>267</v>
      </c>
      <c r="B283" t="s">
        <v>900</v>
      </c>
      <c r="C283" s="1" t="s">
        <v>620</v>
      </c>
    </row>
    <row r="284" spans="1:3" x14ac:dyDescent="0.3">
      <c r="A284" t="s">
        <v>268</v>
      </c>
      <c r="B284" t="s">
        <v>901</v>
      </c>
      <c r="C284" t="s">
        <v>902</v>
      </c>
    </row>
    <row r="285" spans="1:3" x14ac:dyDescent="0.3">
      <c r="A285" t="s">
        <v>269</v>
      </c>
      <c r="B285" t="s">
        <v>903</v>
      </c>
      <c r="C285" t="s">
        <v>573</v>
      </c>
    </row>
    <row r="286" spans="1:3" x14ac:dyDescent="0.3">
      <c r="A286" t="s">
        <v>270</v>
      </c>
      <c r="B286" t="s">
        <v>904</v>
      </c>
      <c r="C286" t="s">
        <v>573</v>
      </c>
    </row>
    <row r="287" spans="1:3" x14ac:dyDescent="0.3">
      <c r="A287" t="s">
        <v>271</v>
      </c>
      <c r="B287" t="s">
        <v>905</v>
      </c>
      <c r="C287" t="s">
        <v>589</v>
      </c>
    </row>
    <row r="288" spans="1:3" x14ac:dyDescent="0.3">
      <c r="A288" t="s">
        <v>272</v>
      </c>
      <c r="B288" t="s">
        <v>906</v>
      </c>
      <c r="C288" t="s">
        <v>573</v>
      </c>
    </row>
    <row r="289" spans="1:3" x14ac:dyDescent="0.3">
      <c r="A289" t="s">
        <v>273</v>
      </c>
      <c r="B289" t="s">
        <v>907</v>
      </c>
      <c r="C289" t="s">
        <v>573</v>
      </c>
    </row>
    <row r="290" spans="1:3" x14ac:dyDescent="0.3">
      <c r="A290" t="s">
        <v>274</v>
      </c>
      <c r="B290" t="s">
        <v>908</v>
      </c>
      <c r="C290" t="s">
        <v>573</v>
      </c>
    </row>
    <row r="291" spans="1:3" x14ac:dyDescent="0.3">
      <c r="A291" t="s">
        <v>275</v>
      </c>
      <c r="B291" t="s">
        <v>909</v>
      </c>
      <c r="C291" t="s">
        <v>910</v>
      </c>
    </row>
    <row r="292" spans="1:3" x14ac:dyDescent="0.3">
      <c r="A292" t="s">
        <v>276</v>
      </c>
      <c r="B292" t="s">
        <v>911</v>
      </c>
      <c r="C292" t="s">
        <v>573</v>
      </c>
    </row>
    <row r="293" spans="1:3" ht="129.6" x14ac:dyDescent="0.3">
      <c r="A293" t="s">
        <v>277</v>
      </c>
      <c r="B293" t="s">
        <v>912</v>
      </c>
      <c r="C293" s="1" t="s">
        <v>913</v>
      </c>
    </row>
    <row r="294" spans="1:3" ht="187.2" x14ac:dyDescent="0.3">
      <c r="A294" t="s">
        <v>278</v>
      </c>
      <c r="B294" t="s">
        <v>914</v>
      </c>
      <c r="C294" s="1" t="s">
        <v>915</v>
      </c>
    </row>
    <row r="295" spans="1:3" ht="115.2" x14ac:dyDescent="0.3">
      <c r="A295" t="s">
        <v>279</v>
      </c>
      <c r="B295" t="s">
        <v>916</v>
      </c>
      <c r="C295" s="1" t="s">
        <v>917</v>
      </c>
    </row>
    <row r="296" spans="1:3" x14ac:dyDescent="0.3">
      <c r="A296" t="s">
        <v>280</v>
      </c>
      <c r="B296" t="s">
        <v>918</v>
      </c>
      <c r="C296" t="s">
        <v>589</v>
      </c>
    </row>
    <row r="297" spans="1:3" x14ac:dyDescent="0.3">
      <c r="A297" t="s">
        <v>281</v>
      </c>
      <c r="B297" t="s">
        <v>919</v>
      </c>
      <c r="C297" t="s">
        <v>573</v>
      </c>
    </row>
    <row r="298" spans="1:3" x14ac:dyDescent="0.3">
      <c r="A298" t="s">
        <v>282</v>
      </c>
      <c r="B298" t="s">
        <v>920</v>
      </c>
      <c r="C298" t="s">
        <v>573</v>
      </c>
    </row>
    <row r="299" spans="1:3" x14ac:dyDescent="0.3">
      <c r="A299" t="s">
        <v>283</v>
      </c>
      <c r="B299" t="s">
        <v>921</v>
      </c>
      <c r="C299" t="s">
        <v>573</v>
      </c>
    </row>
    <row r="300" spans="1:3" ht="115.2" x14ac:dyDescent="0.3">
      <c r="A300" t="s">
        <v>284</v>
      </c>
      <c r="B300" t="s">
        <v>922</v>
      </c>
      <c r="C300" s="1" t="s">
        <v>923</v>
      </c>
    </row>
    <row r="301" spans="1:3" x14ac:dyDescent="0.3">
      <c r="A301" t="s">
        <v>285</v>
      </c>
      <c r="B301" t="s">
        <v>924</v>
      </c>
      <c r="C301" t="s">
        <v>573</v>
      </c>
    </row>
    <row r="302" spans="1:3" x14ac:dyDescent="0.3">
      <c r="A302" t="s">
        <v>286</v>
      </c>
      <c r="B302" t="s">
        <v>925</v>
      </c>
      <c r="C302" t="s">
        <v>573</v>
      </c>
    </row>
    <row r="303" spans="1:3" x14ac:dyDescent="0.3">
      <c r="A303" t="s">
        <v>287</v>
      </c>
      <c r="B303" t="s">
        <v>926</v>
      </c>
      <c r="C303" t="s">
        <v>573</v>
      </c>
    </row>
    <row r="304" spans="1:3" x14ac:dyDescent="0.3">
      <c r="A304" t="s">
        <v>288</v>
      </c>
      <c r="B304" t="s">
        <v>927</v>
      </c>
      <c r="C304" t="s">
        <v>589</v>
      </c>
    </row>
    <row r="305" spans="1:3" x14ac:dyDescent="0.3">
      <c r="A305" t="s">
        <v>289</v>
      </c>
      <c r="B305" t="s">
        <v>928</v>
      </c>
      <c r="C305" t="s">
        <v>609</v>
      </c>
    </row>
    <row r="306" spans="1:3" ht="100.8" x14ac:dyDescent="0.3">
      <c r="A306" t="s">
        <v>290</v>
      </c>
      <c r="B306" t="s">
        <v>929</v>
      </c>
      <c r="C306" s="1" t="s">
        <v>930</v>
      </c>
    </row>
    <row r="307" spans="1:3" ht="115.2" x14ac:dyDescent="0.3">
      <c r="A307" t="s">
        <v>291</v>
      </c>
      <c r="B307" t="s">
        <v>931</v>
      </c>
      <c r="C307" s="1" t="s">
        <v>932</v>
      </c>
    </row>
    <row r="308" spans="1:3" x14ac:dyDescent="0.3">
      <c r="A308" t="s">
        <v>292</v>
      </c>
      <c r="B308" t="s">
        <v>933</v>
      </c>
      <c r="C308" t="s">
        <v>769</v>
      </c>
    </row>
    <row r="309" spans="1:3" x14ac:dyDescent="0.3">
      <c r="A309" t="s">
        <v>293</v>
      </c>
      <c r="B309" t="s">
        <v>934</v>
      </c>
      <c r="C309" t="s">
        <v>573</v>
      </c>
    </row>
    <row r="310" spans="1:3" x14ac:dyDescent="0.3">
      <c r="A310" t="s">
        <v>294</v>
      </c>
      <c r="B310" t="s">
        <v>935</v>
      </c>
      <c r="C310" t="s">
        <v>691</v>
      </c>
    </row>
    <row r="311" spans="1:3" x14ac:dyDescent="0.3">
      <c r="A311" t="s">
        <v>295</v>
      </c>
      <c r="B311" t="s">
        <v>936</v>
      </c>
      <c r="C311" t="s">
        <v>573</v>
      </c>
    </row>
    <row r="312" spans="1:3" x14ac:dyDescent="0.3">
      <c r="A312" t="s">
        <v>296</v>
      </c>
      <c r="B312" t="s">
        <v>937</v>
      </c>
      <c r="C312" t="s">
        <v>573</v>
      </c>
    </row>
    <row r="313" spans="1:3" x14ac:dyDescent="0.3">
      <c r="A313" t="s">
        <v>297</v>
      </c>
      <c r="B313" t="s">
        <v>938</v>
      </c>
      <c r="C313" t="s">
        <v>573</v>
      </c>
    </row>
    <row r="314" spans="1:3" x14ac:dyDescent="0.3">
      <c r="A314" t="s">
        <v>298</v>
      </c>
      <c r="B314" t="s">
        <v>939</v>
      </c>
      <c r="C314" t="s">
        <v>573</v>
      </c>
    </row>
    <row r="315" spans="1:3" x14ac:dyDescent="0.3">
      <c r="A315" t="s">
        <v>299</v>
      </c>
      <c r="B315" t="s">
        <v>940</v>
      </c>
      <c r="C315" t="s">
        <v>941</v>
      </c>
    </row>
    <row r="316" spans="1:3" x14ac:dyDescent="0.3">
      <c r="A316" t="s">
        <v>300</v>
      </c>
      <c r="B316" t="s">
        <v>942</v>
      </c>
      <c r="C316" t="s">
        <v>573</v>
      </c>
    </row>
    <row r="317" spans="1:3" x14ac:dyDescent="0.3">
      <c r="A317" t="s">
        <v>301</v>
      </c>
      <c r="B317" t="s">
        <v>943</v>
      </c>
      <c r="C317" t="s">
        <v>944</v>
      </c>
    </row>
    <row r="318" spans="1:3" ht="129.6" x14ac:dyDescent="0.3">
      <c r="A318" t="s">
        <v>302</v>
      </c>
      <c r="B318" t="s">
        <v>945</v>
      </c>
      <c r="C318" s="1" t="s">
        <v>946</v>
      </c>
    </row>
    <row r="319" spans="1:3" x14ac:dyDescent="0.3">
      <c r="A319" t="s">
        <v>303</v>
      </c>
      <c r="B319" t="s">
        <v>947</v>
      </c>
      <c r="C319" t="s">
        <v>815</v>
      </c>
    </row>
    <row r="320" spans="1:3" x14ac:dyDescent="0.3">
      <c r="A320" t="s">
        <v>304</v>
      </c>
      <c r="B320" t="s">
        <v>948</v>
      </c>
      <c r="C320" t="s">
        <v>609</v>
      </c>
    </row>
    <row r="321" spans="1:3" x14ac:dyDescent="0.3">
      <c r="A321" t="s">
        <v>305</v>
      </c>
      <c r="B321" t="s">
        <v>949</v>
      </c>
      <c r="C321" t="s">
        <v>636</v>
      </c>
    </row>
    <row r="322" spans="1:3" ht="115.2" x14ac:dyDescent="0.3">
      <c r="A322" t="s">
        <v>306</v>
      </c>
      <c r="B322" t="s">
        <v>950</v>
      </c>
      <c r="C322" s="1" t="s">
        <v>951</v>
      </c>
    </row>
    <row r="323" spans="1:3" ht="115.2" x14ac:dyDescent="0.3">
      <c r="A323" t="s">
        <v>307</v>
      </c>
      <c r="B323" t="s">
        <v>952</v>
      </c>
      <c r="C323" s="1" t="s">
        <v>780</v>
      </c>
    </row>
    <row r="324" spans="1:3" ht="115.2" x14ac:dyDescent="0.3">
      <c r="A324" t="s">
        <v>308</v>
      </c>
      <c r="B324" t="s">
        <v>953</v>
      </c>
      <c r="C324" s="1" t="s">
        <v>954</v>
      </c>
    </row>
    <row r="325" spans="1:3" x14ac:dyDescent="0.3">
      <c r="A325" t="s">
        <v>309</v>
      </c>
      <c r="B325" t="s">
        <v>955</v>
      </c>
      <c r="C325" t="s">
        <v>573</v>
      </c>
    </row>
    <row r="326" spans="1:3" x14ac:dyDescent="0.3">
      <c r="A326" t="s">
        <v>310</v>
      </c>
      <c r="B326" t="s">
        <v>956</v>
      </c>
      <c r="C326" t="s">
        <v>957</v>
      </c>
    </row>
    <row r="327" spans="1:3" ht="115.2" x14ac:dyDescent="0.3">
      <c r="A327" t="s">
        <v>311</v>
      </c>
      <c r="B327" t="s">
        <v>958</v>
      </c>
      <c r="C327" s="1" t="s">
        <v>959</v>
      </c>
    </row>
    <row r="328" spans="1:3" x14ac:dyDescent="0.3">
      <c r="A328" t="s">
        <v>312</v>
      </c>
      <c r="B328" t="s">
        <v>960</v>
      </c>
      <c r="C328" t="s">
        <v>573</v>
      </c>
    </row>
    <row r="329" spans="1:3" ht="187.2" x14ac:dyDescent="0.3">
      <c r="A329" t="s">
        <v>313</v>
      </c>
      <c r="B329" t="s">
        <v>961</v>
      </c>
      <c r="C329" s="1" t="s">
        <v>869</v>
      </c>
    </row>
    <row r="330" spans="1:3" x14ac:dyDescent="0.3">
      <c r="A330" t="s">
        <v>314</v>
      </c>
      <c r="B330" t="s">
        <v>962</v>
      </c>
      <c r="C330" t="s">
        <v>573</v>
      </c>
    </row>
    <row r="331" spans="1:3" x14ac:dyDescent="0.3">
      <c r="A331" t="s">
        <v>315</v>
      </c>
      <c r="B331" t="s">
        <v>963</v>
      </c>
      <c r="C331" t="s">
        <v>676</v>
      </c>
    </row>
    <row r="332" spans="1:3" x14ac:dyDescent="0.3">
      <c r="A332" t="s">
        <v>316</v>
      </c>
      <c r="B332" t="s">
        <v>964</v>
      </c>
      <c r="C332" t="s">
        <v>965</v>
      </c>
    </row>
    <row r="333" spans="1:3" x14ac:dyDescent="0.3">
      <c r="A333" t="s">
        <v>317</v>
      </c>
      <c r="B333" t="s">
        <v>966</v>
      </c>
      <c r="C333" t="s">
        <v>967</v>
      </c>
    </row>
    <row r="334" spans="1:3" ht="86.4" x14ac:dyDescent="0.3">
      <c r="A334" t="s">
        <v>318</v>
      </c>
      <c r="B334" t="s">
        <v>968</v>
      </c>
      <c r="C334" s="1" t="s">
        <v>612</v>
      </c>
    </row>
    <row r="335" spans="1:3" x14ac:dyDescent="0.3">
      <c r="A335" t="s">
        <v>319</v>
      </c>
      <c r="B335" t="s">
        <v>969</v>
      </c>
      <c r="C335" t="s">
        <v>573</v>
      </c>
    </row>
    <row r="336" spans="1:3" x14ac:dyDescent="0.3">
      <c r="A336" t="s">
        <v>320</v>
      </c>
      <c r="B336" t="s">
        <v>970</v>
      </c>
      <c r="C336" t="s">
        <v>573</v>
      </c>
    </row>
    <row r="337" spans="1:3" ht="115.2" x14ac:dyDescent="0.3">
      <c r="A337" t="s">
        <v>321</v>
      </c>
      <c r="B337" t="s">
        <v>971</v>
      </c>
      <c r="C337" s="1" t="s">
        <v>972</v>
      </c>
    </row>
    <row r="338" spans="1:3" ht="115.2" x14ac:dyDescent="0.3">
      <c r="A338" t="s">
        <v>322</v>
      </c>
      <c r="B338" t="s">
        <v>973</v>
      </c>
      <c r="C338" s="1" t="s">
        <v>620</v>
      </c>
    </row>
    <row r="339" spans="1:3" x14ac:dyDescent="0.3">
      <c r="A339" t="s">
        <v>323</v>
      </c>
      <c r="B339" t="s">
        <v>974</v>
      </c>
      <c r="C339" t="s">
        <v>957</v>
      </c>
    </row>
    <row r="340" spans="1:3" x14ac:dyDescent="0.3">
      <c r="A340" t="s">
        <v>324</v>
      </c>
      <c r="B340" t="s">
        <v>975</v>
      </c>
      <c r="C340" t="s">
        <v>609</v>
      </c>
    </row>
    <row r="341" spans="1:3" x14ac:dyDescent="0.3">
      <c r="A341" t="s">
        <v>325</v>
      </c>
      <c r="B341" t="s">
        <v>976</v>
      </c>
      <c r="C341" t="s">
        <v>797</v>
      </c>
    </row>
    <row r="342" spans="1:3" x14ac:dyDescent="0.3">
      <c r="A342" t="s">
        <v>326</v>
      </c>
      <c r="B342" t="s">
        <v>977</v>
      </c>
      <c r="C342" t="s">
        <v>573</v>
      </c>
    </row>
    <row r="343" spans="1:3" x14ac:dyDescent="0.3">
      <c r="A343" t="s">
        <v>327</v>
      </c>
      <c r="B343" t="s">
        <v>978</v>
      </c>
      <c r="C343" t="s">
        <v>573</v>
      </c>
    </row>
    <row r="344" spans="1:3" x14ac:dyDescent="0.3">
      <c r="A344" t="s">
        <v>328</v>
      </c>
      <c r="B344" t="s">
        <v>979</v>
      </c>
      <c r="C344" t="s">
        <v>573</v>
      </c>
    </row>
    <row r="345" spans="1:3" ht="115.2" x14ac:dyDescent="0.3">
      <c r="A345" t="s">
        <v>329</v>
      </c>
      <c r="B345" t="s">
        <v>980</v>
      </c>
      <c r="C345" s="1" t="s">
        <v>622</v>
      </c>
    </row>
    <row r="346" spans="1:3" x14ac:dyDescent="0.3">
      <c r="A346" t="s">
        <v>330</v>
      </c>
      <c r="B346" t="s">
        <v>981</v>
      </c>
      <c r="C346" t="s">
        <v>982</v>
      </c>
    </row>
    <row r="347" spans="1:3" x14ac:dyDescent="0.3">
      <c r="A347" t="s">
        <v>331</v>
      </c>
      <c r="B347" t="s">
        <v>983</v>
      </c>
      <c r="C347" t="s">
        <v>573</v>
      </c>
    </row>
    <row r="348" spans="1:3" ht="187.2" x14ac:dyDescent="0.3">
      <c r="A348" t="s">
        <v>332</v>
      </c>
      <c r="B348" t="s">
        <v>984</v>
      </c>
      <c r="C348" s="1" t="s">
        <v>985</v>
      </c>
    </row>
    <row r="349" spans="1:3" x14ac:dyDescent="0.3">
      <c r="A349" t="s">
        <v>333</v>
      </c>
      <c r="B349" t="s">
        <v>986</v>
      </c>
      <c r="C349" t="s">
        <v>609</v>
      </c>
    </row>
    <row r="350" spans="1:3" ht="115.2" x14ac:dyDescent="0.3">
      <c r="A350" t="s">
        <v>334</v>
      </c>
      <c r="B350" t="s">
        <v>987</v>
      </c>
      <c r="C350" s="1" t="s">
        <v>988</v>
      </c>
    </row>
    <row r="351" spans="1:3" x14ac:dyDescent="0.3">
      <c r="A351" t="s">
        <v>335</v>
      </c>
      <c r="B351" t="s">
        <v>989</v>
      </c>
      <c r="C351" t="s">
        <v>573</v>
      </c>
    </row>
    <row r="352" spans="1:3" ht="115.2" x14ac:dyDescent="0.3">
      <c r="A352" t="s">
        <v>336</v>
      </c>
      <c r="B352" t="s">
        <v>990</v>
      </c>
      <c r="C352" s="1" t="s">
        <v>954</v>
      </c>
    </row>
    <row r="353" spans="1:3" x14ac:dyDescent="0.3">
      <c r="A353" t="s">
        <v>337</v>
      </c>
      <c r="B353" t="s">
        <v>991</v>
      </c>
      <c r="C353" t="s">
        <v>573</v>
      </c>
    </row>
    <row r="354" spans="1:3" x14ac:dyDescent="0.3">
      <c r="A354" t="s">
        <v>338</v>
      </c>
      <c r="B354" t="s">
        <v>992</v>
      </c>
      <c r="C354" t="s">
        <v>609</v>
      </c>
    </row>
    <row r="355" spans="1:3" x14ac:dyDescent="0.3">
      <c r="A355" t="s">
        <v>339</v>
      </c>
      <c r="B355" t="s">
        <v>993</v>
      </c>
      <c r="C355" t="s">
        <v>573</v>
      </c>
    </row>
    <row r="356" spans="1:3" x14ac:dyDescent="0.3">
      <c r="A356" t="s">
        <v>340</v>
      </c>
      <c r="B356" t="s">
        <v>994</v>
      </c>
      <c r="C356" t="s">
        <v>573</v>
      </c>
    </row>
    <row r="357" spans="1:3" ht="115.2" x14ac:dyDescent="0.3">
      <c r="A357" t="s">
        <v>341</v>
      </c>
      <c r="B357" t="s">
        <v>995</v>
      </c>
      <c r="C357" s="1" t="s">
        <v>996</v>
      </c>
    </row>
    <row r="358" spans="1:3" x14ac:dyDescent="0.3">
      <c r="A358" t="s">
        <v>342</v>
      </c>
      <c r="B358" t="s">
        <v>997</v>
      </c>
      <c r="C358" t="s">
        <v>838</v>
      </c>
    </row>
    <row r="359" spans="1:3" x14ac:dyDescent="0.3">
      <c r="A359" t="s">
        <v>343</v>
      </c>
      <c r="B359" t="s">
        <v>998</v>
      </c>
      <c r="C359" t="s">
        <v>573</v>
      </c>
    </row>
    <row r="360" spans="1:3" ht="115.2" x14ac:dyDescent="0.3">
      <c r="A360" t="s">
        <v>344</v>
      </c>
      <c r="B360" t="s">
        <v>999</v>
      </c>
      <c r="C360" s="1" t="s">
        <v>622</v>
      </c>
    </row>
    <row r="361" spans="1:3" x14ac:dyDescent="0.3">
      <c r="A361" t="s">
        <v>345</v>
      </c>
      <c r="B361" t="s">
        <v>1000</v>
      </c>
      <c r="C361" t="s">
        <v>1001</v>
      </c>
    </row>
    <row r="362" spans="1:3" x14ac:dyDescent="0.3">
      <c r="A362" t="s">
        <v>346</v>
      </c>
      <c r="B362" t="s">
        <v>1002</v>
      </c>
      <c r="C362" t="s">
        <v>573</v>
      </c>
    </row>
    <row r="363" spans="1:3" x14ac:dyDescent="0.3">
      <c r="A363" t="s">
        <v>347</v>
      </c>
      <c r="B363" t="s">
        <v>1003</v>
      </c>
      <c r="C363" t="s">
        <v>573</v>
      </c>
    </row>
    <row r="364" spans="1:3" x14ac:dyDescent="0.3">
      <c r="A364" t="s">
        <v>348</v>
      </c>
      <c r="B364" t="s">
        <v>1004</v>
      </c>
      <c r="C364" t="s">
        <v>1005</v>
      </c>
    </row>
    <row r="365" spans="1:3" ht="115.2" x14ac:dyDescent="0.3">
      <c r="A365" t="s">
        <v>349</v>
      </c>
      <c r="B365" t="s">
        <v>1006</v>
      </c>
      <c r="C365" s="1" t="s">
        <v>1007</v>
      </c>
    </row>
    <row r="366" spans="1:3" x14ac:dyDescent="0.3">
      <c r="A366" t="s">
        <v>350</v>
      </c>
      <c r="B366" t="s">
        <v>1008</v>
      </c>
      <c r="C366" t="s">
        <v>573</v>
      </c>
    </row>
    <row r="367" spans="1:3" x14ac:dyDescent="0.3">
      <c r="A367" t="s">
        <v>351</v>
      </c>
      <c r="B367" t="s">
        <v>1009</v>
      </c>
      <c r="C367" t="s">
        <v>591</v>
      </c>
    </row>
    <row r="368" spans="1:3" x14ac:dyDescent="0.3">
      <c r="A368" t="s">
        <v>352</v>
      </c>
      <c r="B368" t="s">
        <v>1010</v>
      </c>
      <c r="C368" t="s">
        <v>1011</v>
      </c>
    </row>
    <row r="369" spans="1:3" x14ac:dyDescent="0.3">
      <c r="A369" t="s">
        <v>353</v>
      </c>
      <c r="B369" t="s">
        <v>1012</v>
      </c>
      <c r="C369" t="s">
        <v>591</v>
      </c>
    </row>
    <row r="370" spans="1:3" x14ac:dyDescent="0.3">
      <c r="A370" t="s">
        <v>354</v>
      </c>
      <c r="B370" t="s">
        <v>1013</v>
      </c>
      <c r="C370" t="s">
        <v>571</v>
      </c>
    </row>
    <row r="371" spans="1:3" x14ac:dyDescent="0.3">
      <c r="A371" t="s">
        <v>355</v>
      </c>
      <c r="B371" t="s">
        <v>1014</v>
      </c>
      <c r="C371" t="s">
        <v>573</v>
      </c>
    </row>
    <row r="372" spans="1:3" x14ac:dyDescent="0.3">
      <c r="A372" t="s">
        <v>356</v>
      </c>
      <c r="B372" t="s">
        <v>1015</v>
      </c>
      <c r="C372" t="s">
        <v>838</v>
      </c>
    </row>
    <row r="373" spans="1:3" x14ac:dyDescent="0.3">
      <c r="A373" t="s">
        <v>357</v>
      </c>
      <c r="B373" t="s">
        <v>1016</v>
      </c>
      <c r="C373" t="s">
        <v>713</v>
      </c>
    </row>
    <row r="374" spans="1:3" x14ac:dyDescent="0.3">
      <c r="A374" t="s">
        <v>358</v>
      </c>
      <c r="B374" t="s">
        <v>1017</v>
      </c>
      <c r="C374" t="s">
        <v>573</v>
      </c>
    </row>
    <row r="375" spans="1:3" x14ac:dyDescent="0.3">
      <c r="A375" t="s">
        <v>359</v>
      </c>
      <c r="B375" t="s">
        <v>1018</v>
      </c>
      <c r="C375" t="s">
        <v>811</v>
      </c>
    </row>
    <row r="376" spans="1:3" x14ac:dyDescent="0.3">
      <c r="A376" t="s">
        <v>360</v>
      </c>
      <c r="B376" t="s">
        <v>1019</v>
      </c>
      <c r="C376" t="s">
        <v>573</v>
      </c>
    </row>
    <row r="377" spans="1:3" x14ac:dyDescent="0.3">
      <c r="A377" t="s">
        <v>361</v>
      </c>
      <c r="B377" t="s">
        <v>1020</v>
      </c>
      <c r="C377" t="s">
        <v>573</v>
      </c>
    </row>
    <row r="378" spans="1:3" x14ac:dyDescent="0.3">
      <c r="A378" t="s">
        <v>362</v>
      </c>
      <c r="B378" t="s">
        <v>1021</v>
      </c>
      <c r="C378" t="s">
        <v>809</v>
      </c>
    </row>
    <row r="379" spans="1:3" ht="115.2" x14ac:dyDescent="0.3">
      <c r="A379" t="s">
        <v>363</v>
      </c>
      <c r="B379" t="s">
        <v>1022</v>
      </c>
      <c r="C379" s="1" t="s">
        <v>932</v>
      </c>
    </row>
    <row r="380" spans="1:3" x14ac:dyDescent="0.3">
      <c r="A380" t="s">
        <v>364</v>
      </c>
      <c r="B380" t="s">
        <v>1023</v>
      </c>
      <c r="C380" t="s">
        <v>573</v>
      </c>
    </row>
    <row r="381" spans="1:3" ht="115.2" x14ac:dyDescent="0.3">
      <c r="A381" t="s">
        <v>365</v>
      </c>
      <c r="B381" t="s">
        <v>1024</v>
      </c>
      <c r="C381" s="1" t="s">
        <v>622</v>
      </c>
    </row>
    <row r="382" spans="1:3" ht="187.2" x14ac:dyDescent="0.3">
      <c r="A382" t="s">
        <v>366</v>
      </c>
      <c r="B382" t="s">
        <v>1025</v>
      </c>
      <c r="C382" s="1" t="s">
        <v>1026</v>
      </c>
    </row>
    <row r="383" spans="1:3" x14ac:dyDescent="0.3">
      <c r="A383" t="s">
        <v>367</v>
      </c>
      <c r="B383" t="s">
        <v>1027</v>
      </c>
      <c r="C383" t="s">
        <v>571</v>
      </c>
    </row>
    <row r="384" spans="1:3" x14ac:dyDescent="0.3">
      <c r="A384" t="s">
        <v>368</v>
      </c>
      <c r="B384" t="s">
        <v>1028</v>
      </c>
      <c r="C384" t="s">
        <v>1005</v>
      </c>
    </row>
    <row r="385" spans="1:3" x14ac:dyDescent="0.3">
      <c r="A385" t="s">
        <v>369</v>
      </c>
      <c r="B385" t="s">
        <v>1029</v>
      </c>
      <c r="C385" t="s">
        <v>573</v>
      </c>
    </row>
    <row r="386" spans="1:3" x14ac:dyDescent="0.3">
      <c r="A386" t="s">
        <v>370</v>
      </c>
      <c r="B386" t="s">
        <v>1030</v>
      </c>
      <c r="C386" t="s">
        <v>1031</v>
      </c>
    </row>
    <row r="387" spans="1:3" ht="115.2" x14ac:dyDescent="0.3">
      <c r="A387" t="s">
        <v>371</v>
      </c>
      <c r="B387" t="s">
        <v>1032</v>
      </c>
      <c r="C387" s="1" t="s">
        <v>654</v>
      </c>
    </row>
    <row r="388" spans="1:3" x14ac:dyDescent="0.3">
      <c r="A388" t="s">
        <v>372</v>
      </c>
      <c r="B388" t="s">
        <v>1033</v>
      </c>
      <c r="C388" t="s">
        <v>573</v>
      </c>
    </row>
    <row r="389" spans="1:3" x14ac:dyDescent="0.3">
      <c r="A389" t="s">
        <v>373</v>
      </c>
      <c r="B389" t="s">
        <v>1034</v>
      </c>
      <c r="C389" t="s">
        <v>585</v>
      </c>
    </row>
    <row r="390" spans="1:3" x14ac:dyDescent="0.3">
      <c r="A390" t="s">
        <v>374</v>
      </c>
      <c r="B390" t="s">
        <v>1035</v>
      </c>
      <c r="C390" t="s">
        <v>573</v>
      </c>
    </row>
    <row r="391" spans="1:3" ht="187.2" x14ac:dyDescent="0.3">
      <c r="A391" t="s">
        <v>375</v>
      </c>
      <c r="B391" t="s">
        <v>1036</v>
      </c>
      <c r="C391" s="1" t="s">
        <v>1037</v>
      </c>
    </row>
    <row r="392" spans="1:3" x14ac:dyDescent="0.3">
      <c r="A392" t="s">
        <v>376</v>
      </c>
      <c r="B392" t="s">
        <v>1038</v>
      </c>
      <c r="C392" t="s">
        <v>573</v>
      </c>
    </row>
    <row r="393" spans="1:3" x14ac:dyDescent="0.3">
      <c r="A393" t="s">
        <v>377</v>
      </c>
      <c r="B393" t="s">
        <v>1039</v>
      </c>
      <c r="C393" t="s">
        <v>573</v>
      </c>
    </row>
    <row r="394" spans="1:3" x14ac:dyDescent="0.3">
      <c r="A394" t="s">
        <v>378</v>
      </c>
      <c r="B394" t="s">
        <v>1040</v>
      </c>
      <c r="C394" t="s">
        <v>871</v>
      </c>
    </row>
    <row r="395" spans="1:3" ht="115.2" x14ac:dyDescent="0.3">
      <c r="A395" t="s">
        <v>379</v>
      </c>
      <c r="B395" t="s">
        <v>1041</v>
      </c>
      <c r="C395" s="1" t="s">
        <v>622</v>
      </c>
    </row>
    <row r="396" spans="1:3" ht="115.2" x14ac:dyDescent="0.3">
      <c r="A396" t="s">
        <v>380</v>
      </c>
      <c r="B396" t="s">
        <v>1042</v>
      </c>
      <c r="C396" s="1" t="s">
        <v>575</v>
      </c>
    </row>
    <row r="397" spans="1:3" x14ac:dyDescent="0.3">
      <c r="A397" t="s">
        <v>381</v>
      </c>
      <c r="B397" t="s">
        <v>1043</v>
      </c>
      <c r="C397" t="s">
        <v>769</v>
      </c>
    </row>
    <row r="398" spans="1:3" ht="115.2" x14ac:dyDescent="0.3">
      <c r="A398" t="s">
        <v>382</v>
      </c>
      <c r="B398" t="s">
        <v>1044</v>
      </c>
      <c r="C398" s="1" t="s">
        <v>780</v>
      </c>
    </row>
    <row r="399" spans="1:3" x14ac:dyDescent="0.3">
      <c r="A399" t="s">
        <v>383</v>
      </c>
      <c r="B399" t="s">
        <v>1045</v>
      </c>
      <c r="C399" t="s">
        <v>573</v>
      </c>
    </row>
    <row r="400" spans="1:3" x14ac:dyDescent="0.3">
      <c r="A400" t="s">
        <v>384</v>
      </c>
      <c r="B400" t="s">
        <v>1046</v>
      </c>
      <c r="C400" t="s">
        <v>1047</v>
      </c>
    </row>
    <row r="401" spans="1:3" ht="409.6" x14ac:dyDescent="0.3">
      <c r="A401" t="s">
        <v>385</v>
      </c>
      <c r="B401" t="s">
        <v>1048</v>
      </c>
      <c r="C401" s="1" t="s">
        <v>1049</v>
      </c>
    </row>
    <row r="402" spans="1:3" ht="409.6" x14ac:dyDescent="0.3">
      <c r="A402" t="s">
        <v>386</v>
      </c>
      <c r="B402" t="s">
        <v>1050</v>
      </c>
      <c r="C402" s="1" t="s">
        <v>1049</v>
      </c>
    </row>
    <row r="403" spans="1:3" ht="409.6" x14ac:dyDescent="0.3">
      <c r="A403" t="s">
        <v>387</v>
      </c>
      <c r="B403" t="s">
        <v>1051</v>
      </c>
      <c r="C403" s="1" t="s">
        <v>1049</v>
      </c>
    </row>
    <row r="404" spans="1:3" ht="409.6" x14ac:dyDescent="0.3">
      <c r="A404" t="s">
        <v>388</v>
      </c>
      <c r="B404" t="s">
        <v>1052</v>
      </c>
      <c r="C404" s="1" t="s">
        <v>1049</v>
      </c>
    </row>
    <row r="405" spans="1:3" ht="409.6" x14ac:dyDescent="0.3">
      <c r="A405" t="s">
        <v>389</v>
      </c>
      <c r="B405" t="s">
        <v>1053</v>
      </c>
      <c r="C405" s="1" t="s">
        <v>1049</v>
      </c>
    </row>
    <row r="406" spans="1:3" ht="409.6" x14ac:dyDescent="0.3">
      <c r="A406" t="s">
        <v>390</v>
      </c>
      <c r="B406" t="s">
        <v>1054</v>
      </c>
      <c r="C406" s="1" t="s">
        <v>1049</v>
      </c>
    </row>
    <row r="407" spans="1:3" ht="409.6" x14ac:dyDescent="0.3">
      <c r="A407" t="s">
        <v>391</v>
      </c>
      <c r="B407" t="s">
        <v>1055</v>
      </c>
      <c r="C407" s="1" t="s">
        <v>1049</v>
      </c>
    </row>
    <row r="408" spans="1:3" ht="409.6" x14ac:dyDescent="0.3">
      <c r="A408" t="s">
        <v>392</v>
      </c>
      <c r="B408" t="s">
        <v>1056</v>
      </c>
      <c r="C408" s="1" t="s">
        <v>1049</v>
      </c>
    </row>
    <row r="409" spans="1:3" ht="409.6" x14ac:dyDescent="0.3">
      <c r="A409" t="s">
        <v>393</v>
      </c>
      <c r="B409" t="s">
        <v>1057</v>
      </c>
      <c r="C409" s="1" t="s">
        <v>1049</v>
      </c>
    </row>
    <row r="410" spans="1:3" ht="409.6" x14ac:dyDescent="0.3">
      <c r="A410" t="s">
        <v>394</v>
      </c>
      <c r="B410" t="s">
        <v>1058</v>
      </c>
      <c r="C410" s="1" t="s">
        <v>1049</v>
      </c>
    </row>
    <row r="411" spans="1:3" ht="409.6" x14ac:dyDescent="0.3">
      <c r="A411" t="s">
        <v>395</v>
      </c>
      <c r="B411" t="s">
        <v>1059</v>
      </c>
      <c r="C411" s="1" t="s">
        <v>1049</v>
      </c>
    </row>
    <row r="412" spans="1:3" ht="409.6" x14ac:dyDescent="0.3">
      <c r="A412" t="s">
        <v>396</v>
      </c>
      <c r="B412" t="s">
        <v>1060</v>
      </c>
      <c r="C412" s="1" t="s">
        <v>1049</v>
      </c>
    </row>
    <row r="413" spans="1:3" ht="409.6" x14ac:dyDescent="0.3">
      <c r="A413" t="s">
        <v>397</v>
      </c>
      <c r="B413" t="s">
        <v>1061</v>
      </c>
      <c r="C413" s="1" t="s">
        <v>1049</v>
      </c>
    </row>
    <row r="414" spans="1:3" ht="409.6" x14ac:dyDescent="0.3">
      <c r="A414" t="s">
        <v>398</v>
      </c>
      <c r="B414" t="s">
        <v>1062</v>
      </c>
      <c r="C414" s="1" t="s">
        <v>1049</v>
      </c>
    </row>
    <row r="415" spans="1:3" ht="409.6" x14ac:dyDescent="0.3">
      <c r="A415" t="s">
        <v>399</v>
      </c>
      <c r="B415" t="s">
        <v>1063</v>
      </c>
      <c r="C415" s="1" t="s">
        <v>1049</v>
      </c>
    </row>
    <row r="416" spans="1:3" ht="409.6" x14ac:dyDescent="0.3">
      <c r="A416" t="s">
        <v>400</v>
      </c>
      <c r="B416" t="s">
        <v>1064</v>
      </c>
      <c r="C416" s="1" t="s">
        <v>1049</v>
      </c>
    </row>
    <row r="417" spans="1:3" ht="409.6" x14ac:dyDescent="0.3">
      <c r="A417" t="s">
        <v>401</v>
      </c>
      <c r="B417" t="s">
        <v>1065</v>
      </c>
      <c r="C417" s="1" t="s">
        <v>1049</v>
      </c>
    </row>
    <row r="418" spans="1:3" ht="409.6" x14ac:dyDescent="0.3">
      <c r="A418" t="s">
        <v>402</v>
      </c>
      <c r="B418" t="s">
        <v>1066</v>
      </c>
      <c r="C418" s="1" t="s">
        <v>1049</v>
      </c>
    </row>
    <row r="419" spans="1:3" ht="409.6" x14ac:dyDescent="0.3">
      <c r="A419" t="s">
        <v>403</v>
      </c>
      <c r="B419" t="s">
        <v>1067</v>
      </c>
      <c r="C419" s="1" t="s">
        <v>1049</v>
      </c>
    </row>
    <row r="420" spans="1:3" ht="409.6" x14ac:dyDescent="0.3">
      <c r="A420" t="s">
        <v>404</v>
      </c>
      <c r="B420" t="s">
        <v>1068</v>
      </c>
      <c r="C420" s="1" t="s">
        <v>1049</v>
      </c>
    </row>
    <row r="421" spans="1:3" ht="409.6" x14ac:dyDescent="0.3">
      <c r="A421" t="s">
        <v>405</v>
      </c>
      <c r="B421" t="s">
        <v>1069</v>
      </c>
      <c r="C421" s="1" t="s">
        <v>1049</v>
      </c>
    </row>
    <row r="422" spans="1:3" ht="409.6" x14ac:dyDescent="0.3">
      <c r="A422" t="s">
        <v>406</v>
      </c>
      <c r="B422" t="s">
        <v>1070</v>
      </c>
      <c r="C422" s="1" t="s">
        <v>1049</v>
      </c>
    </row>
    <row r="423" spans="1:3" ht="409.6" x14ac:dyDescent="0.3">
      <c r="A423" t="s">
        <v>407</v>
      </c>
      <c r="B423" t="s">
        <v>1071</v>
      </c>
      <c r="C423" s="1" t="s">
        <v>1049</v>
      </c>
    </row>
    <row r="424" spans="1:3" ht="409.6" x14ac:dyDescent="0.3">
      <c r="A424" t="s">
        <v>408</v>
      </c>
      <c r="B424" t="s">
        <v>1072</v>
      </c>
      <c r="C424" s="1" t="s">
        <v>1049</v>
      </c>
    </row>
    <row r="425" spans="1:3" ht="409.6" x14ac:dyDescent="0.3">
      <c r="A425" t="s">
        <v>409</v>
      </c>
      <c r="B425" t="s">
        <v>1073</v>
      </c>
      <c r="C425" s="1" t="s">
        <v>1049</v>
      </c>
    </row>
    <row r="426" spans="1:3" ht="409.6" x14ac:dyDescent="0.3">
      <c r="A426" t="s">
        <v>410</v>
      </c>
      <c r="B426" t="s">
        <v>1074</v>
      </c>
      <c r="C426" s="1" t="s">
        <v>1049</v>
      </c>
    </row>
    <row r="427" spans="1:3" ht="409.6" x14ac:dyDescent="0.3">
      <c r="A427" t="s">
        <v>411</v>
      </c>
      <c r="B427" t="s">
        <v>1075</v>
      </c>
      <c r="C427" s="1" t="s">
        <v>1049</v>
      </c>
    </row>
    <row r="428" spans="1:3" ht="409.6" x14ac:dyDescent="0.3">
      <c r="A428" t="s">
        <v>412</v>
      </c>
      <c r="B428" t="s">
        <v>1076</v>
      </c>
      <c r="C428" s="1" t="s">
        <v>1049</v>
      </c>
    </row>
    <row r="429" spans="1:3" ht="409.6" x14ac:dyDescent="0.3">
      <c r="A429" t="s">
        <v>413</v>
      </c>
      <c r="B429" t="s">
        <v>1077</v>
      </c>
      <c r="C429" s="1" t="s">
        <v>1049</v>
      </c>
    </row>
    <row r="430" spans="1:3" ht="409.6" x14ac:dyDescent="0.3">
      <c r="A430" t="s">
        <v>414</v>
      </c>
      <c r="B430" t="s">
        <v>1078</v>
      </c>
      <c r="C430" s="1" t="s">
        <v>1049</v>
      </c>
    </row>
    <row r="431" spans="1:3" ht="409.6" x14ac:dyDescent="0.3">
      <c r="A431" t="s">
        <v>415</v>
      </c>
      <c r="B431" t="s">
        <v>1079</v>
      </c>
      <c r="C431" s="1" t="s">
        <v>1080</v>
      </c>
    </row>
    <row r="432" spans="1:3" ht="409.6" x14ac:dyDescent="0.3">
      <c r="A432" t="s">
        <v>416</v>
      </c>
      <c r="B432" t="s">
        <v>1081</v>
      </c>
      <c r="C432" s="1" t="s">
        <v>1082</v>
      </c>
    </row>
    <row r="433" spans="1:3" ht="409.6" x14ac:dyDescent="0.3">
      <c r="A433" t="s">
        <v>417</v>
      </c>
      <c r="B433" t="s">
        <v>1083</v>
      </c>
      <c r="C433" s="1" t="s">
        <v>1082</v>
      </c>
    </row>
    <row r="434" spans="1:3" ht="409.6" x14ac:dyDescent="0.3">
      <c r="A434" t="s">
        <v>418</v>
      </c>
      <c r="B434" t="s">
        <v>1084</v>
      </c>
      <c r="C434" s="1" t="s">
        <v>1082</v>
      </c>
    </row>
    <row r="435" spans="1:3" ht="409.6" x14ac:dyDescent="0.3">
      <c r="A435" t="s">
        <v>419</v>
      </c>
      <c r="B435" t="s">
        <v>1085</v>
      </c>
      <c r="C435" s="1" t="s">
        <v>1082</v>
      </c>
    </row>
    <row r="436" spans="1:3" ht="409.6" x14ac:dyDescent="0.3">
      <c r="A436" t="s">
        <v>420</v>
      </c>
      <c r="B436" t="s">
        <v>1086</v>
      </c>
      <c r="C436" s="1" t="s">
        <v>1082</v>
      </c>
    </row>
    <row r="437" spans="1:3" ht="409.6" x14ac:dyDescent="0.3">
      <c r="A437" t="s">
        <v>421</v>
      </c>
      <c r="B437" t="s">
        <v>1087</v>
      </c>
      <c r="C437" s="1" t="s">
        <v>1082</v>
      </c>
    </row>
    <row r="438" spans="1:3" ht="409.6" x14ac:dyDescent="0.3">
      <c r="A438" t="s">
        <v>422</v>
      </c>
      <c r="B438" t="s">
        <v>1088</v>
      </c>
      <c r="C438" s="1" t="s">
        <v>1082</v>
      </c>
    </row>
    <row r="439" spans="1:3" ht="409.6" x14ac:dyDescent="0.3">
      <c r="A439" t="s">
        <v>423</v>
      </c>
      <c r="B439" t="s">
        <v>1089</v>
      </c>
      <c r="C439" s="1" t="s">
        <v>1082</v>
      </c>
    </row>
    <row r="440" spans="1:3" ht="409.6" x14ac:dyDescent="0.3">
      <c r="A440" t="s">
        <v>424</v>
      </c>
      <c r="B440" t="s">
        <v>1090</v>
      </c>
      <c r="C440" s="1" t="s">
        <v>1082</v>
      </c>
    </row>
    <row r="441" spans="1:3" ht="409.6" x14ac:dyDescent="0.3">
      <c r="A441" t="s">
        <v>425</v>
      </c>
      <c r="B441" t="s">
        <v>1091</v>
      </c>
      <c r="C441" s="1" t="s">
        <v>1082</v>
      </c>
    </row>
    <row r="442" spans="1:3" ht="409.6" x14ac:dyDescent="0.3">
      <c r="A442" t="s">
        <v>426</v>
      </c>
      <c r="B442" t="s">
        <v>1092</v>
      </c>
      <c r="C442" s="1" t="s">
        <v>1082</v>
      </c>
    </row>
    <row r="443" spans="1:3" ht="409.6" x14ac:dyDescent="0.3">
      <c r="A443" t="s">
        <v>427</v>
      </c>
      <c r="B443" t="s">
        <v>1093</v>
      </c>
      <c r="C443" s="1" t="s">
        <v>1082</v>
      </c>
    </row>
    <row r="444" spans="1:3" ht="409.6" x14ac:dyDescent="0.3">
      <c r="A444" t="s">
        <v>428</v>
      </c>
      <c r="B444" t="s">
        <v>1094</v>
      </c>
      <c r="C444" s="1" t="s">
        <v>1082</v>
      </c>
    </row>
    <row r="445" spans="1:3" ht="409.6" x14ac:dyDescent="0.3">
      <c r="A445" t="s">
        <v>429</v>
      </c>
      <c r="B445" t="s">
        <v>1095</v>
      </c>
      <c r="C445" s="1" t="s">
        <v>1082</v>
      </c>
    </row>
    <row r="446" spans="1:3" ht="409.6" x14ac:dyDescent="0.3">
      <c r="A446" t="s">
        <v>430</v>
      </c>
      <c r="B446" t="s">
        <v>1096</v>
      </c>
      <c r="C446" s="1" t="s">
        <v>1082</v>
      </c>
    </row>
    <row r="447" spans="1:3" ht="409.6" x14ac:dyDescent="0.3">
      <c r="A447" t="s">
        <v>431</v>
      </c>
      <c r="B447" t="s">
        <v>1097</v>
      </c>
      <c r="C447" s="1" t="s">
        <v>1082</v>
      </c>
    </row>
    <row r="448" spans="1:3" ht="409.6" x14ac:dyDescent="0.3">
      <c r="A448" t="s">
        <v>432</v>
      </c>
      <c r="B448" t="s">
        <v>1098</v>
      </c>
      <c r="C448" s="1" t="s">
        <v>1082</v>
      </c>
    </row>
    <row r="449" spans="1:3" ht="409.6" x14ac:dyDescent="0.3">
      <c r="A449" t="s">
        <v>433</v>
      </c>
      <c r="B449" t="s">
        <v>1099</v>
      </c>
      <c r="C449" s="1" t="s">
        <v>1082</v>
      </c>
    </row>
    <row r="450" spans="1:3" ht="409.6" x14ac:dyDescent="0.3">
      <c r="A450" t="s">
        <v>434</v>
      </c>
      <c r="B450" t="s">
        <v>1100</v>
      </c>
      <c r="C450" s="1" t="s">
        <v>1082</v>
      </c>
    </row>
    <row r="451" spans="1:3" ht="409.6" x14ac:dyDescent="0.3">
      <c r="A451" t="s">
        <v>435</v>
      </c>
      <c r="B451" t="s">
        <v>1101</v>
      </c>
      <c r="C451" s="1" t="s">
        <v>1082</v>
      </c>
    </row>
    <row r="452" spans="1:3" ht="409.6" x14ac:dyDescent="0.3">
      <c r="A452" t="s">
        <v>436</v>
      </c>
      <c r="B452" t="s">
        <v>1102</v>
      </c>
      <c r="C452" s="1" t="s">
        <v>1082</v>
      </c>
    </row>
    <row r="453" spans="1:3" ht="409.6" x14ac:dyDescent="0.3">
      <c r="A453" t="s">
        <v>437</v>
      </c>
      <c r="B453" t="s">
        <v>1103</v>
      </c>
      <c r="C453" s="1" t="s">
        <v>1082</v>
      </c>
    </row>
    <row r="454" spans="1:3" ht="409.6" x14ac:dyDescent="0.3">
      <c r="A454" t="s">
        <v>438</v>
      </c>
      <c r="B454" t="s">
        <v>1104</v>
      </c>
      <c r="C454" s="1" t="s">
        <v>1082</v>
      </c>
    </row>
    <row r="455" spans="1:3" ht="409.6" x14ac:dyDescent="0.3">
      <c r="A455" t="s">
        <v>439</v>
      </c>
      <c r="B455" t="s">
        <v>1105</v>
      </c>
      <c r="C455" s="1" t="s">
        <v>1082</v>
      </c>
    </row>
    <row r="456" spans="1:3" ht="409.6" x14ac:dyDescent="0.3">
      <c r="A456" t="s">
        <v>440</v>
      </c>
      <c r="B456" t="s">
        <v>1106</v>
      </c>
      <c r="C456" s="1" t="s">
        <v>1082</v>
      </c>
    </row>
    <row r="457" spans="1:3" ht="409.6" x14ac:dyDescent="0.3">
      <c r="A457" t="s">
        <v>441</v>
      </c>
      <c r="B457" t="s">
        <v>1107</v>
      </c>
      <c r="C457" s="1" t="s">
        <v>1082</v>
      </c>
    </row>
    <row r="458" spans="1:3" ht="409.6" x14ac:dyDescent="0.3">
      <c r="A458" t="s">
        <v>442</v>
      </c>
      <c r="B458" t="s">
        <v>1108</v>
      </c>
      <c r="C458" s="1" t="s">
        <v>1082</v>
      </c>
    </row>
    <row r="459" spans="1:3" ht="409.6" x14ac:dyDescent="0.3">
      <c r="A459" t="s">
        <v>443</v>
      </c>
      <c r="B459" t="s">
        <v>1109</v>
      </c>
      <c r="C459" s="1" t="s">
        <v>1082</v>
      </c>
    </row>
    <row r="460" spans="1:3" ht="409.6" x14ac:dyDescent="0.3">
      <c r="A460" t="s">
        <v>444</v>
      </c>
      <c r="B460" t="s">
        <v>1110</v>
      </c>
      <c r="C460" s="1" t="s">
        <v>1082</v>
      </c>
    </row>
    <row r="461" spans="1:3" ht="409.6" x14ac:dyDescent="0.3">
      <c r="A461" t="s">
        <v>445</v>
      </c>
      <c r="B461" t="s">
        <v>1111</v>
      </c>
      <c r="C461" s="1" t="s">
        <v>1082</v>
      </c>
    </row>
    <row r="462" spans="1:3" ht="409.6" x14ac:dyDescent="0.3">
      <c r="A462" t="s">
        <v>446</v>
      </c>
      <c r="B462" t="s">
        <v>1112</v>
      </c>
      <c r="C462" s="1" t="s">
        <v>1082</v>
      </c>
    </row>
    <row r="463" spans="1:3" ht="409.6" x14ac:dyDescent="0.3">
      <c r="A463" t="s">
        <v>447</v>
      </c>
      <c r="B463" t="s">
        <v>1113</v>
      </c>
      <c r="C463" s="1" t="s">
        <v>1082</v>
      </c>
    </row>
    <row r="464" spans="1:3" ht="409.6" x14ac:dyDescent="0.3">
      <c r="A464" t="s">
        <v>448</v>
      </c>
      <c r="B464" t="s">
        <v>1114</v>
      </c>
      <c r="C464" s="1" t="s">
        <v>1082</v>
      </c>
    </row>
    <row r="465" spans="1:4" ht="409.6" x14ac:dyDescent="0.3">
      <c r="A465" t="s">
        <v>449</v>
      </c>
      <c r="B465" t="s">
        <v>1115</v>
      </c>
      <c r="C465" s="1" t="s">
        <v>1082</v>
      </c>
    </row>
    <row r="466" spans="1:4" ht="409.6" x14ac:dyDescent="0.3">
      <c r="A466" t="s">
        <v>450</v>
      </c>
      <c r="B466" t="s">
        <v>1116</v>
      </c>
      <c r="C466" s="1" t="s">
        <v>1082</v>
      </c>
    </row>
    <row r="467" spans="1:4" ht="409.6" x14ac:dyDescent="0.3">
      <c r="A467" t="s">
        <v>451</v>
      </c>
      <c r="B467" t="s">
        <v>1117</v>
      </c>
      <c r="C467" s="1" t="s">
        <v>1082</v>
      </c>
    </row>
    <row r="468" spans="1:4" ht="409.6" x14ac:dyDescent="0.3">
      <c r="A468" t="s">
        <v>452</v>
      </c>
      <c r="B468" t="s">
        <v>1118</v>
      </c>
      <c r="C468" s="1" t="s">
        <v>1082</v>
      </c>
    </row>
    <row r="469" spans="1:4" ht="409.6" x14ac:dyDescent="0.3">
      <c r="A469" t="s">
        <v>453</v>
      </c>
      <c r="B469" t="s">
        <v>1119</v>
      </c>
      <c r="C469" s="1" t="s">
        <v>1082</v>
      </c>
    </row>
    <row r="470" spans="1:4" ht="409.6" x14ac:dyDescent="0.3">
      <c r="A470" t="s">
        <v>454</v>
      </c>
      <c r="B470" t="s">
        <v>1120</v>
      </c>
      <c r="C470" s="1" t="s">
        <v>1082</v>
      </c>
    </row>
    <row r="471" spans="1:4" ht="409.6" x14ac:dyDescent="0.3">
      <c r="A471" t="s">
        <v>455</v>
      </c>
      <c r="B471" t="s">
        <v>1121</v>
      </c>
      <c r="C471" s="1" t="s">
        <v>1082</v>
      </c>
    </row>
    <row r="472" spans="1:4" ht="409.6" x14ac:dyDescent="0.3">
      <c r="A472" t="s">
        <v>456</v>
      </c>
      <c r="B472" t="s">
        <v>1122</v>
      </c>
      <c r="C472" s="1" t="s">
        <v>1123</v>
      </c>
    </row>
    <row r="473" spans="1:4" x14ac:dyDescent="0.3">
      <c r="A473" t="s">
        <v>3</v>
      </c>
    </row>
    <row r="474" spans="1:4" x14ac:dyDescent="0.3">
      <c r="A474" t="s">
        <v>501</v>
      </c>
      <c r="B474" t="s">
        <v>460</v>
      </c>
      <c r="C474" t="s">
        <v>472</v>
      </c>
      <c r="D474" t="s">
        <v>1124</v>
      </c>
    </row>
    <row r="475" spans="1:4" x14ac:dyDescent="0.3">
      <c r="A475" t="s">
        <v>1125</v>
      </c>
      <c r="B475">
        <v>2019</v>
      </c>
      <c r="C475" t="s">
        <v>1126</v>
      </c>
      <c r="D475" t="s">
        <v>1127</v>
      </c>
    </row>
    <row r="476" spans="1:4" x14ac:dyDescent="0.3">
      <c r="A476" t="s">
        <v>9</v>
      </c>
      <c r="B476">
        <v>2020</v>
      </c>
      <c r="C476" t="s">
        <v>1128</v>
      </c>
      <c r="D476" t="s">
        <v>1129</v>
      </c>
    </row>
    <row r="477" spans="1:4" x14ac:dyDescent="0.3">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Nederland</vt:lpstr>
      <vt:lpstr>Gemeenten Brabant</vt:lpstr>
      <vt:lpstr>Industrie brabant</vt:lpstr>
      <vt:lpstr>Energiegebruik industrieper gem</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2022-01-11T08:37:27Z</dcterms:modified>
</cp:coreProperties>
</file>