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June-2020_V1.1/Data/"/>
    </mc:Choice>
  </mc:AlternateContent>
  <xr:revisionPtr revIDLastSave="301" documentId="109_{5D62E507-DFFC-430C-88DB-E20BF906B934}" xr6:coauthVersionLast="45" xr6:coauthVersionMax="45" xr10:uidLastSave="{D017C5EA-3AC6-44D2-B9FD-93C9254FD448}"/>
  <bookViews>
    <workbookView xWindow="-120" yWindow="-120" windowWidth="29040" windowHeight="15840" activeTab="1" xr2:uid="{98D88B16-8006-4EBF-9523-6FC31ADB633F}"/>
  </bookViews>
  <sheets>
    <sheet name="OLD_NL_power_stations_solar" sheetId="1" r:id="rId1"/>
    <sheet name="solar_nl_power_stations" sheetId="2" r:id="rId2"/>
    <sheet name="Data" sheetId="3" r:id="rId3"/>
  </sheets>
  <definedNames>
    <definedName name="_xlnm._FilterDatabase" localSheetId="0" hidden="1">OLD_NL_power_stations_solar!$D$1:$S$54</definedName>
    <definedName name="_xlnm._FilterDatabase" localSheetId="1" hidden="1">solar_nl_power_stations!$A$1:$Q$63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H51" i="1" l="1"/>
  <c r="H21" i="1"/>
  <c r="J53" i="1" l="1"/>
  <c r="J49" i="1"/>
  <c r="J45" i="1"/>
  <c r="J44" i="1"/>
  <c r="J23" i="1"/>
  <c r="J43" i="1"/>
  <c r="J42" i="1"/>
  <c r="J38" i="1"/>
  <c r="J41" i="1"/>
  <c r="J37" i="1"/>
  <c r="J17" i="1"/>
  <c r="J35" i="1"/>
  <c r="J34" i="1"/>
  <c r="J16" i="1"/>
  <c r="J52" i="1"/>
  <c r="J33" i="1"/>
  <c r="J32" i="1"/>
  <c r="J31" i="1"/>
  <c r="J20" i="1"/>
  <c r="J30" i="1"/>
  <c r="J50" i="1"/>
  <c r="J14" i="1"/>
  <c r="J48" i="1"/>
  <c r="J12" i="1"/>
  <c r="J10" i="1"/>
  <c r="J19" i="1"/>
  <c r="J13" i="1"/>
  <c r="J29" i="1"/>
  <c r="J27" i="1"/>
  <c r="J28" i="1"/>
  <c r="J25" i="1"/>
  <c r="J26" i="1"/>
  <c r="J18" i="1"/>
  <c r="J46" i="1"/>
  <c r="J7" i="1"/>
  <c r="J15" i="1"/>
  <c r="J47" i="1"/>
  <c r="J40" i="1"/>
  <c r="J6" i="1"/>
  <c r="J24" i="1"/>
  <c r="J39" i="1"/>
  <c r="J9" i="1"/>
  <c r="J22" i="1"/>
  <c r="J2" i="1"/>
  <c r="J5" i="1"/>
  <c r="J11" i="1"/>
  <c r="J8" i="1"/>
  <c r="J3" i="1"/>
  <c r="J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D67F31-1DE4-4AB9-8FF8-8AC1E1DFBC87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<sst xmlns="http://schemas.openxmlformats.org/spreadsheetml/2006/main" count="826" uniqueCount="209">
  <si>
    <t>Verified</t>
  </si>
  <si>
    <t>Location</t>
  </si>
  <si>
    <t>Province</t>
  </si>
  <si>
    <t>Type</t>
  </si>
  <si>
    <t>SDE+</t>
  </si>
  <si>
    <t>Midden-Groningen</t>
  </si>
  <si>
    <t>Hoogezand-Sappemeer</t>
  </si>
  <si>
    <t>Groningen</t>
  </si>
  <si>
    <t>Field</t>
  </si>
  <si>
    <t>Chint Solar / Astronergy, Powerfield</t>
  </si>
  <si>
    <t>Yes</t>
  </si>
  <si>
    <t>Operational</t>
  </si>
  <si>
    <t>Scaldia</t>
  </si>
  <si>
    <t>Borsele/Vlissingen</t>
  </si>
  <si>
    <t>Zeeland</t>
  </si>
  <si>
    <t>IB Vogt, Solarfields, Solarpark Zeeland (Hans Hoven)</t>
  </si>
  <si>
    <t>Budel</t>
  </si>
  <si>
    <t>Nyrstar Budel</t>
  </si>
  <si>
    <t>Noord-Brabant</t>
  </si>
  <si>
    <t>Solarcentury, Encavis, Nyrstar, Rabobank</t>
  </si>
  <si>
    <t>Ooltgensplaat</t>
  </si>
  <si>
    <t>Enerstroom</t>
  </si>
  <si>
    <t>Sunport Delfzijl</t>
  </si>
  <si>
    <t>Delfzijl</t>
  </si>
  <si>
    <t>Wirsol (finance, construct, and manage), Sunport Delfzijl</t>
  </si>
  <si>
    <t>Shell Moerdijk</t>
  </si>
  <si>
    <t>Moerdijk</t>
  </si>
  <si>
    <t>Shell</t>
  </si>
  <si>
    <t>Veendam</t>
  </si>
  <si>
    <t>Chint Solar / Astronergy, Powerfield, Blue Elephant Energy, Goldbeck</t>
  </si>
  <si>
    <t>Groene Hoek</t>
  </si>
  <si>
    <t>Hoofddorp</t>
  </si>
  <si>
    <t>SolarEnergyWorks, F&amp;S Solar, Blue Elephant Energy, SADC (land)</t>
  </si>
  <si>
    <t>Andijk</t>
  </si>
  <si>
    <t>Andijk Zuid, Medemblik</t>
  </si>
  <si>
    <t>Chint Solar / Astronergy, Goldbeck Solar, Blue Elephant Energy, VOF bedrijventerrein zuid, Gemeente Medemblik</t>
  </si>
  <si>
    <t>Lange Runde</t>
  </si>
  <si>
    <t>Emmen</t>
  </si>
  <si>
    <t>Drenthe</t>
  </si>
  <si>
    <t>Belectric, SolarEnergyWorks, Statkraft, Blue Elephant Energy, Gemeente Emmen</t>
  </si>
  <si>
    <t>Middelburg</t>
  </si>
  <si>
    <t>Middelburg, Torenweg</t>
  </si>
  <si>
    <t>Groenleven, Obton</t>
  </si>
  <si>
    <t>Stadskanaal 'Bedrijventerrein'</t>
  </si>
  <si>
    <t>N/A</t>
  </si>
  <si>
    <t>Stadskanaal</t>
  </si>
  <si>
    <t>SolarEnergy Works, Bejulo, Obton</t>
  </si>
  <si>
    <t>Emmeloord</t>
  </si>
  <si>
    <t>Noordoostpolder, Emmen</t>
  </si>
  <si>
    <t>Flevoland</t>
  </si>
  <si>
    <t>Hoogveld-Uden</t>
  </si>
  <si>
    <t>Uden</t>
  </si>
  <si>
    <t>TP Solar, Vattenfall &amp; Powerpeers (buys electricity), Gemeente Uden</t>
  </si>
  <si>
    <t>Woldjerspoor</t>
  </si>
  <si>
    <t>Groenleven, ARCG, Provincie Groningen</t>
  </si>
  <si>
    <t>Rilland</t>
  </si>
  <si>
    <t>Cooperation Unisun Energy, Rabobank Roosendaal</t>
  </si>
  <si>
    <t>de Kie</t>
  </si>
  <si>
    <t>Franeker</t>
  </si>
  <si>
    <t>Friesland</t>
  </si>
  <si>
    <t>SolarFields, IB Vogt</t>
  </si>
  <si>
    <t>De Vaandel</t>
  </si>
  <si>
    <t>Heerhugowaard</t>
  </si>
  <si>
    <t>Ecorus, ASN, PDENH</t>
  </si>
  <si>
    <t>Avri Solar</t>
  </si>
  <si>
    <t>Geldermalsen</t>
  </si>
  <si>
    <t>Gelderland</t>
  </si>
  <si>
    <t>Solarfields / IB Vogt, AVRI Solar BV, Topfonds Gelderland, Triodos Bank</t>
  </si>
  <si>
    <t>Royal Dekker</t>
  </si>
  <si>
    <t>Roof</t>
  </si>
  <si>
    <t>Marum</t>
  </si>
  <si>
    <t>Solarfields</t>
  </si>
  <si>
    <t>Distributioncenter Venlo</t>
  </si>
  <si>
    <t>Venlo</t>
  </si>
  <si>
    <t>Limburg</t>
  </si>
  <si>
    <t>Etriplus, KiesZon, Provincie Limburg</t>
  </si>
  <si>
    <t>Ameland</t>
  </si>
  <si>
    <t>Solarcentury, Gemeente Ameland, Amelander Energie Coöperatie, Eneco</t>
  </si>
  <si>
    <t>Scania Production Zwolle</t>
  </si>
  <si>
    <t>Zwolle</t>
  </si>
  <si>
    <t>Overijssel</t>
  </si>
  <si>
    <t>Zonneplan, Scania Production</t>
  </si>
  <si>
    <t>Zonnepark XXL, TT Circuit Assen</t>
  </si>
  <si>
    <t>Assen</t>
  </si>
  <si>
    <t>Zonnepark XXL, Groenleven, ABN Amro &amp; Drentse Energie Organisatie</t>
  </si>
  <si>
    <t>Solar Campus Purmerend</t>
  </si>
  <si>
    <t>Purmerend</t>
  </si>
  <si>
    <t>Alleco Solar Energy, Ecorus Projects, Participatiefonds Duurzame Economie Noord-Holland</t>
  </si>
  <si>
    <t>Rhenus Contract Logistics</t>
  </si>
  <si>
    <t>Eindhoven</t>
  </si>
  <si>
    <t>KiesZon, Rhenus, Stichting MOED</t>
  </si>
  <si>
    <t>ABC Westland Agri &amp; Food</t>
  </si>
  <si>
    <t>Poeldijk</t>
  </si>
  <si>
    <t>Kuyvenhoven Electrotechniek, ABC Westland Beheer</t>
  </si>
  <si>
    <t>Noordwolde</t>
  </si>
  <si>
    <t>Tautus Solar</t>
  </si>
  <si>
    <t>Wolvega</t>
  </si>
  <si>
    <t>Tautus Solar, Pfalsz Solar + Gutami Solar</t>
  </si>
  <si>
    <t>de Groene Weuste</t>
  </si>
  <si>
    <t>Weuste, Wierden-Noord</t>
  </si>
  <si>
    <t>Stichting Duurzame Energie Wierden Enter, Sunwatt BV</t>
  </si>
  <si>
    <t>Apeldoorn</t>
  </si>
  <si>
    <t>Over Morgen, Encon, WO Solar Engineering, Gemeente Apeldoorn, Rabobank</t>
  </si>
  <si>
    <t>De Zwette</t>
  </si>
  <si>
    <t>Leeuwarden</t>
  </si>
  <si>
    <t>Ecorus Projects</t>
  </si>
  <si>
    <t>Tesla Factory Tilburg</t>
  </si>
  <si>
    <t>Tilburg</t>
  </si>
  <si>
    <t>Ikaros Solar Belgium NV, SEGRO</t>
  </si>
  <si>
    <t>Snowworld Landgraaf</t>
  </si>
  <si>
    <t>Landgraaf</t>
  </si>
  <si>
    <t>Kieszon</t>
  </si>
  <si>
    <t>Distribution centers Heineken</t>
  </si>
  <si>
    <t>Oss, Drachten, Etten-Leur, Rotterdam, Amsterdam, Heerlen, Houten en Deventer</t>
  </si>
  <si>
    <t>SolarAccess, Triodos Renewables Europe Fund</t>
  </si>
  <si>
    <t>Twence Tienbunderweg</t>
  </si>
  <si>
    <t>Twente, Twence Terrein</t>
  </si>
  <si>
    <t>SolarCentury, Twence</t>
  </si>
  <si>
    <t>DC Ahold Pijnacker</t>
  </si>
  <si>
    <t>Pijnacker</t>
  </si>
  <si>
    <t>Ecorus Projects, Ahold</t>
  </si>
  <si>
    <t>Nissan distributioncenter</t>
  </si>
  <si>
    <t>Amsterdam</t>
  </si>
  <si>
    <t>Qurrent, ASN Bank, Duurzaamheidsfonds Amsterdam, ZonnepanelenDelen</t>
  </si>
  <si>
    <t>Wehkamp</t>
  </si>
  <si>
    <t>IZEN, WDP (Warehouses De Pauw)</t>
  </si>
  <si>
    <t>Galecop</t>
  </si>
  <si>
    <t>Nieuwegein</t>
  </si>
  <si>
    <t>Utrecht</t>
  </si>
  <si>
    <t>NewSolar</t>
  </si>
  <si>
    <t>De Uithof</t>
  </si>
  <si>
    <t>Den Haag</t>
  </si>
  <si>
    <t>Groenleven, De Uithof</t>
  </si>
  <si>
    <t>Xperal Waardenburg</t>
  </si>
  <si>
    <t>Waardenburg</t>
  </si>
  <si>
    <t>Xperal, Plomp Onroerend Goed, Plospan</t>
  </si>
  <si>
    <t>Portena Logistiek - Zonel</t>
  </si>
  <si>
    <t>Heerenveen</t>
  </si>
  <si>
    <t>Zonel Energy Systems, Portena Logistiek</t>
  </si>
  <si>
    <t>Floriade</t>
  </si>
  <si>
    <t>Haarlemmermeer</t>
  </si>
  <si>
    <t>Siemens, Nuon</t>
  </si>
  <si>
    <t>No</t>
  </si>
  <si>
    <t>ThyssenKrupp</t>
  </si>
  <si>
    <t>Veghel/Zwijndrecht</t>
  </si>
  <si>
    <t>Kieszon, ThyssenKrupp</t>
  </si>
  <si>
    <t>Tomassen Duck-To</t>
  </si>
  <si>
    <t>Ermelo</t>
  </si>
  <si>
    <t>Groenleven, Duck-To-Farm</t>
  </si>
  <si>
    <t>de Kwekerij</t>
  </si>
  <si>
    <t>Hengelo</t>
  </si>
  <si>
    <t>Sunwatt De Kwekerij, Econnetic, Qurrent, NL Greenlabel, IQ-Solar, Gemeente Bronckhorst</t>
  </si>
  <si>
    <t>Azewijn</t>
  </si>
  <si>
    <t>Pfixx Solar</t>
  </si>
  <si>
    <t>Bunnikplants</t>
  </si>
  <si>
    <t>Bleiswijk</t>
  </si>
  <si>
    <t>SolSolutions, Bunnikplants</t>
  </si>
  <si>
    <t>longitude</t>
  </si>
  <si>
    <t>latitude</t>
  </si>
  <si>
    <t>Winschoterweg</t>
  </si>
  <si>
    <t>De Werf 15, 2544 EH Den Haag</t>
  </si>
  <si>
    <t>Project_name</t>
  </si>
  <si>
    <t>Capacity_[MW]</t>
  </si>
  <si>
    <t>nrPanels</t>
  </si>
  <si>
    <t>Lead_Companies_Organizations</t>
  </si>
  <si>
    <t>Est._energy_generation_[kWh/jr]</t>
  </si>
  <si>
    <t>RemainingRoof2018</t>
  </si>
  <si>
    <t>RemainingField2018</t>
  </si>
  <si>
    <t>PotentialRoof</t>
  </si>
  <si>
    <t>Surface</t>
  </si>
  <si>
    <t>PotentialRoof=km2potentialRoof*200WattPerM2-(InstalledCapRoof)</t>
  </si>
  <si>
    <t>ZuidHolland</t>
  </si>
  <si>
    <t>NoordBrabant</t>
  </si>
  <si>
    <t>NoordHolland</t>
  </si>
  <si>
    <t>AverageNL</t>
  </si>
  <si>
    <t>start_operating_year</t>
  </si>
  <si>
    <t>Scheduled</t>
  </si>
  <si>
    <t>id</t>
  </si>
  <si>
    <t>order</t>
  </si>
  <si>
    <t/>
  </si>
  <si>
    <t>Solarcentury, Gemeente Ameland, Amelander Energie Co_xDE82__xDD72_atie, Eneco</t>
  </si>
  <si>
    <t>province_number</t>
  </si>
  <si>
    <t>Potential roof</t>
  </si>
  <si>
    <t>PotField</t>
  </si>
  <si>
    <t>PotRoof</t>
  </si>
  <si>
    <t>PotentialSolarFieldGroningen</t>
  </si>
  <si>
    <t>PotentialSolarFieldFriesland</t>
  </si>
  <si>
    <t>PotentialSolarFieldDrenthe</t>
  </si>
  <si>
    <t>PotentialSolarFieldOverijssel</t>
  </si>
  <si>
    <t>PotentialSolarFieldFlevoland</t>
  </si>
  <si>
    <t>PotentialSolarFieldGelderland</t>
  </si>
  <si>
    <t>PotentialSolarFieldUtrecht</t>
  </si>
  <si>
    <t>PotentialSolarFieldNoordHolland</t>
  </si>
  <si>
    <t>PotentialSolarFieldZuidHolland</t>
  </si>
  <si>
    <t>PotentialSolarFieldZeeland</t>
  </si>
  <si>
    <t>PotentialSolarFieldNoordBrabant</t>
  </si>
  <si>
    <t>PotentialSolarFieldLimburg</t>
  </si>
  <si>
    <t>PotentialSolarRoofGroningen</t>
  </si>
  <si>
    <t>PotentialSolarRoofFriesland</t>
  </si>
  <si>
    <t>PotentialSolarRoofDrenthe</t>
  </si>
  <si>
    <t>PotentialSolarRoofOverijssel</t>
  </si>
  <si>
    <t>PotentialSolarRoofFlevoland</t>
  </si>
  <si>
    <t>PotentialSolarRoofGelderland</t>
  </si>
  <si>
    <t>PotentialSolarRoofUtrecht</t>
  </si>
  <si>
    <t>PotentialSolarRoofNoordHolland</t>
  </si>
  <si>
    <t>PotentialSolarRoofZuidHolland</t>
  </si>
  <si>
    <t>PotentialSolarRoofZeeland</t>
  </si>
  <si>
    <t>PotentialSolarRoofNoordBrabant</t>
  </si>
  <si>
    <t>PotentialSolarRoofLimburg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</si>
</sst>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Fill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E878-4F1D-4D77-B8A5-A88D849A7321}">
  <sheetPr codeName="Sheet1" filterMode="1"/>
  <dimension ref="D1:S56"/>
  <sheetViews>
    <sheetView topLeftCell="A29" workbookViewId="0">
      <selection activeCell="I36" sqref="I36"/>
    </sheetView>
  </sheetViews>
  <sheetFormatPr defaultColWidth="21.28515625" defaultRowHeight="15" x14ac:dyDescent="0.25"/>
  <cols>
    <col min="4" max="5" width="10.42578125" customWidth="1"/>
    <col min="6" max="6" width="11.5703125" bestFit="1" customWidth="1"/>
    <col min="7" max="7" width="29.42578125" bestFit="1" customWidth="1"/>
    <col min="8" max="8" width="17.140625" bestFit="1" customWidth="1"/>
    <col min="9" max="9" width="11" bestFit="1" customWidth="1"/>
    <col min="10" max="10" width="9.85546875" bestFit="1" customWidth="1"/>
    <col min="11" max="11" width="27.85546875" customWidth="1"/>
    <col min="12" max="12" width="11.85546875" bestFit="1" customWidth="1"/>
    <col min="13" max="13" width="11" bestFit="1" customWidth="1"/>
    <col min="14" max="14" width="17.7109375" customWidth="1"/>
    <col min="15" max="15" width="7.5703125" bestFit="1" customWidth="1"/>
    <col min="16" max="16" width="46.7109375" customWidth="1"/>
    <col min="17" max="17" width="12.140625" bestFit="1" customWidth="1"/>
    <col min="18" max="18" width="33.7109375" bestFit="1" customWidth="1"/>
    <col min="19" max="19" width="7.5703125" bestFit="1" customWidth="1"/>
  </cols>
  <sheetData>
    <row r="1" spans="4:19" x14ac:dyDescent="0.25">
      <c r="D1" s="2" t="s">
        <v>177</v>
      </c>
      <c r="E1" s="2" t="s">
        <v>178</v>
      </c>
      <c r="F1" s="2" t="s">
        <v>0</v>
      </c>
      <c r="G1" s="2" t="s">
        <v>161</v>
      </c>
      <c r="H1" s="2" t="s">
        <v>162</v>
      </c>
      <c r="I1" s="2" t="s">
        <v>163</v>
      </c>
      <c r="J1" s="2" t="s">
        <v>169</v>
      </c>
      <c r="K1" s="2" t="s">
        <v>1</v>
      </c>
      <c r="L1" s="2" t="s">
        <v>157</v>
      </c>
      <c r="M1" s="2" t="s">
        <v>158</v>
      </c>
      <c r="N1" s="2" t="s">
        <v>2</v>
      </c>
      <c r="O1" s="2" t="s">
        <v>3</v>
      </c>
      <c r="P1" s="2" t="s">
        <v>164</v>
      </c>
      <c r="Q1" s="2" t="s">
        <v>175</v>
      </c>
      <c r="R1" s="2" t="s">
        <v>165</v>
      </c>
      <c r="S1" s="2" t="s">
        <v>4</v>
      </c>
    </row>
    <row r="2" spans="4:19" hidden="1" x14ac:dyDescent="0.25">
      <c r="D2">
        <v>40044</v>
      </c>
      <c r="E2">
        <v>1</v>
      </c>
      <c r="F2" t="s">
        <v>11</v>
      </c>
      <c r="G2" t="s">
        <v>139</v>
      </c>
      <c r="H2">
        <v>2.29</v>
      </c>
      <c r="I2">
        <v>20000</v>
      </c>
      <c r="J2">
        <f t="shared" ref="J2:J20" si="0">I2*(1.65*1)</f>
        <v>33000</v>
      </c>
      <c r="K2" t="s">
        <v>140</v>
      </c>
      <c r="L2" s="4">
        <v>4.6743594000000002</v>
      </c>
      <c r="M2" s="4">
        <v>52.3003784</v>
      </c>
      <c r="N2" t="s">
        <v>173</v>
      </c>
      <c r="O2" t="s">
        <v>69</v>
      </c>
      <c r="P2" t="s">
        <v>141</v>
      </c>
      <c r="Q2">
        <v>2002</v>
      </c>
      <c r="R2" s="1">
        <v>2104040</v>
      </c>
      <c r="S2" t="s">
        <v>142</v>
      </c>
    </row>
    <row r="3" spans="4:19" x14ac:dyDescent="0.25">
      <c r="D3">
        <v>40048</v>
      </c>
      <c r="E3">
        <v>1</v>
      </c>
      <c r="F3" t="s">
        <v>11</v>
      </c>
      <c r="G3" t="s">
        <v>152</v>
      </c>
      <c r="H3">
        <v>1.8</v>
      </c>
      <c r="I3">
        <v>36000</v>
      </c>
      <c r="J3">
        <f t="shared" si="0"/>
        <v>59400</v>
      </c>
      <c r="K3" t="s">
        <v>152</v>
      </c>
      <c r="L3" s="4">
        <v>6.3056136</v>
      </c>
      <c r="M3" s="4">
        <v>51.886963199999997</v>
      </c>
      <c r="N3" t="s">
        <v>66</v>
      </c>
      <c r="O3" t="s">
        <v>8</v>
      </c>
      <c r="P3" t="s">
        <v>153</v>
      </c>
      <c r="Q3">
        <v>2012</v>
      </c>
      <c r="R3" s="1">
        <v>1656000</v>
      </c>
      <c r="S3" t="s">
        <v>44</v>
      </c>
    </row>
    <row r="4" spans="4:19" hidden="1" x14ac:dyDescent="0.25">
      <c r="D4">
        <v>40049</v>
      </c>
      <c r="E4">
        <v>2</v>
      </c>
      <c r="F4" t="s">
        <v>11</v>
      </c>
      <c r="G4" t="s">
        <v>154</v>
      </c>
      <c r="H4">
        <v>1.8</v>
      </c>
      <c r="I4">
        <v>7650</v>
      </c>
      <c r="J4">
        <f t="shared" si="0"/>
        <v>12622.5</v>
      </c>
      <c r="K4" t="s">
        <v>155</v>
      </c>
      <c r="L4" s="4">
        <v>4.5384196000000001</v>
      </c>
      <c r="M4" s="4">
        <v>52.009479900000002</v>
      </c>
      <c r="N4" t="s">
        <v>171</v>
      </c>
      <c r="O4" t="s">
        <v>69</v>
      </c>
      <c r="P4" t="s">
        <v>156</v>
      </c>
      <c r="Q4">
        <v>2015</v>
      </c>
      <c r="R4" s="1">
        <v>1656000</v>
      </c>
      <c r="S4" t="s">
        <v>10</v>
      </c>
    </row>
    <row r="5" spans="4:19" hidden="1" x14ac:dyDescent="0.25">
      <c r="D5">
        <v>40045</v>
      </c>
      <c r="E5">
        <v>3</v>
      </c>
      <c r="F5" t="s">
        <v>11</v>
      </c>
      <c r="G5" t="s">
        <v>143</v>
      </c>
      <c r="H5">
        <v>2.29</v>
      </c>
      <c r="I5">
        <v>13000</v>
      </c>
      <c r="J5">
        <f t="shared" si="0"/>
        <v>21450</v>
      </c>
      <c r="K5" t="s">
        <v>144</v>
      </c>
      <c r="L5" s="4">
        <v>5.5392399000000001</v>
      </c>
      <c r="M5" s="4">
        <v>51.615788500000001</v>
      </c>
      <c r="N5" t="s">
        <v>174</v>
      </c>
      <c r="O5" t="s">
        <v>69</v>
      </c>
      <c r="P5" t="s">
        <v>145</v>
      </c>
      <c r="Q5">
        <v>2015</v>
      </c>
      <c r="R5" s="1">
        <v>2106800</v>
      </c>
      <c r="S5" t="s">
        <v>44</v>
      </c>
    </row>
    <row r="6" spans="4:19" hidden="1" x14ac:dyDescent="0.25">
      <c r="D6">
        <v>40039</v>
      </c>
      <c r="E6">
        <v>4</v>
      </c>
      <c r="F6" t="s">
        <v>11</v>
      </c>
      <c r="G6" t="s">
        <v>124</v>
      </c>
      <c r="H6">
        <v>2.5</v>
      </c>
      <c r="I6">
        <v>10000</v>
      </c>
      <c r="J6">
        <f t="shared" si="0"/>
        <v>16500</v>
      </c>
      <c r="K6" t="s">
        <v>79</v>
      </c>
      <c r="L6" s="4">
        <v>6.0830219000000003</v>
      </c>
      <c r="M6" s="4">
        <v>52.516774699999999</v>
      </c>
      <c r="N6" t="s">
        <v>80</v>
      </c>
      <c r="O6" t="s">
        <v>69</v>
      </c>
      <c r="P6" t="s">
        <v>125</v>
      </c>
      <c r="Q6">
        <v>2015</v>
      </c>
      <c r="R6" s="1">
        <v>2300000</v>
      </c>
      <c r="S6" t="s">
        <v>10</v>
      </c>
    </row>
    <row r="7" spans="4:19" hidden="1" x14ac:dyDescent="0.25">
      <c r="D7">
        <v>40035</v>
      </c>
      <c r="E7">
        <v>5</v>
      </c>
      <c r="F7" t="s">
        <v>11</v>
      </c>
      <c r="G7" t="s">
        <v>112</v>
      </c>
      <c r="H7">
        <v>3</v>
      </c>
      <c r="I7">
        <v>12000</v>
      </c>
      <c r="J7">
        <f t="shared" si="0"/>
        <v>19800</v>
      </c>
      <c r="K7" t="s">
        <v>113</v>
      </c>
      <c r="L7" s="4">
        <v>6.1010397999999997</v>
      </c>
      <c r="M7" s="4">
        <v>53.106811399999998</v>
      </c>
      <c r="N7" t="s">
        <v>174</v>
      </c>
      <c r="O7" t="s">
        <v>69</v>
      </c>
      <c r="P7" t="s">
        <v>114</v>
      </c>
      <c r="Q7">
        <v>2015</v>
      </c>
      <c r="R7" s="1">
        <v>2760000</v>
      </c>
      <c r="S7" t="s">
        <v>10</v>
      </c>
    </row>
    <row r="8" spans="4:19" x14ac:dyDescent="0.25">
      <c r="D8">
        <v>40047</v>
      </c>
      <c r="E8">
        <v>2</v>
      </c>
      <c r="F8" t="s">
        <v>11</v>
      </c>
      <c r="G8" t="s">
        <v>149</v>
      </c>
      <c r="H8">
        <v>2</v>
      </c>
      <c r="I8">
        <v>7000</v>
      </c>
      <c r="J8">
        <f t="shared" si="0"/>
        <v>11550</v>
      </c>
      <c r="K8" t="s">
        <v>150</v>
      </c>
      <c r="L8" s="4">
        <v>6.7927724999999999</v>
      </c>
      <c r="M8" s="4">
        <v>52.257412100000003</v>
      </c>
      <c r="N8" t="s">
        <v>80</v>
      </c>
      <c r="O8" t="s">
        <v>8</v>
      </c>
      <c r="P8" t="s">
        <v>151</v>
      </c>
      <c r="Q8">
        <v>2016</v>
      </c>
      <c r="R8" s="1">
        <v>1840000</v>
      </c>
      <c r="S8" t="s">
        <v>44</v>
      </c>
    </row>
    <row r="9" spans="4:19" x14ac:dyDescent="0.25">
      <c r="D9">
        <v>40042</v>
      </c>
      <c r="E9">
        <v>3</v>
      </c>
      <c r="F9" t="s">
        <v>11</v>
      </c>
      <c r="G9" t="s">
        <v>133</v>
      </c>
      <c r="H9">
        <v>2.34</v>
      </c>
      <c r="I9">
        <v>9000</v>
      </c>
      <c r="J9">
        <f t="shared" si="0"/>
        <v>14850</v>
      </c>
      <c r="K9" t="s">
        <v>134</v>
      </c>
      <c r="L9" s="4">
        <v>5.2570147</v>
      </c>
      <c r="M9" s="4">
        <v>51.831690500000001</v>
      </c>
      <c r="N9" t="s">
        <v>66</v>
      </c>
      <c r="O9" t="s">
        <v>8</v>
      </c>
      <c r="P9" t="s">
        <v>135</v>
      </c>
      <c r="Q9">
        <v>2016</v>
      </c>
      <c r="R9" s="1">
        <v>2152800</v>
      </c>
      <c r="S9" t="s">
        <v>10</v>
      </c>
    </row>
    <row r="10" spans="4:19" x14ac:dyDescent="0.25">
      <c r="D10">
        <v>40025</v>
      </c>
      <c r="E10">
        <v>4</v>
      </c>
      <c r="F10" t="s">
        <v>11</v>
      </c>
      <c r="G10" t="s">
        <v>85</v>
      </c>
      <c r="H10">
        <v>5.6</v>
      </c>
      <c r="I10">
        <v>21600</v>
      </c>
      <c r="J10">
        <f t="shared" si="0"/>
        <v>35640</v>
      </c>
      <c r="K10" t="s">
        <v>86</v>
      </c>
      <c r="L10" s="4">
        <v>4.9640611000000003</v>
      </c>
      <c r="M10" s="4">
        <v>52.514381499999999</v>
      </c>
      <c r="N10" t="s">
        <v>173</v>
      </c>
      <c r="O10" t="s">
        <v>8</v>
      </c>
      <c r="P10" t="s">
        <v>87</v>
      </c>
      <c r="Q10">
        <v>2016</v>
      </c>
      <c r="R10" s="1">
        <v>5152000</v>
      </c>
      <c r="S10" t="s">
        <v>10</v>
      </c>
    </row>
    <row r="11" spans="4:19" hidden="1" x14ac:dyDescent="0.25">
      <c r="D11">
        <v>40046</v>
      </c>
      <c r="E11">
        <v>6</v>
      </c>
      <c r="F11" t="s">
        <v>11</v>
      </c>
      <c r="G11" t="s">
        <v>146</v>
      </c>
      <c r="H11">
        <v>2.2000000000000002</v>
      </c>
      <c r="I11">
        <v>8000</v>
      </c>
      <c r="J11">
        <f t="shared" si="0"/>
        <v>13200</v>
      </c>
      <c r="K11" t="s">
        <v>147</v>
      </c>
      <c r="L11" s="4">
        <v>5.6658492000000003</v>
      </c>
      <c r="M11" s="4">
        <v>52.278870400000002</v>
      </c>
      <c r="N11" t="s">
        <v>66</v>
      </c>
      <c r="O11" t="s">
        <v>69</v>
      </c>
      <c r="P11" t="s">
        <v>148</v>
      </c>
      <c r="Q11">
        <v>2016</v>
      </c>
      <c r="R11" s="1">
        <v>2024000</v>
      </c>
      <c r="S11" t="s">
        <v>10</v>
      </c>
    </row>
    <row r="12" spans="4:19" x14ac:dyDescent="0.25">
      <c r="D12">
        <v>40024</v>
      </c>
      <c r="E12">
        <v>5</v>
      </c>
      <c r="F12" t="s">
        <v>11</v>
      </c>
      <c r="G12" t="s">
        <v>82</v>
      </c>
      <c r="H12">
        <v>5.8</v>
      </c>
      <c r="I12">
        <v>21000</v>
      </c>
      <c r="J12">
        <f t="shared" si="0"/>
        <v>34650</v>
      </c>
      <c r="K12" t="s">
        <v>83</v>
      </c>
      <c r="L12" s="4">
        <v>6.5642284000000002</v>
      </c>
      <c r="M12" s="4">
        <v>52.992753</v>
      </c>
      <c r="N12" t="s">
        <v>38</v>
      </c>
      <c r="O12" t="s">
        <v>8</v>
      </c>
      <c r="P12" t="s">
        <v>84</v>
      </c>
      <c r="Q12">
        <v>2016</v>
      </c>
      <c r="R12" s="1">
        <v>5336000</v>
      </c>
      <c r="S12" t="s">
        <v>10</v>
      </c>
    </row>
    <row r="13" spans="4:19" hidden="1" x14ac:dyDescent="0.25">
      <c r="D13">
        <v>40027</v>
      </c>
      <c r="E13">
        <v>7</v>
      </c>
      <c r="F13" t="s">
        <v>11</v>
      </c>
      <c r="G13" t="s">
        <v>91</v>
      </c>
      <c r="H13">
        <v>4.16</v>
      </c>
      <c r="I13">
        <v>16000</v>
      </c>
      <c r="J13">
        <f t="shared" si="0"/>
        <v>26400</v>
      </c>
      <c r="K13" t="s">
        <v>92</v>
      </c>
      <c r="L13" s="4">
        <v>4.2187771999999999</v>
      </c>
      <c r="M13" s="4">
        <v>52.0230405</v>
      </c>
      <c r="N13" t="s">
        <v>171</v>
      </c>
      <c r="O13" t="s">
        <v>69</v>
      </c>
      <c r="P13" t="s">
        <v>93</v>
      </c>
      <c r="Q13">
        <v>2016</v>
      </c>
      <c r="R13" s="1">
        <v>3827200</v>
      </c>
      <c r="S13" t="s">
        <v>10</v>
      </c>
    </row>
    <row r="14" spans="4:19" x14ac:dyDescent="0.25">
      <c r="D14">
        <v>40022</v>
      </c>
      <c r="E14">
        <v>6</v>
      </c>
      <c r="F14" t="s">
        <v>11</v>
      </c>
      <c r="G14" t="s">
        <v>76</v>
      </c>
      <c r="H14">
        <v>6</v>
      </c>
      <c r="I14">
        <v>23000</v>
      </c>
      <c r="J14">
        <f t="shared" si="0"/>
        <v>37950</v>
      </c>
      <c r="K14" t="s">
        <v>76</v>
      </c>
      <c r="L14" s="4">
        <v>5.6587658999999997</v>
      </c>
      <c r="M14" s="4">
        <v>53.440564000000002</v>
      </c>
      <c r="N14" t="s">
        <v>59</v>
      </c>
      <c r="O14" t="s">
        <v>8</v>
      </c>
      <c r="P14" t="s">
        <v>77</v>
      </c>
      <c r="Q14">
        <v>2016</v>
      </c>
      <c r="R14" s="1">
        <v>5520000</v>
      </c>
      <c r="S14" t="s">
        <v>10</v>
      </c>
    </row>
    <row r="15" spans="4:19" x14ac:dyDescent="0.25">
      <c r="D15">
        <v>40036</v>
      </c>
      <c r="E15">
        <v>7</v>
      </c>
      <c r="F15" t="s">
        <v>11</v>
      </c>
      <c r="G15" t="s">
        <v>115</v>
      </c>
      <c r="H15">
        <v>3</v>
      </c>
      <c r="I15">
        <v>11000</v>
      </c>
      <c r="J15">
        <f t="shared" si="0"/>
        <v>18150</v>
      </c>
      <c r="K15" t="s">
        <v>116</v>
      </c>
      <c r="L15" s="4">
        <v>6.7875832999999997</v>
      </c>
      <c r="M15" s="4">
        <v>52.266366699999999</v>
      </c>
      <c r="N15" t="s">
        <v>80</v>
      </c>
      <c r="O15" t="s">
        <v>8</v>
      </c>
      <c r="P15" t="s">
        <v>117</v>
      </c>
      <c r="Q15">
        <v>2017</v>
      </c>
      <c r="R15" s="1">
        <v>2760000</v>
      </c>
      <c r="S15" t="s">
        <v>10</v>
      </c>
    </row>
    <row r="16" spans="4:19" x14ac:dyDescent="0.25">
      <c r="D16">
        <v>40014</v>
      </c>
      <c r="E16">
        <v>8</v>
      </c>
      <c r="F16" t="s">
        <v>11</v>
      </c>
      <c r="G16" t="s">
        <v>53</v>
      </c>
      <c r="H16">
        <v>12</v>
      </c>
      <c r="I16">
        <v>43000</v>
      </c>
      <c r="J16">
        <f t="shared" si="0"/>
        <v>70950</v>
      </c>
      <c r="K16" t="s">
        <v>159</v>
      </c>
      <c r="L16" s="4">
        <v>6.6314884000000003</v>
      </c>
      <c r="M16" s="4">
        <v>53.194035900000003</v>
      </c>
      <c r="N16" t="s">
        <v>7</v>
      </c>
      <c r="O16" t="s">
        <v>8</v>
      </c>
      <c r="P16" t="s">
        <v>54</v>
      </c>
      <c r="Q16">
        <v>2017</v>
      </c>
      <c r="R16" s="1">
        <v>11040000</v>
      </c>
      <c r="S16" t="s">
        <v>10</v>
      </c>
    </row>
    <row r="17" spans="4:19" x14ac:dyDescent="0.25">
      <c r="D17">
        <v>40010</v>
      </c>
      <c r="E17">
        <v>9</v>
      </c>
      <c r="F17" t="s">
        <v>11</v>
      </c>
      <c r="G17" t="s">
        <v>40</v>
      </c>
      <c r="H17">
        <v>14</v>
      </c>
      <c r="I17">
        <v>55000</v>
      </c>
      <c r="J17">
        <f t="shared" si="0"/>
        <v>90750</v>
      </c>
      <c r="K17" t="s">
        <v>41</v>
      </c>
      <c r="L17" s="4">
        <v>3.6236988000000001</v>
      </c>
      <c r="M17" s="4">
        <v>51.483054500000001</v>
      </c>
      <c r="N17" t="s">
        <v>14</v>
      </c>
      <c r="O17" t="s">
        <v>8</v>
      </c>
      <c r="P17" t="s">
        <v>42</v>
      </c>
      <c r="Q17">
        <v>2017</v>
      </c>
      <c r="R17" s="1">
        <v>12880000</v>
      </c>
      <c r="S17" t="s">
        <v>10</v>
      </c>
    </row>
    <row r="18" spans="4:19" hidden="1" x14ac:dyDescent="0.25">
      <c r="D18">
        <v>40033</v>
      </c>
      <c r="E18">
        <v>8</v>
      </c>
      <c r="F18" t="s">
        <v>11</v>
      </c>
      <c r="G18" t="s">
        <v>106</v>
      </c>
      <c r="H18">
        <v>3.4</v>
      </c>
      <c r="I18">
        <v>10800</v>
      </c>
      <c r="J18">
        <f t="shared" si="0"/>
        <v>17820</v>
      </c>
      <c r="K18" t="s">
        <v>107</v>
      </c>
      <c r="L18" s="4">
        <v>5.0919143</v>
      </c>
      <c r="M18" s="4">
        <v>51.560595999999997</v>
      </c>
      <c r="N18" t="s">
        <v>172</v>
      </c>
      <c r="O18" t="s">
        <v>69</v>
      </c>
      <c r="P18" t="s">
        <v>108</v>
      </c>
      <c r="Q18">
        <v>2017</v>
      </c>
      <c r="R18" s="1">
        <v>3128000</v>
      </c>
      <c r="S18" t="s">
        <v>10</v>
      </c>
    </row>
    <row r="19" spans="4:19" hidden="1" x14ac:dyDescent="0.25">
      <c r="D19">
        <v>40026</v>
      </c>
      <c r="E19">
        <v>9</v>
      </c>
      <c r="F19" t="s">
        <v>11</v>
      </c>
      <c r="G19" t="s">
        <v>88</v>
      </c>
      <c r="H19">
        <v>4.5</v>
      </c>
      <c r="I19">
        <v>15000</v>
      </c>
      <c r="J19">
        <f t="shared" si="0"/>
        <v>24750</v>
      </c>
      <c r="K19" t="s">
        <v>89</v>
      </c>
      <c r="L19" s="4">
        <v>5.4697224999999996</v>
      </c>
      <c r="M19" s="4">
        <v>51.441642000000002</v>
      </c>
      <c r="N19" t="s">
        <v>172</v>
      </c>
      <c r="O19" t="s">
        <v>69</v>
      </c>
      <c r="P19" t="s">
        <v>90</v>
      </c>
      <c r="Q19">
        <v>2017</v>
      </c>
      <c r="R19" s="1">
        <v>4140000</v>
      </c>
      <c r="S19" t="s">
        <v>10</v>
      </c>
    </row>
    <row r="20" spans="4:19" hidden="1" x14ac:dyDescent="0.25">
      <c r="D20">
        <v>40019</v>
      </c>
      <c r="E20">
        <v>10</v>
      </c>
      <c r="F20" t="s">
        <v>11</v>
      </c>
      <c r="G20" t="s">
        <v>68</v>
      </c>
      <c r="H20">
        <v>9.3000000000000007</v>
      </c>
      <c r="I20">
        <v>35000</v>
      </c>
      <c r="J20">
        <f t="shared" si="0"/>
        <v>57750</v>
      </c>
      <c r="K20" t="s">
        <v>160</v>
      </c>
      <c r="L20" s="4">
        <v>4.2433896000000004</v>
      </c>
      <c r="M20" s="4">
        <v>52.043301399999997</v>
      </c>
      <c r="N20" t="s">
        <v>174</v>
      </c>
      <c r="O20" t="s">
        <v>69</v>
      </c>
      <c r="P20" t="s">
        <v>68</v>
      </c>
      <c r="Q20">
        <v>2017</v>
      </c>
      <c r="R20" s="1">
        <v>8556000</v>
      </c>
      <c r="S20" t="s">
        <v>10</v>
      </c>
    </row>
    <row r="21" spans="4:19" x14ac:dyDescent="0.25">
      <c r="D21">
        <v>40051</v>
      </c>
      <c r="E21">
        <v>34</v>
      </c>
      <c r="F21" t="s">
        <v>11</v>
      </c>
      <c r="G21" t="s">
        <v>167</v>
      </c>
      <c r="H21">
        <f>98-82.4</f>
        <v>15.599999999999994</v>
      </c>
      <c r="N21" t="s">
        <v>174</v>
      </c>
      <c r="O21" t="s">
        <v>8</v>
      </c>
    </row>
    <row r="22" spans="4:19" hidden="1" x14ac:dyDescent="0.25">
      <c r="D22">
        <v>40043</v>
      </c>
      <c r="E22">
        <v>11</v>
      </c>
      <c r="F22" t="s">
        <v>11</v>
      </c>
      <c r="G22" t="s">
        <v>136</v>
      </c>
      <c r="H22">
        <v>2.2999999999999998</v>
      </c>
      <c r="I22">
        <v>8800</v>
      </c>
      <c r="J22">
        <f t="shared" ref="J22:J35" si="1">I22*(1.65*1)</f>
        <v>14520</v>
      </c>
      <c r="K22" t="s">
        <v>137</v>
      </c>
      <c r="L22" s="4">
        <v>5.9205217000000001</v>
      </c>
      <c r="M22" s="4">
        <v>52.960561300000002</v>
      </c>
      <c r="N22" t="s">
        <v>59</v>
      </c>
      <c r="O22" t="s">
        <v>69</v>
      </c>
      <c r="P22" t="s">
        <v>138</v>
      </c>
      <c r="Q22">
        <v>2018</v>
      </c>
      <c r="R22" s="1">
        <v>2116000</v>
      </c>
      <c r="S22" t="s">
        <v>44</v>
      </c>
    </row>
    <row r="23" spans="4:19" x14ac:dyDescent="0.25">
      <c r="D23">
        <v>40004</v>
      </c>
      <c r="E23">
        <v>10</v>
      </c>
      <c r="F23" t="s">
        <v>11</v>
      </c>
      <c r="G23" t="s">
        <v>22</v>
      </c>
      <c r="H23">
        <v>30</v>
      </c>
      <c r="I23">
        <v>123000</v>
      </c>
      <c r="J23">
        <f t="shared" si="1"/>
        <v>202950</v>
      </c>
      <c r="K23" t="s">
        <v>23</v>
      </c>
      <c r="L23" s="4">
        <v>6.9244598000000002</v>
      </c>
      <c r="M23" s="4">
        <v>53.331027200000001</v>
      </c>
      <c r="N23" t="s">
        <v>7</v>
      </c>
      <c r="O23" t="s">
        <v>8</v>
      </c>
      <c r="P23" t="s">
        <v>24</v>
      </c>
      <c r="Q23">
        <v>2017</v>
      </c>
      <c r="R23" s="1">
        <v>27600000</v>
      </c>
      <c r="S23" t="s">
        <v>10</v>
      </c>
    </row>
    <row r="24" spans="4:19" x14ac:dyDescent="0.25">
      <c r="D24">
        <v>40040</v>
      </c>
      <c r="E24">
        <v>11</v>
      </c>
      <c r="F24" t="s">
        <v>11</v>
      </c>
      <c r="G24" t="s">
        <v>126</v>
      </c>
      <c r="H24">
        <v>2.2000000000000002</v>
      </c>
      <c r="I24">
        <v>8200</v>
      </c>
      <c r="J24">
        <f t="shared" si="1"/>
        <v>13530</v>
      </c>
      <c r="K24" t="s">
        <v>127</v>
      </c>
      <c r="L24" s="4">
        <v>5.0918191999999998</v>
      </c>
      <c r="M24" s="4">
        <v>52.024820800000001</v>
      </c>
      <c r="N24" t="s">
        <v>128</v>
      </c>
      <c r="O24" t="s">
        <v>8</v>
      </c>
      <c r="P24" t="s">
        <v>129</v>
      </c>
      <c r="Q24">
        <v>2018</v>
      </c>
      <c r="R24" s="1">
        <v>2024000</v>
      </c>
      <c r="S24" t="s">
        <v>44</v>
      </c>
    </row>
    <row r="25" spans="4:19" x14ac:dyDescent="0.25">
      <c r="D25">
        <v>40031</v>
      </c>
      <c r="E25">
        <v>12</v>
      </c>
      <c r="F25" t="s">
        <v>11</v>
      </c>
      <c r="G25" t="s">
        <v>101</v>
      </c>
      <c r="H25">
        <v>3.6</v>
      </c>
      <c r="I25">
        <v>11000</v>
      </c>
      <c r="J25">
        <f t="shared" si="1"/>
        <v>18150</v>
      </c>
      <c r="K25" t="s">
        <v>101</v>
      </c>
      <c r="L25" s="4">
        <v>5.9699230999999999</v>
      </c>
      <c r="M25" s="4">
        <v>52.211157</v>
      </c>
      <c r="N25" t="s">
        <v>66</v>
      </c>
      <c r="O25" t="s">
        <v>8</v>
      </c>
      <c r="P25" t="s">
        <v>102</v>
      </c>
      <c r="Q25">
        <v>2018</v>
      </c>
      <c r="R25" s="1">
        <v>3312000</v>
      </c>
      <c r="S25" t="s">
        <v>10</v>
      </c>
    </row>
    <row r="26" spans="4:19" x14ac:dyDescent="0.25">
      <c r="D26">
        <v>40032</v>
      </c>
      <c r="E26">
        <v>13</v>
      </c>
      <c r="F26" t="s">
        <v>11</v>
      </c>
      <c r="G26" t="s">
        <v>103</v>
      </c>
      <c r="H26">
        <v>3.6</v>
      </c>
      <c r="I26">
        <v>13000</v>
      </c>
      <c r="J26">
        <f t="shared" si="1"/>
        <v>21450</v>
      </c>
      <c r="K26" t="s">
        <v>104</v>
      </c>
      <c r="L26" s="4">
        <v>5.7999133</v>
      </c>
      <c r="M26" s="4">
        <v>53.2012334</v>
      </c>
      <c r="N26" t="s">
        <v>59</v>
      </c>
      <c r="O26" t="s">
        <v>8</v>
      </c>
      <c r="P26" t="s">
        <v>105</v>
      </c>
      <c r="Q26">
        <v>2018</v>
      </c>
      <c r="R26" s="1">
        <v>3312000</v>
      </c>
      <c r="S26" t="s">
        <v>10</v>
      </c>
    </row>
    <row r="27" spans="4:19" x14ac:dyDescent="0.25">
      <c r="D27">
        <v>40029</v>
      </c>
      <c r="E27">
        <v>14</v>
      </c>
      <c r="F27" t="s">
        <v>11</v>
      </c>
      <c r="G27" t="s">
        <v>96</v>
      </c>
      <c r="H27">
        <v>4</v>
      </c>
      <c r="I27">
        <v>13552</v>
      </c>
      <c r="J27">
        <f t="shared" si="1"/>
        <v>22360.799999999999</v>
      </c>
      <c r="K27" t="s">
        <v>96</v>
      </c>
      <c r="L27" s="4">
        <v>5.9958691999999996</v>
      </c>
      <c r="M27" s="4">
        <v>52.876551800000001</v>
      </c>
      <c r="N27" t="s">
        <v>59</v>
      </c>
      <c r="O27" t="s">
        <v>8</v>
      </c>
      <c r="P27" t="s">
        <v>97</v>
      </c>
      <c r="Q27">
        <v>2018</v>
      </c>
      <c r="R27" s="1">
        <v>3680000</v>
      </c>
      <c r="S27" t="s">
        <v>44</v>
      </c>
    </row>
    <row r="28" spans="4:19" x14ac:dyDescent="0.25">
      <c r="D28">
        <v>40030</v>
      </c>
      <c r="E28">
        <v>15</v>
      </c>
      <c r="F28" t="s">
        <v>11</v>
      </c>
      <c r="G28" t="s">
        <v>98</v>
      </c>
      <c r="H28">
        <v>4</v>
      </c>
      <c r="I28">
        <v>13440</v>
      </c>
      <c r="J28">
        <f t="shared" si="1"/>
        <v>22176</v>
      </c>
      <c r="K28" t="s">
        <v>99</v>
      </c>
      <c r="L28" s="4">
        <v>6.6011087000000002</v>
      </c>
      <c r="M28" s="4">
        <v>52.377052599999999</v>
      </c>
      <c r="N28" t="s">
        <v>80</v>
      </c>
      <c r="O28" t="s">
        <v>8</v>
      </c>
      <c r="P28" t="s">
        <v>100</v>
      </c>
      <c r="Q28">
        <v>2018</v>
      </c>
      <c r="R28" s="1">
        <v>3680000</v>
      </c>
      <c r="S28" t="s">
        <v>10</v>
      </c>
    </row>
    <row r="29" spans="4:19" x14ac:dyDescent="0.25">
      <c r="D29">
        <v>40028</v>
      </c>
      <c r="E29">
        <v>16</v>
      </c>
      <c r="F29" t="s">
        <v>11</v>
      </c>
      <c r="G29" t="s">
        <v>94</v>
      </c>
      <c r="H29">
        <v>4.0999999999999996</v>
      </c>
      <c r="I29">
        <v>14240</v>
      </c>
      <c r="J29">
        <f t="shared" si="1"/>
        <v>23496</v>
      </c>
      <c r="K29" t="s">
        <v>94</v>
      </c>
      <c r="L29" s="4">
        <v>6.1412468000000002</v>
      </c>
      <c r="M29" s="4">
        <v>52.890576699999997</v>
      </c>
      <c r="N29" t="s">
        <v>59</v>
      </c>
      <c r="O29" t="s">
        <v>8</v>
      </c>
      <c r="P29" t="s">
        <v>95</v>
      </c>
      <c r="Q29">
        <v>2018</v>
      </c>
      <c r="R29" s="1">
        <v>3772000</v>
      </c>
      <c r="S29" t="s">
        <v>10</v>
      </c>
    </row>
    <row r="30" spans="4:19" x14ac:dyDescent="0.25">
      <c r="D30">
        <v>40020</v>
      </c>
      <c r="E30">
        <v>17</v>
      </c>
      <c r="F30" t="s">
        <v>11</v>
      </c>
      <c r="G30" t="s">
        <v>70</v>
      </c>
      <c r="H30">
        <v>9</v>
      </c>
      <c r="I30">
        <v>28500</v>
      </c>
      <c r="J30">
        <f t="shared" si="1"/>
        <v>47025</v>
      </c>
      <c r="K30" t="s">
        <v>70</v>
      </c>
      <c r="L30" s="4">
        <v>6.2673259000000003</v>
      </c>
      <c r="M30" s="4">
        <v>53.146252199999999</v>
      </c>
      <c r="N30" t="s">
        <v>7</v>
      </c>
      <c r="O30" t="s">
        <v>8</v>
      </c>
      <c r="P30" t="s">
        <v>71</v>
      </c>
      <c r="Q30">
        <v>2018</v>
      </c>
      <c r="R30" s="1">
        <v>8280000</v>
      </c>
      <c r="S30" t="s">
        <v>10</v>
      </c>
    </row>
    <row r="31" spans="4:19" x14ac:dyDescent="0.25">
      <c r="D31">
        <v>40018</v>
      </c>
      <c r="E31">
        <v>18</v>
      </c>
      <c r="F31" t="s">
        <v>11</v>
      </c>
      <c r="G31" t="s">
        <v>64</v>
      </c>
      <c r="H31">
        <v>9.3000000000000007</v>
      </c>
      <c r="I31">
        <v>34000</v>
      </c>
      <c r="J31">
        <f t="shared" si="1"/>
        <v>56100</v>
      </c>
      <c r="K31" t="s">
        <v>65</v>
      </c>
      <c r="L31" s="4">
        <v>5.2910871999999998</v>
      </c>
      <c r="M31" s="4">
        <v>51.8820038</v>
      </c>
      <c r="N31" t="s">
        <v>66</v>
      </c>
      <c r="O31" t="s">
        <v>8</v>
      </c>
      <c r="P31" t="s">
        <v>67</v>
      </c>
      <c r="Q31">
        <v>2018</v>
      </c>
      <c r="R31" s="1">
        <v>8556000</v>
      </c>
      <c r="S31" t="s">
        <v>10</v>
      </c>
    </row>
    <row r="32" spans="4:19" x14ac:dyDescent="0.25">
      <c r="D32">
        <v>40017</v>
      </c>
      <c r="E32">
        <v>19</v>
      </c>
      <c r="F32" t="s">
        <v>11</v>
      </c>
      <c r="G32" t="s">
        <v>61</v>
      </c>
      <c r="H32">
        <v>9.6</v>
      </c>
      <c r="I32">
        <v>34000</v>
      </c>
      <c r="J32">
        <f t="shared" si="1"/>
        <v>56100</v>
      </c>
      <c r="K32" t="s">
        <v>62</v>
      </c>
      <c r="L32" s="4">
        <v>4.8324767</v>
      </c>
      <c r="M32" s="4">
        <v>52.662677000000002</v>
      </c>
      <c r="N32" t="s">
        <v>173</v>
      </c>
      <c r="O32" t="s">
        <v>8</v>
      </c>
      <c r="P32" t="s">
        <v>63</v>
      </c>
      <c r="Q32">
        <v>2018</v>
      </c>
      <c r="R32" s="1">
        <v>8832000</v>
      </c>
      <c r="S32" t="s">
        <v>10</v>
      </c>
    </row>
    <row r="33" spans="4:19" x14ac:dyDescent="0.25">
      <c r="D33">
        <v>40016</v>
      </c>
      <c r="E33">
        <v>20</v>
      </c>
      <c r="F33" t="s">
        <v>11</v>
      </c>
      <c r="G33" t="s">
        <v>57</v>
      </c>
      <c r="H33">
        <v>10.15</v>
      </c>
      <c r="I33">
        <v>29000</v>
      </c>
      <c r="J33">
        <f t="shared" si="1"/>
        <v>47850</v>
      </c>
      <c r="K33" t="s">
        <v>58</v>
      </c>
      <c r="L33" s="4">
        <v>5.5564856999999996</v>
      </c>
      <c r="M33" s="4">
        <v>53.1888206</v>
      </c>
      <c r="N33" t="s">
        <v>59</v>
      </c>
      <c r="O33" t="s">
        <v>8</v>
      </c>
      <c r="P33" t="s">
        <v>60</v>
      </c>
      <c r="Q33">
        <v>2018</v>
      </c>
      <c r="R33" s="1">
        <v>9338000</v>
      </c>
      <c r="S33" t="s">
        <v>10</v>
      </c>
    </row>
    <row r="34" spans="4:19" x14ac:dyDescent="0.25">
      <c r="D34">
        <v>40013</v>
      </c>
      <c r="E34">
        <v>21</v>
      </c>
      <c r="F34" t="s">
        <v>11</v>
      </c>
      <c r="G34" t="s">
        <v>50</v>
      </c>
      <c r="H34">
        <v>12.25</v>
      </c>
      <c r="I34">
        <v>43000</v>
      </c>
      <c r="J34">
        <f t="shared" si="1"/>
        <v>70950</v>
      </c>
      <c r="K34" t="s">
        <v>51</v>
      </c>
      <c r="L34" s="4">
        <v>5.6239226999999996</v>
      </c>
      <c r="M34" s="4">
        <v>51.663107099999998</v>
      </c>
      <c r="N34" t="s">
        <v>172</v>
      </c>
      <c r="O34" t="s">
        <v>8</v>
      </c>
      <c r="P34" t="s">
        <v>52</v>
      </c>
      <c r="Q34">
        <v>2018</v>
      </c>
      <c r="R34" s="1">
        <v>11270000</v>
      </c>
      <c r="S34" t="s">
        <v>44</v>
      </c>
    </row>
    <row r="35" spans="4:19" x14ac:dyDescent="0.25">
      <c r="D35">
        <v>40012</v>
      </c>
      <c r="E35">
        <v>22</v>
      </c>
      <c r="F35" t="s">
        <v>11</v>
      </c>
      <c r="G35" t="s">
        <v>47</v>
      </c>
      <c r="H35">
        <v>12.4</v>
      </c>
      <c r="I35">
        <v>43500</v>
      </c>
      <c r="J35">
        <f t="shared" si="1"/>
        <v>71775</v>
      </c>
      <c r="K35" t="s">
        <v>48</v>
      </c>
      <c r="L35" s="4">
        <v>5.7378425000000002</v>
      </c>
      <c r="M35" s="4">
        <v>52.692622</v>
      </c>
      <c r="N35" t="s">
        <v>49</v>
      </c>
      <c r="O35" t="s">
        <v>8</v>
      </c>
      <c r="P35" t="s">
        <v>42</v>
      </c>
      <c r="Q35">
        <v>2018</v>
      </c>
      <c r="R35" s="1">
        <v>11408000</v>
      </c>
      <c r="S35" t="s">
        <v>10</v>
      </c>
    </row>
    <row r="36" spans="4:19" x14ac:dyDescent="0.25">
      <c r="D36">
        <v>40011</v>
      </c>
      <c r="E36">
        <v>23</v>
      </c>
      <c r="F36" t="s">
        <v>11</v>
      </c>
      <c r="G36" t="s">
        <v>43</v>
      </c>
      <c r="H36">
        <v>13.75</v>
      </c>
      <c r="K36" t="s">
        <v>45</v>
      </c>
      <c r="L36" s="4">
        <v>6.9462216999999997</v>
      </c>
      <c r="M36" s="4">
        <v>52.991985300000003</v>
      </c>
      <c r="N36" t="s">
        <v>7</v>
      </c>
      <c r="O36" t="s">
        <v>8</v>
      </c>
      <c r="P36" t="s">
        <v>46</v>
      </c>
      <c r="Q36">
        <v>2018</v>
      </c>
      <c r="R36" s="1">
        <v>12650000</v>
      </c>
      <c r="S36" t="s">
        <v>10</v>
      </c>
    </row>
    <row r="37" spans="4:19" x14ac:dyDescent="0.25">
      <c r="D37">
        <v>40009</v>
      </c>
      <c r="E37">
        <v>24</v>
      </c>
      <c r="F37" t="s">
        <v>11</v>
      </c>
      <c r="G37" t="s">
        <v>36</v>
      </c>
      <c r="H37">
        <v>14</v>
      </c>
      <c r="I37">
        <v>118000</v>
      </c>
      <c r="J37">
        <f t="shared" ref="J37:J50" si="2">I37*(1.65*1)</f>
        <v>194700</v>
      </c>
      <c r="K37" t="s">
        <v>37</v>
      </c>
      <c r="L37" s="4">
        <v>6.8975850999999997</v>
      </c>
      <c r="M37" s="4">
        <v>52.785803700000002</v>
      </c>
      <c r="N37" t="s">
        <v>38</v>
      </c>
      <c r="O37" t="s">
        <v>8</v>
      </c>
      <c r="P37" t="s">
        <v>39</v>
      </c>
      <c r="Q37">
        <v>2018</v>
      </c>
      <c r="R37" s="1">
        <v>12880000</v>
      </c>
      <c r="S37" t="s">
        <v>10</v>
      </c>
    </row>
    <row r="38" spans="4:19" x14ac:dyDescent="0.25">
      <c r="D38">
        <v>40007</v>
      </c>
      <c r="E38">
        <v>25</v>
      </c>
      <c r="F38" t="s">
        <v>11</v>
      </c>
      <c r="G38" t="s">
        <v>30</v>
      </c>
      <c r="H38">
        <v>15</v>
      </c>
      <c r="I38">
        <v>125000</v>
      </c>
      <c r="J38">
        <f t="shared" si="2"/>
        <v>206250</v>
      </c>
      <c r="K38" t="s">
        <v>31</v>
      </c>
      <c r="L38" s="4">
        <v>4.6907040999999996</v>
      </c>
      <c r="M38" s="4">
        <v>52.306085299999999</v>
      </c>
      <c r="N38" t="s">
        <v>173</v>
      </c>
      <c r="O38" t="s">
        <v>8</v>
      </c>
      <c r="P38" t="s">
        <v>32</v>
      </c>
      <c r="Q38">
        <v>2018</v>
      </c>
      <c r="R38" s="1">
        <v>13800000</v>
      </c>
      <c r="S38" t="s">
        <v>10</v>
      </c>
    </row>
    <row r="39" spans="4:19" hidden="1" x14ac:dyDescent="0.25">
      <c r="D39">
        <v>40041</v>
      </c>
      <c r="E39">
        <v>12</v>
      </c>
      <c r="F39" t="s">
        <v>11</v>
      </c>
      <c r="G39" t="s">
        <v>130</v>
      </c>
      <c r="H39">
        <v>2.4</v>
      </c>
      <c r="I39">
        <v>8150</v>
      </c>
      <c r="J39">
        <f t="shared" si="2"/>
        <v>13447.5</v>
      </c>
      <c r="K39" t="s">
        <v>131</v>
      </c>
      <c r="L39" s="4">
        <v>4.3006998999999997</v>
      </c>
      <c r="M39" s="4">
        <v>52.070497799999998</v>
      </c>
      <c r="N39" t="s">
        <v>171</v>
      </c>
      <c r="O39" t="s">
        <v>69</v>
      </c>
      <c r="P39" t="s">
        <v>132</v>
      </c>
      <c r="Q39">
        <v>2018</v>
      </c>
      <c r="R39" s="1">
        <v>2208000</v>
      </c>
      <c r="S39" t="s">
        <v>10</v>
      </c>
    </row>
    <row r="40" spans="4:19" hidden="1" x14ac:dyDescent="0.25">
      <c r="D40">
        <v>40038</v>
      </c>
      <c r="E40">
        <v>13</v>
      </c>
      <c r="F40" t="s">
        <v>11</v>
      </c>
      <c r="G40" t="s">
        <v>121</v>
      </c>
      <c r="H40">
        <v>2.97</v>
      </c>
      <c r="I40">
        <v>8911</v>
      </c>
      <c r="J40">
        <f t="shared" si="2"/>
        <v>14703.15</v>
      </c>
      <c r="K40" t="s">
        <v>122</v>
      </c>
      <c r="L40" s="4">
        <v>4.8945398000000004</v>
      </c>
      <c r="M40" s="4">
        <v>52.366696900000001</v>
      </c>
      <c r="N40" t="s">
        <v>173</v>
      </c>
      <c r="O40" t="s">
        <v>69</v>
      </c>
      <c r="P40" t="s">
        <v>123</v>
      </c>
      <c r="Q40">
        <v>2018</v>
      </c>
      <c r="R40" s="1">
        <v>2732400</v>
      </c>
      <c r="S40" t="s">
        <v>10</v>
      </c>
    </row>
    <row r="41" spans="4:19" x14ac:dyDescent="0.25">
      <c r="D41">
        <v>40008</v>
      </c>
      <c r="E41">
        <v>26</v>
      </c>
      <c r="F41" t="s">
        <v>11</v>
      </c>
      <c r="G41" t="s">
        <v>33</v>
      </c>
      <c r="H41">
        <v>15</v>
      </c>
      <c r="I41">
        <v>45000</v>
      </c>
      <c r="J41">
        <f t="shared" si="2"/>
        <v>74250</v>
      </c>
      <c r="K41" t="s">
        <v>34</v>
      </c>
      <c r="L41" s="4">
        <v>5.1069177999999997</v>
      </c>
      <c r="M41" s="4">
        <v>52.767446700000001</v>
      </c>
      <c r="N41" t="s">
        <v>173</v>
      </c>
      <c r="O41" t="s">
        <v>8</v>
      </c>
      <c r="P41" t="s">
        <v>35</v>
      </c>
      <c r="Q41">
        <v>2018</v>
      </c>
      <c r="R41" s="1">
        <v>13800000</v>
      </c>
      <c r="S41" t="s">
        <v>10</v>
      </c>
    </row>
    <row r="42" spans="4:19" x14ac:dyDescent="0.25">
      <c r="D42">
        <v>40006</v>
      </c>
      <c r="E42">
        <v>27</v>
      </c>
      <c r="F42" t="s">
        <v>11</v>
      </c>
      <c r="G42" t="s">
        <v>28</v>
      </c>
      <c r="H42">
        <v>15.5</v>
      </c>
      <c r="I42">
        <v>57250</v>
      </c>
      <c r="J42">
        <f t="shared" si="2"/>
        <v>94462.5</v>
      </c>
      <c r="K42" t="s">
        <v>28</v>
      </c>
      <c r="L42" s="4">
        <v>6.8750998000000001</v>
      </c>
      <c r="M42" s="4">
        <v>53.106278199999998</v>
      </c>
      <c r="N42" t="s">
        <v>7</v>
      </c>
      <c r="O42" t="s">
        <v>8</v>
      </c>
      <c r="P42" t="s">
        <v>29</v>
      </c>
      <c r="Q42">
        <v>2018</v>
      </c>
      <c r="R42" s="1">
        <v>14260000</v>
      </c>
      <c r="S42" t="s">
        <v>10</v>
      </c>
    </row>
    <row r="43" spans="4:19" x14ac:dyDescent="0.25">
      <c r="D43">
        <v>40005</v>
      </c>
      <c r="E43">
        <v>28</v>
      </c>
      <c r="F43" t="s">
        <v>11</v>
      </c>
      <c r="G43" t="s">
        <v>25</v>
      </c>
      <c r="H43">
        <v>27</v>
      </c>
      <c r="I43">
        <v>76000</v>
      </c>
      <c r="J43">
        <f t="shared" si="2"/>
        <v>125400</v>
      </c>
      <c r="K43" t="s">
        <v>26</v>
      </c>
      <c r="L43" s="4">
        <v>4.5130717999999996</v>
      </c>
      <c r="M43" s="4">
        <v>51.660155899999999</v>
      </c>
      <c r="N43" t="s">
        <v>172</v>
      </c>
      <c r="O43" t="s">
        <v>8</v>
      </c>
      <c r="P43" t="s">
        <v>27</v>
      </c>
      <c r="Q43">
        <v>2018</v>
      </c>
      <c r="R43" s="1">
        <v>24840000</v>
      </c>
      <c r="S43" t="s">
        <v>10</v>
      </c>
    </row>
    <row r="44" spans="4:19" x14ac:dyDescent="0.25">
      <c r="D44">
        <v>40003</v>
      </c>
      <c r="E44">
        <v>29</v>
      </c>
      <c r="F44" t="s">
        <v>11</v>
      </c>
      <c r="G44" t="s">
        <v>20</v>
      </c>
      <c r="H44">
        <v>40</v>
      </c>
      <c r="I44">
        <v>136000</v>
      </c>
      <c r="J44">
        <f t="shared" si="2"/>
        <v>224400</v>
      </c>
      <c r="K44" t="s">
        <v>20</v>
      </c>
      <c r="L44" s="4">
        <v>4.3453840000000001</v>
      </c>
      <c r="M44" s="4">
        <v>51.6824978</v>
      </c>
      <c r="N44" t="s">
        <v>171</v>
      </c>
      <c r="O44" t="s">
        <v>8</v>
      </c>
      <c r="P44" t="s">
        <v>21</v>
      </c>
      <c r="Q44">
        <v>2018</v>
      </c>
      <c r="R44" s="1">
        <v>36800000</v>
      </c>
      <c r="S44" t="s">
        <v>10</v>
      </c>
    </row>
    <row r="45" spans="4:19" x14ac:dyDescent="0.25">
      <c r="D45">
        <v>40002</v>
      </c>
      <c r="E45">
        <v>30</v>
      </c>
      <c r="F45" t="s">
        <v>11</v>
      </c>
      <c r="G45" t="s">
        <v>16</v>
      </c>
      <c r="H45">
        <v>44</v>
      </c>
      <c r="I45">
        <v>170000</v>
      </c>
      <c r="J45">
        <f t="shared" si="2"/>
        <v>280500</v>
      </c>
      <c r="K45" t="s">
        <v>17</v>
      </c>
      <c r="L45" s="4">
        <v>5.5984062000000003</v>
      </c>
      <c r="M45" s="4">
        <v>51.237277599999999</v>
      </c>
      <c r="N45" t="s">
        <v>18</v>
      </c>
      <c r="O45" t="s">
        <v>8</v>
      </c>
      <c r="P45" t="s">
        <v>19</v>
      </c>
      <c r="Q45">
        <v>2018</v>
      </c>
      <c r="R45" s="1">
        <v>40480000</v>
      </c>
      <c r="S45" t="s">
        <v>10</v>
      </c>
    </row>
    <row r="46" spans="4:19" hidden="1" x14ac:dyDescent="0.25">
      <c r="D46">
        <v>40034</v>
      </c>
      <c r="E46">
        <v>14</v>
      </c>
      <c r="F46" t="s">
        <v>11</v>
      </c>
      <c r="G46" t="s">
        <v>109</v>
      </c>
      <c r="H46">
        <v>3</v>
      </c>
      <c r="I46">
        <v>10000</v>
      </c>
      <c r="J46">
        <f t="shared" si="2"/>
        <v>16500</v>
      </c>
      <c r="K46" t="s">
        <v>110</v>
      </c>
      <c r="L46" s="4">
        <v>6.0224085000000001</v>
      </c>
      <c r="M46" s="4">
        <v>50.8927646</v>
      </c>
      <c r="N46" t="s">
        <v>74</v>
      </c>
      <c r="O46" t="s">
        <v>69</v>
      </c>
      <c r="P46" t="s">
        <v>111</v>
      </c>
      <c r="Q46">
        <v>2018</v>
      </c>
      <c r="R46" s="1">
        <v>2760000</v>
      </c>
      <c r="S46" t="s">
        <v>44</v>
      </c>
    </row>
    <row r="47" spans="4:19" hidden="1" x14ac:dyDescent="0.25">
      <c r="D47">
        <v>40037</v>
      </c>
      <c r="E47">
        <v>15</v>
      </c>
      <c r="F47" t="s">
        <v>11</v>
      </c>
      <c r="G47" t="s">
        <v>118</v>
      </c>
      <c r="H47">
        <v>3</v>
      </c>
      <c r="I47">
        <v>11000</v>
      </c>
      <c r="J47">
        <f t="shared" si="2"/>
        <v>18150</v>
      </c>
      <c r="K47" t="s">
        <v>119</v>
      </c>
      <c r="L47" s="4">
        <v>4.431991</v>
      </c>
      <c r="M47" s="4">
        <v>52.0194446</v>
      </c>
      <c r="N47" t="s">
        <v>171</v>
      </c>
      <c r="O47" t="s">
        <v>69</v>
      </c>
      <c r="P47" t="s">
        <v>120</v>
      </c>
      <c r="Q47">
        <v>2018</v>
      </c>
      <c r="R47" s="1">
        <v>2760000</v>
      </c>
      <c r="S47" t="s">
        <v>10</v>
      </c>
    </row>
    <row r="48" spans="4:19" hidden="1" x14ac:dyDescent="0.25">
      <c r="D48">
        <v>40023</v>
      </c>
      <c r="E48">
        <v>16</v>
      </c>
      <c r="F48" t="s">
        <v>11</v>
      </c>
      <c r="G48" t="s">
        <v>78</v>
      </c>
      <c r="H48">
        <v>6</v>
      </c>
      <c r="I48">
        <v>22000</v>
      </c>
      <c r="J48">
        <f t="shared" si="2"/>
        <v>36300</v>
      </c>
      <c r="K48" t="s">
        <v>79</v>
      </c>
      <c r="L48" s="4">
        <v>6.0830219000000003</v>
      </c>
      <c r="M48" s="4">
        <v>52.516774699999999</v>
      </c>
      <c r="N48" t="s">
        <v>80</v>
      </c>
      <c r="O48" t="s">
        <v>69</v>
      </c>
      <c r="P48" t="s">
        <v>81</v>
      </c>
      <c r="Q48">
        <v>2018</v>
      </c>
      <c r="R48" s="1">
        <v>5520000</v>
      </c>
      <c r="S48" t="s">
        <v>44</v>
      </c>
    </row>
    <row r="49" spans="4:19" x14ac:dyDescent="0.25">
      <c r="D49">
        <v>40001</v>
      </c>
      <c r="E49">
        <v>31</v>
      </c>
      <c r="F49" t="s">
        <v>11</v>
      </c>
      <c r="G49" t="s">
        <v>12</v>
      </c>
      <c r="H49">
        <v>54.5</v>
      </c>
      <c r="I49">
        <v>140000</v>
      </c>
      <c r="J49">
        <f t="shared" si="2"/>
        <v>231000</v>
      </c>
      <c r="K49" t="s">
        <v>13</v>
      </c>
      <c r="L49" s="4">
        <v>3.5709124999999999</v>
      </c>
      <c r="M49" s="4">
        <v>51.453667199999998</v>
      </c>
      <c r="N49" t="s">
        <v>14</v>
      </c>
      <c r="O49" t="s">
        <v>8</v>
      </c>
      <c r="P49" t="s">
        <v>15</v>
      </c>
      <c r="Q49">
        <v>2018</v>
      </c>
      <c r="R49" s="1">
        <v>50140000</v>
      </c>
      <c r="S49" t="s">
        <v>10</v>
      </c>
    </row>
    <row r="50" spans="4:19" hidden="1" x14ac:dyDescent="0.25">
      <c r="D50">
        <v>40021</v>
      </c>
      <c r="E50">
        <v>17</v>
      </c>
      <c r="F50" t="s">
        <v>11</v>
      </c>
      <c r="G50" t="s">
        <v>72</v>
      </c>
      <c r="H50">
        <v>7.5</v>
      </c>
      <c r="I50">
        <v>28000</v>
      </c>
      <c r="J50">
        <f t="shared" si="2"/>
        <v>46200</v>
      </c>
      <c r="K50" t="s">
        <v>73</v>
      </c>
      <c r="L50" s="4">
        <v>6.1724031000000004</v>
      </c>
      <c r="M50" s="4">
        <v>51.3703748</v>
      </c>
      <c r="N50" t="s">
        <v>74</v>
      </c>
      <c r="O50" t="s">
        <v>69</v>
      </c>
      <c r="P50" t="s">
        <v>75</v>
      </c>
      <c r="Q50">
        <v>2018</v>
      </c>
      <c r="R50" s="1">
        <v>6900000</v>
      </c>
      <c r="S50" t="s">
        <v>10</v>
      </c>
    </row>
    <row r="51" spans="4:19" hidden="1" x14ac:dyDescent="0.25">
      <c r="D51">
        <v>40050</v>
      </c>
      <c r="E51">
        <v>18</v>
      </c>
      <c r="F51" t="s">
        <v>11</v>
      </c>
      <c r="G51" t="s">
        <v>166</v>
      </c>
      <c r="H51">
        <f>(2813)-26.14</f>
        <v>2786.86</v>
      </c>
      <c r="N51" t="s">
        <v>174</v>
      </c>
      <c r="O51" t="s">
        <v>69</v>
      </c>
      <c r="R51" s="1"/>
    </row>
    <row r="52" spans="4:19" x14ac:dyDescent="0.25">
      <c r="D52">
        <v>40015</v>
      </c>
      <c r="E52">
        <v>32</v>
      </c>
      <c r="F52" t="s">
        <v>176</v>
      </c>
      <c r="G52" t="s">
        <v>55</v>
      </c>
      <c r="H52">
        <v>11.8</v>
      </c>
      <c r="I52">
        <v>40000</v>
      </c>
      <c r="J52">
        <f>I52*(1.65*1)</f>
        <v>66000</v>
      </c>
      <c r="K52" t="s">
        <v>55</v>
      </c>
      <c r="L52" s="4">
        <v>4.1808408999999997</v>
      </c>
      <c r="M52" s="4">
        <v>51.416870299999999</v>
      </c>
      <c r="N52" t="s">
        <v>14</v>
      </c>
      <c r="O52" t="s">
        <v>8</v>
      </c>
      <c r="P52" t="s">
        <v>56</v>
      </c>
      <c r="Q52">
        <v>2019</v>
      </c>
      <c r="R52" s="1">
        <v>10856000</v>
      </c>
      <c r="S52" t="s">
        <v>10</v>
      </c>
    </row>
    <row r="53" spans="4:19" x14ac:dyDescent="0.25">
      <c r="D53">
        <v>40000</v>
      </c>
      <c r="E53">
        <v>33</v>
      </c>
      <c r="F53" t="s">
        <v>176</v>
      </c>
      <c r="G53" t="s">
        <v>5</v>
      </c>
      <c r="H53">
        <v>103</v>
      </c>
      <c r="I53">
        <v>320000</v>
      </c>
      <c r="J53">
        <f>I53*(1.65*1)</f>
        <v>528000</v>
      </c>
      <c r="K53" t="s">
        <v>6</v>
      </c>
      <c r="L53" s="4">
        <v>6.7558870000000004</v>
      </c>
      <c r="M53" s="4">
        <v>53.1637895</v>
      </c>
      <c r="N53" t="s">
        <v>7</v>
      </c>
      <c r="O53" t="s">
        <v>8</v>
      </c>
      <c r="P53" t="s">
        <v>9</v>
      </c>
      <c r="Q53">
        <v>2019</v>
      </c>
      <c r="R53" s="1">
        <v>94760000</v>
      </c>
      <c r="S53" t="s">
        <v>10</v>
      </c>
    </row>
    <row r="54" spans="4:19" hidden="1" x14ac:dyDescent="0.25">
      <c r="D54">
        <v>40052</v>
      </c>
      <c r="E54">
        <v>19</v>
      </c>
      <c r="F54" t="s">
        <v>176</v>
      </c>
      <c r="G54" t="s">
        <v>168</v>
      </c>
      <c r="H54">
        <f>((892*10^6*200/10^6)-(H52+60.61))</f>
        <v>178327.59</v>
      </c>
      <c r="N54" t="s">
        <v>174</v>
      </c>
      <c r="O54" t="s">
        <v>69</v>
      </c>
      <c r="P54" t="s">
        <v>170</v>
      </c>
    </row>
    <row r="56" spans="4:19" x14ac:dyDescent="0.25">
      <c r="L56" s="3"/>
    </row>
  </sheetData>
  <autoFilter ref="D1:S54" xr:uid="{83EB78E7-0B80-4E26-AFAE-CC912FBD470E}">
    <filterColumn colId="11">
      <filters>
        <filter val="Field"/>
      </filters>
    </filterColumn>
    <sortState xmlns:xlrd2="http://schemas.microsoft.com/office/spreadsheetml/2017/richdata2" ref="D2:S54">
      <sortCondition ref="Q1:Q5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F6D4-51F3-44F7-8AF3-26321C8CB27B}">
  <dimension ref="A1:Q75"/>
  <sheetViews>
    <sheetView tabSelected="1" topLeftCell="A48" workbookViewId="0">
      <selection activeCell="I78" sqref="I78"/>
    </sheetView>
  </sheetViews>
  <sheetFormatPr defaultRowHeight="15" x14ac:dyDescent="0.25"/>
  <cols>
    <col min="1" max="1" width="11.140625" customWidth="1"/>
    <col min="2" max="2" width="12.85546875" customWidth="1"/>
    <col min="3" max="3" width="11" customWidth="1"/>
    <col min="4" max="4" width="10.7109375" bestFit="1" customWidth="1"/>
    <col min="5" max="5" width="27" bestFit="1" customWidth="1"/>
    <col min="6" max="6" width="14.28515625" bestFit="1" customWidth="1"/>
    <col min="7" max="7" width="8.28515625" bestFit="1" customWidth="1"/>
    <col min="8" max="8" width="9" bestFit="1" customWidth="1"/>
    <col min="9" max="9" width="67.5703125" customWidth="1"/>
    <col min="10" max="10" width="10" bestFit="1" customWidth="1"/>
    <col min="11" max="11" width="20" customWidth="1"/>
    <col min="12" max="12" width="12.7109375" bestFit="1" customWidth="1"/>
    <col min="13" max="13" width="5.140625" bestFit="1" customWidth="1"/>
    <col min="14" max="14" width="30.140625" customWidth="1"/>
    <col min="15" max="15" width="18.7109375" bestFit="1" customWidth="1"/>
    <col min="16" max="16" width="29.7109375" bestFit="1" customWidth="1"/>
    <col min="17" max="17" width="5.28515625" bestFit="1" customWidth="1"/>
  </cols>
  <sheetData>
    <row r="1" spans="1:17" x14ac:dyDescent="0.25">
      <c r="A1" s="2" t="s">
        <v>177</v>
      </c>
      <c r="B1" s="2" t="s">
        <v>181</v>
      </c>
      <c r="C1" s="2" t="s">
        <v>178</v>
      </c>
      <c r="D1" s="2" t="s">
        <v>0</v>
      </c>
      <c r="E1" s="2" t="s">
        <v>161</v>
      </c>
      <c r="F1" s="2" t="s">
        <v>162</v>
      </c>
      <c r="G1" s="2" t="s">
        <v>163</v>
      </c>
      <c r="H1" s="2" t="s">
        <v>169</v>
      </c>
      <c r="I1" s="2" t="s">
        <v>1</v>
      </c>
      <c r="J1" s="2" t="s">
        <v>157</v>
      </c>
      <c r="K1" s="2" t="s">
        <v>158</v>
      </c>
      <c r="L1" s="2" t="s">
        <v>2</v>
      </c>
      <c r="M1" s="2" t="s">
        <v>3</v>
      </c>
      <c r="N1" s="2" t="s">
        <v>164</v>
      </c>
      <c r="O1" s="2" t="s">
        <v>175</v>
      </c>
      <c r="P1" s="2" t="s">
        <v>165</v>
      </c>
      <c r="Q1" s="2" t="s">
        <v>4</v>
      </c>
    </row>
    <row r="2" spans="1:17" x14ac:dyDescent="0.25">
      <c r="A2" s="4">
        <v>2</v>
      </c>
      <c r="B2" s="4">
        <v>4</v>
      </c>
      <c r="C2" s="4">
        <v>1</v>
      </c>
      <c r="D2" s="4" t="s">
        <v>11</v>
      </c>
      <c r="E2" s="4" t="s">
        <v>152</v>
      </c>
      <c r="F2" s="4">
        <v>1.8</v>
      </c>
      <c r="G2" s="4">
        <v>36000</v>
      </c>
      <c r="H2" s="4">
        <v>59400</v>
      </c>
      <c r="I2" s="4" t="s">
        <v>152</v>
      </c>
      <c r="J2" s="4">
        <v>6.3056136</v>
      </c>
      <c r="K2" s="4">
        <v>51.886963199999997</v>
      </c>
      <c r="L2" s="4" t="s">
        <v>66</v>
      </c>
      <c r="M2" s="4" t="s">
        <v>8</v>
      </c>
      <c r="N2" s="4" t="s">
        <v>153</v>
      </c>
      <c r="O2" s="4">
        <v>2012</v>
      </c>
      <c r="P2" s="4">
        <v>1656000</v>
      </c>
      <c r="Q2" s="4" t="s">
        <v>44</v>
      </c>
    </row>
    <row r="3" spans="1:17" x14ac:dyDescent="0.25">
      <c r="A3" s="4">
        <v>3</v>
      </c>
      <c r="B3" s="4">
        <v>9</v>
      </c>
      <c r="C3" s="4">
        <v>2</v>
      </c>
      <c r="D3" s="4" t="s">
        <v>11</v>
      </c>
      <c r="E3" s="4" t="s">
        <v>149</v>
      </c>
      <c r="F3" s="4">
        <v>2</v>
      </c>
      <c r="G3" s="4">
        <v>7000</v>
      </c>
      <c r="H3" s="4">
        <v>11550</v>
      </c>
      <c r="I3" s="4" t="s">
        <v>150</v>
      </c>
      <c r="J3" s="4">
        <v>6.7927724999999999</v>
      </c>
      <c r="K3" s="4">
        <v>52.257412100000003</v>
      </c>
      <c r="L3" s="4" t="s">
        <v>80</v>
      </c>
      <c r="M3" s="4" t="s">
        <v>8</v>
      </c>
      <c r="N3" s="4" t="s">
        <v>151</v>
      </c>
      <c r="O3" s="4">
        <v>2016</v>
      </c>
      <c r="P3" s="4">
        <v>1840000</v>
      </c>
      <c r="Q3" s="4" t="s">
        <v>44</v>
      </c>
    </row>
    <row r="4" spans="1:17" x14ac:dyDescent="0.25">
      <c r="A4" s="4">
        <v>8</v>
      </c>
      <c r="B4" s="4">
        <v>4</v>
      </c>
      <c r="C4" s="4">
        <v>3</v>
      </c>
      <c r="D4" s="4" t="s">
        <v>11</v>
      </c>
      <c r="E4" s="4" t="s">
        <v>133</v>
      </c>
      <c r="F4" s="4">
        <v>2.34</v>
      </c>
      <c r="G4" s="4">
        <v>9000</v>
      </c>
      <c r="H4" s="4">
        <v>14850</v>
      </c>
      <c r="I4" s="4" t="s">
        <v>134</v>
      </c>
      <c r="J4" s="4">
        <v>5.2570147</v>
      </c>
      <c r="K4" s="4">
        <v>51.831690500000001</v>
      </c>
      <c r="L4" s="4" t="s">
        <v>66</v>
      </c>
      <c r="M4" s="4" t="s">
        <v>8</v>
      </c>
      <c r="N4" s="4" t="s">
        <v>135</v>
      </c>
      <c r="O4" s="4">
        <v>2016</v>
      </c>
      <c r="P4" s="4">
        <v>2152800</v>
      </c>
      <c r="Q4" s="4" t="s">
        <v>10</v>
      </c>
    </row>
    <row r="5" spans="1:17" x14ac:dyDescent="0.25">
      <c r="A5" s="4">
        <v>25</v>
      </c>
      <c r="B5" s="4">
        <v>8</v>
      </c>
      <c r="C5" s="4">
        <v>4</v>
      </c>
      <c r="D5" s="4" t="s">
        <v>11</v>
      </c>
      <c r="E5" s="4" t="s">
        <v>85</v>
      </c>
      <c r="F5" s="4">
        <v>5.6</v>
      </c>
      <c r="G5" s="4">
        <v>21600</v>
      </c>
      <c r="H5" s="4">
        <v>35640</v>
      </c>
      <c r="I5" s="4" t="s">
        <v>86</v>
      </c>
      <c r="J5" s="4">
        <v>4.9640611000000003</v>
      </c>
      <c r="K5" s="4">
        <v>52.514381499999999</v>
      </c>
      <c r="L5" s="4" t="s">
        <v>173</v>
      </c>
      <c r="M5" s="4" t="s">
        <v>8</v>
      </c>
      <c r="N5" s="4" t="s">
        <v>87</v>
      </c>
      <c r="O5" s="4">
        <v>2016</v>
      </c>
      <c r="P5" s="4">
        <v>5152000</v>
      </c>
      <c r="Q5" s="4" t="s">
        <v>10</v>
      </c>
    </row>
    <row r="6" spans="1:17" x14ac:dyDescent="0.25">
      <c r="A6" s="4">
        <v>26</v>
      </c>
      <c r="B6" s="4">
        <v>1</v>
      </c>
      <c r="C6" s="4">
        <v>5</v>
      </c>
      <c r="D6" s="4" t="s">
        <v>11</v>
      </c>
      <c r="E6" s="4" t="s">
        <v>82</v>
      </c>
      <c r="F6" s="4">
        <v>5.8</v>
      </c>
      <c r="G6" s="4">
        <v>21000</v>
      </c>
      <c r="H6" s="4">
        <v>34650</v>
      </c>
      <c r="I6" s="4" t="s">
        <v>83</v>
      </c>
      <c r="J6" s="4">
        <v>6.5642284000000002</v>
      </c>
      <c r="K6" s="4">
        <v>52.992753</v>
      </c>
      <c r="L6" s="4" t="s">
        <v>38</v>
      </c>
      <c r="M6" s="4" t="s">
        <v>8</v>
      </c>
      <c r="N6" s="4" t="s">
        <v>84</v>
      </c>
      <c r="O6" s="4">
        <v>2016</v>
      </c>
      <c r="P6" s="4">
        <v>5336000</v>
      </c>
      <c r="Q6" s="4" t="s">
        <v>10</v>
      </c>
    </row>
    <row r="7" spans="1:17" x14ac:dyDescent="0.25">
      <c r="A7" s="4">
        <v>28</v>
      </c>
      <c r="B7" s="4">
        <v>3</v>
      </c>
      <c r="C7" s="4">
        <v>6</v>
      </c>
      <c r="D7" s="4" t="s">
        <v>11</v>
      </c>
      <c r="E7" s="4" t="s">
        <v>76</v>
      </c>
      <c r="F7" s="4">
        <v>6</v>
      </c>
      <c r="G7" s="4">
        <v>23000</v>
      </c>
      <c r="H7" s="4">
        <v>37950</v>
      </c>
      <c r="I7" s="4" t="s">
        <v>76</v>
      </c>
      <c r="J7" s="4">
        <v>5.6587658999999997</v>
      </c>
      <c r="K7" s="4">
        <v>53.440564000000002</v>
      </c>
      <c r="L7" s="4" t="s">
        <v>59</v>
      </c>
      <c r="M7" s="4" t="s">
        <v>8</v>
      </c>
      <c r="N7" s="4" t="s">
        <v>180</v>
      </c>
      <c r="O7" s="4">
        <v>2016</v>
      </c>
      <c r="P7" s="4">
        <v>5520000</v>
      </c>
      <c r="Q7" s="4" t="s">
        <v>10</v>
      </c>
    </row>
    <row r="8" spans="1:17" x14ac:dyDescent="0.25">
      <c r="A8" s="4">
        <v>14</v>
      </c>
      <c r="B8" s="4">
        <v>9</v>
      </c>
      <c r="C8" s="4">
        <v>7</v>
      </c>
      <c r="D8" s="4" t="s">
        <v>11</v>
      </c>
      <c r="E8" s="4" t="s">
        <v>115</v>
      </c>
      <c r="F8" s="4">
        <v>3</v>
      </c>
      <c r="G8" s="4">
        <v>11000</v>
      </c>
      <c r="H8" s="4">
        <v>18150</v>
      </c>
      <c r="I8" s="4" t="s">
        <v>116</v>
      </c>
      <c r="J8" s="4">
        <v>6.7875832999999997</v>
      </c>
      <c r="K8" s="4">
        <v>52.266366699999999</v>
      </c>
      <c r="L8" s="4" t="s">
        <v>80</v>
      </c>
      <c r="M8" s="4" t="s">
        <v>8</v>
      </c>
      <c r="N8" s="4" t="s">
        <v>117</v>
      </c>
      <c r="O8" s="4">
        <v>2017</v>
      </c>
      <c r="P8" s="4">
        <v>2760000</v>
      </c>
      <c r="Q8" s="4" t="s">
        <v>10</v>
      </c>
    </row>
    <row r="9" spans="1:17" x14ac:dyDescent="0.25">
      <c r="A9" s="4">
        <v>36</v>
      </c>
      <c r="B9" s="4">
        <v>5</v>
      </c>
      <c r="C9" s="4">
        <v>8</v>
      </c>
      <c r="D9" s="4" t="s">
        <v>11</v>
      </c>
      <c r="E9" s="4" t="s">
        <v>53</v>
      </c>
      <c r="F9" s="4">
        <v>12</v>
      </c>
      <c r="G9" s="4">
        <v>43000</v>
      </c>
      <c r="H9" s="4">
        <v>70950</v>
      </c>
      <c r="I9" s="4" t="s">
        <v>159</v>
      </c>
      <c r="J9" s="4">
        <v>6.6314884000000003</v>
      </c>
      <c r="K9" s="4">
        <v>53.194035900000003</v>
      </c>
      <c r="L9" s="4" t="s">
        <v>7</v>
      </c>
      <c r="M9" s="4" t="s">
        <v>8</v>
      </c>
      <c r="N9" s="4" t="s">
        <v>54</v>
      </c>
      <c r="O9" s="4">
        <v>2017</v>
      </c>
      <c r="P9" s="4">
        <v>11040000</v>
      </c>
      <c r="Q9" s="4" t="s">
        <v>10</v>
      </c>
    </row>
    <row r="10" spans="1:17" x14ac:dyDescent="0.25">
      <c r="A10" s="4">
        <v>40</v>
      </c>
      <c r="B10" s="4">
        <v>11</v>
      </c>
      <c r="C10" s="4">
        <v>9</v>
      </c>
      <c r="D10" s="4" t="s">
        <v>11</v>
      </c>
      <c r="E10" s="4" t="s">
        <v>40</v>
      </c>
      <c r="F10" s="4">
        <v>14</v>
      </c>
      <c r="G10" s="4">
        <v>55000</v>
      </c>
      <c r="H10" s="4">
        <v>90750</v>
      </c>
      <c r="I10" s="4" t="s">
        <v>41</v>
      </c>
      <c r="J10" s="4">
        <v>3.6236988000000001</v>
      </c>
      <c r="K10" s="4">
        <v>51.483054500000001</v>
      </c>
      <c r="L10" s="4" t="s">
        <v>14</v>
      </c>
      <c r="M10" s="4" t="s">
        <v>8</v>
      </c>
      <c r="N10" s="4" t="s">
        <v>42</v>
      </c>
      <c r="O10" s="4">
        <v>2017</v>
      </c>
      <c r="P10" s="4">
        <v>12880000</v>
      </c>
      <c r="Q10" s="4" t="s">
        <v>10</v>
      </c>
    </row>
    <row r="11" spans="1:17" x14ac:dyDescent="0.25">
      <c r="A11" s="4">
        <v>46</v>
      </c>
      <c r="B11" s="4">
        <v>5</v>
      </c>
      <c r="C11" s="4">
        <v>10</v>
      </c>
      <c r="D11" s="4" t="s">
        <v>11</v>
      </c>
      <c r="E11" s="4" t="s">
        <v>22</v>
      </c>
      <c r="F11" s="4">
        <v>30</v>
      </c>
      <c r="G11" s="4">
        <v>123000</v>
      </c>
      <c r="H11" s="4">
        <v>202950</v>
      </c>
      <c r="I11" s="4" t="s">
        <v>23</v>
      </c>
      <c r="J11" s="4">
        <v>6.9244598000000002</v>
      </c>
      <c r="K11" s="4">
        <v>53.331027200000001</v>
      </c>
      <c r="L11" s="4" t="s">
        <v>7</v>
      </c>
      <c r="M11" s="4" t="s">
        <v>8</v>
      </c>
      <c r="N11" s="4" t="s">
        <v>24</v>
      </c>
      <c r="O11" s="4">
        <v>2017</v>
      </c>
      <c r="P11" s="4">
        <v>27600000</v>
      </c>
      <c r="Q11" s="4" t="s">
        <v>10</v>
      </c>
    </row>
    <row r="12" spans="1:17" x14ac:dyDescent="0.25">
      <c r="A12" s="4">
        <v>10</v>
      </c>
      <c r="B12" s="4">
        <v>10</v>
      </c>
      <c r="C12" s="4">
        <v>11</v>
      </c>
      <c r="D12" s="4" t="s">
        <v>11</v>
      </c>
      <c r="E12" s="4" t="s">
        <v>126</v>
      </c>
      <c r="F12" s="4">
        <v>2.2000000000000002</v>
      </c>
      <c r="G12" s="4">
        <v>8200</v>
      </c>
      <c r="H12" s="4">
        <v>13530</v>
      </c>
      <c r="I12" s="4" t="s">
        <v>127</v>
      </c>
      <c r="J12" s="4">
        <v>5.0918191999999998</v>
      </c>
      <c r="K12" s="4">
        <v>52.024820800000001</v>
      </c>
      <c r="L12" s="4" t="s">
        <v>128</v>
      </c>
      <c r="M12" s="4" t="s">
        <v>8</v>
      </c>
      <c r="N12" s="4" t="s">
        <v>129</v>
      </c>
      <c r="O12" s="4">
        <v>2018</v>
      </c>
      <c r="P12" s="4">
        <v>2024000</v>
      </c>
      <c r="Q12" s="4" t="s">
        <v>44</v>
      </c>
    </row>
    <row r="13" spans="1:17" x14ac:dyDescent="0.25">
      <c r="A13" s="4">
        <v>18</v>
      </c>
      <c r="B13" s="4">
        <v>3</v>
      </c>
      <c r="C13" s="4">
        <v>12</v>
      </c>
      <c r="D13" s="4" t="s">
        <v>11</v>
      </c>
      <c r="E13" s="4" t="s">
        <v>103</v>
      </c>
      <c r="F13" s="4">
        <v>3.6</v>
      </c>
      <c r="G13" s="4">
        <v>13000</v>
      </c>
      <c r="H13" s="4">
        <v>21450</v>
      </c>
      <c r="I13" s="4" t="s">
        <v>104</v>
      </c>
      <c r="J13" s="4">
        <v>5.7999133</v>
      </c>
      <c r="K13" s="4">
        <v>53.2012334</v>
      </c>
      <c r="L13" s="4" t="s">
        <v>59</v>
      </c>
      <c r="M13" s="4" t="s">
        <v>8</v>
      </c>
      <c r="N13" s="4" t="s">
        <v>105</v>
      </c>
      <c r="O13" s="4">
        <v>2018</v>
      </c>
      <c r="P13" s="4">
        <v>3312000</v>
      </c>
      <c r="Q13" s="4" t="s">
        <v>10</v>
      </c>
    </row>
    <row r="14" spans="1:17" x14ac:dyDescent="0.25">
      <c r="A14" s="4">
        <v>19</v>
      </c>
      <c r="B14" s="4">
        <v>4</v>
      </c>
      <c r="C14" s="4">
        <v>13</v>
      </c>
      <c r="D14" s="4" t="s">
        <v>11</v>
      </c>
      <c r="E14" s="4" t="s">
        <v>101</v>
      </c>
      <c r="F14" s="4">
        <v>3.6</v>
      </c>
      <c r="G14" s="4">
        <v>11000</v>
      </c>
      <c r="H14" s="4">
        <v>18150</v>
      </c>
      <c r="I14" s="4" t="s">
        <v>101</v>
      </c>
      <c r="J14" s="4">
        <v>5.9699230999999999</v>
      </c>
      <c r="K14" s="4">
        <v>52.211157</v>
      </c>
      <c r="L14" s="4" t="s">
        <v>66</v>
      </c>
      <c r="M14" s="4" t="s">
        <v>8</v>
      </c>
      <c r="N14" s="4" t="s">
        <v>102</v>
      </c>
      <c r="O14" s="4">
        <v>2018</v>
      </c>
      <c r="P14" s="4">
        <v>3312000</v>
      </c>
      <c r="Q14" s="4" t="s">
        <v>10</v>
      </c>
    </row>
    <row r="15" spans="1:17" x14ac:dyDescent="0.25">
      <c r="A15" s="4">
        <v>20</v>
      </c>
      <c r="B15" s="4">
        <v>9</v>
      </c>
      <c r="C15" s="4">
        <v>14</v>
      </c>
      <c r="D15" s="4" t="s">
        <v>11</v>
      </c>
      <c r="E15" s="4" t="s">
        <v>98</v>
      </c>
      <c r="F15" s="4">
        <v>4</v>
      </c>
      <c r="G15" s="4">
        <v>13440</v>
      </c>
      <c r="H15" s="4">
        <v>22176</v>
      </c>
      <c r="I15" s="4" t="s">
        <v>99</v>
      </c>
      <c r="J15" s="4">
        <v>6.6011087000000002</v>
      </c>
      <c r="K15" s="4">
        <v>52.377052599999999</v>
      </c>
      <c r="L15" s="4" t="s">
        <v>80</v>
      </c>
      <c r="M15" s="4" t="s">
        <v>8</v>
      </c>
      <c r="N15" s="4" t="s">
        <v>100</v>
      </c>
      <c r="O15" s="4">
        <v>2018</v>
      </c>
      <c r="P15" s="4">
        <v>3680000</v>
      </c>
      <c r="Q15" s="4" t="s">
        <v>10</v>
      </c>
    </row>
    <row r="16" spans="1:17" x14ac:dyDescent="0.25">
      <c r="A16" s="4">
        <v>21</v>
      </c>
      <c r="B16" s="4">
        <v>3</v>
      </c>
      <c r="C16" s="4">
        <v>15</v>
      </c>
      <c r="D16" s="4" t="s">
        <v>11</v>
      </c>
      <c r="E16" s="4" t="s">
        <v>96</v>
      </c>
      <c r="F16" s="4">
        <v>4</v>
      </c>
      <c r="G16" s="4">
        <v>13552</v>
      </c>
      <c r="H16" s="4">
        <v>22360.799999999999</v>
      </c>
      <c r="I16" s="4" t="s">
        <v>96</v>
      </c>
      <c r="J16" s="4">
        <v>5.9958691999999996</v>
      </c>
      <c r="K16" s="4">
        <v>52.876551800000001</v>
      </c>
      <c r="L16" s="4" t="s">
        <v>59</v>
      </c>
      <c r="M16" s="4" t="s">
        <v>8</v>
      </c>
      <c r="N16" s="4" t="s">
        <v>97</v>
      </c>
      <c r="O16" s="4">
        <v>2018</v>
      </c>
      <c r="P16" s="4">
        <v>3680000</v>
      </c>
      <c r="Q16" s="4" t="s">
        <v>44</v>
      </c>
    </row>
    <row r="17" spans="1:17" x14ac:dyDescent="0.25">
      <c r="A17" s="4">
        <v>22</v>
      </c>
      <c r="B17" s="4">
        <v>3</v>
      </c>
      <c r="C17" s="4">
        <v>16</v>
      </c>
      <c r="D17" s="4" t="s">
        <v>11</v>
      </c>
      <c r="E17" s="4" t="s">
        <v>94</v>
      </c>
      <c r="F17" s="4">
        <v>4.0999999999999996</v>
      </c>
      <c r="G17" s="4">
        <v>14240</v>
      </c>
      <c r="H17" s="4">
        <v>23496</v>
      </c>
      <c r="I17" s="4" t="s">
        <v>94</v>
      </c>
      <c r="J17" s="4">
        <v>6.1412468000000002</v>
      </c>
      <c r="K17" s="4">
        <v>52.890576699999997</v>
      </c>
      <c r="L17" s="4" t="s">
        <v>59</v>
      </c>
      <c r="M17" s="4" t="s">
        <v>8</v>
      </c>
      <c r="N17" s="4" t="s">
        <v>95</v>
      </c>
      <c r="O17" s="4">
        <v>2018</v>
      </c>
      <c r="P17" s="4">
        <v>3772000</v>
      </c>
      <c r="Q17" s="4" t="s">
        <v>10</v>
      </c>
    </row>
    <row r="18" spans="1:17" x14ac:dyDescent="0.25">
      <c r="A18" s="4">
        <v>30</v>
      </c>
      <c r="B18" s="4">
        <v>5</v>
      </c>
      <c r="C18" s="4">
        <v>17</v>
      </c>
      <c r="D18" s="4" t="s">
        <v>11</v>
      </c>
      <c r="E18" s="4" t="s">
        <v>70</v>
      </c>
      <c r="F18" s="4">
        <v>9</v>
      </c>
      <c r="G18" s="4">
        <v>28500</v>
      </c>
      <c r="H18" s="4">
        <v>47025</v>
      </c>
      <c r="I18" s="4" t="s">
        <v>70</v>
      </c>
      <c r="J18" s="4">
        <v>6.2673259000000003</v>
      </c>
      <c r="K18" s="4">
        <v>53.146252199999999</v>
      </c>
      <c r="L18" s="4" t="s">
        <v>7</v>
      </c>
      <c r="M18" s="4" t="s">
        <v>8</v>
      </c>
      <c r="N18" s="4" t="s">
        <v>71</v>
      </c>
      <c r="O18" s="4">
        <v>2018</v>
      </c>
      <c r="P18" s="4">
        <v>8280000</v>
      </c>
      <c r="Q18" s="4" t="s">
        <v>10</v>
      </c>
    </row>
    <row r="19" spans="1:17" x14ac:dyDescent="0.25">
      <c r="A19" s="4">
        <v>32</v>
      </c>
      <c r="B19" s="4">
        <v>4</v>
      </c>
      <c r="C19" s="4">
        <v>18</v>
      </c>
      <c r="D19" s="4" t="s">
        <v>11</v>
      </c>
      <c r="E19" s="4" t="s">
        <v>64</v>
      </c>
      <c r="F19" s="4">
        <v>9.3000000000000007</v>
      </c>
      <c r="G19" s="4">
        <v>34000</v>
      </c>
      <c r="H19" s="4">
        <v>56100</v>
      </c>
      <c r="I19" s="4" t="s">
        <v>65</v>
      </c>
      <c r="J19" s="4">
        <v>5.2910871999999998</v>
      </c>
      <c r="K19" s="4">
        <v>51.8820038</v>
      </c>
      <c r="L19" s="4" t="s">
        <v>66</v>
      </c>
      <c r="M19" s="4" t="s">
        <v>8</v>
      </c>
      <c r="N19" s="4" t="s">
        <v>67</v>
      </c>
      <c r="O19" s="4">
        <v>2018</v>
      </c>
      <c r="P19" s="4">
        <v>8556000</v>
      </c>
      <c r="Q19" s="4" t="s">
        <v>10</v>
      </c>
    </row>
    <row r="20" spans="1:17" x14ac:dyDescent="0.25">
      <c r="A20" s="4">
        <v>33</v>
      </c>
      <c r="B20" s="4">
        <v>8</v>
      </c>
      <c r="C20" s="4">
        <v>19</v>
      </c>
      <c r="D20" s="4" t="s">
        <v>11</v>
      </c>
      <c r="E20" s="4" t="s">
        <v>61</v>
      </c>
      <c r="F20" s="4">
        <v>9.6</v>
      </c>
      <c r="G20" s="4">
        <v>34000</v>
      </c>
      <c r="H20" s="4">
        <v>56100</v>
      </c>
      <c r="I20" s="4" t="s">
        <v>62</v>
      </c>
      <c r="J20" s="4">
        <v>4.8324767</v>
      </c>
      <c r="K20" s="4">
        <v>52.662677000000002</v>
      </c>
      <c r="L20" s="4" t="s">
        <v>173</v>
      </c>
      <c r="M20" s="4" t="s">
        <v>8</v>
      </c>
      <c r="N20" s="4" t="s">
        <v>63</v>
      </c>
      <c r="O20" s="4">
        <v>2018</v>
      </c>
      <c r="P20" s="4">
        <v>8832000</v>
      </c>
      <c r="Q20" s="4" t="s">
        <v>10</v>
      </c>
    </row>
    <row r="21" spans="1:17" x14ac:dyDescent="0.25">
      <c r="A21" s="4">
        <v>6</v>
      </c>
      <c r="B21" s="4">
        <v>8</v>
      </c>
      <c r="C21" s="4">
        <v>1</v>
      </c>
      <c r="D21" s="4" t="s">
        <v>11</v>
      </c>
      <c r="E21" s="4" t="s">
        <v>139</v>
      </c>
      <c r="F21" s="4">
        <v>2.29</v>
      </c>
      <c r="G21" s="4">
        <v>20000</v>
      </c>
      <c r="H21" s="4">
        <v>33000</v>
      </c>
      <c r="I21" s="4" t="s">
        <v>140</v>
      </c>
      <c r="J21" s="4">
        <v>4.6743594000000002</v>
      </c>
      <c r="K21" s="4">
        <v>52.3003784</v>
      </c>
      <c r="L21" s="4" t="s">
        <v>173</v>
      </c>
      <c r="M21" s="4" t="s">
        <v>69</v>
      </c>
      <c r="N21" s="4" t="s">
        <v>141</v>
      </c>
      <c r="O21" s="4">
        <v>2002</v>
      </c>
      <c r="P21" s="4">
        <v>2104040</v>
      </c>
      <c r="Q21" s="4" t="s">
        <v>142</v>
      </c>
    </row>
    <row r="22" spans="1:17" x14ac:dyDescent="0.25">
      <c r="A22" s="4">
        <v>34</v>
      </c>
      <c r="B22" s="4">
        <v>3</v>
      </c>
      <c r="C22" s="4">
        <v>20</v>
      </c>
      <c r="D22" s="4" t="s">
        <v>11</v>
      </c>
      <c r="E22" s="4" t="s">
        <v>57</v>
      </c>
      <c r="F22" s="4">
        <v>10.15</v>
      </c>
      <c r="G22" s="4">
        <v>29000</v>
      </c>
      <c r="H22" s="4">
        <v>47850</v>
      </c>
      <c r="I22" s="4" t="s">
        <v>58</v>
      </c>
      <c r="J22" s="4">
        <v>5.5564856999999996</v>
      </c>
      <c r="K22" s="4">
        <v>53.1888206</v>
      </c>
      <c r="L22" s="4" t="s">
        <v>59</v>
      </c>
      <c r="M22" s="4" t="s">
        <v>8</v>
      </c>
      <c r="N22" s="4" t="s">
        <v>60</v>
      </c>
      <c r="O22" s="4">
        <v>2018</v>
      </c>
      <c r="P22" s="4">
        <v>9338000</v>
      </c>
      <c r="Q22" s="4" t="s">
        <v>10</v>
      </c>
    </row>
    <row r="23" spans="1:17" x14ac:dyDescent="0.25">
      <c r="A23" s="4">
        <v>15</v>
      </c>
      <c r="B23" s="4">
        <v>10</v>
      </c>
      <c r="C23" s="4">
        <v>2</v>
      </c>
      <c r="D23" s="4" t="s">
        <v>11</v>
      </c>
      <c r="E23" s="4" t="s">
        <v>112</v>
      </c>
      <c r="F23" s="4">
        <v>3</v>
      </c>
      <c r="G23" s="4">
        <v>12000</v>
      </c>
      <c r="H23" s="4">
        <v>19800</v>
      </c>
      <c r="I23" s="4" t="s">
        <v>113</v>
      </c>
      <c r="J23" s="4">
        <v>6.1010397999999997</v>
      </c>
      <c r="K23" s="4">
        <v>53.106811399999998</v>
      </c>
      <c r="L23" s="4" t="s">
        <v>128</v>
      </c>
      <c r="M23" s="4" t="s">
        <v>69</v>
      </c>
      <c r="N23" s="4" t="s">
        <v>114</v>
      </c>
      <c r="O23" s="4">
        <v>2015</v>
      </c>
      <c r="P23" s="4">
        <v>2760000</v>
      </c>
      <c r="Q23" s="4" t="s">
        <v>10</v>
      </c>
    </row>
    <row r="24" spans="1:17" x14ac:dyDescent="0.25">
      <c r="A24" s="4">
        <v>37</v>
      </c>
      <c r="B24" s="4">
        <v>7</v>
      </c>
      <c r="C24" s="4">
        <v>21</v>
      </c>
      <c r="D24" s="4" t="s">
        <v>11</v>
      </c>
      <c r="E24" s="4" t="s">
        <v>50</v>
      </c>
      <c r="F24" s="4">
        <v>12.25</v>
      </c>
      <c r="G24" s="4">
        <v>43000</v>
      </c>
      <c r="H24" s="4">
        <v>70950</v>
      </c>
      <c r="I24" s="4" t="s">
        <v>51</v>
      </c>
      <c r="J24" s="4">
        <v>5.6239226999999996</v>
      </c>
      <c r="K24" s="4">
        <v>51.663107099999998</v>
      </c>
      <c r="L24" s="4" t="s">
        <v>172</v>
      </c>
      <c r="M24" s="4" t="s">
        <v>8</v>
      </c>
      <c r="N24" s="4" t="s">
        <v>52</v>
      </c>
      <c r="O24" s="4">
        <v>2018</v>
      </c>
      <c r="P24" s="4">
        <v>11270000</v>
      </c>
      <c r="Q24" s="4" t="s">
        <v>44</v>
      </c>
    </row>
    <row r="25" spans="1:17" x14ac:dyDescent="0.25">
      <c r="A25" s="4">
        <v>11</v>
      </c>
      <c r="B25" s="4">
        <v>9</v>
      </c>
      <c r="C25" s="4">
        <v>3</v>
      </c>
      <c r="D25" s="4" t="s">
        <v>11</v>
      </c>
      <c r="E25" s="4" t="s">
        <v>124</v>
      </c>
      <c r="F25" s="4">
        <v>2.5</v>
      </c>
      <c r="G25" s="4">
        <v>10000</v>
      </c>
      <c r="H25" s="4">
        <v>16500</v>
      </c>
      <c r="I25" s="4" t="s">
        <v>79</v>
      </c>
      <c r="J25" s="4">
        <v>6.0830219000000003</v>
      </c>
      <c r="K25" s="4">
        <v>52.516774699999999</v>
      </c>
      <c r="L25" s="4" t="s">
        <v>80</v>
      </c>
      <c r="M25" s="4" t="s">
        <v>69</v>
      </c>
      <c r="N25" s="4" t="s">
        <v>125</v>
      </c>
      <c r="O25" s="4">
        <v>2015</v>
      </c>
      <c r="P25" s="4">
        <v>2300000</v>
      </c>
      <c r="Q25" s="4" t="s">
        <v>10</v>
      </c>
    </row>
    <row r="26" spans="1:17" x14ac:dyDescent="0.25">
      <c r="A26" s="4">
        <v>38</v>
      </c>
      <c r="B26" s="4">
        <v>2</v>
      </c>
      <c r="C26" s="4">
        <v>22</v>
      </c>
      <c r="D26" s="4" t="s">
        <v>11</v>
      </c>
      <c r="E26" s="4" t="s">
        <v>47</v>
      </c>
      <c r="F26" s="4">
        <v>12.4</v>
      </c>
      <c r="G26" s="4">
        <v>43500</v>
      </c>
      <c r="H26" s="4">
        <v>71775</v>
      </c>
      <c r="I26" s="4" t="s">
        <v>48</v>
      </c>
      <c r="J26" s="4">
        <v>5.7378425000000002</v>
      </c>
      <c r="K26" s="4">
        <v>52.692622</v>
      </c>
      <c r="L26" s="4" t="s">
        <v>49</v>
      </c>
      <c r="M26" s="4" t="s">
        <v>8</v>
      </c>
      <c r="N26" s="4" t="s">
        <v>42</v>
      </c>
      <c r="O26" s="4">
        <v>2018</v>
      </c>
      <c r="P26" s="4">
        <v>11408000</v>
      </c>
      <c r="Q26" s="4" t="s">
        <v>10</v>
      </c>
    </row>
    <row r="27" spans="1:17" x14ac:dyDescent="0.25">
      <c r="A27" s="4">
        <v>39</v>
      </c>
      <c r="B27" s="4">
        <v>5</v>
      </c>
      <c r="C27" s="4">
        <v>23</v>
      </c>
      <c r="D27" s="4" t="s">
        <v>11</v>
      </c>
      <c r="E27" s="4" t="s">
        <v>43</v>
      </c>
      <c r="F27" s="4">
        <v>13.75</v>
      </c>
      <c r="G27" s="4">
        <v>0</v>
      </c>
      <c r="H27" s="4">
        <v>0</v>
      </c>
      <c r="I27" s="4" t="s">
        <v>45</v>
      </c>
      <c r="J27" s="4">
        <v>6.9462216999999997</v>
      </c>
      <c r="K27" s="4">
        <v>52.991985300000003</v>
      </c>
      <c r="L27" s="4" t="s">
        <v>7</v>
      </c>
      <c r="M27" s="4" t="s">
        <v>8</v>
      </c>
      <c r="N27" s="4" t="s">
        <v>46</v>
      </c>
      <c r="O27" s="4">
        <v>2018</v>
      </c>
      <c r="P27" s="4">
        <v>12650000</v>
      </c>
      <c r="Q27" s="4" t="s">
        <v>10</v>
      </c>
    </row>
    <row r="28" spans="1:17" x14ac:dyDescent="0.25">
      <c r="A28" s="4">
        <v>5</v>
      </c>
      <c r="B28" s="4">
        <v>8</v>
      </c>
      <c r="C28" s="4">
        <v>4</v>
      </c>
      <c r="D28" s="4" t="s">
        <v>11</v>
      </c>
      <c r="E28" s="4" t="s">
        <v>143</v>
      </c>
      <c r="F28" s="4">
        <v>2.29</v>
      </c>
      <c r="G28" s="4">
        <v>13000</v>
      </c>
      <c r="H28" s="4">
        <v>21450</v>
      </c>
      <c r="I28" s="4" t="s">
        <v>144</v>
      </c>
      <c r="J28" s="4">
        <v>5.5392399000000001</v>
      </c>
      <c r="K28" s="4">
        <v>51.615788500000001</v>
      </c>
      <c r="L28" s="4" t="s">
        <v>173</v>
      </c>
      <c r="M28" s="4" t="s">
        <v>69</v>
      </c>
      <c r="N28" s="4" t="s">
        <v>145</v>
      </c>
      <c r="O28" s="4">
        <v>2015</v>
      </c>
      <c r="P28" s="4">
        <v>2106800</v>
      </c>
      <c r="Q28" s="4" t="s">
        <v>44</v>
      </c>
    </row>
    <row r="29" spans="1:17" x14ac:dyDescent="0.25">
      <c r="A29" s="4">
        <v>1</v>
      </c>
      <c r="B29" s="4">
        <v>12</v>
      </c>
      <c r="C29" s="4">
        <v>5</v>
      </c>
      <c r="D29" s="4" t="s">
        <v>11</v>
      </c>
      <c r="E29" s="4" t="s">
        <v>154</v>
      </c>
      <c r="F29" s="4">
        <v>1.8</v>
      </c>
      <c r="G29" s="4">
        <v>7650</v>
      </c>
      <c r="H29" s="4">
        <v>12622.5</v>
      </c>
      <c r="I29" s="4" t="s">
        <v>155</v>
      </c>
      <c r="J29" s="4">
        <v>4.5384196000000001</v>
      </c>
      <c r="K29" s="4">
        <v>52.009479900000002</v>
      </c>
      <c r="L29" s="4" t="s">
        <v>171</v>
      </c>
      <c r="M29" s="4" t="s">
        <v>69</v>
      </c>
      <c r="N29" s="4" t="s">
        <v>156</v>
      </c>
      <c r="O29" s="4">
        <v>2015</v>
      </c>
      <c r="P29" s="4">
        <v>1656000</v>
      </c>
      <c r="Q29" s="4" t="s">
        <v>10</v>
      </c>
    </row>
    <row r="30" spans="1:17" x14ac:dyDescent="0.25">
      <c r="A30" s="4">
        <v>41</v>
      </c>
      <c r="B30" s="4">
        <v>1</v>
      </c>
      <c r="C30" s="4">
        <v>24</v>
      </c>
      <c r="D30" s="4" t="s">
        <v>11</v>
      </c>
      <c r="E30" s="4" t="s">
        <v>36</v>
      </c>
      <c r="F30" s="4">
        <v>14</v>
      </c>
      <c r="G30" s="4">
        <v>118000</v>
      </c>
      <c r="H30" s="4">
        <v>194700</v>
      </c>
      <c r="I30" s="4" t="s">
        <v>37</v>
      </c>
      <c r="J30" s="4">
        <v>6.8975850999999997</v>
      </c>
      <c r="K30" s="4">
        <v>52.785803700000002</v>
      </c>
      <c r="L30" s="4" t="s">
        <v>38</v>
      </c>
      <c r="M30" s="4" t="s">
        <v>8</v>
      </c>
      <c r="N30" s="4" t="s">
        <v>39</v>
      </c>
      <c r="O30" s="4">
        <v>2018</v>
      </c>
      <c r="P30" s="4">
        <v>12880000</v>
      </c>
      <c r="Q30" s="4" t="s">
        <v>10</v>
      </c>
    </row>
    <row r="31" spans="1:17" x14ac:dyDescent="0.25">
      <c r="A31" s="4">
        <v>42</v>
      </c>
      <c r="B31" s="4">
        <v>8</v>
      </c>
      <c r="C31" s="4">
        <v>25</v>
      </c>
      <c r="D31" s="4" t="s">
        <v>11</v>
      </c>
      <c r="E31" s="4" t="s">
        <v>33</v>
      </c>
      <c r="F31" s="4">
        <v>15</v>
      </c>
      <c r="G31" s="4">
        <v>45000</v>
      </c>
      <c r="H31" s="4">
        <v>74250</v>
      </c>
      <c r="I31" s="4" t="s">
        <v>34</v>
      </c>
      <c r="J31" s="4">
        <v>5.1069177999999997</v>
      </c>
      <c r="K31" s="4">
        <v>52.767446700000001</v>
      </c>
      <c r="L31" s="4" t="s">
        <v>173</v>
      </c>
      <c r="M31" s="4" t="s">
        <v>8</v>
      </c>
      <c r="N31" s="4" t="s">
        <v>35</v>
      </c>
      <c r="O31" s="4">
        <v>2018</v>
      </c>
      <c r="P31" s="4">
        <v>13800000</v>
      </c>
      <c r="Q31" s="4" t="s">
        <v>10</v>
      </c>
    </row>
    <row r="32" spans="1:17" x14ac:dyDescent="0.25">
      <c r="A32" s="4">
        <v>43</v>
      </c>
      <c r="B32" s="4">
        <v>8</v>
      </c>
      <c r="C32" s="4">
        <v>26</v>
      </c>
      <c r="D32" s="4" t="s">
        <v>11</v>
      </c>
      <c r="E32" s="4" t="s">
        <v>30</v>
      </c>
      <c r="F32" s="4">
        <v>15</v>
      </c>
      <c r="G32" s="4">
        <v>125000</v>
      </c>
      <c r="H32" s="4">
        <v>206250</v>
      </c>
      <c r="I32" s="4" t="s">
        <v>31</v>
      </c>
      <c r="J32" s="4">
        <v>4.6907040999999996</v>
      </c>
      <c r="K32" s="4">
        <v>52.306085299999999</v>
      </c>
      <c r="L32" s="4" t="s">
        <v>173</v>
      </c>
      <c r="M32" s="4" t="s">
        <v>8</v>
      </c>
      <c r="N32" s="4" t="s">
        <v>32</v>
      </c>
      <c r="O32" s="4">
        <v>2018</v>
      </c>
      <c r="P32" s="4">
        <v>13800000</v>
      </c>
      <c r="Q32" s="4" t="s">
        <v>10</v>
      </c>
    </row>
    <row r="33" spans="1:17" x14ac:dyDescent="0.25">
      <c r="A33" s="4">
        <v>44</v>
      </c>
      <c r="B33" s="4">
        <v>5</v>
      </c>
      <c r="C33" s="4">
        <v>27</v>
      </c>
      <c r="D33" s="4" t="s">
        <v>11</v>
      </c>
      <c r="E33" s="4" t="s">
        <v>28</v>
      </c>
      <c r="F33" s="4">
        <v>15.5</v>
      </c>
      <c r="G33" s="4">
        <v>57250</v>
      </c>
      <c r="H33" s="4">
        <v>94462.5</v>
      </c>
      <c r="I33" s="4" t="s">
        <v>28</v>
      </c>
      <c r="J33" s="4">
        <v>6.8750998000000001</v>
      </c>
      <c r="K33" s="4">
        <v>53.106278199999998</v>
      </c>
      <c r="L33" s="4" t="s">
        <v>7</v>
      </c>
      <c r="M33" s="4" t="s">
        <v>8</v>
      </c>
      <c r="N33" s="4" t="s">
        <v>29</v>
      </c>
      <c r="O33" s="4">
        <v>2018</v>
      </c>
      <c r="P33" s="4">
        <v>14260000</v>
      </c>
      <c r="Q33" s="4" t="s">
        <v>10</v>
      </c>
    </row>
    <row r="34" spans="1:17" x14ac:dyDescent="0.25">
      <c r="A34" s="4">
        <v>45</v>
      </c>
      <c r="B34" s="4">
        <v>7</v>
      </c>
      <c r="C34" s="4">
        <v>28</v>
      </c>
      <c r="D34" s="4" t="s">
        <v>11</v>
      </c>
      <c r="E34" s="4" t="s">
        <v>25</v>
      </c>
      <c r="F34" s="4">
        <v>27</v>
      </c>
      <c r="G34" s="4">
        <v>76000</v>
      </c>
      <c r="H34" s="4">
        <v>125400</v>
      </c>
      <c r="I34" s="4" t="s">
        <v>26</v>
      </c>
      <c r="J34" s="4">
        <v>4.5130717999999996</v>
      </c>
      <c r="K34" s="4">
        <v>51.660155899999999</v>
      </c>
      <c r="L34" s="4" t="s">
        <v>172</v>
      </c>
      <c r="M34" s="4" t="s">
        <v>8</v>
      </c>
      <c r="N34" s="4" t="s">
        <v>27</v>
      </c>
      <c r="O34" s="4">
        <v>2018</v>
      </c>
      <c r="P34" s="4">
        <v>24840000</v>
      </c>
      <c r="Q34" s="4" t="s">
        <v>10</v>
      </c>
    </row>
    <row r="35" spans="1:17" x14ac:dyDescent="0.25">
      <c r="A35" s="4">
        <v>23</v>
      </c>
      <c r="B35" s="4">
        <v>12</v>
      </c>
      <c r="C35" s="4">
        <v>6</v>
      </c>
      <c r="D35" s="4" t="s">
        <v>11</v>
      </c>
      <c r="E35" s="4" t="s">
        <v>91</v>
      </c>
      <c r="F35" s="4">
        <v>4.16</v>
      </c>
      <c r="G35" s="4">
        <v>16000</v>
      </c>
      <c r="H35" s="4">
        <v>26400</v>
      </c>
      <c r="I35" s="4" t="s">
        <v>92</v>
      </c>
      <c r="J35" s="4">
        <v>4.2187771999999999</v>
      </c>
      <c r="K35" s="4">
        <v>52.0230405</v>
      </c>
      <c r="L35" s="4" t="s">
        <v>171</v>
      </c>
      <c r="M35" s="4" t="s">
        <v>69</v>
      </c>
      <c r="N35" s="4" t="s">
        <v>93</v>
      </c>
      <c r="O35" s="4">
        <v>2016</v>
      </c>
      <c r="P35" s="4">
        <v>3827200</v>
      </c>
      <c r="Q35" s="4" t="s">
        <v>10</v>
      </c>
    </row>
    <row r="36" spans="1:17" x14ac:dyDescent="0.25">
      <c r="A36" s="4">
        <v>4</v>
      </c>
      <c r="B36" s="4">
        <v>4</v>
      </c>
      <c r="C36" s="4">
        <v>7</v>
      </c>
      <c r="D36" s="4" t="s">
        <v>11</v>
      </c>
      <c r="E36" s="4" t="s">
        <v>146</v>
      </c>
      <c r="F36" s="4">
        <v>2.2000000000000002</v>
      </c>
      <c r="G36" s="4">
        <v>8000</v>
      </c>
      <c r="H36" s="4">
        <v>13200</v>
      </c>
      <c r="I36" s="4" t="s">
        <v>147</v>
      </c>
      <c r="J36" s="4">
        <v>5.6658492000000003</v>
      </c>
      <c r="K36" s="4">
        <v>52.278870400000002</v>
      </c>
      <c r="L36" s="4" t="s">
        <v>66</v>
      </c>
      <c r="M36" s="4" t="s">
        <v>69</v>
      </c>
      <c r="N36" s="4" t="s">
        <v>148</v>
      </c>
      <c r="O36" s="4">
        <v>2016</v>
      </c>
      <c r="P36" s="4">
        <v>2024000</v>
      </c>
      <c r="Q36" s="4" t="s">
        <v>10</v>
      </c>
    </row>
    <row r="37" spans="1:17" x14ac:dyDescent="0.25">
      <c r="A37" s="4">
        <v>31</v>
      </c>
      <c r="B37" s="4">
        <v>0</v>
      </c>
      <c r="C37" s="4">
        <v>8</v>
      </c>
      <c r="D37" s="4" t="s">
        <v>11</v>
      </c>
      <c r="E37" s="4" t="s">
        <v>68</v>
      </c>
      <c r="F37" s="4">
        <v>9.3000000000000007</v>
      </c>
      <c r="G37" s="4">
        <v>35000</v>
      </c>
      <c r="H37" s="4">
        <v>57750</v>
      </c>
      <c r="I37" s="4" t="s">
        <v>160</v>
      </c>
      <c r="J37" s="4">
        <v>4.2433896000000004</v>
      </c>
      <c r="K37" s="4">
        <v>52.043301399999997</v>
      </c>
      <c r="L37" s="4" t="s">
        <v>171</v>
      </c>
      <c r="M37" s="4" t="s">
        <v>69</v>
      </c>
      <c r="N37" s="4" t="s">
        <v>68</v>
      </c>
      <c r="O37" s="4">
        <v>2017</v>
      </c>
      <c r="P37" s="4">
        <v>8556000</v>
      </c>
      <c r="Q37" s="4" t="s">
        <v>10</v>
      </c>
    </row>
    <row r="38" spans="1:17" x14ac:dyDescent="0.25">
      <c r="A38" s="4">
        <v>47</v>
      </c>
      <c r="B38" s="4">
        <v>12</v>
      </c>
      <c r="C38" s="4">
        <v>29</v>
      </c>
      <c r="D38" s="4" t="s">
        <v>11</v>
      </c>
      <c r="E38" s="4" t="s">
        <v>20</v>
      </c>
      <c r="F38" s="4">
        <v>40</v>
      </c>
      <c r="G38" s="4">
        <v>136000</v>
      </c>
      <c r="H38" s="4">
        <v>224400</v>
      </c>
      <c r="I38" s="4" t="s">
        <v>20</v>
      </c>
      <c r="J38" s="4">
        <v>4.3453840000000001</v>
      </c>
      <c r="K38" s="4">
        <v>51.6824978</v>
      </c>
      <c r="L38" s="4" t="s">
        <v>171</v>
      </c>
      <c r="M38" s="4" t="s">
        <v>8</v>
      </c>
      <c r="N38" s="4" t="s">
        <v>21</v>
      </c>
      <c r="O38" s="4">
        <v>2018</v>
      </c>
      <c r="P38" s="4">
        <v>36800000</v>
      </c>
      <c r="Q38" s="4" t="s">
        <v>10</v>
      </c>
    </row>
    <row r="39" spans="1:17" x14ac:dyDescent="0.25">
      <c r="A39" s="4">
        <v>24</v>
      </c>
      <c r="B39" s="4">
        <v>7</v>
      </c>
      <c r="C39" s="4">
        <v>9</v>
      </c>
      <c r="D39" s="4" t="s">
        <v>11</v>
      </c>
      <c r="E39" s="4" t="s">
        <v>88</v>
      </c>
      <c r="F39" s="4">
        <v>4.5</v>
      </c>
      <c r="G39" s="4">
        <v>15000</v>
      </c>
      <c r="H39" s="4">
        <v>24750</v>
      </c>
      <c r="I39" s="4" t="s">
        <v>89</v>
      </c>
      <c r="J39" s="4">
        <v>5.4697224999999996</v>
      </c>
      <c r="K39" s="4">
        <v>51.441642000000002</v>
      </c>
      <c r="L39" s="4" t="s">
        <v>172</v>
      </c>
      <c r="M39" s="4" t="s">
        <v>69</v>
      </c>
      <c r="N39" s="4" t="s">
        <v>90</v>
      </c>
      <c r="O39" s="4">
        <v>2017</v>
      </c>
      <c r="P39" s="4">
        <v>4140000</v>
      </c>
      <c r="Q39" s="4" t="s">
        <v>10</v>
      </c>
    </row>
    <row r="40" spans="1:17" x14ac:dyDescent="0.25">
      <c r="A40" s="4">
        <v>17</v>
      </c>
      <c r="B40" s="4">
        <v>7</v>
      </c>
      <c r="C40" s="4">
        <v>10</v>
      </c>
      <c r="D40" s="4" t="s">
        <v>11</v>
      </c>
      <c r="E40" s="4" t="s">
        <v>106</v>
      </c>
      <c r="F40" s="4">
        <v>3.4</v>
      </c>
      <c r="G40" s="4">
        <v>10800</v>
      </c>
      <c r="H40" s="4">
        <v>17820</v>
      </c>
      <c r="I40" s="4" t="s">
        <v>107</v>
      </c>
      <c r="J40" s="4">
        <v>5.0919143</v>
      </c>
      <c r="K40" s="4">
        <v>51.560595999999997</v>
      </c>
      <c r="L40" s="4" t="s">
        <v>172</v>
      </c>
      <c r="M40" s="4" t="s">
        <v>69</v>
      </c>
      <c r="N40" s="4" t="s">
        <v>108</v>
      </c>
      <c r="O40" s="4">
        <v>2017</v>
      </c>
      <c r="P40" s="4">
        <v>3128000</v>
      </c>
      <c r="Q40" s="4" t="s">
        <v>10</v>
      </c>
    </row>
    <row r="41" spans="1:17" x14ac:dyDescent="0.25">
      <c r="A41" s="4">
        <v>29</v>
      </c>
      <c r="B41" s="4">
        <v>6</v>
      </c>
      <c r="C41" s="4">
        <v>11</v>
      </c>
      <c r="D41" s="4" t="s">
        <v>11</v>
      </c>
      <c r="E41" s="4" t="s">
        <v>72</v>
      </c>
      <c r="F41" s="4">
        <v>7.5</v>
      </c>
      <c r="G41" s="4">
        <v>28000</v>
      </c>
      <c r="H41" s="4">
        <v>46200</v>
      </c>
      <c r="I41" s="4" t="s">
        <v>73</v>
      </c>
      <c r="J41" s="4">
        <v>6.1724031000000004</v>
      </c>
      <c r="K41" s="4">
        <v>51.3703748</v>
      </c>
      <c r="L41" s="4" t="s">
        <v>74</v>
      </c>
      <c r="M41" s="4" t="s">
        <v>69</v>
      </c>
      <c r="N41" s="4" t="s">
        <v>75</v>
      </c>
      <c r="O41" s="4">
        <v>2018</v>
      </c>
      <c r="P41" s="4">
        <v>6900000</v>
      </c>
      <c r="Q41" s="4" t="s">
        <v>10</v>
      </c>
    </row>
    <row r="42" spans="1:17" x14ac:dyDescent="0.25">
      <c r="A42" s="4">
        <v>48</v>
      </c>
      <c r="B42" s="4">
        <v>7</v>
      </c>
      <c r="C42" s="4">
        <v>30</v>
      </c>
      <c r="D42" s="4" t="s">
        <v>11</v>
      </c>
      <c r="E42" s="4" t="s">
        <v>16</v>
      </c>
      <c r="F42" s="4">
        <v>44</v>
      </c>
      <c r="G42" s="4">
        <v>170000</v>
      </c>
      <c r="H42" s="4">
        <v>280500</v>
      </c>
      <c r="I42" s="4" t="s">
        <v>17</v>
      </c>
      <c r="J42" s="4">
        <v>5.5984062000000003</v>
      </c>
      <c r="K42" s="4">
        <v>51.237277599999999</v>
      </c>
      <c r="L42" s="4" t="s">
        <v>172</v>
      </c>
      <c r="M42" s="4" t="s">
        <v>8</v>
      </c>
      <c r="N42" s="4" t="s">
        <v>19</v>
      </c>
      <c r="O42" s="4">
        <v>2018</v>
      </c>
      <c r="P42" s="4">
        <v>40480000</v>
      </c>
      <c r="Q42" s="4" t="s">
        <v>10</v>
      </c>
    </row>
    <row r="43" spans="1:17" x14ac:dyDescent="0.25">
      <c r="A43" s="4">
        <v>49</v>
      </c>
      <c r="B43" s="4">
        <v>11</v>
      </c>
      <c r="C43" s="4">
        <v>31</v>
      </c>
      <c r="D43" s="4" t="s">
        <v>11</v>
      </c>
      <c r="E43" s="4" t="s">
        <v>12</v>
      </c>
      <c r="F43" s="4">
        <v>54.5</v>
      </c>
      <c r="G43" s="4">
        <v>140000</v>
      </c>
      <c r="H43" s="4">
        <v>231000</v>
      </c>
      <c r="I43" s="4" t="s">
        <v>13</v>
      </c>
      <c r="J43" s="4">
        <v>3.5709124999999999</v>
      </c>
      <c r="K43" s="4">
        <v>51.453667199999998</v>
      </c>
      <c r="L43" s="4" t="s">
        <v>14</v>
      </c>
      <c r="M43" s="4" t="s">
        <v>8</v>
      </c>
      <c r="N43" s="4" t="s">
        <v>15</v>
      </c>
      <c r="O43" s="4">
        <v>2018</v>
      </c>
      <c r="P43" s="4">
        <v>50140000</v>
      </c>
      <c r="Q43" s="4" t="s">
        <v>10</v>
      </c>
    </row>
    <row r="44" spans="1:17" x14ac:dyDescent="0.25">
      <c r="A44" s="4">
        <v>35</v>
      </c>
      <c r="B44" s="4">
        <v>11</v>
      </c>
      <c r="C44" s="4">
        <v>32</v>
      </c>
      <c r="D44" s="4" t="s">
        <v>176</v>
      </c>
      <c r="E44" s="4" t="s">
        <v>55</v>
      </c>
      <c r="F44" s="4">
        <v>11.8</v>
      </c>
      <c r="G44" s="4">
        <v>40000</v>
      </c>
      <c r="H44" s="4">
        <v>66000</v>
      </c>
      <c r="I44" s="4" t="s">
        <v>55</v>
      </c>
      <c r="J44" s="4">
        <v>4.1808408999999997</v>
      </c>
      <c r="K44" s="4">
        <v>51.416870299999999</v>
      </c>
      <c r="L44" s="4" t="s">
        <v>14</v>
      </c>
      <c r="M44" s="4" t="s">
        <v>8</v>
      </c>
      <c r="N44" s="4" t="s">
        <v>56</v>
      </c>
      <c r="O44" s="4">
        <v>2019</v>
      </c>
      <c r="P44" s="4">
        <v>10856000</v>
      </c>
      <c r="Q44" s="4" t="s">
        <v>10</v>
      </c>
    </row>
    <row r="45" spans="1:17" x14ac:dyDescent="0.25">
      <c r="A45" s="4">
        <v>27</v>
      </c>
      <c r="B45" s="4">
        <v>0</v>
      </c>
      <c r="C45" s="4">
        <v>12</v>
      </c>
      <c r="D45" s="4" t="s">
        <v>11</v>
      </c>
      <c r="E45" s="4" t="s">
        <v>78</v>
      </c>
      <c r="F45" s="4">
        <v>6</v>
      </c>
      <c r="G45" s="4">
        <v>22000</v>
      </c>
      <c r="H45" s="4">
        <v>36300</v>
      </c>
      <c r="I45" s="4" t="s">
        <v>79</v>
      </c>
      <c r="J45" s="4">
        <v>6.0830219000000003</v>
      </c>
      <c r="K45" s="4">
        <v>52.516774699999999</v>
      </c>
      <c r="L45" s="4" t="s">
        <v>80</v>
      </c>
      <c r="M45" s="4" t="s">
        <v>69</v>
      </c>
      <c r="N45" s="4" t="s">
        <v>81</v>
      </c>
      <c r="O45" s="4">
        <v>2018</v>
      </c>
      <c r="P45" s="4">
        <v>5520000</v>
      </c>
      <c r="Q45" s="4" t="s">
        <v>44</v>
      </c>
    </row>
    <row r="46" spans="1:17" x14ac:dyDescent="0.25">
      <c r="A46" s="4">
        <v>16</v>
      </c>
      <c r="B46" s="4">
        <v>6</v>
      </c>
      <c r="C46" s="4">
        <v>13</v>
      </c>
      <c r="D46" s="4" t="s">
        <v>11</v>
      </c>
      <c r="E46" s="4" t="s">
        <v>109</v>
      </c>
      <c r="F46" s="4">
        <v>3</v>
      </c>
      <c r="G46" s="4">
        <v>10000</v>
      </c>
      <c r="H46" s="4">
        <v>16500</v>
      </c>
      <c r="I46" s="4" t="s">
        <v>110</v>
      </c>
      <c r="J46" s="4">
        <v>6.0224085000000001</v>
      </c>
      <c r="K46" s="4">
        <v>50.8927646</v>
      </c>
      <c r="L46" s="4" t="s">
        <v>74</v>
      </c>
      <c r="M46" s="4" t="s">
        <v>69</v>
      </c>
      <c r="N46" s="4" t="s">
        <v>111</v>
      </c>
      <c r="O46" s="4">
        <v>2018</v>
      </c>
      <c r="P46" s="4">
        <v>2760000</v>
      </c>
      <c r="Q46" s="4" t="s">
        <v>44</v>
      </c>
    </row>
    <row r="47" spans="1:17" x14ac:dyDescent="0.25">
      <c r="A47" s="4">
        <v>13</v>
      </c>
      <c r="B47" s="4">
        <v>12</v>
      </c>
      <c r="C47" s="4">
        <v>14</v>
      </c>
      <c r="D47" s="4" t="s">
        <v>11</v>
      </c>
      <c r="E47" s="4" t="s">
        <v>118</v>
      </c>
      <c r="F47" s="4">
        <v>3</v>
      </c>
      <c r="G47" s="4">
        <v>11000</v>
      </c>
      <c r="H47" s="4">
        <v>18150</v>
      </c>
      <c r="I47" s="4" t="s">
        <v>119</v>
      </c>
      <c r="J47" s="4">
        <v>4.431991</v>
      </c>
      <c r="K47" s="4">
        <v>52.0194446</v>
      </c>
      <c r="L47" s="4" t="s">
        <v>171</v>
      </c>
      <c r="M47" s="4" t="s">
        <v>69</v>
      </c>
      <c r="N47" s="4" t="s">
        <v>120</v>
      </c>
      <c r="O47" s="4">
        <v>2018</v>
      </c>
      <c r="P47" s="4">
        <v>2760000</v>
      </c>
      <c r="Q47" s="4" t="s">
        <v>10</v>
      </c>
    </row>
    <row r="48" spans="1:17" x14ac:dyDescent="0.25">
      <c r="A48" s="4">
        <v>12</v>
      </c>
      <c r="B48" s="4">
        <v>8</v>
      </c>
      <c r="C48" s="4">
        <v>15</v>
      </c>
      <c r="D48" s="4" t="s">
        <v>11</v>
      </c>
      <c r="E48" s="4" t="s">
        <v>121</v>
      </c>
      <c r="F48" s="4">
        <v>2.97</v>
      </c>
      <c r="G48" s="4">
        <v>8911</v>
      </c>
      <c r="H48" s="4">
        <v>14703.15</v>
      </c>
      <c r="I48" s="4" t="s">
        <v>122</v>
      </c>
      <c r="J48" s="4">
        <v>4.8945398000000004</v>
      </c>
      <c r="K48" s="4">
        <v>52.366696900000001</v>
      </c>
      <c r="L48" s="4" t="s">
        <v>173</v>
      </c>
      <c r="M48" s="4" t="s">
        <v>69</v>
      </c>
      <c r="N48" s="4" t="s">
        <v>123</v>
      </c>
      <c r="O48" s="4">
        <v>2018</v>
      </c>
      <c r="P48" s="4">
        <v>2732400</v>
      </c>
      <c r="Q48" s="4" t="s">
        <v>10</v>
      </c>
    </row>
    <row r="49" spans="1:17" x14ac:dyDescent="0.25">
      <c r="A49" s="4">
        <v>50</v>
      </c>
      <c r="B49" s="4">
        <v>5</v>
      </c>
      <c r="C49" s="4">
        <v>33</v>
      </c>
      <c r="D49" s="4" t="s">
        <v>176</v>
      </c>
      <c r="E49" s="4" t="s">
        <v>5</v>
      </c>
      <c r="F49" s="4">
        <v>103</v>
      </c>
      <c r="G49" s="4">
        <v>320000</v>
      </c>
      <c r="H49" s="4">
        <v>528000</v>
      </c>
      <c r="I49" s="4" t="s">
        <v>6</v>
      </c>
      <c r="J49" s="4">
        <v>6.7558870000000004</v>
      </c>
      <c r="K49" s="4">
        <v>53.1637895</v>
      </c>
      <c r="L49" s="4" t="s">
        <v>7</v>
      </c>
      <c r="M49" s="4" t="s">
        <v>8</v>
      </c>
      <c r="N49" s="4" t="s">
        <v>9</v>
      </c>
      <c r="O49" s="4">
        <v>2019</v>
      </c>
      <c r="P49" s="4">
        <v>94760000</v>
      </c>
      <c r="Q49" s="4" t="s">
        <v>10</v>
      </c>
    </row>
    <row r="50" spans="1:17" x14ac:dyDescent="0.25">
      <c r="A50" s="4">
        <v>9</v>
      </c>
      <c r="B50" s="4">
        <v>12</v>
      </c>
      <c r="C50" s="4">
        <v>16</v>
      </c>
      <c r="D50" s="4" t="s">
        <v>11</v>
      </c>
      <c r="E50" s="4" t="s">
        <v>130</v>
      </c>
      <c r="F50" s="4">
        <v>2.4</v>
      </c>
      <c r="G50" s="4">
        <v>8150</v>
      </c>
      <c r="H50" s="4">
        <v>13447.5</v>
      </c>
      <c r="I50" s="4" t="s">
        <v>131</v>
      </c>
      <c r="J50" s="4">
        <v>4.3006998999999997</v>
      </c>
      <c r="K50" s="4">
        <v>52.070497799999998</v>
      </c>
      <c r="L50" s="4" t="s">
        <v>171</v>
      </c>
      <c r="M50" s="4" t="s">
        <v>69</v>
      </c>
      <c r="N50" s="4" t="s">
        <v>132</v>
      </c>
      <c r="O50" s="4">
        <v>2018</v>
      </c>
      <c r="P50" s="4">
        <v>2208000</v>
      </c>
      <c r="Q50" s="4" t="s">
        <v>10</v>
      </c>
    </row>
    <row r="51" spans="1:17" x14ac:dyDescent="0.25">
      <c r="A51" s="4">
        <v>7</v>
      </c>
      <c r="B51" s="4">
        <v>3</v>
      </c>
      <c r="C51" s="4">
        <v>17</v>
      </c>
      <c r="D51" s="4" t="s">
        <v>11</v>
      </c>
      <c r="E51" s="4" t="s">
        <v>136</v>
      </c>
      <c r="F51" s="4">
        <v>2.2999999999999998</v>
      </c>
      <c r="G51" s="4">
        <v>8800</v>
      </c>
      <c r="H51" s="4">
        <v>14520</v>
      </c>
      <c r="I51" s="4" t="s">
        <v>137</v>
      </c>
      <c r="J51" s="4">
        <v>5.9205217000000001</v>
      </c>
      <c r="K51" s="4">
        <v>52.960561300000002</v>
      </c>
      <c r="L51" s="4" t="s">
        <v>59</v>
      </c>
      <c r="M51" s="4" t="s">
        <v>69</v>
      </c>
      <c r="N51" s="4" t="s">
        <v>138</v>
      </c>
      <c r="O51" s="4">
        <v>2018</v>
      </c>
      <c r="P51" s="4">
        <v>2116000</v>
      </c>
      <c r="Q51" s="4" t="s">
        <v>44</v>
      </c>
    </row>
    <row r="52" spans="1:17" x14ac:dyDescent="0.25">
      <c r="E52" s="4" t="s">
        <v>185</v>
      </c>
      <c r="J52">
        <v>7.0796799999999998</v>
      </c>
      <c r="K52">
        <v>53.182625999999999</v>
      </c>
      <c r="L52" s="4" t="s">
        <v>7</v>
      </c>
      <c r="M52" s="4" t="s">
        <v>183</v>
      </c>
    </row>
    <row r="53" spans="1:17" x14ac:dyDescent="0.25">
      <c r="E53" s="4" t="s">
        <v>186</v>
      </c>
      <c r="J53">
        <v>5.782794</v>
      </c>
      <c r="K53">
        <v>52.973959999999998</v>
      </c>
      <c r="L53" s="4" t="s">
        <v>59</v>
      </c>
      <c r="M53" s="4" t="s">
        <v>183</v>
      </c>
    </row>
    <row r="54" spans="1:17" x14ac:dyDescent="0.25">
      <c r="E54" s="4" t="s">
        <v>187</v>
      </c>
      <c r="J54">
        <v>6.5100660000000001</v>
      </c>
      <c r="K54">
        <v>52.712857</v>
      </c>
      <c r="L54" s="4" t="s">
        <v>38</v>
      </c>
      <c r="M54" s="4" t="s">
        <v>183</v>
      </c>
    </row>
    <row r="55" spans="1:17" x14ac:dyDescent="0.25">
      <c r="E55" s="4" t="s">
        <v>188</v>
      </c>
      <c r="J55">
        <v>6.3684139999999996</v>
      </c>
      <c r="K55">
        <v>52.418491000000003</v>
      </c>
      <c r="L55" s="4" t="s">
        <v>80</v>
      </c>
      <c r="M55" s="4" t="s">
        <v>183</v>
      </c>
    </row>
    <row r="56" spans="1:17" x14ac:dyDescent="0.25">
      <c r="E56" s="4" t="s">
        <v>189</v>
      </c>
      <c r="J56">
        <v>5.690436</v>
      </c>
      <c r="K56">
        <v>52.483938000000002</v>
      </c>
      <c r="L56" s="4" t="s">
        <v>49</v>
      </c>
      <c r="M56" s="4" t="s">
        <v>183</v>
      </c>
    </row>
    <row r="57" spans="1:17" x14ac:dyDescent="0.25">
      <c r="E57" s="4" t="s">
        <v>190</v>
      </c>
      <c r="J57">
        <v>6.3529809999999998</v>
      </c>
      <c r="K57">
        <v>52.075353</v>
      </c>
      <c r="L57" s="4" t="s">
        <v>66</v>
      </c>
      <c r="M57" s="4" t="s">
        <v>183</v>
      </c>
    </row>
    <row r="58" spans="1:17" x14ac:dyDescent="0.25">
      <c r="E58" s="4" t="s">
        <v>191</v>
      </c>
      <c r="J58">
        <v>5.3055370000000002</v>
      </c>
      <c r="K58">
        <v>52.088115999999999</v>
      </c>
      <c r="L58" s="4" t="s">
        <v>128</v>
      </c>
      <c r="M58" s="4" t="s">
        <v>183</v>
      </c>
    </row>
    <row r="59" spans="1:17" x14ac:dyDescent="0.25">
      <c r="E59" s="4" t="s">
        <v>192</v>
      </c>
      <c r="J59">
        <v>4.7433110000000003</v>
      </c>
      <c r="K59">
        <v>52.458758000000003</v>
      </c>
      <c r="L59" s="4" t="s">
        <v>173</v>
      </c>
      <c r="M59" s="4" t="s">
        <v>183</v>
      </c>
    </row>
    <row r="60" spans="1:17" x14ac:dyDescent="0.25">
      <c r="E60" s="4" t="s">
        <v>193</v>
      </c>
      <c r="J60">
        <v>4.651643</v>
      </c>
      <c r="K60">
        <v>51.888055000000001</v>
      </c>
      <c r="L60" s="4" t="s">
        <v>171</v>
      </c>
      <c r="M60" s="4" t="s">
        <v>183</v>
      </c>
    </row>
    <row r="61" spans="1:17" x14ac:dyDescent="0.25">
      <c r="E61" s="4" t="s">
        <v>194</v>
      </c>
      <c r="J61">
        <v>4.0149470000000003</v>
      </c>
      <c r="K61">
        <v>51.583385999999997</v>
      </c>
      <c r="L61" s="4" t="s">
        <v>14</v>
      </c>
      <c r="M61" s="4" t="s">
        <v>183</v>
      </c>
    </row>
    <row r="62" spans="1:17" x14ac:dyDescent="0.25">
      <c r="E62" s="4" t="s">
        <v>195</v>
      </c>
      <c r="J62">
        <v>5.3181409999999998</v>
      </c>
      <c r="K62">
        <v>51.568410999999998</v>
      </c>
      <c r="L62" s="4" t="s">
        <v>172</v>
      </c>
      <c r="M62" s="4" t="s">
        <v>183</v>
      </c>
    </row>
    <row r="63" spans="1:17" x14ac:dyDescent="0.25">
      <c r="E63" s="4" t="s">
        <v>196</v>
      </c>
      <c r="J63">
        <v>5.7961099999999997</v>
      </c>
      <c r="K63">
        <v>50.914921999999997</v>
      </c>
      <c r="L63" s="4" t="s">
        <v>74</v>
      </c>
      <c r="M63" s="4" t="s">
        <v>183</v>
      </c>
    </row>
    <row r="64" spans="1:17" x14ac:dyDescent="0.25">
      <c r="E64" s="4" t="s">
        <v>197</v>
      </c>
      <c r="J64">
        <v>7.0796799999999998</v>
      </c>
      <c r="K64">
        <v>53.182625999999999</v>
      </c>
      <c r="L64" s="4" t="s">
        <v>7</v>
      </c>
      <c r="M64" s="4" t="s">
        <v>184</v>
      </c>
    </row>
    <row r="65" spans="5:13" x14ac:dyDescent="0.25">
      <c r="E65" s="4" t="s">
        <v>198</v>
      </c>
      <c r="J65">
        <v>5.782794</v>
      </c>
      <c r="K65">
        <v>52.973959999999998</v>
      </c>
      <c r="L65" s="4" t="s">
        <v>59</v>
      </c>
      <c r="M65" s="4" t="s">
        <v>184</v>
      </c>
    </row>
    <row r="66" spans="5:13" x14ac:dyDescent="0.25">
      <c r="E66" s="4" t="s">
        <v>199</v>
      </c>
      <c r="J66">
        <v>6.5100660000000001</v>
      </c>
      <c r="K66">
        <v>52.712857</v>
      </c>
      <c r="L66" s="4" t="s">
        <v>38</v>
      </c>
      <c r="M66" s="4" t="s">
        <v>184</v>
      </c>
    </row>
    <row r="67" spans="5:13" x14ac:dyDescent="0.25">
      <c r="E67" s="4" t="s">
        <v>200</v>
      </c>
      <c r="J67">
        <v>6.3684139999999996</v>
      </c>
      <c r="K67">
        <v>52.418491000000003</v>
      </c>
      <c r="L67" s="4" t="s">
        <v>80</v>
      </c>
      <c r="M67" s="4" t="s">
        <v>184</v>
      </c>
    </row>
    <row r="68" spans="5:13" x14ac:dyDescent="0.25">
      <c r="E68" s="4" t="s">
        <v>201</v>
      </c>
      <c r="J68">
        <v>5.690436</v>
      </c>
      <c r="K68">
        <v>52.483938000000002</v>
      </c>
      <c r="L68" s="4" t="s">
        <v>49</v>
      </c>
      <c r="M68" s="4" t="s">
        <v>184</v>
      </c>
    </row>
    <row r="69" spans="5:13" x14ac:dyDescent="0.25">
      <c r="E69" s="4" t="s">
        <v>202</v>
      </c>
      <c r="J69">
        <v>6.3529809999999998</v>
      </c>
      <c r="K69">
        <v>52.075353</v>
      </c>
      <c r="L69" s="4" t="s">
        <v>66</v>
      </c>
      <c r="M69" s="4" t="s">
        <v>184</v>
      </c>
    </row>
    <row r="70" spans="5:13" x14ac:dyDescent="0.25">
      <c r="E70" s="4" t="s">
        <v>203</v>
      </c>
      <c r="J70">
        <v>5.3055370000000002</v>
      </c>
      <c r="K70">
        <v>52.088115999999999</v>
      </c>
      <c r="L70" s="4" t="s">
        <v>128</v>
      </c>
      <c r="M70" s="4" t="s">
        <v>184</v>
      </c>
    </row>
    <row r="71" spans="5:13" x14ac:dyDescent="0.25">
      <c r="E71" s="4" t="s">
        <v>204</v>
      </c>
      <c r="J71">
        <v>4.7433110000000003</v>
      </c>
      <c r="K71">
        <v>52.458758000000003</v>
      </c>
      <c r="L71" s="4" t="s">
        <v>173</v>
      </c>
      <c r="M71" s="4" t="s">
        <v>184</v>
      </c>
    </row>
    <row r="72" spans="5:13" x14ac:dyDescent="0.25">
      <c r="E72" s="4" t="s">
        <v>205</v>
      </c>
      <c r="J72">
        <v>4.651643</v>
      </c>
      <c r="K72">
        <v>51.888055000000001</v>
      </c>
      <c r="L72" s="4" t="s">
        <v>171</v>
      </c>
      <c r="M72" s="4" t="s">
        <v>184</v>
      </c>
    </row>
    <row r="73" spans="5:13" x14ac:dyDescent="0.25">
      <c r="E73" s="4" t="s">
        <v>206</v>
      </c>
      <c r="J73">
        <v>4.0149470000000003</v>
      </c>
      <c r="K73">
        <v>51.583385999999997</v>
      </c>
      <c r="L73" s="4" t="s">
        <v>14</v>
      </c>
      <c r="M73" s="4" t="s">
        <v>184</v>
      </c>
    </row>
    <row r="74" spans="5:13" x14ac:dyDescent="0.25">
      <c r="E74" s="4" t="s">
        <v>207</v>
      </c>
      <c r="J74">
        <v>5.3181409999999998</v>
      </c>
      <c r="K74">
        <v>51.568410999999998</v>
      </c>
      <c r="L74" s="4" t="s">
        <v>172</v>
      </c>
      <c r="M74" s="4" t="s">
        <v>184</v>
      </c>
    </row>
    <row r="75" spans="5:13" x14ac:dyDescent="0.25">
      <c r="E75" s="4" t="s">
        <v>208</v>
      </c>
      <c r="J75">
        <v>5.7961099999999997</v>
      </c>
      <c r="K75">
        <v>50.914921999999997</v>
      </c>
      <c r="L75" s="4" t="s">
        <v>74</v>
      </c>
      <c r="M75" s="4" t="s">
        <v>184</v>
      </c>
    </row>
  </sheetData>
  <autoFilter ref="A1:Q63" xr:uid="{AC27498D-056E-4091-BDC3-D7C4CE626108}">
    <sortState xmlns:xlrd2="http://schemas.microsoft.com/office/spreadsheetml/2017/richdata2" ref="A21:Q51">
      <sortCondition ref="C1:C5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AC5B-BB59-40E5-9940-0605307DE008}">
  <dimension ref="A2:Q18"/>
  <sheetViews>
    <sheetView zoomScaleNormal="100" workbookViewId="0">
      <selection activeCell="N3" sqref="N3"/>
    </sheetView>
  </sheetViews>
  <sheetFormatPr defaultRowHeight="15" x14ac:dyDescent="0.25"/>
  <cols>
    <col min="7" max="7" width="23.28515625" bestFit="1" customWidth="1"/>
    <col min="8" max="8" width="17.5703125" bestFit="1" customWidth="1"/>
  </cols>
  <sheetData>
    <row r="2" spans="1:17" x14ac:dyDescent="0.25">
      <c r="A2" t="s">
        <v>182</v>
      </c>
    </row>
    <row r="3" spans="1:17" x14ac:dyDescent="0.25">
      <c r="A3" s="4">
        <v>990</v>
      </c>
      <c r="B3" s="4">
        <v>0</v>
      </c>
      <c r="C3" s="4">
        <v>19</v>
      </c>
      <c r="D3" s="4" t="s">
        <v>176</v>
      </c>
      <c r="E3" s="4" t="s">
        <v>168</v>
      </c>
      <c r="F3" s="4">
        <v>175552.53</v>
      </c>
      <c r="G3" s="4">
        <v>0</v>
      </c>
      <c r="H3" s="4">
        <v>0</v>
      </c>
      <c r="I3" s="4" t="s">
        <v>179</v>
      </c>
      <c r="J3" s="4">
        <v>0</v>
      </c>
      <c r="K3" s="4">
        <v>0</v>
      </c>
      <c r="L3" s="4" t="s">
        <v>174</v>
      </c>
      <c r="M3" s="4" t="s">
        <v>69</v>
      </c>
      <c r="N3" s="4" t="s">
        <v>170</v>
      </c>
      <c r="O3" s="4">
        <v>0</v>
      </c>
      <c r="P3" s="4">
        <v>0</v>
      </c>
      <c r="Q3" s="4" t="s">
        <v>179</v>
      </c>
    </row>
    <row r="18" spans="7:11" x14ac:dyDescent="0.25">
      <c r="G18" s="2"/>
      <c r="H18" s="6"/>
      <c r="I18" s="7"/>
      <c r="J18" s="7"/>
      <c r="K18" s="5"/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G 2 v S U J e d M U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m l 9 r c Z k H k C e b / g T 1 B L A w Q U A A I A C A A b a 9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v S U C A j F F C 1 A A A A H A E A A B M A H A B G b 3 J t d W x h c y 9 T Z W N 0 a W 9 u M S 5 t I K I Y A C i g F A A A A A A A A A A A A A A A A A A A A A A A A A A A A H W O s Q q D Q B B E e 8 F / O C 6 N g g j W Y h E k b R q F F G J x 6 i Y a d V f u z h A R / z 2 n k h R C t l n Y m X m z C k r d E L J k 3 0 F o W 7 a l a i G h Y q k o O g h Y x D r Q t s X M J D T K E s z l 8 i 6 h 8 + N R S k B 9 I 9 k W R K 3 j z t l V 9 B D x P c n z J Y s J t b H k 3 g 4 4 8 b g W + F j h 0 w D c k D a r n 0 q B 6 k 6 y j 6 k b e 1 x F 5 e x t 3 j z z 8 6 i p g E o 2 z x c g 9 5 g 2 O h M 4 L Y v 7 A 2 + I g d T 3 8 Q N 8 V Z x D v W t b D f 7 N h x 9 Q S w E C L Q A U A A I A C A A b a 9 J Q l 5 0 x R a Y A A A D 4 A A A A E g A A A A A A A A A A A A A A A A A A A A A A Q 2 9 u Z m l n L 1 B h Y 2 t h Z 2 U u e G 1 s U E s B A i 0 A F A A C A A g A G 2 v S U A / K 6 a u k A A A A 6 Q A A A B M A A A A A A A A A A A A A A A A A 8 g A A A F t D b 2 5 0 Z W 5 0 X 1 R 5 c G V z X S 5 4 b W x Q S w E C L Q A U A A I A C A A b a 9 J Q I C M U U L U A A A A c A Q A A E w A A A A A A A A A A A A A A A A D j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K Q A A A A A A A C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F Q x M D o 1 O D o 0 N y 4 4 M z k z N j g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H J h b n N w b 3 N l Z C B U Y W J s Z S 5 7 Q 2 9 s d W 1 u M S w w f S Z x d W 9 0 O y w m c X V v d D t T Z W N 0 a W 9 u M S 9 U Y W J s Z T E v V H J h b n N w b 3 N l Z C B U Y W J s Z S 5 7 Q 2 9 s d W 1 u M i w x f S Z x d W 9 0 O y w m c X V v d D t T Z W N 0 a W 9 u M S 9 U Y W J s Z T E v V H J h b n N w b 3 N l Z C B U Y W J s Z S 5 7 Q 2 9 s d W 1 u M y w y f S Z x d W 9 0 O y w m c X V v d D t T Z W N 0 a W 9 u M S 9 U Y W J s Z T E v V H J h b n N w b 3 N l Z C B U Y W J s Z S 5 7 Q 2 9 s d W 1 u N C w z f S Z x d W 9 0 O y w m c X V v d D t T Z W N 0 a W 9 u M S 9 U Y W J s Z T E v V H J h b n N w b 3 N l Z C B U Y W J s Z S 5 7 Q 2 9 s d W 1 u N S w 0 f S Z x d W 9 0 O y w m c X V v d D t T Z W N 0 a W 9 u M S 9 U Y W J s Z T E v V H J h b n N w b 3 N l Z C B U Y W J s Z S 5 7 Q 2 9 s d W 1 u N i w 1 f S Z x d W 9 0 O y w m c X V v d D t T Z W N 0 a W 9 u M S 9 U Y W J s Z T E v V H J h b n N w b 3 N l Z C B U Y W J s Z S 5 7 Q 2 9 s d W 1 u N y w 2 f S Z x d W 9 0 O y w m c X V v d D t T Z W N 0 a W 9 u M S 9 U Y W J s Z T E v V H J h b n N w b 3 N l Z C B U Y W J s Z S 5 7 Q 2 9 s d W 1 u O C w 3 f S Z x d W 9 0 O y w m c X V v d D t T Z W N 0 a W 9 u M S 9 U Y W J s Z T E v V H J h b n N w b 3 N l Z C B U Y W J s Z S 5 7 Q 2 9 s d W 1 u O S w 4 f S Z x d W 9 0 O y w m c X V v d D t T Z W N 0 a W 9 u M S 9 U Y W J s Z T E v V H J h b n N w b 3 N l Z C B U Y W J s Z S 5 7 Q 2 9 s d W 1 u M T A s O X 0 m c X V v d D s s J n F 1 b 3 Q 7 U 2 V j d G l v b j E v V G F i b G U x L 1 R y Y W 5 z c G 9 z Z W Q g V G F i b G U u e 0 N v b H V t b j E x L D E w f S Z x d W 9 0 O y w m c X V v d D t T Z W N 0 a W 9 u M S 9 U Y W J s Z T E v V H J h b n N w b 3 N l Z C B U Y W J s Z S 5 7 Q 2 9 s d W 1 u M T I s M T F 9 J n F 1 b 3 Q 7 L C Z x d W 9 0 O 1 N l Y 3 R p b 2 4 x L 1 R h Y m x l M S 9 U c m F u c 3 B v c 2 V k I F R h Y m x l L n t D b 2 x 1 b W 4 x M y w x M n 0 m c X V v d D s s J n F 1 b 3 Q 7 U 2 V j d G l v b j E v V G F i b G U x L 1 R y Y W 5 z c G 9 z Z W Q g V G F i b G U u e 0 N v b H V t b j E 0 L D E z f S Z x d W 9 0 O y w m c X V v d D t T Z W N 0 a W 9 u M S 9 U Y W J s Z T E v V H J h b n N w b 3 N l Z C B U Y W J s Z S 5 7 Q 2 9 s d W 1 u M T U s M T R 9 J n F 1 b 3 Q 7 L C Z x d W 9 0 O 1 N l Y 3 R p b 2 4 x L 1 R h Y m x l M S 9 U c m F u c 3 B v c 2 V k I F R h Y m x l L n t D b 2 x 1 b W 4 x N i w x N X 0 m c X V v d D s s J n F 1 b 3 Q 7 U 2 V j d G l v b j E v V G F i b G U x L 1 R y Y W 5 z c G 9 z Z W Q g V G F i b G U u e 0 N v b H V t b j E 3 L D E 2 f S Z x d W 9 0 O y w m c X V v d D t T Z W N 0 a W 9 u M S 9 U Y W J s Z T E v V H J h b n N w b 3 N l Z C B U Y W J s Z S 5 7 Q 2 9 s d W 1 u M T g s M T d 9 J n F 1 b 3 Q 7 L C Z x d W 9 0 O 1 N l Y 3 R p b 2 4 x L 1 R h Y m x l M S 9 U c m F u c 3 B v c 2 V k I F R h Y m x l L n t D b 2 x 1 b W 4 x O S w x O H 0 m c X V v d D s s J n F 1 b 3 Q 7 U 2 V j d G l v b j E v V G F i b G U x L 1 R y Y W 5 z c G 9 z Z W Q g V G F i b G U u e 0 N v b H V t b j I w L D E 5 f S Z x d W 9 0 O y w m c X V v d D t T Z W N 0 a W 9 u M S 9 U Y W J s Z T E v V H J h b n N w b 3 N l Z C B U Y W J s Z S 5 7 Q 2 9 s d W 1 u M j E s M j B 9 J n F 1 b 3 Q 7 L C Z x d W 9 0 O 1 N l Y 3 R p b 2 4 x L 1 R h Y m x l M S 9 U c m F u c 3 B v c 2 V k I F R h Y m x l L n t D b 2 x 1 b W 4 y M i w y M X 0 m c X V v d D s s J n F 1 b 3 Q 7 U 2 V j d G l v b j E v V G F i b G U x L 1 R y Y W 5 z c G 9 z Z W Q g V G F i b G U u e 0 N v b H V t b j I z L D I y f S Z x d W 9 0 O y w m c X V v d D t T Z W N 0 a W 9 u M S 9 U Y W J s Z T E v V H J h b n N w b 3 N l Z C B U Y W J s Z S 5 7 Q 2 9 s d W 1 u M j Q s M j N 9 J n F 1 b 3 Q 7 L C Z x d W 9 0 O 1 N l Y 3 R p b 2 4 x L 1 R h Y m x l M S 9 U c m F u c 3 B v c 2 V k I F R h Y m x l L n t D b 2 x 1 b W 4 y N S w y N H 0 m c X V v d D s s J n F 1 b 3 Q 7 U 2 V j d G l v b j E v V G F i b G U x L 1 R y Y W 5 z c G 9 z Z W Q g V G F i b G U u e 0 N v b H V t b j I 2 L D I 1 f S Z x d W 9 0 O y w m c X V v d D t T Z W N 0 a W 9 u M S 9 U Y W J s Z T E v V H J h b n N w b 3 N l Z C B U Y W J s Z S 5 7 Q 2 9 s d W 1 u M j c s M j Z 9 J n F 1 b 3 Q 7 L C Z x d W 9 0 O 1 N l Y 3 R p b 2 4 x L 1 R h Y m x l M S 9 U c m F u c 3 B v c 2 V k I F R h Y m x l L n t D b 2 x 1 b W 4 y O C w y N 3 0 m c X V v d D s s J n F 1 b 3 Q 7 U 2 V j d G l v b j E v V G F i b G U x L 1 R y Y W 5 z c G 9 z Z W Q g V G F i b G U u e 0 N v b H V t b j I 5 L D I 4 f S Z x d W 9 0 O y w m c X V v d D t T Z W N 0 a W 9 u M S 9 U Y W J s Z T E v V H J h b n N w b 3 N l Z C B U Y W J s Z S 5 7 Q 2 9 s d W 1 u M z A s M j l 9 J n F 1 b 3 Q 7 L C Z x d W 9 0 O 1 N l Y 3 R p b 2 4 x L 1 R h Y m x l M S 9 U c m F u c 3 B v c 2 V k I F R h Y m x l L n t D b 2 x 1 b W 4 z M S w z M H 0 m c X V v d D s s J n F 1 b 3 Q 7 U 2 V j d G l v b j E v V G F i b G U x L 1 R y Y W 5 z c G 9 z Z W Q g V G F i b G U u e 0 N v b H V t b j M y L D M x f S Z x d W 9 0 O y w m c X V v d D t T Z W N 0 a W 9 u M S 9 U Y W J s Z T E v V H J h b n N w b 3 N l Z C B U Y W J s Z S 5 7 Q 2 9 s d W 1 u M z M s M z J 9 J n F 1 b 3 Q 7 L C Z x d W 9 0 O 1 N l Y 3 R p b 2 4 x L 1 R h Y m x l M S 9 U c m F u c 3 B v c 2 V k I F R h Y m x l L n t D b 2 x 1 b W 4 z N C w z M 3 0 m c X V v d D s s J n F 1 b 3 Q 7 U 2 V j d G l v b j E v V G F i b G U x L 1 R y Y W 5 z c G 9 z Z W Q g V G F i b G U u e 0 N v b H V t b j M 1 L D M 0 f S Z x d W 9 0 O y w m c X V v d D t T Z W N 0 a W 9 u M S 9 U Y W J s Z T E v V H J h b n N w b 3 N l Z C B U Y W J s Z S 5 7 Q 2 9 s d W 1 u M z Y s M z V 9 J n F 1 b 3 Q 7 L C Z x d W 9 0 O 1 N l Y 3 R p b 2 4 x L 1 R h Y m x l M S 9 U c m F u c 3 B v c 2 V k I F R h Y m x l L n t D b 2 x 1 b W 4 z N y w z N n 0 m c X V v d D s s J n F 1 b 3 Q 7 U 2 V j d G l v b j E v V G F i b G U x L 1 R y Y W 5 z c G 9 z Z W Q g V G F i b G U u e 0 N v b H V t b j M 4 L D M 3 f S Z x d W 9 0 O y w m c X V v d D t T Z W N 0 a W 9 u M S 9 U Y W J s Z T E v V H J h b n N w b 3 N l Z C B U Y W J s Z S 5 7 Q 2 9 s d W 1 u M z k s M z h 9 J n F 1 b 3 Q 7 L C Z x d W 9 0 O 1 N l Y 3 R p b 2 4 x L 1 R h Y m x l M S 9 U c m F u c 3 B v c 2 V k I F R h Y m x l L n t D b 2 x 1 b W 4 0 M C w z O X 0 m c X V v d D s s J n F 1 b 3 Q 7 U 2 V j d G l v b j E v V G F i b G U x L 1 R y Y W 5 z c G 9 z Z W Q g V G F i b G U u e 0 N v b H V t b j Q x L D Q w f S Z x d W 9 0 O y w m c X V v d D t T Z W N 0 a W 9 u M S 9 U Y W J s Z T E v V H J h b n N w b 3 N l Z C B U Y W J s Z S 5 7 Q 2 9 s d W 1 u N D I s N D F 9 J n F 1 b 3 Q 7 L C Z x d W 9 0 O 1 N l Y 3 R p b 2 4 x L 1 R h Y m x l M S 9 U c m F u c 3 B v c 2 V k I F R h Y m x l L n t D b 2 x 1 b W 4 0 M y w 0 M n 0 m c X V v d D s s J n F 1 b 3 Q 7 U 2 V j d G l v b j E v V G F i b G U x L 1 R y Y W 5 z c G 9 z Z W Q g V G F i b G U u e 0 N v b H V t b j Q 0 L D Q z f S Z x d W 9 0 O y w m c X V v d D t T Z W N 0 a W 9 u M S 9 U Y W J s Z T E v V H J h b n N w b 3 N l Z C B U Y W J s Z S 5 7 Q 2 9 s d W 1 u N D U s N D R 9 J n F 1 b 3 Q 7 L C Z x d W 9 0 O 1 N l Y 3 R p b 2 4 x L 1 R h Y m x l M S 9 U c m F u c 3 B v c 2 V k I F R h Y m x l L n t D b 2 x 1 b W 4 0 N i w 0 N X 0 m c X V v d D s s J n F 1 b 3 Q 7 U 2 V j d G l v b j E v V G F i b G U x L 1 R y Y W 5 z c G 9 z Z W Q g V G F i b G U u e 0 N v b H V t b j Q 3 L D Q 2 f S Z x d W 9 0 O y w m c X V v d D t T Z W N 0 a W 9 u M S 9 U Y W J s Z T E v V H J h b n N w b 3 N l Z C B U Y W J s Z S 5 7 Q 2 9 s d W 1 u N D g s N D d 9 J n F 1 b 3 Q 7 L C Z x d W 9 0 O 1 N l Y 3 R p b 2 4 x L 1 R h Y m x l M S 9 U c m F u c 3 B v c 2 V k I F R h Y m x l L n t D b 2 x 1 b W 4 0 O S w 0 O H 0 m c X V v d D s s J n F 1 b 3 Q 7 U 2 V j d G l v b j E v V G F i b G U x L 1 R y Y W 5 z c G 9 z Z W Q g V G F i b G U u e 0 N v b H V t b j U w L D Q 5 f S Z x d W 9 0 O y w m c X V v d D t T Z W N 0 a W 9 u M S 9 U Y W J s Z T E v V H J h b n N w b 3 N l Z C B U Y W J s Z S 5 7 Q 2 9 s d W 1 u N T E s N T B 9 J n F 1 b 3 Q 7 L C Z x d W 9 0 O 1 N l Y 3 R p b 2 4 x L 1 R h Y m x l M S 9 U c m F u c 3 B v c 2 V k I F R h Y m x l L n t D b 2 x 1 b W 4 1 M i w 1 M X 0 m c X V v d D s s J n F 1 b 3 Q 7 U 2 V j d G l v b j E v V G F i b G U x L 1 R y Y W 5 z c G 9 z Z W Q g V G F i b G U u e 0 N v b H V t b j U z L D U y f S Z x d W 9 0 O y w m c X V v d D t T Z W N 0 a W 9 u M S 9 U Y W J s Z T E v V H J h b n N w b 3 N l Z C B U Y W J s Z S 5 7 Q 2 9 s d W 1 u N T Q s N T N 9 J n F 1 b 3 Q 7 L C Z x d W 9 0 O 1 N l Y 3 R p b 2 4 x L 1 R h Y m x l M S 9 U c m F u c 3 B v c 2 V k I F R h Y m x l L n t D b 2 x 1 b W 4 1 N S w 1 N H 0 m c X V v d D s s J n F 1 b 3 Q 7 U 2 V j d G l v b j E v V G F i b G U x L 1 R y Y W 5 z c G 9 z Z W Q g V G F i b G U u e 0 N v b H V t b j U 2 L D U 1 f S Z x d W 9 0 O y w m c X V v d D t T Z W N 0 a W 9 u M S 9 U Y W J s Z T E v V H J h b n N w b 3 N l Z C B U Y W J s Z S 5 7 Q 2 9 s d W 1 u N T c s N T Z 9 J n F 1 b 3 Q 7 L C Z x d W 9 0 O 1 N l Y 3 R p b 2 4 x L 1 R h Y m x l M S 9 U c m F u c 3 B v c 2 V k I F R h Y m x l L n t D b 2 x 1 b W 4 1 O C w 1 N 3 0 m c X V v d D s s J n F 1 b 3 Q 7 U 2 V j d G l v b j E v V G F i b G U x L 1 R y Y W 5 z c G 9 z Z W Q g V G F i b G U u e 0 N v b H V t b j U 5 L D U 4 f S Z x d W 9 0 O y w m c X V v d D t T Z W N 0 a W 9 u M S 9 U Y W J s Z T E v V H J h b n N w b 3 N l Z C B U Y W J s Z S 5 7 Q 2 9 s d W 1 u N j A s N T l 9 J n F 1 b 3 Q 7 L C Z x d W 9 0 O 1 N l Y 3 R p b 2 4 x L 1 R h Y m x l M S 9 U c m F u c 3 B v c 2 V k I F R h Y m x l L n t D b 2 x 1 b W 4 2 M S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1 R h Y m x l M S 9 U c m F u c 3 B v c 2 V k I F R h Y m x l L n t D b 2 x 1 b W 4 x L D B 9 J n F 1 b 3 Q 7 L C Z x d W 9 0 O 1 N l Y 3 R p b 2 4 x L 1 R h Y m x l M S 9 U c m F u c 3 B v c 2 V k I F R h Y m x l L n t D b 2 x 1 b W 4 y L D F 9 J n F 1 b 3 Q 7 L C Z x d W 9 0 O 1 N l Y 3 R p b 2 4 x L 1 R h Y m x l M S 9 U c m F u c 3 B v c 2 V k I F R h Y m x l L n t D b 2 x 1 b W 4 z L D J 9 J n F 1 b 3 Q 7 L C Z x d W 9 0 O 1 N l Y 3 R p b 2 4 x L 1 R h Y m x l M S 9 U c m F u c 3 B v c 2 V k I F R h Y m x l L n t D b 2 x 1 b W 4 0 L D N 9 J n F 1 b 3 Q 7 L C Z x d W 9 0 O 1 N l Y 3 R p b 2 4 x L 1 R h Y m x l M S 9 U c m F u c 3 B v c 2 V k I F R h Y m x l L n t D b 2 x 1 b W 4 1 L D R 9 J n F 1 b 3 Q 7 L C Z x d W 9 0 O 1 N l Y 3 R p b 2 4 x L 1 R h Y m x l M S 9 U c m F u c 3 B v c 2 V k I F R h Y m x l L n t D b 2 x 1 b W 4 2 L D V 9 J n F 1 b 3 Q 7 L C Z x d W 9 0 O 1 N l Y 3 R p b 2 4 x L 1 R h Y m x l M S 9 U c m F u c 3 B v c 2 V k I F R h Y m x l L n t D b 2 x 1 b W 4 3 L D Z 9 J n F 1 b 3 Q 7 L C Z x d W 9 0 O 1 N l Y 3 R p b 2 4 x L 1 R h Y m x l M S 9 U c m F u c 3 B v c 2 V k I F R h Y m x l L n t D b 2 x 1 b W 4 4 L D d 9 J n F 1 b 3 Q 7 L C Z x d W 9 0 O 1 N l Y 3 R p b 2 4 x L 1 R h Y m x l M S 9 U c m F u c 3 B v c 2 V k I F R h Y m x l L n t D b 2 x 1 b W 4 5 L D h 9 J n F 1 b 3 Q 7 L C Z x d W 9 0 O 1 N l Y 3 R p b 2 4 x L 1 R h Y m x l M S 9 U c m F u c 3 B v c 2 V k I F R h Y m x l L n t D b 2 x 1 b W 4 x M C w 5 f S Z x d W 9 0 O y w m c X V v d D t T Z W N 0 a W 9 u M S 9 U Y W J s Z T E v V H J h b n N w b 3 N l Z C B U Y W J s Z S 5 7 Q 2 9 s d W 1 u M T E s M T B 9 J n F 1 b 3 Q 7 L C Z x d W 9 0 O 1 N l Y 3 R p b 2 4 x L 1 R h Y m x l M S 9 U c m F u c 3 B v c 2 V k I F R h Y m x l L n t D b 2 x 1 b W 4 x M i w x M X 0 m c X V v d D s s J n F 1 b 3 Q 7 U 2 V j d G l v b j E v V G F i b G U x L 1 R y Y W 5 z c G 9 z Z W Q g V G F i b G U u e 0 N v b H V t b j E z L D E y f S Z x d W 9 0 O y w m c X V v d D t T Z W N 0 a W 9 u M S 9 U Y W J s Z T E v V H J h b n N w b 3 N l Z C B U Y W J s Z S 5 7 Q 2 9 s d W 1 u M T Q s M T N 9 J n F 1 b 3 Q 7 L C Z x d W 9 0 O 1 N l Y 3 R p b 2 4 x L 1 R h Y m x l M S 9 U c m F u c 3 B v c 2 V k I F R h Y m x l L n t D b 2 x 1 b W 4 x N S w x N H 0 m c X V v d D s s J n F 1 b 3 Q 7 U 2 V j d G l v b j E v V G F i b G U x L 1 R y Y W 5 z c G 9 z Z W Q g V G F i b G U u e 0 N v b H V t b j E 2 L D E 1 f S Z x d W 9 0 O y w m c X V v d D t T Z W N 0 a W 9 u M S 9 U Y W J s Z T E v V H J h b n N w b 3 N l Z C B U Y W J s Z S 5 7 Q 2 9 s d W 1 u M T c s M T Z 9 J n F 1 b 3 Q 7 L C Z x d W 9 0 O 1 N l Y 3 R p b 2 4 x L 1 R h Y m x l M S 9 U c m F u c 3 B v c 2 V k I F R h Y m x l L n t D b 2 x 1 b W 4 x O C w x N 3 0 m c X V v d D s s J n F 1 b 3 Q 7 U 2 V j d G l v b j E v V G F i b G U x L 1 R y Y W 5 z c G 9 z Z W Q g V G F i b G U u e 0 N v b H V t b j E 5 L D E 4 f S Z x d W 9 0 O y w m c X V v d D t T Z W N 0 a W 9 u M S 9 U Y W J s Z T E v V H J h b n N w b 3 N l Z C B U Y W J s Z S 5 7 Q 2 9 s d W 1 u M j A s M T l 9 J n F 1 b 3 Q 7 L C Z x d W 9 0 O 1 N l Y 3 R p b 2 4 x L 1 R h Y m x l M S 9 U c m F u c 3 B v c 2 V k I F R h Y m x l L n t D b 2 x 1 b W 4 y M S w y M H 0 m c X V v d D s s J n F 1 b 3 Q 7 U 2 V j d G l v b j E v V G F i b G U x L 1 R y Y W 5 z c G 9 z Z W Q g V G F i b G U u e 0 N v b H V t b j I y L D I x f S Z x d W 9 0 O y w m c X V v d D t T Z W N 0 a W 9 u M S 9 U Y W J s Z T E v V H J h b n N w b 3 N l Z C B U Y W J s Z S 5 7 Q 2 9 s d W 1 u M j M s M j J 9 J n F 1 b 3 Q 7 L C Z x d W 9 0 O 1 N l Y 3 R p b 2 4 x L 1 R h Y m x l M S 9 U c m F u c 3 B v c 2 V k I F R h Y m x l L n t D b 2 x 1 b W 4 y N C w y M 3 0 m c X V v d D s s J n F 1 b 3 Q 7 U 2 V j d G l v b j E v V G F i b G U x L 1 R y Y W 5 z c G 9 z Z W Q g V G F i b G U u e 0 N v b H V t b j I 1 L D I 0 f S Z x d W 9 0 O y w m c X V v d D t T Z W N 0 a W 9 u M S 9 U Y W J s Z T E v V H J h b n N w b 3 N l Z C B U Y W J s Z S 5 7 Q 2 9 s d W 1 u M j Y s M j V 9 J n F 1 b 3 Q 7 L C Z x d W 9 0 O 1 N l Y 3 R p b 2 4 x L 1 R h Y m x l M S 9 U c m F u c 3 B v c 2 V k I F R h Y m x l L n t D b 2 x 1 b W 4 y N y w y N n 0 m c X V v d D s s J n F 1 b 3 Q 7 U 2 V j d G l v b j E v V G F i b G U x L 1 R y Y W 5 z c G 9 z Z W Q g V G F i b G U u e 0 N v b H V t b j I 4 L D I 3 f S Z x d W 9 0 O y w m c X V v d D t T Z W N 0 a W 9 u M S 9 U Y W J s Z T E v V H J h b n N w b 3 N l Z C B U Y W J s Z S 5 7 Q 2 9 s d W 1 u M j k s M j h 9 J n F 1 b 3 Q 7 L C Z x d W 9 0 O 1 N l Y 3 R p b 2 4 x L 1 R h Y m x l M S 9 U c m F u c 3 B v c 2 V k I F R h Y m x l L n t D b 2 x 1 b W 4 z M C w y O X 0 m c X V v d D s s J n F 1 b 3 Q 7 U 2 V j d G l v b j E v V G F i b G U x L 1 R y Y W 5 z c G 9 z Z W Q g V G F i b G U u e 0 N v b H V t b j M x L D M w f S Z x d W 9 0 O y w m c X V v d D t T Z W N 0 a W 9 u M S 9 U Y W J s Z T E v V H J h b n N w b 3 N l Z C B U Y W J s Z S 5 7 Q 2 9 s d W 1 u M z I s M z F 9 J n F 1 b 3 Q 7 L C Z x d W 9 0 O 1 N l Y 3 R p b 2 4 x L 1 R h Y m x l M S 9 U c m F u c 3 B v c 2 V k I F R h Y m x l L n t D b 2 x 1 b W 4 z M y w z M n 0 m c X V v d D s s J n F 1 b 3 Q 7 U 2 V j d G l v b j E v V G F i b G U x L 1 R y Y W 5 z c G 9 z Z W Q g V G F i b G U u e 0 N v b H V t b j M 0 L D M z f S Z x d W 9 0 O y w m c X V v d D t T Z W N 0 a W 9 u M S 9 U Y W J s Z T E v V H J h b n N w b 3 N l Z C B U Y W J s Z S 5 7 Q 2 9 s d W 1 u M z U s M z R 9 J n F 1 b 3 Q 7 L C Z x d W 9 0 O 1 N l Y 3 R p b 2 4 x L 1 R h Y m x l M S 9 U c m F u c 3 B v c 2 V k I F R h Y m x l L n t D b 2 x 1 b W 4 z N i w z N X 0 m c X V v d D s s J n F 1 b 3 Q 7 U 2 V j d G l v b j E v V G F i b G U x L 1 R y Y W 5 z c G 9 z Z W Q g V G F i b G U u e 0 N v b H V t b j M 3 L D M 2 f S Z x d W 9 0 O y w m c X V v d D t T Z W N 0 a W 9 u M S 9 U Y W J s Z T E v V H J h b n N w b 3 N l Z C B U Y W J s Z S 5 7 Q 2 9 s d W 1 u M z g s M z d 9 J n F 1 b 3 Q 7 L C Z x d W 9 0 O 1 N l Y 3 R p b 2 4 x L 1 R h Y m x l M S 9 U c m F u c 3 B v c 2 V k I F R h Y m x l L n t D b 2 x 1 b W 4 z O S w z O H 0 m c X V v d D s s J n F 1 b 3 Q 7 U 2 V j d G l v b j E v V G F i b G U x L 1 R y Y W 5 z c G 9 z Z W Q g V G F i b G U u e 0 N v b H V t b j Q w L D M 5 f S Z x d W 9 0 O y w m c X V v d D t T Z W N 0 a W 9 u M S 9 U Y W J s Z T E v V H J h b n N w b 3 N l Z C B U Y W J s Z S 5 7 Q 2 9 s d W 1 u N D E s N D B 9 J n F 1 b 3 Q 7 L C Z x d W 9 0 O 1 N l Y 3 R p b 2 4 x L 1 R h Y m x l M S 9 U c m F u c 3 B v c 2 V k I F R h Y m x l L n t D b 2 x 1 b W 4 0 M i w 0 M X 0 m c X V v d D s s J n F 1 b 3 Q 7 U 2 V j d G l v b j E v V G F i b G U x L 1 R y Y W 5 z c G 9 z Z W Q g V G F i b G U u e 0 N v b H V t b j Q z L D Q y f S Z x d W 9 0 O y w m c X V v d D t T Z W N 0 a W 9 u M S 9 U Y W J s Z T E v V H J h b n N w b 3 N l Z C B U Y W J s Z S 5 7 Q 2 9 s d W 1 u N D Q s N D N 9 J n F 1 b 3 Q 7 L C Z x d W 9 0 O 1 N l Y 3 R p b 2 4 x L 1 R h Y m x l M S 9 U c m F u c 3 B v c 2 V k I F R h Y m x l L n t D b 2 x 1 b W 4 0 N S w 0 N H 0 m c X V v d D s s J n F 1 b 3 Q 7 U 2 V j d G l v b j E v V G F i b G U x L 1 R y Y W 5 z c G 9 z Z W Q g V G F i b G U u e 0 N v b H V t b j Q 2 L D Q 1 f S Z x d W 9 0 O y w m c X V v d D t T Z W N 0 a W 9 u M S 9 U Y W J s Z T E v V H J h b n N w b 3 N l Z C B U Y W J s Z S 5 7 Q 2 9 s d W 1 u N D c s N D Z 9 J n F 1 b 3 Q 7 L C Z x d W 9 0 O 1 N l Y 3 R p b 2 4 x L 1 R h Y m x l M S 9 U c m F u c 3 B v c 2 V k I F R h Y m x l L n t D b 2 x 1 b W 4 0 O C w 0 N 3 0 m c X V v d D s s J n F 1 b 3 Q 7 U 2 V j d G l v b j E v V G F i b G U x L 1 R y Y W 5 z c G 9 z Z W Q g V G F i b G U u e 0 N v b H V t b j Q 5 L D Q 4 f S Z x d W 9 0 O y w m c X V v d D t T Z W N 0 a W 9 u M S 9 U Y W J s Z T E v V H J h b n N w b 3 N l Z C B U Y W J s Z S 5 7 Q 2 9 s d W 1 u N T A s N D l 9 J n F 1 b 3 Q 7 L C Z x d W 9 0 O 1 N l Y 3 R p b 2 4 x L 1 R h Y m x l M S 9 U c m F u c 3 B v c 2 V k I F R h Y m x l L n t D b 2 x 1 b W 4 1 M S w 1 M H 0 m c X V v d D s s J n F 1 b 3 Q 7 U 2 V j d G l v b j E v V G F i b G U x L 1 R y Y W 5 z c G 9 z Z W Q g V G F i b G U u e 0 N v b H V t b j U y L D U x f S Z x d W 9 0 O y w m c X V v d D t T Z W N 0 a W 9 u M S 9 U Y W J s Z T E v V H J h b n N w b 3 N l Z C B U Y W J s Z S 5 7 Q 2 9 s d W 1 u N T M s N T J 9 J n F 1 b 3 Q 7 L C Z x d W 9 0 O 1 N l Y 3 R p b 2 4 x L 1 R h Y m x l M S 9 U c m F u c 3 B v c 2 V k I F R h Y m x l L n t D b 2 x 1 b W 4 1 N C w 1 M 3 0 m c X V v d D s s J n F 1 b 3 Q 7 U 2 V j d G l v b j E v V G F i b G U x L 1 R y Y W 5 z c G 9 z Z W Q g V G F i b G U u e 0 N v b H V t b j U 1 L D U 0 f S Z x d W 9 0 O y w m c X V v d D t T Z W N 0 a W 9 u M S 9 U Y W J s Z T E v V H J h b n N w b 3 N l Z C B U Y W J s Z S 5 7 Q 2 9 s d W 1 u N T Y s N T V 9 J n F 1 b 3 Q 7 L C Z x d W 9 0 O 1 N l Y 3 R p b 2 4 x L 1 R h Y m x l M S 9 U c m F u c 3 B v c 2 V k I F R h Y m x l L n t D b 2 x 1 b W 4 1 N y w 1 N n 0 m c X V v d D s s J n F 1 b 3 Q 7 U 2 V j d G l v b j E v V G F i b G U x L 1 R y Y W 5 z c G 9 z Z W Q g V G F i b G U u e 0 N v b H V t b j U 4 L D U 3 f S Z x d W 9 0 O y w m c X V v d D t T Z W N 0 a W 9 u M S 9 U Y W J s Z T E v V H J h b n N w b 3 N l Z C B U Y W J s Z S 5 7 Q 2 9 s d W 1 u N T k s N T h 9 J n F 1 b 3 Q 7 L C Z x d W 9 0 O 1 N l Y 3 R p b 2 4 x L 1 R h Y m x l M S 9 U c m F u c 3 B v c 2 V k I F R h Y m x l L n t D b 2 x 1 b W 4 2 M C w 1 O X 0 m c X V v d D s s J n F 1 b 3 Q 7 U 2 V j d G l v b j E v V G F i b G U x L 1 R y Y W 5 z c G 9 z Z W Q g V G F i b G U u e 0 N v b H V t b j Y x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E 8 E X 2 F 0 c k G Z / m 1 e t A J Q z g A A A A A C A A A A A A A D Z g A A w A A A A B A A A A B 5 7 r F Z A V H / T l n d k k Q z + 2 J m A A A A A A S A A A C g A A A A E A A A A G S N D K 4 a 4 V K N i B r U s t E 6 o 3 Z Q A A A A R t c 9 l 8 8 z m q y B T 1 E w j 8 B 9 w H U b a 5 g h x K P E c + w Y / n V J B p U v t m z 5 i 4 6 X L H Y H C k I W h T D s N 8 S 7 F S G L V Y 4 9 l B l D K r H J G w A 0 y c Q C Z + B u s a j N p a D Q u r c U A A A A p z 1 L / m h + c H / U C d 3 K 2 q L J L 1 T i o K w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BAA2C9-2B68-4767-B4BD-67AA93FCEDA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F4F1C8C-0891-4F8E-AC13-05C019DAFD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FD3A15-0780-4573-B33D-6C311B6C223F}">
  <ds:schemaRefs>
    <ds:schemaRef ds:uri="b7b9bf93-10bd-48d1-b0f9-72018f49779f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903498B-618A-4AFA-9394-D6FAE41410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OLD_NL_power_stations_solar</vt:lpstr>
      <vt:lpstr>solar_nl_power_stations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2020-03-05T14:16:04Z</dcterms:created>
  <dcterms:modified xsi:type="dcterms:W3CDTF">2020-08-12T10:05:20Z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