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aghedupl-my.sharepoint.com/personal/zfabrowska_student_agh_edu_pl/Documents/Pulpit/database/cw 10 projekt/"/>
    </mc:Choice>
  </mc:AlternateContent>
  <xr:revisionPtr revIDLastSave="270" documentId="11_F25DC773A252ABDACC1048D1095C75DC5ADE58E6" xr6:coauthVersionLast="47" xr6:coauthVersionMax="47" xr10:uidLastSave="{666C6155-E42A-48A6-8173-831FF8049FED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K29" i="1"/>
  <c r="L28" i="1"/>
  <c r="K28" i="1"/>
  <c r="L25" i="1"/>
  <c r="L26" i="1"/>
  <c r="L27" i="1"/>
  <c r="L30" i="1"/>
  <c r="K30" i="1"/>
  <c r="K27" i="1"/>
  <c r="K26" i="1"/>
  <c r="K25" i="1"/>
  <c r="L24" i="1"/>
  <c r="K24" i="1"/>
  <c r="L23" i="1"/>
  <c r="K23" i="1"/>
  <c r="K20" i="1"/>
  <c r="K19" i="1"/>
  <c r="K18" i="1"/>
  <c r="K17" i="1"/>
  <c r="K16" i="1"/>
  <c r="K15" i="1"/>
  <c r="K14" i="1"/>
  <c r="K13" i="1"/>
  <c r="K9" i="1"/>
  <c r="I9" i="1"/>
  <c r="G9" i="1"/>
  <c r="E9" i="1"/>
  <c r="J9" i="1"/>
  <c r="H9" i="1"/>
  <c r="F9" i="1"/>
  <c r="D9" i="1"/>
  <c r="K6" i="1"/>
  <c r="J6" i="1"/>
  <c r="I6" i="1"/>
  <c r="H6" i="1"/>
  <c r="G6" i="1"/>
  <c r="F6" i="1"/>
  <c r="E6" i="1"/>
  <c r="D6" i="1"/>
  <c r="G5" i="1"/>
  <c r="L14" i="1" s="1"/>
  <c r="K5" i="1"/>
  <c r="L18" i="1" s="1"/>
  <c r="I5" i="1"/>
  <c r="L17" i="1" s="1"/>
  <c r="K8" i="1"/>
  <c r="L20" i="1" s="1"/>
  <c r="I8" i="1"/>
  <c r="L19" i="1" s="1"/>
  <c r="G8" i="1"/>
  <c r="L16" i="1" s="1"/>
  <c r="E8" i="1"/>
  <c r="L15" i="1" s="1"/>
  <c r="E5" i="1"/>
  <c r="L13" i="1" s="1"/>
  <c r="J8" i="1"/>
  <c r="H8" i="1"/>
  <c r="F8" i="1"/>
  <c r="D8" i="1"/>
  <c r="J5" i="1"/>
  <c r="H5" i="1"/>
  <c r="F5" i="1"/>
  <c r="D5" i="1"/>
</calcChain>
</file>

<file path=xl/sharedStrings.xml><?xml version="1.0" encoding="utf-8"?>
<sst xmlns="http://schemas.openxmlformats.org/spreadsheetml/2006/main" count="60" uniqueCount="20">
  <si>
    <t>1 ZL</t>
  </si>
  <si>
    <t>2 ZL</t>
  </si>
  <si>
    <t>3 ZG</t>
  </si>
  <si>
    <t>4 ZG</t>
  </si>
  <si>
    <t>min</t>
  </si>
  <si>
    <t>śr</t>
  </si>
  <si>
    <t>bez indeksów</t>
  </si>
  <si>
    <t>SSMS</t>
  </si>
  <si>
    <t>Postgres</t>
  </si>
  <si>
    <t>z indeksami</t>
  </si>
  <si>
    <t>Postres</t>
  </si>
  <si>
    <t>ssms</t>
  </si>
  <si>
    <t>pgr</t>
  </si>
  <si>
    <t>1 ZL D</t>
  </si>
  <si>
    <t>3 ZG D</t>
  </si>
  <si>
    <t>2 ZL N</t>
  </si>
  <si>
    <t>4 ZG N</t>
  </si>
  <si>
    <t>pgr ind</t>
  </si>
  <si>
    <t>ssms ind</t>
  </si>
  <si>
    <t>srednie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</si>
</sst>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wykonania zapytań SSMS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Sheet1!$J$13:$J$20</c:f>
              <c:strCache>
                <c:ptCount val="8"/>
                <c:pt idx="0">
                  <c:v>1 ZL D</c:v>
                </c:pt>
                <c:pt idx="1">
                  <c:v>2 ZL N</c:v>
                </c:pt>
                <c:pt idx="2">
                  <c:v>1 ZL D</c:v>
                </c:pt>
                <c:pt idx="3">
                  <c:v>2 ZL N</c:v>
                </c:pt>
                <c:pt idx="4">
                  <c:v>3 ZG D</c:v>
                </c:pt>
                <c:pt idx="5">
                  <c:v>4 ZG N</c:v>
                </c:pt>
                <c:pt idx="6">
                  <c:v>3 ZG D</c:v>
                </c:pt>
                <c:pt idx="7">
                  <c:v>4 ZG N</c:v>
                </c:pt>
              </c:strCache>
            </c:strRef>
          </c:cat>
          <c:val>
            <c:numRef>
              <c:f>Sheet1!$K$13:$K$20</c:f>
              <c:numCache>
                <c:formatCode>General</c:formatCode>
                <c:ptCount val="8"/>
                <c:pt idx="0">
                  <c:v>73</c:v>
                </c:pt>
                <c:pt idx="1">
                  <c:v>100</c:v>
                </c:pt>
                <c:pt idx="2">
                  <c:v>68</c:v>
                </c:pt>
                <c:pt idx="3">
                  <c:v>60</c:v>
                </c:pt>
                <c:pt idx="4">
                  <c:v>88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F-4B7D-94CA-5D0635E21309}"/>
            </c:ext>
          </c:extLst>
        </c:ser>
        <c:ser>
          <c:idx val="1"/>
          <c:order val="1"/>
          <c:tx>
            <c:strRef>
              <c:f>Sheet1!$L$12</c:f>
              <c:strCache>
                <c:ptCount val="1"/>
                <c:pt idx="0">
                  <c:v>srednie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Sheet1!$J$13:$J$20</c:f>
              <c:strCache>
                <c:ptCount val="8"/>
                <c:pt idx="0">
                  <c:v>1 ZL D</c:v>
                </c:pt>
                <c:pt idx="1">
                  <c:v>2 ZL N</c:v>
                </c:pt>
                <c:pt idx="2">
                  <c:v>1 ZL D</c:v>
                </c:pt>
                <c:pt idx="3">
                  <c:v>2 ZL N</c:v>
                </c:pt>
                <c:pt idx="4">
                  <c:v>3 ZG D</c:v>
                </c:pt>
                <c:pt idx="5">
                  <c:v>4 ZG N</c:v>
                </c:pt>
                <c:pt idx="6">
                  <c:v>3 ZG D</c:v>
                </c:pt>
                <c:pt idx="7">
                  <c:v>4 ZG N</c:v>
                </c:pt>
              </c:strCache>
            </c:strRef>
          </c:cat>
          <c:val>
            <c:numRef>
              <c:f>Sheet1!$L$13:$L$20</c:f>
              <c:numCache>
                <c:formatCode>General</c:formatCode>
                <c:ptCount val="8"/>
                <c:pt idx="0">
                  <c:v>92.2</c:v>
                </c:pt>
                <c:pt idx="1">
                  <c:v>129.19999999999999</c:v>
                </c:pt>
                <c:pt idx="2">
                  <c:v>75.2</c:v>
                </c:pt>
                <c:pt idx="3">
                  <c:v>90.6</c:v>
                </c:pt>
                <c:pt idx="4">
                  <c:v>116.6</c:v>
                </c:pt>
                <c:pt idx="5">
                  <c:v>90.6</c:v>
                </c:pt>
                <c:pt idx="6">
                  <c:v>78.599999999999994</c:v>
                </c:pt>
                <c:pt idx="7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F-4B7D-94CA-5D0635E21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344912"/>
        <c:axId val="1595346352"/>
      </c:barChart>
      <c:catAx>
        <c:axId val="159534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Zapytanie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5346352"/>
        <c:crosses val="autoZero"/>
        <c:auto val="1"/>
        <c:lblAlgn val="ctr"/>
        <c:lblOffset val="100"/>
        <c:noMultiLvlLbl val="0"/>
      </c:catAx>
      <c:valAx>
        <c:axId val="15953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53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wykonania zapytań PostgreSQL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Sheet1!$J$23:$J$30</c15:sqref>
                  </c15:fullRef>
                </c:ext>
              </c:extLst>
              <c:f>(Sheet1!$J$23:$J$26,Sheet1!$J$28,Sheet1!$J$30)</c:f>
              <c:strCache>
                <c:ptCount val="6"/>
                <c:pt idx="0">
                  <c:v>1 ZL D</c:v>
                </c:pt>
                <c:pt idx="1">
                  <c:v>2 ZL N</c:v>
                </c:pt>
                <c:pt idx="2">
                  <c:v>1 ZL D</c:v>
                </c:pt>
                <c:pt idx="3">
                  <c:v>2 ZL N</c:v>
                </c:pt>
                <c:pt idx="4">
                  <c:v>4 ZG N</c:v>
                </c:pt>
                <c:pt idx="5">
                  <c:v>4 ZG 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Sheet1!$K$23:$K$30</c15:sqref>
                  </c15:fullRef>
                </c:ext>
              </c:extLst>
              <c:f>(Sheet1!$K$23:$K$26,Sheet1!$K$28,Sheet1!$K$30)</c:f>
              <c:numCache>
                <c:formatCode>General</c:formatCode>
                <c:ptCount val="6"/>
                <c:pt idx="0">
                  <c:v>165</c:v>
                </c:pt>
                <c:pt idx="1">
                  <c:v>406</c:v>
                </c:pt>
                <c:pt idx="2">
                  <c:v>173</c:v>
                </c:pt>
                <c:pt idx="3">
                  <c:v>297</c:v>
                </c:pt>
                <c:pt idx="4">
                  <c:v>163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5-43CB-82CA-E8B8EA76B2D3}"/>
            </c:ext>
          </c:extLst>
        </c:ser>
        <c:ser>
          <c:idx val="1"/>
          <c:order val="1"/>
          <c:tx>
            <c:strRef>
              <c:f>Sheet1!$L$22</c:f>
              <c:strCache>
                <c:ptCount val="1"/>
                <c:pt idx="0">
                  <c:v>srednie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Sheet1!$J$23:$J$30</c15:sqref>
                  </c15:fullRef>
                </c:ext>
              </c:extLst>
              <c:f>(Sheet1!$J$23:$J$26,Sheet1!$J$28,Sheet1!$J$30)</c:f>
              <c:strCache>
                <c:ptCount val="6"/>
                <c:pt idx="0">
                  <c:v>1 ZL D</c:v>
                </c:pt>
                <c:pt idx="1">
                  <c:v>2 ZL N</c:v>
                </c:pt>
                <c:pt idx="2">
                  <c:v>1 ZL D</c:v>
                </c:pt>
                <c:pt idx="3">
                  <c:v>2 ZL N</c:v>
                </c:pt>
                <c:pt idx="4">
                  <c:v>4 ZG N</c:v>
                </c:pt>
                <c:pt idx="5">
                  <c:v>4 ZG 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Sheet1!$L$23:$L$30</c15:sqref>
                  </c15:fullRef>
                </c:ext>
              </c:extLst>
              <c:f>(Sheet1!$L$23:$L$26,Sheet1!$L$28,Sheet1!$L$30)</c:f>
              <c:numCache>
                <c:formatCode>General</c:formatCode>
                <c:ptCount val="6"/>
                <c:pt idx="0">
                  <c:v>221.8</c:v>
                </c:pt>
                <c:pt idx="1">
                  <c:v>423.6</c:v>
                </c:pt>
                <c:pt idx="2">
                  <c:v>220</c:v>
                </c:pt>
                <c:pt idx="3">
                  <c:v>351.6</c:v>
                </c:pt>
                <c:pt idx="4">
                  <c:v>222.2</c:v>
                </c:pt>
                <c:pt idx="5">
                  <c:v>203.4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5-43CB-82CA-E8B8EA76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848672"/>
        <c:axId val="328849152"/>
      </c:barChart>
      <c:catAx>
        <c:axId val="3288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Zapytanie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849152"/>
        <c:crosses val="autoZero"/>
        <c:auto val="1"/>
        <c:lblAlgn val="ctr"/>
        <c:lblOffset val="100"/>
        <c:noMultiLvlLbl val="0"/>
      </c:catAx>
      <c:valAx>
        <c:axId val="3288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8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wykonania zapytań PostgreSQL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Sheet1!$J$23:$J$30</c:f>
              <c:strCache>
                <c:ptCount val="8"/>
                <c:pt idx="0">
                  <c:v>1 ZL D</c:v>
                </c:pt>
                <c:pt idx="1">
                  <c:v>2 ZL N</c:v>
                </c:pt>
                <c:pt idx="2">
                  <c:v>1 ZL D</c:v>
                </c:pt>
                <c:pt idx="3">
                  <c:v>2 ZL N</c:v>
                </c:pt>
                <c:pt idx="4">
                  <c:v>3 ZG D</c:v>
                </c:pt>
                <c:pt idx="5">
                  <c:v>4 ZG N</c:v>
                </c:pt>
                <c:pt idx="6">
                  <c:v>3 ZG D</c:v>
                </c:pt>
                <c:pt idx="7">
                  <c:v>4 ZG N</c:v>
                </c:pt>
              </c:strCache>
            </c:strRef>
          </c:cat>
          <c:val>
            <c:numRef>
              <c:f>Sheet1!$K$23:$K$30</c:f>
              <c:numCache>
                <c:formatCode>General</c:formatCode>
                <c:ptCount val="8"/>
                <c:pt idx="0">
                  <c:v>165</c:v>
                </c:pt>
                <c:pt idx="1">
                  <c:v>406</c:v>
                </c:pt>
                <c:pt idx="2">
                  <c:v>173</c:v>
                </c:pt>
                <c:pt idx="3">
                  <c:v>297</c:v>
                </c:pt>
                <c:pt idx="4">
                  <c:v>13109</c:v>
                </c:pt>
                <c:pt idx="5">
                  <c:v>163</c:v>
                </c:pt>
                <c:pt idx="6">
                  <c:v>13030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376-A122-85E94C341953}"/>
            </c:ext>
          </c:extLst>
        </c:ser>
        <c:ser>
          <c:idx val="1"/>
          <c:order val="1"/>
          <c:tx>
            <c:strRef>
              <c:f>Sheet1!$L$22</c:f>
              <c:strCache>
                <c:ptCount val="1"/>
                <c:pt idx="0">
                  <c:v>srednie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Sheet1!$J$23:$J$30</c:f>
              <c:strCache>
                <c:ptCount val="8"/>
                <c:pt idx="0">
                  <c:v>1 ZL D</c:v>
                </c:pt>
                <c:pt idx="1">
                  <c:v>2 ZL N</c:v>
                </c:pt>
                <c:pt idx="2">
                  <c:v>1 ZL D</c:v>
                </c:pt>
                <c:pt idx="3">
                  <c:v>2 ZL N</c:v>
                </c:pt>
                <c:pt idx="4">
                  <c:v>3 ZG D</c:v>
                </c:pt>
                <c:pt idx="5">
                  <c:v>4 ZG N</c:v>
                </c:pt>
                <c:pt idx="6">
                  <c:v>3 ZG D</c:v>
                </c:pt>
                <c:pt idx="7">
                  <c:v>4 ZG N</c:v>
                </c:pt>
              </c:strCache>
            </c:strRef>
          </c:cat>
          <c:val>
            <c:numRef>
              <c:f>Sheet1!$L$23:$L$30</c:f>
              <c:numCache>
                <c:formatCode>General</c:formatCode>
                <c:ptCount val="8"/>
                <c:pt idx="0">
                  <c:v>221.8</c:v>
                </c:pt>
                <c:pt idx="1">
                  <c:v>423.6</c:v>
                </c:pt>
                <c:pt idx="2">
                  <c:v>220</c:v>
                </c:pt>
                <c:pt idx="3">
                  <c:v>351.6</c:v>
                </c:pt>
                <c:pt idx="4">
                  <c:v>13897.6</c:v>
                </c:pt>
                <c:pt idx="5">
                  <c:v>222.2</c:v>
                </c:pt>
                <c:pt idx="6">
                  <c:v>13497.6</c:v>
                </c:pt>
                <c:pt idx="7">
                  <c:v>203.4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5-4376-A122-85E94C34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848672"/>
        <c:axId val="328849152"/>
      </c:barChart>
      <c:catAx>
        <c:axId val="3288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Zapytanie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849152"/>
        <c:crosses val="autoZero"/>
        <c:auto val="1"/>
        <c:lblAlgn val="ctr"/>
        <c:lblOffset val="100"/>
        <c:noMultiLvlLbl val="0"/>
      </c:catAx>
      <c:valAx>
        <c:axId val="3288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8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2</xdr:row>
      <xdr:rowOff>90487</xdr:rowOff>
    </xdr:from>
    <xdr:to>
      <xdr:col>20</xdr:col>
      <xdr:colOff>431800</xdr:colOff>
      <xdr:row>17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C63ECB-E1B1-2666-64F2-D9D1A880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18</xdr:row>
      <xdr:rowOff>30162</xdr:rowOff>
    </xdr:from>
    <xdr:to>
      <xdr:col>20</xdr:col>
      <xdr:colOff>409575</xdr:colOff>
      <xdr:row>33</xdr:row>
      <xdr:rowOff>49212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07EAE9-6A89-CFF5-70C1-7BC19289E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34</xdr:row>
      <xdr:rowOff>23812</xdr:rowOff>
    </xdr:from>
    <xdr:to>
      <xdr:col>20</xdr:col>
      <xdr:colOff>377825</xdr:colOff>
      <xdr:row>49</xdr:row>
      <xdr:rowOff>42862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77FC983-A31A-449F-92E0-52373A884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31"/>
  <sheetViews>
    <sheetView tabSelected="1" zoomScale="80" zoomScaleNormal="80" workbookViewId="0">
      <selection activeCell="K35" sqref="K35"/>
    </sheetView>
  </sheetViews>
  <sheetFormatPr defaultRowHeight="14.5" x14ac:dyDescent="0.35"/>
  <sheetData>
    <row r="2" spans="3:12" x14ac:dyDescent="0.35">
      <c r="D2" s="8" t="s">
        <v>0</v>
      </c>
      <c r="E2" s="8"/>
      <c r="F2" s="8" t="s">
        <v>1</v>
      </c>
      <c r="G2" s="8"/>
      <c r="H2" s="8" t="s">
        <v>2</v>
      </c>
      <c r="I2" s="8"/>
      <c r="J2" s="8" t="s">
        <v>3</v>
      </c>
      <c r="K2" s="8"/>
    </row>
    <row r="3" spans="3:12" x14ac:dyDescent="0.35">
      <c r="D3" s="3" t="s">
        <v>4</v>
      </c>
      <c r="E3" s="3" t="s">
        <v>5</v>
      </c>
      <c r="F3" s="3" t="s">
        <v>4</v>
      </c>
      <c r="G3" s="3" t="s">
        <v>5</v>
      </c>
      <c r="H3" s="3" t="s">
        <v>4</v>
      </c>
      <c r="I3" s="3" t="s">
        <v>5</v>
      </c>
      <c r="J3" s="3" t="s">
        <v>4</v>
      </c>
      <c r="K3" s="3" t="s">
        <v>5</v>
      </c>
    </row>
    <row r="4" spans="3:12" x14ac:dyDescent="0.35">
      <c r="D4" s="4" t="s">
        <v>6</v>
      </c>
      <c r="E4" s="4"/>
      <c r="F4" s="4"/>
      <c r="G4" s="4"/>
      <c r="H4" s="4"/>
      <c r="I4" s="4"/>
      <c r="J4" s="4"/>
      <c r="K4" s="4"/>
    </row>
    <row r="5" spans="3:12" x14ac:dyDescent="0.35">
      <c r="C5" s="1" t="s">
        <v>7</v>
      </c>
      <c r="D5" s="1">
        <f>MIN(D13:H13)</f>
        <v>73</v>
      </c>
      <c r="E5" s="1">
        <f>AVERAGE(D13:H13)</f>
        <v>92.2</v>
      </c>
      <c r="F5" s="1">
        <f>MIN(D14:I14)</f>
        <v>100</v>
      </c>
      <c r="G5" s="1">
        <f>AVERAGE(D14:E14,G14:H14,F14)</f>
        <v>129.19999999999999</v>
      </c>
      <c r="H5" s="1">
        <f>MIN(D15:I15)</f>
        <v>88</v>
      </c>
      <c r="I5" s="1">
        <f>AVERAGE(D15:H15)</f>
        <v>116.6</v>
      </c>
      <c r="J5" s="1">
        <f>MIN(D16:H16)</f>
        <v>60</v>
      </c>
      <c r="K5" s="1">
        <f>AVERAGE(D16:H16)</f>
        <v>90.6</v>
      </c>
    </row>
    <row r="6" spans="3:12" x14ac:dyDescent="0.35">
      <c r="C6" s="2" t="s">
        <v>8</v>
      </c>
      <c r="D6" s="2">
        <f>MIN(D23:H23)</f>
        <v>165</v>
      </c>
      <c r="E6" s="2">
        <f>AVERAGE(D23:H23)</f>
        <v>221.8</v>
      </c>
      <c r="F6" s="2">
        <f>MIN(D24:H24)</f>
        <v>406</v>
      </c>
      <c r="G6" s="2">
        <f>AVERAGE(D24:H24)</f>
        <v>423.6</v>
      </c>
      <c r="H6" s="2">
        <f>MIN(D25:H25)</f>
        <v>13109</v>
      </c>
      <c r="I6" s="2">
        <f>AVERAGE(D25:H25)</f>
        <v>13897.6</v>
      </c>
      <c r="J6" s="2">
        <f>MIN(D26:H26)</f>
        <v>163</v>
      </c>
      <c r="K6" s="2">
        <f>AVERAGE(D26:H26)</f>
        <v>222.2</v>
      </c>
    </row>
    <row r="7" spans="3:12" x14ac:dyDescent="0.35">
      <c r="D7" s="4" t="s">
        <v>9</v>
      </c>
      <c r="E7" s="4"/>
      <c r="F7" s="4"/>
      <c r="G7" s="4"/>
      <c r="H7" s="4"/>
      <c r="I7" s="4"/>
      <c r="J7" s="4"/>
      <c r="K7" s="4"/>
    </row>
    <row r="8" spans="3:12" x14ac:dyDescent="0.35">
      <c r="C8" s="1" t="s">
        <v>7</v>
      </c>
      <c r="D8" s="1">
        <f>MIN(D18:H18)</f>
        <v>68</v>
      </c>
      <c r="E8" s="1">
        <f>AVERAGE(D18:H18)</f>
        <v>75.2</v>
      </c>
      <c r="F8" s="1">
        <f>MIN(D19:H19)</f>
        <v>60</v>
      </c>
      <c r="G8" s="1">
        <f>AVERAGE(D19:H19)</f>
        <v>90.6</v>
      </c>
      <c r="H8" s="1">
        <f>MIN(D20:H20)</f>
        <v>54</v>
      </c>
      <c r="I8" s="1">
        <f>AVERAGE(D20:H20)</f>
        <v>78.599999999999994</v>
      </c>
      <c r="J8" s="1">
        <f>MIN(D21:H21)</f>
        <v>72</v>
      </c>
      <c r="K8" s="1">
        <f>AVERAGE(D21:H21)</f>
        <v>82.2</v>
      </c>
    </row>
    <row r="9" spans="3:12" x14ac:dyDescent="0.35">
      <c r="C9" s="2" t="s">
        <v>10</v>
      </c>
      <c r="D9" s="2">
        <f>MIN(D28:H28)</f>
        <v>173</v>
      </c>
      <c r="E9" s="2">
        <f>AVERAGE(D28:H28)</f>
        <v>220</v>
      </c>
      <c r="F9" s="2">
        <f>MIN(D29:H29)</f>
        <v>297</v>
      </c>
      <c r="G9" s="2">
        <f>AVERAGE(D29:H29)</f>
        <v>351.6</v>
      </c>
      <c r="H9" s="2">
        <f>MIN(D30:H30)</f>
        <v>13030</v>
      </c>
      <c r="I9" s="2">
        <f>AVERAGE(D30:H30)</f>
        <v>13497.6</v>
      </c>
      <c r="J9" s="2">
        <f>MIN(D31:H31)</f>
        <v>170</v>
      </c>
      <c r="K9" s="2">
        <f>AVERAGE(D31:H31)</f>
        <v>203.4</v>
      </c>
    </row>
    <row r="12" spans="3:12" x14ac:dyDescent="0.35">
      <c r="C12" s="5" t="s">
        <v>11</v>
      </c>
      <c r="D12" s="6"/>
      <c r="E12" s="6"/>
      <c r="F12" s="6"/>
      <c r="G12" s="6"/>
      <c r="H12" s="7"/>
      <c r="J12" t="s">
        <v>11</v>
      </c>
      <c r="K12" t="s">
        <v>4</v>
      </c>
      <c r="L12" t="s">
        <v>19</v>
      </c>
    </row>
    <row r="13" spans="3:12" x14ac:dyDescent="0.35">
      <c r="C13" t="s">
        <v>13</v>
      </c>
      <c r="D13">
        <v>89</v>
      </c>
      <c r="E13">
        <v>124</v>
      </c>
      <c r="F13">
        <v>73</v>
      </c>
      <c r="G13">
        <v>93</v>
      </c>
      <c r="H13">
        <v>82</v>
      </c>
      <c r="J13" t="s">
        <v>13</v>
      </c>
      <c r="K13">
        <f>D5</f>
        <v>73</v>
      </c>
      <c r="L13">
        <f>E5</f>
        <v>92.2</v>
      </c>
    </row>
    <row r="14" spans="3:12" x14ac:dyDescent="0.35">
      <c r="C14" t="s">
        <v>15</v>
      </c>
      <c r="D14">
        <v>109</v>
      </c>
      <c r="E14">
        <v>163</v>
      </c>
      <c r="F14">
        <v>100</v>
      </c>
      <c r="G14">
        <v>165</v>
      </c>
      <c r="H14">
        <v>109</v>
      </c>
      <c r="J14" t="s">
        <v>15</v>
      </c>
      <c r="K14">
        <f>F5</f>
        <v>100</v>
      </c>
      <c r="L14">
        <f>G5</f>
        <v>129.19999999999999</v>
      </c>
    </row>
    <row r="15" spans="3:12" x14ac:dyDescent="0.35">
      <c r="C15" t="s">
        <v>14</v>
      </c>
      <c r="D15">
        <v>119</v>
      </c>
      <c r="E15">
        <v>136</v>
      </c>
      <c r="F15">
        <v>95</v>
      </c>
      <c r="G15">
        <v>88</v>
      </c>
      <c r="H15">
        <v>145</v>
      </c>
      <c r="J15" t="s">
        <v>13</v>
      </c>
      <c r="K15">
        <f>D8</f>
        <v>68</v>
      </c>
      <c r="L15">
        <f>E8</f>
        <v>75.2</v>
      </c>
    </row>
    <row r="16" spans="3:12" x14ac:dyDescent="0.35">
      <c r="C16" t="s">
        <v>16</v>
      </c>
      <c r="D16">
        <v>89</v>
      </c>
      <c r="E16">
        <v>60</v>
      </c>
      <c r="F16">
        <v>86</v>
      </c>
      <c r="G16">
        <v>108</v>
      </c>
      <c r="H16">
        <v>110</v>
      </c>
      <c r="J16" t="s">
        <v>15</v>
      </c>
      <c r="K16">
        <f>F8</f>
        <v>60</v>
      </c>
      <c r="L16">
        <f>G8</f>
        <v>90.6</v>
      </c>
    </row>
    <row r="17" spans="3:12" x14ac:dyDescent="0.35">
      <c r="C17" s="4" t="s">
        <v>18</v>
      </c>
      <c r="D17" s="4"/>
      <c r="E17" s="4"/>
      <c r="F17" s="4"/>
      <c r="G17" s="4"/>
      <c r="H17" s="4"/>
      <c r="J17" t="s">
        <v>14</v>
      </c>
      <c r="K17">
        <f>H5</f>
        <v>88</v>
      </c>
      <c r="L17">
        <f>I5</f>
        <v>116.6</v>
      </c>
    </row>
    <row r="18" spans="3:12" x14ac:dyDescent="0.35">
      <c r="C18" t="s">
        <v>13</v>
      </c>
      <c r="D18">
        <v>77</v>
      </c>
      <c r="E18">
        <v>82</v>
      </c>
      <c r="F18">
        <v>69</v>
      </c>
      <c r="G18">
        <v>80</v>
      </c>
      <c r="H18">
        <v>68</v>
      </c>
      <c r="J18" t="s">
        <v>16</v>
      </c>
      <c r="K18">
        <f>H8</f>
        <v>54</v>
      </c>
      <c r="L18">
        <f>K5</f>
        <v>90.6</v>
      </c>
    </row>
    <row r="19" spans="3:12" x14ac:dyDescent="0.35">
      <c r="C19" t="s">
        <v>15</v>
      </c>
      <c r="D19">
        <v>60</v>
      </c>
      <c r="E19">
        <v>95</v>
      </c>
      <c r="F19">
        <v>127</v>
      </c>
      <c r="G19">
        <v>85</v>
      </c>
      <c r="H19">
        <v>86</v>
      </c>
      <c r="J19" t="s">
        <v>14</v>
      </c>
      <c r="K19">
        <f>J5</f>
        <v>60</v>
      </c>
      <c r="L19">
        <f>I8</f>
        <v>78.599999999999994</v>
      </c>
    </row>
    <row r="20" spans="3:12" x14ac:dyDescent="0.35">
      <c r="C20" t="s">
        <v>14</v>
      </c>
      <c r="D20">
        <v>76</v>
      </c>
      <c r="E20">
        <v>75</v>
      </c>
      <c r="F20">
        <v>103</v>
      </c>
      <c r="G20">
        <v>54</v>
      </c>
      <c r="H20">
        <v>85</v>
      </c>
      <c r="J20" t="s">
        <v>16</v>
      </c>
      <c r="K20">
        <f>J8</f>
        <v>72</v>
      </c>
      <c r="L20">
        <f>K8</f>
        <v>82.2</v>
      </c>
    </row>
    <row r="21" spans="3:12" x14ac:dyDescent="0.35">
      <c r="C21" t="s">
        <v>16</v>
      </c>
      <c r="D21">
        <v>72</v>
      </c>
      <c r="E21">
        <v>74</v>
      </c>
      <c r="F21">
        <v>94</v>
      </c>
      <c r="G21">
        <v>91</v>
      </c>
      <c r="H21">
        <v>80</v>
      </c>
    </row>
    <row r="22" spans="3:12" x14ac:dyDescent="0.35">
      <c r="C22" s="4" t="s">
        <v>12</v>
      </c>
      <c r="D22" s="4"/>
      <c r="E22" s="4"/>
      <c r="F22" s="4"/>
      <c r="G22" s="4"/>
      <c r="H22" s="4"/>
      <c r="J22" t="s">
        <v>12</v>
      </c>
      <c r="K22" t="s">
        <v>4</v>
      </c>
      <c r="L22" t="s">
        <v>19</v>
      </c>
    </row>
    <row r="23" spans="3:12" x14ac:dyDescent="0.35">
      <c r="C23" t="s">
        <v>13</v>
      </c>
      <c r="D23">
        <v>213</v>
      </c>
      <c r="E23">
        <v>165</v>
      </c>
      <c r="F23">
        <v>281</v>
      </c>
      <c r="G23">
        <v>227</v>
      </c>
      <c r="H23">
        <v>223</v>
      </c>
      <c r="J23" t="s">
        <v>13</v>
      </c>
      <c r="K23">
        <f>D6</f>
        <v>165</v>
      </c>
      <c r="L23">
        <f>E6</f>
        <v>221.8</v>
      </c>
    </row>
    <row r="24" spans="3:12" x14ac:dyDescent="0.35">
      <c r="C24" t="s">
        <v>15</v>
      </c>
      <c r="D24">
        <v>423</v>
      </c>
      <c r="E24">
        <v>410</v>
      </c>
      <c r="F24">
        <v>448</v>
      </c>
      <c r="G24">
        <v>406</v>
      </c>
      <c r="H24">
        <v>431</v>
      </c>
      <c r="J24" t="s">
        <v>15</v>
      </c>
      <c r="K24">
        <f>F6</f>
        <v>406</v>
      </c>
      <c r="L24">
        <f>G6</f>
        <v>423.6</v>
      </c>
    </row>
    <row r="25" spans="3:12" x14ac:dyDescent="0.35">
      <c r="C25" t="s">
        <v>14</v>
      </c>
      <c r="D25">
        <v>13109</v>
      </c>
      <c r="E25">
        <v>14156</v>
      </c>
      <c r="F25">
        <v>13329</v>
      </c>
      <c r="G25">
        <v>15227</v>
      </c>
      <c r="H25">
        <v>13667</v>
      </c>
      <c r="J25" t="s">
        <v>13</v>
      </c>
      <c r="K25">
        <f>D9</f>
        <v>173</v>
      </c>
      <c r="L25">
        <f>E9</f>
        <v>220</v>
      </c>
    </row>
    <row r="26" spans="3:12" x14ac:dyDescent="0.35">
      <c r="C26" t="s">
        <v>16</v>
      </c>
      <c r="D26">
        <v>195</v>
      </c>
      <c r="E26">
        <v>250</v>
      </c>
      <c r="F26">
        <v>247</v>
      </c>
      <c r="G26">
        <v>256</v>
      </c>
      <c r="H26">
        <v>163</v>
      </c>
      <c r="J26" t="s">
        <v>15</v>
      </c>
      <c r="K26">
        <f>F9</f>
        <v>297</v>
      </c>
      <c r="L26">
        <f>G9</f>
        <v>351.6</v>
      </c>
    </row>
    <row r="27" spans="3:12" x14ac:dyDescent="0.35">
      <c r="C27" s="4" t="s">
        <v>17</v>
      </c>
      <c r="D27" s="4"/>
      <c r="E27" s="4"/>
      <c r="F27" s="4"/>
      <c r="G27" s="4"/>
      <c r="H27" s="4"/>
      <c r="J27" t="s">
        <v>14</v>
      </c>
      <c r="K27">
        <f>H6</f>
        <v>13109</v>
      </c>
      <c r="L27">
        <f>I6</f>
        <v>13897.6</v>
      </c>
    </row>
    <row r="28" spans="3:12" x14ac:dyDescent="0.35">
      <c r="C28" t="s">
        <v>13</v>
      </c>
      <c r="D28">
        <v>251</v>
      </c>
      <c r="E28">
        <v>173</v>
      </c>
      <c r="F28">
        <v>238</v>
      </c>
      <c r="G28">
        <v>202</v>
      </c>
      <c r="H28">
        <v>236</v>
      </c>
      <c r="J28" t="s">
        <v>16</v>
      </c>
      <c r="K28">
        <f>J6</f>
        <v>163</v>
      </c>
      <c r="L28">
        <f>K6</f>
        <v>222.2</v>
      </c>
    </row>
    <row r="29" spans="3:12" x14ac:dyDescent="0.35">
      <c r="C29" t="s">
        <v>15</v>
      </c>
      <c r="D29">
        <v>415</v>
      </c>
      <c r="E29">
        <v>350</v>
      </c>
      <c r="F29">
        <v>382</v>
      </c>
      <c r="G29">
        <v>314</v>
      </c>
      <c r="H29">
        <v>297</v>
      </c>
      <c r="J29" t="s">
        <v>14</v>
      </c>
      <c r="K29">
        <f>H9</f>
        <v>13030</v>
      </c>
      <c r="L29">
        <f>I9</f>
        <v>13497.6</v>
      </c>
    </row>
    <row r="30" spans="3:12" x14ac:dyDescent="0.35">
      <c r="C30" t="s">
        <v>14</v>
      </c>
      <c r="D30">
        <v>13651</v>
      </c>
      <c r="E30">
        <v>13134</v>
      </c>
      <c r="F30">
        <v>13030</v>
      </c>
      <c r="G30">
        <v>14140</v>
      </c>
      <c r="H30">
        <v>13533</v>
      </c>
      <c r="J30" t="s">
        <v>16</v>
      </c>
      <c r="K30">
        <f>J9</f>
        <v>170</v>
      </c>
      <c r="L30">
        <f>K9</f>
        <v>203.4</v>
      </c>
    </row>
    <row r="31" spans="3:12" x14ac:dyDescent="0.35">
      <c r="C31" t="s">
        <v>16</v>
      </c>
      <c r="D31">
        <v>200</v>
      </c>
      <c r="E31">
        <v>234</v>
      </c>
      <c r="F31">
        <v>170</v>
      </c>
      <c r="G31">
        <v>225</v>
      </c>
      <c r="H31">
        <v>188</v>
      </c>
    </row>
  </sheetData>
  <mergeCells count="10">
    <mergeCell ref="J2:K2"/>
    <mergeCell ref="D4:K4"/>
    <mergeCell ref="D7:K7"/>
    <mergeCell ref="C22:H22"/>
    <mergeCell ref="C27:H27"/>
    <mergeCell ref="C17:H17"/>
    <mergeCell ref="C12:H12"/>
    <mergeCell ref="D2:E2"/>
    <mergeCell ref="F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zofia</dc:creator>
  <cp:lastModifiedBy>Zofia Fabrowska</cp:lastModifiedBy>
  <dcterms:created xsi:type="dcterms:W3CDTF">2015-06-05T18:17:20Z</dcterms:created>
  <dcterms:modified xsi:type="dcterms:W3CDTF">2024-06-12T06:58:09Z</dcterms:modified>
</cp:coreProperties>
</file>