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ZFleezy\Documents\SolarisPM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<sst xmlns="http://schemas.openxmlformats.org/spreadsheetml/2006/main" count="24" uniqueCount="13">
  <si>
    <t>Notes:</t>
  </si>
  <si>
    <t>MONDAY</t>
  </si>
  <si>
    <t>October</t>
  </si>
  <si>
    <t>Setup Firebase and Designing the wireframe</t>
  </si>
  <si>
    <t>Finish wireframe if not finished, implement the design</t>
  </si>
  <si>
    <t>Finish the design and apply chosen color scheme</t>
  </si>
  <si>
    <t xml:space="preserve">Test app, make necessary changes,  and design an Umlet for the code and logic of the app </t>
  </si>
  <si>
    <t>Implement the code and logic from the Umlet</t>
  </si>
  <si>
    <t>Test app, make any necessary changes</t>
  </si>
  <si>
    <t>Design an Umlet for the code and logic of the web version</t>
  </si>
  <si>
    <t>Apply code, logic, and design for the web version</t>
  </si>
  <si>
    <t>Finish and Test website and make any necessary changes</t>
  </si>
  <si>
    <t xml:space="preserve">Complete inegration for both the app and website. Test app &amp; website and make necessary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</si>
</sst>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C2" zoomScaleNormal="100" workbookViewId="0">
      <selection activeCell="F6" sqref="F6"/>
    </sheetView>
  </sheetViews>
  <sheetFormatPr defaultColWidth="8.77734375" defaultRowHeight="14.4" x14ac:dyDescent="0.3"/>
  <cols>
    <col min="1" max="1" width="2" customWidth="1"/>
    <col min="2" max="2" width="25.6640625" customWidth="1"/>
    <col min="3" max="3" width="23" customWidth="1"/>
    <col min="4" max="4" width="30.33203125" customWidth="1"/>
    <col min="5" max="5" width="25.88671875" customWidth="1"/>
    <col min="6" max="6" width="21.33203125" customWidth="1"/>
    <col min="7" max="7" width="20.6640625" customWidth="1"/>
    <col min="8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v>2018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>UPPER(TEXT(C3,"dddd"))</f>
        <v>TUESDAY</v>
      </c>
      <c r="D2" s="7" t="str">
        <f t="shared" ref="D2:H2" si="0">UPPER(TEXT(D3,"dddd"))</f>
        <v>WEDNESDAY</v>
      </c>
      <c r="E2" s="8" t="str">
        <f t="shared" si="0"/>
        <v>THURSDAY</v>
      </c>
      <c r="F2" s="7" t="str">
        <f t="shared" si="0"/>
        <v>FRIDAY</v>
      </c>
      <c r="G2" s="8" t="str">
        <f t="shared" si="0"/>
        <v>SATURDAY</v>
      </c>
      <c r="H2" s="7" t="str">
        <f t="shared" si="0"/>
        <v>SUNDAY</v>
      </c>
    </row>
    <row r="3" spans="1:8" ht="16.5" customHeight="1" x14ac:dyDescent="0.3">
      <c r="B3" s="4">
        <f t="array" ref="B3:H3">Days+1+DATE(Calendar1Year,Calendar1MonthOption,1)-WEEKDAY(DATE(Calendar1Year,Calendar1MonthOption,1),WeekdayOption)</f>
        <v>43374</v>
      </c>
      <c r="C3" s="4">
        <v>43375</v>
      </c>
      <c r="D3" s="4">
        <v>43376</v>
      </c>
      <c r="E3" s="4">
        <v>43377</v>
      </c>
      <c r="F3" s="4">
        <v>43378</v>
      </c>
      <c r="G3" s="4">
        <v>43379</v>
      </c>
      <c r="H3" s="5">
        <v>43380</v>
      </c>
    </row>
    <row r="4" spans="1:8" ht="56.25" customHeight="1" x14ac:dyDescent="0.3"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/>
    </row>
    <row r="5" spans="1:8" ht="16.5" customHeight="1" x14ac:dyDescent="0.3">
      <c r="B5" s="4">
        <f t="array" ref="B5:H5">Days+8+DATE(Calendar1Year,Calendar1MonthOption,1)-WEEKDAY(DATE(Calendar1Year,Calendar1MonthOption,1),WeekdayOption)</f>
        <v>43381</v>
      </c>
      <c r="C5" s="4">
        <v>43382</v>
      </c>
      <c r="D5" s="4">
        <v>43383</v>
      </c>
      <c r="E5" s="4">
        <v>43384</v>
      </c>
      <c r="F5" s="4">
        <v>43385</v>
      </c>
      <c r="G5" s="4">
        <v>43386</v>
      </c>
      <c r="H5" s="5">
        <v>43387</v>
      </c>
    </row>
    <row r="6" spans="1:8" ht="56.25" customHeight="1" x14ac:dyDescent="0.3">
      <c r="B6" s="10" t="s">
        <v>9</v>
      </c>
      <c r="C6" s="10" t="s">
        <v>10</v>
      </c>
      <c r="D6" s="10" t="s">
        <v>11</v>
      </c>
      <c r="E6" s="10" t="s">
        <v>12</v>
      </c>
      <c r="F6" s="10"/>
      <c r="G6" s="10"/>
      <c r="H6" s="10"/>
    </row>
    <row r="7" spans="1:8" ht="16.5" customHeight="1" x14ac:dyDescent="0.3">
      <c r="B7" s="4">
        <f t="array" ref="B7:H7">Days+15+DATE(Calendar1Year,Calendar1MonthOption,1)-WEEKDAY(DATE(Calendar1Year,Calendar1MonthOption,1),WeekdayOption)</f>
        <v>43388</v>
      </c>
      <c r="C7" s="4">
        <v>43389</v>
      </c>
      <c r="D7" s="4">
        <v>43390</v>
      </c>
      <c r="E7" s="4">
        <v>43391</v>
      </c>
      <c r="F7" s="4">
        <v>43392</v>
      </c>
      <c r="G7" s="4">
        <v>43393</v>
      </c>
      <c r="H7" s="5">
        <v>43394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ref="B9:H9">Days+22+DATE(Calendar1Year,Calendar1MonthOption,1)-WEEKDAY(DATE(Calendar1Year,Calendar1MonthOption,1),WeekdayOption)</f>
        <v>43395</v>
      </c>
      <c r="C9" s="4">
        <v>43396</v>
      </c>
      <c r="D9" s="4">
        <v>43397</v>
      </c>
      <c r="E9" s="4">
        <v>43398</v>
      </c>
      <c r="F9" s="4">
        <v>43399</v>
      </c>
      <c r="G9" s="4">
        <v>43400</v>
      </c>
      <c r="H9" s="5">
        <v>43401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ref="B11:H11">Days+29+DATE(Calendar1Year,Calendar1MonthOption,1)-WEEKDAY(DATE(Calendar1Year,Calendar1MonthOption,1),WeekdayOption)</f>
        <v>43402</v>
      </c>
      <c r="C11" s="4">
        <v>43403</v>
      </c>
      <c r="D11" s="4">
        <v>43404</v>
      </c>
      <c r="E11" s="4">
        <v>43405</v>
      </c>
      <c r="F11" s="4">
        <v>43406</v>
      </c>
      <c r="G11" s="4">
        <v>43407</v>
      </c>
      <c r="H11" s="5">
        <v>43408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ref="B13:C13">Days+36+DATE(Calendar1Year,Calendar1MonthOption,1)-WEEKDAY(DATE(Calendar1Year,Calendar1MonthOption,1),WeekdayOption)</f>
        <v>43409</v>
      </c>
      <c r="C13" s="4">
        <v>43410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9">
      <c r="A15" s="2"/>
      <c r="B15" s="1">
        <f>YEAR(DATE(Calendar1Year,Calendar1MonthOption+1,1))</f>
        <v>2018</v>
      </c>
      <c r="C15" s="6" t="str">
        <f>TEXT(DATE(Calendar1Year,Calendar1MonthOption+1,1),"mmmm")</f>
        <v>November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>UPPER(TEXT(B17,"dddd"))</f>
        <v>MONDAY</v>
      </c>
      <c r="C16" s="8" t="str">
        <f t="shared" ref="C16:H16" si="1">UPPER(TEXT(C17,"dddd"))</f>
        <v>TUESDAY</v>
      </c>
      <c r="D16" s="7" t="str">
        <f t="shared" si="1"/>
        <v>WEDNESDAY</v>
      </c>
      <c r="E16" s="8" t="str">
        <f t="shared" si="1"/>
        <v>THURSDAY</v>
      </c>
      <c r="F16" s="7" t="str">
        <f t="shared" si="1"/>
        <v>FRIDAY</v>
      </c>
      <c r="G16" s="8" t="str">
        <f t="shared" si="1"/>
        <v>SATURDAY</v>
      </c>
      <c r="H16" s="7" t="str">
        <f t="shared" si="1"/>
        <v>SUNDAY</v>
      </c>
    </row>
    <row r="17" spans="1:8" ht="16.5" customHeight="1" x14ac:dyDescent="0.3">
      <c r="B17" s="4">
        <f t="array" ref="B17:H17">Days+1+DATE(Calendar2Year,Calendar2MonthOption,1)-WEEKDAY(DATE(Calendar2Year,Calendar2MonthOption,1),WeekdayOption)</f>
        <v>43402</v>
      </c>
      <c r="C17" s="4">
        <v>43403</v>
      </c>
      <c r="D17" s="4">
        <v>43404</v>
      </c>
      <c r="E17" s="4">
        <v>43405</v>
      </c>
      <c r="F17" s="4">
        <v>43406</v>
      </c>
      <c r="G17" s="4">
        <v>43407</v>
      </c>
      <c r="H17" s="5">
        <v>43408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ref="B19:H19">Days+8+DATE(Calendar2Year,Calendar2MonthOption,1)-WEEKDAY(DATE(Calendar2Year,Calendar2MonthOption,1),WeekdayOption)</f>
        <v>43409</v>
      </c>
      <c r="C19" s="4">
        <v>43410</v>
      </c>
      <c r="D19" s="4">
        <v>43411</v>
      </c>
      <c r="E19" s="4">
        <v>43412</v>
      </c>
      <c r="F19" s="4">
        <v>43413</v>
      </c>
      <c r="G19" s="4">
        <v>43414</v>
      </c>
      <c r="H19" s="5">
        <v>43415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ref="B21:H21">Days+15+DATE(Calendar2Year,Calendar2MonthOption,1)-WEEKDAY(DATE(Calendar2Year,Calendar2MonthOption,1),WeekdayOption)</f>
        <v>43416</v>
      </c>
      <c r="C21" s="4">
        <v>43417</v>
      </c>
      <c r="D21" s="4">
        <v>43418</v>
      </c>
      <c r="E21" s="4">
        <v>43419</v>
      </c>
      <c r="F21" s="4">
        <v>43420</v>
      </c>
      <c r="G21" s="4">
        <v>43421</v>
      </c>
      <c r="H21" s="5">
        <v>43422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ref="B23:H23">Days+22+DATE(Calendar2Year,Calendar2MonthOption,1)-WEEKDAY(DATE(Calendar2Year,Calendar2MonthOption,1),WeekdayOption)</f>
        <v>43423</v>
      </c>
      <c r="C23" s="4">
        <v>43424</v>
      </c>
      <c r="D23" s="4">
        <v>43425</v>
      </c>
      <c r="E23" s="4">
        <v>43426</v>
      </c>
      <c r="F23" s="4">
        <v>43427</v>
      </c>
      <c r="G23" s="4">
        <v>43428</v>
      </c>
      <c r="H23" s="5">
        <v>43429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ref="B25:H25">Days+29+DATE(Calendar2Year,Calendar2MonthOption,1)-WEEKDAY(DATE(Calendar2Year,Calendar2MonthOption,1),WeekdayOption)</f>
        <v>43430</v>
      </c>
      <c r="C25" s="4">
        <v>43431</v>
      </c>
      <c r="D25" s="4">
        <v>43432</v>
      </c>
      <c r="E25" s="4">
        <v>43433</v>
      </c>
      <c r="F25" s="4">
        <v>43434</v>
      </c>
      <c r="G25" s="4">
        <v>43435</v>
      </c>
      <c r="H25" s="5">
        <v>43436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ref="B27:C27">Days+36+DATE(Calendar2Year,Calendar2MonthOption,1)-WEEKDAY(DATE(Calendar2Year,Calendar2MonthOption,1),WeekdayOption)</f>
        <v>43437</v>
      </c>
      <c r="C27" s="4">
        <v>43438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9">
      <c r="A29" s="2"/>
      <c r="B29" s="1">
        <f>YEAR(DATE(Calendar2Year,Calendar2MonthOption+1,1))</f>
        <v>2018</v>
      </c>
      <c r="C29" s="6" t="str">
        <f>TEXT(DATE(Calendar2Year,Calendar2MonthOption+1,1),"mmmm")</f>
        <v>December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>UPPER(TEXT(B31,"dddd"))</f>
        <v>MONDAY</v>
      </c>
      <c r="C30" s="8" t="str">
        <f t="shared" ref="C30" si="2">UPPER(TEXT(C31,"dddd"))</f>
        <v>TUESDAY</v>
      </c>
      <c r="D30" s="7" t="str">
        <f t="shared" ref="D30" si="3">UPPER(TEXT(D31,"dddd"))</f>
        <v>WEDNESDAY</v>
      </c>
      <c r="E30" s="8" t="str">
        <f t="shared" ref="E30" si="4">UPPER(TEXT(E31,"dddd"))</f>
        <v>THURSDAY</v>
      </c>
      <c r="F30" s="7" t="str">
        <f t="shared" ref="F30" si="5">UPPER(TEXT(F31,"dddd"))</f>
        <v>FRIDAY</v>
      </c>
      <c r="G30" s="8" t="str">
        <f t="shared" ref="G30" si="6">UPPER(TEXT(G31,"dddd"))</f>
        <v>SATURDAY</v>
      </c>
      <c r="H30" s="7" t="str">
        <f t="shared" ref="H30" si="7">UPPER(TEXT(H31,"dddd"))</f>
        <v>SUNDAY</v>
      </c>
    </row>
    <row r="31" spans="1:8" ht="16.5" customHeight="1" x14ac:dyDescent="0.3">
      <c r="B31" s="4">
        <f t="array" ref="B31:H31">Days+1+DATE(Calendar3Year,Calendar3MonthOption,1)-WEEKDAY(DATE(Calendar3Year,Calendar3MonthOption,1),WeekdayOption)</f>
        <v>43430</v>
      </c>
      <c r="C31" s="4">
        <v>43431</v>
      </c>
      <c r="D31" s="4">
        <v>43432</v>
      </c>
      <c r="E31" s="4">
        <v>43433</v>
      </c>
      <c r="F31" s="4">
        <v>43434</v>
      </c>
      <c r="G31" s="4">
        <v>43435</v>
      </c>
      <c r="H31" s="5">
        <v>43436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ref="B33:H33">Days+8+DATE(Calendar3Year,Calendar3MonthOption,1)-WEEKDAY(DATE(Calendar3Year,Calendar3MonthOption,1),WeekdayOption)</f>
        <v>43437</v>
      </c>
      <c r="C33" s="4">
        <v>43438</v>
      </c>
      <c r="D33" s="4">
        <v>43439</v>
      </c>
      <c r="E33" s="4">
        <v>43440</v>
      </c>
      <c r="F33" s="4">
        <v>43441</v>
      </c>
      <c r="G33" s="4">
        <v>43442</v>
      </c>
      <c r="H33" s="5">
        <v>43443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ref="B35:H35">Days+15+DATE(Calendar3Year,Calendar3MonthOption,1)-WEEKDAY(DATE(Calendar3Year,Calendar3MonthOption,1),WeekdayOption)</f>
        <v>43444</v>
      </c>
      <c r="C35" s="4">
        <v>43445</v>
      </c>
      <c r="D35" s="4">
        <v>43446</v>
      </c>
      <c r="E35" s="4">
        <v>43447</v>
      </c>
      <c r="F35" s="4">
        <v>43448</v>
      </c>
      <c r="G35" s="4">
        <v>43449</v>
      </c>
      <c r="H35" s="5">
        <v>43450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ref="B37:H37">Days+22+DATE(Calendar3Year,Calendar3MonthOption,1)-WEEKDAY(DATE(Calendar3Year,Calendar3MonthOption,1),WeekdayOption)</f>
        <v>43451</v>
      </c>
      <c r="C37" s="4">
        <v>43452</v>
      </c>
      <c r="D37" s="4">
        <v>43453</v>
      </c>
      <c r="E37" s="4">
        <v>43454</v>
      </c>
      <c r="F37" s="4">
        <v>43455</v>
      </c>
      <c r="G37" s="4">
        <v>43456</v>
      </c>
      <c r="H37" s="5">
        <v>43457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ref="B39:H39">Days+29+DATE(Calendar3Year,Calendar3MonthOption,1)-WEEKDAY(DATE(Calendar3Year,Calendar3MonthOption,1),WeekdayOption)</f>
        <v>43458</v>
      </c>
      <c r="C39" s="4">
        <v>43459</v>
      </c>
      <c r="D39" s="4">
        <v>43460</v>
      </c>
      <c r="E39" s="4">
        <v>43461</v>
      </c>
      <c r="F39" s="4">
        <v>43462</v>
      </c>
      <c r="G39" s="4">
        <v>43463</v>
      </c>
      <c r="H39" s="5">
        <v>43464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ref="B41:C41">Days+36+DATE(Calendar3Year,Calendar3MonthOption,1)-WEEKDAY(DATE(Calendar3Year,Calendar3MonthOption,1),WeekdayOption)</f>
        <v>43465</v>
      </c>
      <c r="C41" s="4">
        <v>43466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9">
      <c r="A43" s="2"/>
      <c r="B43" s="1">
        <f>YEAR(DATE(Calendar3Year,Calendar3MonthOption+1,1))</f>
        <v>2019</v>
      </c>
      <c r="C43" s="6" t="str">
        <f>TEXT(DATE(Calendar3Year,Calendar3MonthOption+1,1),"mmmm")</f>
        <v>January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>UPPER(TEXT(B45,"dddd"))</f>
        <v>MONDAY</v>
      </c>
      <c r="C44" s="8" t="str">
        <f t="shared" ref="C44" si="8">UPPER(TEXT(C45,"dddd"))</f>
        <v>TUESDAY</v>
      </c>
      <c r="D44" s="7" t="str">
        <f t="shared" ref="D44" si="9">UPPER(TEXT(D45,"dddd"))</f>
        <v>WEDNESDAY</v>
      </c>
      <c r="E44" s="8" t="str">
        <f t="shared" ref="E44" si="10">UPPER(TEXT(E45,"dddd"))</f>
        <v>THURSDAY</v>
      </c>
      <c r="F44" s="7" t="str">
        <f t="shared" ref="F44" si="11">UPPER(TEXT(F45,"dddd"))</f>
        <v>FRIDAY</v>
      </c>
      <c r="G44" s="8" t="str">
        <f t="shared" ref="G44" si="12">UPPER(TEXT(G45,"dddd"))</f>
        <v>SATURDAY</v>
      </c>
      <c r="H44" s="7" t="str">
        <f t="shared" ref="H44" si="13">UPPER(TEXT(H45,"dddd"))</f>
        <v>SUNDAY</v>
      </c>
    </row>
    <row r="45" spans="1:8" ht="16.5" customHeight="1" x14ac:dyDescent="0.3">
      <c r="B45" s="4">
        <f t="array" ref="B45:H45">Days+1+DATE(Calendar4Year,Calendar4MonthOption,1)-WEEKDAY(DATE(Calendar4Year,Calendar4MonthOption,1),WeekdayOption)</f>
        <v>43465</v>
      </c>
      <c r="C45" s="4">
        <v>43466</v>
      </c>
      <c r="D45" s="4">
        <v>43467</v>
      </c>
      <c r="E45" s="4">
        <v>43468</v>
      </c>
      <c r="F45" s="4">
        <v>43469</v>
      </c>
      <c r="G45" s="4">
        <v>43470</v>
      </c>
      <c r="H45" s="5">
        <v>43471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ref="B47:H47">Days+8+DATE(Calendar4Year,Calendar4MonthOption,1)-WEEKDAY(DATE(Calendar4Year,Calendar4MonthOption,1),WeekdayOption)</f>
        <v>43472</v>
      </c>
      <c r="C47" s="4">
        <v>43473</v>
      </c>
      <c r="D47" s="4">
        <v>43474</v>
      </c>
      <c r="E47" s="4">
        <v>43475</v>
      </c>
      <c r="F47" s="4">
        <v>43476</v>
      </c>
      <c r="G47" s="4">
        <v>43477</v>
      </c>
      <c r="H47" s="5">
        <v>43478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ref="B49:H49">Days+15+DATE(Calendar4Year,Calendar4MonthOption,1)-WEEKDAY(DATE(Calendar4Year,Calendar4MonthOption,1),WeekdayOption)</f>
        <v>43479</v>
      </c>
      <c r="C49" s="4">
        <v>43480</v>
      </c>
      <c r="D49" s="4">
        <v>43481</v>
      </c>
      <c r="E49" s="4">
        <v>43482</v>
      </c>
      <c r="F49" s="4">
        <v>43483</v>
      </c>
      <c r="G49" s="4">
        <v>43484</v>
      </c>
      <c r="H49" s="5">
        <v>43485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ref="B51:H51">Days+22+DATE(Calendar4Year,Calendar4MonthOption,1)-WEEKDAY(DATE(Calendar4Year,Calendar4MonthOption,1),WeekdayOption)</f>
        <v>43486</v>
      </c>
      <c r="C51" s="4">
        <v>43487</v>
      </c>
      <c r="D51" s="4">
        <v>43488</v>
      </c>
      <c r="E51" s="4">
        <v>43489</v>
      </c>
      <c r="F51" s="4">
        <v>43490</v>
      </c>
      <c r="G51" s="4">
        <v>43491</v>
      </c>
      <c r="H51" s="5">
        <v>43492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ref="B53:H53">Days+29+DATE(Calendar4Year,Calendar4MonthOption,1)-WEEKDAY(DATE(Calendar4Year,Calendar4MonthOption,1),WeekdayOption)</f>
        <v>43493</v>
      </c>
      <c r="C53" s="4">
        <v>43494</v>
      </c>
      <c r="D53" s="4">
        <v>43495</v>
      </c>
      <c r="E53" s="4">
        <v>43496</v>
      </c>
      <c r="F53" s="4">
        <v>43497</v>
      </c>
      <c r="G53" s="4">
        <v>43498</v>
      </c>
      <c r="H53" s="5">
        <v>43499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ref="B55:C55">Days+36+DATE(Calendar4Year,Calendar4MonthOption,1)-WEEKDAY(DATE(Calendar4Year,Calendar4MonthOption,1),WeekdayOption)</f>
        <v>43500</v>
      </c>
      <c r="C55" s="4">
        <v>43501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9">
      <c r="A57" s="2"/>
      <c r="B57" s="1">
        <f>YEAR(DATE(Calendar4Year,Calendar4MonthOption+1,1))</f>
        <v>2019</v>
      </c>
      <c r="C57" s="6" t="str">
        <f>TEXT(DATE(Calendar4Year,Calendar4MonthOption+1,1),"mmmm")</f>
        <v>February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>UPPER(TEXT(B59,"dddd"))</f>
        <v>MONDAY</v>
      </c>
      <c r="C58" s="8" t="str">
        <f t="shared" ref="C58" si="14">UPPER(TEXT(C59,"dddd"))</f>
        <v>TUESDAY</v>
      </c>
      <c r="D58" s="7" t="str">
        <f t="shared" ref="D58" si="15">UPPER(TEXT(D59,"dddd"))</f>
        <v>WEDNESDAY</v>
      </c>
      <c r="E58" s="8" t="str">
        <f t="shared" ref="E58" si="16">UPPER(TEXT(E59,"dddd"))</f>
        <v>THURSDAY</v>
      </c>
      <c r="F58" s="7" t="str">
        <f t="shared" ref="F58" si="17">UPPER(TEXT(F59,"dddd"))</f>
        <v>FRIDAY</v>
      </c>
      <c r="G58" s="8" t="str">
        <f t="shared" ref="G58" si="18">UPPER(TEXT(G59,"dddd"))</f>
        <v>SATURDAY</v>
      </c>
      <c r="H58" s="7" t="str">
        <f t="shared" ref="H58" si="19">UPPER(TEXT(H59,"dddd"))</f>
        <v>SUNDAY</v>
      </c>
    </row>
    <row r="59" spans="1:8" ht="16.5" customHeight="1" x14ac:dyDescent="0.3">
      <c r="B59" s="4">
        <f t="array" ref="B59:H59">Days+1+DATE(Calendar5Year,Calendar5MonthOption,1)-WEEKDAY(DATE(Calendar5Year,Calendar5MonthOption,1),WeekdayOption)</f>
        <v>43493</v>
      </c>
      <c r="C59" s="4">
        <v>43494</v>
      </c>
      <c r="D59" s="4">
        <v>43495</v>
      </c>
      <c r="E59" s="4">
        <v>43496</v>
      </c>
      <c r="F59" s="4">
        <v>43497</v>
      </c>
      <c r="G59" s="4">
        <v>43498</v>
      </c>
      <c r="H59" s="5">
        <v>43499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ref="B61:H61">Days+8+DATE(Calendar5Year,Calendar5MonthOption,1)-WEEKDAY(DATE(Calendar5Year,Calendar5MonthOption,1),WeekdayOption)</f>
        <v>43500</v>
      </c>
      <c r="C61" s="4">
        <v>43501</v>
      </c>
      <c r="D61" s="4">
        <v>43502</v>
      </c>
      <c r="E61" s="4">
        <v>43503</v>
      </c>
      <c r="F61" s="4">
        <v>43504</v>
      </c>
      <c r="G61" s="4">
        <v>43505</v>
      </c>
      <c r="H61" s="5">
        <v>43506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ref="B63:H63">Days+15+DATE(Calendar5Year,Calendar5MonthOption,1)-WEEKDAY(DATE(Calendar5Year,Calendar5MonthOption,1),WeekdayOption)</f>
        <v>43507</v>
      </c>
      <c r="C63" s="4">
        <v>43508</v>
      </c>
      <c r="D63" s="4">
        <v>43509</v>
      </c>
      <c r="E63" s="4">
        <v>43510</v>
      </c>
      <c r="F63" s="4">
        <v>43511</v>
      </c>
      <c r="G63" s="4">
        <v>43512</v>
      </c>
      <c r="H63" s="5">
        <v>43513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ref="B65:H65">Days+22+DATE(Calendar5Year,Calendar5MonthOption,1)-WEEKDAY(DATE(Calendar5Year,Calendar5MonthOption,1),WeekdayOption)</f>
        <v>43514</v>
      </c>
      <c r="C65" s="4">
        <v>43515</v>
      </c>
      <c r="D65" s="4">
        <v>43516</v>
      </c>
      <c r="E65" s="4">
        <v>43517</v>
      </c>
      <c r="F65" s="4">
        <v>43518</v>
      </c>
      <c r="G65" s="4">
        <v>43519</v>
      </c>
      <c r="H65" s="5">
        <v>43520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ref="B67:H67">Days+29+DATE(Calendar5Year,Calendar5MonthOption,1)-WEEKDAY(DATE(Calendar5Year,Calendar5MonthOption,1),WeekdayOption)</f>
        <v>43521</v>
      </c>
      <c r="C67" s="4">
        <v>43522</v>
      </c>
      <c r="D67" s="4">
        <v>43523</v>
      </c>
      <c r="E67" s="4">
        <v>43524</v>
      </c>
      <c r="F67" s="4">
        <v>43525</v>
      </c>
      <c r="G67" s="4">
        <v>43526</v>
      </c>
      <c r="H67" s="5">
        <v>43527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ref="B69:C69">Days+36+DATE(Calendar5Year,Calendar5MonthOption,1)-WEEKDAY(DATE(Calendar5Year,Calendar5MonthOption,1),WeekdayOption)</f>
        <v>43528</v>
      </c>
      <c r="C69" s="4">
        <v>43529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9">
      <c r="A71" s="2"/>
      <c r="B71" s="1">
        <f>YEAR(DATE(Calendar5Year,Calendar5MonthOption+1,1))</f>
        <v>2019</v>
      </c>
      <c r="C71" s="6" t="str">
        <f>TEXT(DATE(Calendar5Year,Calendar5MonthOption+1,1),"mmmm")</f>
        <v>March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>UPPER(TEXT(B73,"dddd"))</f>
        <v>MONDAY</v>
      </c>
      <c r="C72" s="8" t="str">
        <f t="shared" ref="C72" si="20">UPPER(TEXT(C73,"dddd"))</f>
        <v>TUESDAY</v>
      </c>
      <c r="D72" s="7" t="str">
        <f t="shared" ref="D72" si="21">UPPER(TEXT(D73,"dddd"))</f>
        <v>WEDNESDAY</v>
      </c>
      <c r="E72" s="8" t="str">
        <f t="shared" ref="E72" si="22">UPPER(TEXT(E73,"dddd"))</f>
        <v>THURSDAY</v>
      </c>
      <c r="F72" s="7" t="str">
        <f t="shared" ref="F72" si="23">UPPER(TEXT(F73,"dddd"))</f>
        <v>FRIDAY</v>
      </c>
      <c r="G72" s="8" t="str">
        <f t="shared" ref="G72" si="24">UPPER(TEXT(G73,"dddd"))</f>
        <v>SATURDAY</v>
      </c>
      <c r="H72" s="7" t="str">
        <f t="shared" ref="H72" si="25">UPPER(TEXT(H73,"dddd"))</f>
        <v>SUNDAY</v>
      </c>
    </row>
    <row r="73" spans="1:8" ht="16.5" customHeight="1" x14ac:dyDescent="0.3">
      <c r="B73" s="4">
        <f t="array" ref="B73:H73">Days+1+DATE(Calendar6Year,Calendar6MonthOption,1)-WEEKDAY(DATE(Calendar6Year,Calendar6MonthOption,1),WeekdayOption)</f>
        <v>43521</v>
      </c>
      <c r="C73" s="4">
        <v>43522</v>
      </c>
      <c r="D73" s="4">
        <v>43523</v>
      </c>
      <c r="E73" s="4">
        <v>43524</v>
      </c>
      <c r="F73" s="4">
        <v>43525</v>
      </c>
      <c r="G73" s="4">
        <v>43526</v>
      </c>
      <c r="H73" s="5">
        <v>43527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ref="B75:H75">Days+8+DATE(Calendar6Year,Calendar6MonthOption,1)-WEEKDAY(DATE(Calendar6Year,Calendar6MonthOption,1),WeekdayOption)</f>
        <v>43528</v>
      </c>
      <c r="C75" s="4">
        <v>43529</v>
      </c>
      <c r="D75" s="4">
        <v>43530</v>
      </c>
      <c r="E75" s="4">
        <v>43531</v>
      </c>
      <c r="F75" s="4">
        <v>43532</v>
      </c>
      <c r="G75" s="4">
        <v>43533</v>
      </c>
      <c r="H75" s="5">
        <v>43534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ref="B77:H77">Days+15+DATE(Calendar6Year,Calendar6MonthOption,1)-WEEKDAY(DATE(Calendar6Year,Calendar6MonthOption,1),WeekdayOption)</f>
        <v>43535</v>
      </c>
      <c r="C77" s="4">
        <v>43536</v>
      </c>
      <c r="D77" s="4">
        <v>43537</v>
      </c>
      <c r="E77" s="4">
        <v>43538</v>
      </c>
      <c r="F77" s="4">
        <v>43539</v>
      </c>
      <c r="G77" s="4">
        <v>43540</v>
      </c>
      <c r="H77" s="5">
        <v>43541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ref="B79:H79">Days+22+DATE(Calendar6Year,Calendar6MonthOption,1)-WEEKDAY(DATE(Calendar6Year,Calendar6MonthOption,1),WeekdayOption)</f>
        <v>43542</v>
      </c>
      <c r="C79" s="4">
        <v>43543</v>
      </c>
      <c r="D79" s="4">
        <v>43544</v>
      </c>
      <c r="E79" s="4">
        <v>43545</v>
      </c>
      <c r="F79" s="4">
        <v>43546</v>
      </c>
      <c r="G79" s="4">
        <v>43547</v>
      </c>
      <c r="H79" s="5">
        <v>43548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ref="B81:H81">Days+29+DATE(Calendar6Year,Calendar6MonthOption,1)-WEEKDAY(DATE(Calendar6Year,Calendar6MonthOption,1),WeekdayOption)</f>
        <v>43549</v>
      </c>
      <c r="C81" s="4">
        <v>43550</v>
      </c>
      <c r="D81" s="4">
        <v>43551</v>
      </c>
      <c r="E81" s="4">
        <v>43552</v>
      </c>
      <c r="F81" s="4">
        <v>43553</v>
      </c>
      <c r="G81" s="4">
        <v>43554</v>
      </c>
      <c r="H81" s="5">
        <v>43555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ref="B83:C83">Days+36+DATE(Calendar6Year,Calendar6MonthOption,1)-WEEKDAY(DATE(Calendar6Year,Calendar6MonthOption,1),WeekdayOption)</f>
        <v>43556</v>
      </c>
      <c r="C83" s="4">
        <v>43557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9">
      <c r="A85" s="2"/>
      <c r="B85" s="1">
        <f>YEAR(DATE(Calendar6Year,Calendar6MonthOption+1,1))</f>
        <v>2019</v>
      </c>
      <c r="C85" s="6" t="str">
        <f>TEXT(DATE(Calendar6Year,Calendar6MonthOption+1,1),"mmmm")</f>
        <v>April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>UPPER(TEXT(B87,"dddd"))</f>
        <v>MONDAY</v>
      </c>
      <c r="C86" s="8" t="str">
        <f t="shared" ref="C86" si="26">UPPER(TEXT(C87,"dddd"))</f>
        <v>TUESDAY</v>
      </c>
      <c r="D86" s="7" t="str">
        <f t="shared" ref="D86" si="27">UPPER(TEXT(D87,"dddd"))</f>
        <v>WEDNESDAY</v>
      </c>
      <c r="E86" s="8" t="str">
        <f t="shared" ref="E86" si="28">UPPER(TEXT(E87,"dddd"))</f>
        <v>THURSDAY</v>
      </c>
      <c r="F86" s="7" t="str">
        <f t="shared" ref="F86" si="29">UPPER(TEXT(F87,"dddd"))</f>
        <v>FRIDAY</v>
      </c>
      <c r="G86" s="8" t="str">
        <f t="shared" ref="G86" si="30">UPPER(TEXT(G87,"dddd"))</f>
        <v>SATURDAY</v>
      </c>
      <c r="H86" s="7" t="str">
        <f t="shared" ref="H86" si="31">UPPER(TEXT(H87,"dddd"))</f>
        <v>SUNDAY</v>
      </c>
    </row>
    <row r="87" spans="1:8" ht="16.5" customHeight="1" x14ac:dyDescent="0.3">
      <c r="B87" s="4">
        <f t="array" ref="B87:H87">Days+1+DATE(Calendar7Year,Calendar7MonthOption,1)-WEEKDAY(DATE(Calendar7Year,Calendar7MonthOption,1),WeekdayOption)</f>
        <v>43556</v>
      </c>
      <c r="C87" s="4">
        <v>43557</v>
      </c>
      <c r="D87" s="4">
        <v>43558</v>
      </c>
      <c r="E87" s="4">
        <v>43559</v>
      </c>
      <c r="F87" s="4">
        <v>43560</v>
      </c>
      <c r="G87" s="4">
        <v>43561</v>
      </c>
      <c r="H87" s="5">
        <v>43562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ref="B89:H89">Days+8+DATE(Calendar7Year,Calendar7MonthOption,1)-WEEKDAY(DATE(Calendar7Year,Calendar7MonthOption,1),WeekdayOption)</f>
        <v>43563</v>
      </c>
      <c r="C89" s="4">
        <v>43564</v>
      </c>
      <c r="D89" s="4">
        <v>43565</v>
      </c>
      <c r="E89" s="4">
        <v>43566</v>
      </c>
      <c r="F89" s="4">
        <v>43567</v>
      </c>
      <c r="G89" s="4">
        <v>43568</v>
      </c>
      <c r="H89" s="5">
        <v>43569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ref="B91:H91">Days+15+DATE(Calendar7Year,Calendar7MonthOption,1)-WEEKDAY(DATE(Calendar7Year,Calendar7MonthOption,1),WeekdayOption)</f>
        <v>43570</v>
      </c>
      <c r="C91" s="4">
        <v>43571</v>
      </c>
      <c r="D91" s="4">
        <v>43572</v>
      </c>
      <c r="E91" s="4">
        <v>43573</v>
      </c>
      <c r="F91" s="4">
        <v>43574</v>
      </c>
      <c r="G91" s="4">
        <v>43575</v>
      </c>
      <c r="H91" s="5">
        <v>43576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ref="B93:H93">Days+22+DATE(Calendar7Year,Calendar7MonthOption,1)-WEEKDAY(DATE(Calendar7Year,Calendar7MonthOption,1),WeekdayOption)</f>
        <v>43577</v>
      </c>
      <c r="C93" s="4">
        <v>43578</v>
      </c>
      <c r="D93" s="4">
        <v>43579</v>
      </c>
      <c r="E93" s="4">
        <v>43580</v>
      </c>
      <c r="F93" s="4">
        <v>43581</v>
      </c>
      <c r="G93" s="4">
        <v>43582</v>
      </c>
      <c r="H93" s="5">
        <v>43583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ref="B95:H95">Days+29+DATE(Calendar7Year,Calendar7MonthOption,1)-WEEKDAY(DATE(Calendar7Year,Calendar7MonthOption,1),WeekdayOption)</f>
        <v>43584</v>
      </c>
      <c r="C95" s="4">
        <v>43585</v>
      </c>
      <c r="D95" s="4">
        <v>43586</v>
      </c>
      <c r="E95" s="4">
        <v>43587</v>
      </c>
      <c r="F95" s="4">
        <v>43588</v>
      </c>
      <c r="G95" s="4">
        <v>43589</v>
      </c>
      <c r="H95" s="5">
        <v>43590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ref="B97:C97">Days+36+DATE(Calendar7Year,Calendar7MonthOption,1)-WEEKDAY(DATE(Calendar7Year,Calendar7MonthOption,1),WeekdayOption)</f>
        <v>43591</v>
      </c>
      <c r="C97" s="4">
        <v>43592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9">
      <c r="A99" s="2"/>
      <c r="B99" s="1">
        <f>YEAR(DATE(Calendar7Year,Calendar7MonthOption+1,1))</f>
        <v>2019</v>
      </c>
      <c r="C99" s="6" t="str">
        <f>TEXT(DATE(Calendar7Year,Calendar7MonthOption+1,1),"mmmm")</f>
        <v>May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>UPPER(TEXT(B101,"dddd"))</f>
        <v>MONDAY</v>
      </c>
      <c r="C100" s="8" t="str">
        <f t="shared" ref="C100" si="32">UPPER(TEXT(C101,"dddd"))</f>
        <v>TUESDAY</v>
      </c>
      <c r="D100" s="7" t="str">
        <f t="shared" ref="D100" si="33">UPPER(TEXT(D101,"dddd"))</f>
        <v>WEDNESDAY</v>
      </c>
      <c r="E100" s="8" t="str">
        <f t="shared" ref="E100" si="34">UPPER(TEXT(E101,"dddd"))</f>
        <v>THURSDAY</v>
      </c>
      <c r="F100" s="7" t="str">
        <f t="shared" ref="F100" si="35">UPPER(TEXT(F101,"dddd"))</f>
        <v>FRIDAY</v>
      </c>
      <c r="G100" s="8" t="str">
        <f t="shared" ref="G100" si="36">UPPER(TEXT(G101,"dddd"))</f>
        <v>SATURDAY</v>
      </c>
      <c r="H100" s="7" t="str">
        <f t="shared" ref="H100" si="37">UPPER(TEXT(H101,"dddd"))</f>
        <v>SUNDAY</v>
      </c>
    </row>
    <row r="101" spans="1:8" ht="16.5" customHeight="1" x14ac:dyDescent="0.3">
      <c r="B101" s="4">
        <f t="array" ref="B101:H101">Days+1+DATE(Calendar8Year,Calendar8MonthOption,1)-WEEKDAY(DATE(Calendar8Year,Calendar8MonthOption,1),WeekdayOption)</f>
        <v>43584</v>
      </c>
      <c r="C101" s="4">
        <v>43585</v>
      </c>
      <c r="D101" s="4">
        <v>43586</v>
      </c>
      <c r="E101" s="4">
        <v>43587</v>
      </c>
      <c r="F101" s="4">
        <v>43588</v>
      </c>
      <c r="G101" s="4">
        <v>43589</v>
      </c>
      <c r="H101" s="5">
        <v>43590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ref="B103:H103">Days+8+DATE(Calendar8Year,Calendar8MonthOption,1)-WEEKDAY(DATE(Calendar8Year,Calendar8MonthOption,1),WeekdayOption)</f>
        <v>43591</v>
      </c>
      <c r="C103" s="4">
        <v>43592</v>
      </c>
      <c r="D103" s="4">
        <v>43593</v>
      </c>
      <c r="E103" s="4">
        <v>43594</v>
      </c>
      <c r="F103" s="4">
        <v>43595</v>
      </c>
      <c r="G103" s="4">
        <v>43596</v>
      </c>
      <c r="H103" s="5">
        <v>43597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ref="B105:H105">Days+15+DATE(Calendar8Year,Calendar8MonthOption,1)-WEEKDAY(DATE(Calendar8Year,Calendar8MonthOption,1),WeekdayOption)</f>
        <v>43598</v>
      </c>
      <c r="C105" s="4">
        <v>43599</v>
      </c>
      <c r="D105" s="4">
        <v>43600</v>
      </c>
      <c r="E105" s="4">
        <v>43601</v>
      </c>
      <c r="F105" s="4">
        <v>43602</v>
      </c>
      <c r="G105" s="4">
        <v>43603</v>
      </c>
      <c r="H105" s="5">
        <v>43604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ref="B107:H107">Days+22+DATE(Calendar8Year,Calendar8MonthOption,1)-WEEKDAY(DATE(Calendar8Year,Calendar8MonthOption,1),WeekdayOption)</f>
        <v>43605</v>
      </c>
      <c r="C107" s="4">
        <v>43606</v>
      </c>
      <c r="D107" s="4">
        <v>43607</v>
      </c>
      <c r="E107" s="4">
        <v>43608</v>
      </c>
      <c r="F107" s="4">
        <v>43609</v>
      </c>
      <c r="G107" s="4">
        <v>43610</v>
      </c>
      <c r="H107" s="5">
        <v>43611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ref="B109:H109">Days+29+DATE(Calendar8Year,Calendar8MonthOption,1)-WEEKDAY(DATE(Calendar8Year,Calendar8MonthOption,1),WeekdayOption)</f>
        <v>43612</v>
      </c>
      <c r="C109" s="4">
        <v>43613</v>
      </c>
      <c r="D109" s="4">
        <v>43614</v>
      </c>
      <c r="E109" s="4">
        <v>43615</v>
      </c>
      <c r="F109" s="4">
        <v>43616</v>
      </c>
      <c r="G109" s="4">
        <v>43617</v>
      </c>
      <c r="H109" s="5">
        <v>43618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ref="B111:C111">Days+36+DATE(Calendar8Year,Calendar8MonthOption,1)-WEEKDAY(DATE(Calendar8Year,Calendar8MonthOption,1),WeekdayOption)</f>
        <v>43619</v>
      </c>
      <c r="C111" s="4">
        <v>43620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9">
      <c r="A113" s="2"/>
      <c r="B113" s="1">
        <f>YEAR(DATE(Calendar8Year,Calendar8MonthOption+1,1))</f>
        <v>2019</v>
      </c>
      <c r="C113" s="6" t="str">
        <f>TEXT(DATE(Calendar8Year,Calendar8MonthOption+1,1),"mmmm")</f>
        <v>June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>UPPER(TEXT(B115,"dddd"))</f>
        <v>MONDAY</v>
      </c>
      <c r="C114" s="8" t="str">
        <f t="shared" ref="C114" si="38">UPPER(TEXT(C115,"dddd"))</f>
        <v>TUESDAY</v>
      </c>
      <c r="D114" s="7" t="str">
        <f t="shared" ref="D114" si="39">UPPER(TEXT(D115,"dddd"))</f>
        <v>WEDNESDAY</v>
      </c>
      <c r="E114" s="8" t="str">
        <f t="shared" ref="E114" si="40">UPPER(TEXT(E115,"dddd"))</f>
        <v>THURSDAY</v>
      </c>
      <c r="F114" s="7" t="str">
        <f t="shared" ref="F114" si="41">UPPER(TEXT(F115,"dddd"))</f>
        <v>FRIDAY</v>
      </c>
      <c r="G114" s="8" t="str">
        <f t="shared" ref="G114" si="42">UPPER(TEXT(G115,"dddd"))</f>
        <v>SATURDAY</v>
      </c>
      <c r="H114" s="7" t="str">
        <f t="shared" ref="H114" si="43">UPPER(TEXT(H115,"dddd"))</f>
        <v>SUNDAY</v>
      </c>
    </row>
    <row r="115" spans="1:8" ht="16.5" customHeight="1" x14ac:dyDescent="0.3">
      <c r="B115" s="4">
        <f t="array" ref="B115:H115">Days+1+DATE(Calendar9Year,Calendar9MonthOption,1)-WEEKDAY(DATE(Calendar9Year,Calendar9MonthOption,1),WeekdayOption)</f>
        <v>43612</v>
      </c>
      <c r="C115" s="4">
        <v>43613</v>
      </c>
      <c r="D115" s="4">
        <v>43614</v>
      </c>
      <c r="E115" s="4">
        <v>43615</v>
      </c>
      <c r="F115" s="4">
        <v>43616</v>
      </c>
      <c r="G115" s="4">
        <v>43617</v>
      </c>
      <c r="H115" s="5">
        <v>43618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ref="B117:H117">Days+8+DATE(Calendar9Year,Calendar9MonthOption,1)-WEEKDAY(DATE(Calendar9Year,Calendar9MonthOption,1),WeekdayOption)</f>
        <v>43619</v>
      </c>
      <c r="C117" s="4">
        <v>43620</v>
      </c>
      <c r="D117" s="4">
        <v>43621</v>
      </c>
      <c r="E117" s="4">
        <v>43622</v>
      </c>
      <c r="F117" s="4">
        <v>43623</v>
      </c>
      <c r="G117" s="4">
        <v>43624</v>
      </c>
      <c r="H117" s="5">
        <v>43625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ref="B119:H119">Days+15+DATE(Calendar9Year,Calendar9MonthOption,1)-WEEKDAY(DATE(Calendar9Year,Calendar9MonthOption,1),WeekdayOption)</f>
        <v>43626</v>
      </c>
      <c r="C119" s="4">
        <v>43627</v>
      </c>
      <c r="D119" s="4">
        <v>43628</v>
      </c>
      <c r="E119" s="4">
        <v>43629</v>
      </c>
      <c r="F119" s="4">
        <v>43630</v>
      </c>
      <c r="G119" s="4">
        <v>43631</v>
      </c>
      <c r="H119" s="5">
        <v>43632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ref="B121:H121">Days+22+DATE(Calendar9Year,Calendar9MonthOption,1)-WEEKDAY(DATE(Calendar9Year,Calendar9MonthOption,1),WeekdayOption)</f>
        <v>43633</v>
      </c>
      <c r="C121" s="4">
        <v>43634</v>
      </c>
      <c r="D121" s="4">
        <v>43635</v>
      </c>
      <c r="E121" s="4">
        <v>43636</v>
      </c>
      <c r="F121" s="4">
        <v>43637</v>
      </c>
      <c r="G121" s="4">
        <v>43638</v>
      </c>
      <c r="H121" s="5">
        <v>43639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ref="B123:H123">Days+29+DATE(Calendar9Year,Calendar9MonthOption,1)-WEEKDAY(DATE(Calendar9Year,Calendar9MonthOption,1),WeekdayOption)</f>
        <v>43640</v>
      </c>
      <c r="C123" s="4">
        <v>43641</v>
      </c>
      <c r="D123" s="4">
        <v>43642</v>
      </c>
      <c r="E123" s="4">
        <v>43643</v>
      </c>
      <c r="F123" s="4">
        <v>43644</v>
      </c>
      <c r="G123" s="4">
        <v>43645</v>
      </c>
      <c r="H123" s="5">
        <v>43646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ref="B125:C125">Days+36+DATE(Calendar9Year,Calendar9MonthOption,1)-WEEKDAY(DATE(Calendar9Year,Calendar9MonthOption,1),WeekdayOption)</f>
        <v>43647</v>
      </c>
      <c r="C125" s="4">
        <v>43648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9">
      <c r="A127" s="2"/>
      <c r="B127" s="1">
        <f>YEAR(DATE(Calendar9Year,Calendar9MonthOption+1,1))</f>
        <v>2019</v>
      </c>
      <c r="C127" s="6" t="str">
        <f>TEXT(DATE(Calendar9Year,Calendar9MonthOption+1,1),"mmmm")</f>
        <v>July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>UPPER(TEXT(B129,"dddd"))</f>
        <v>MONDAY</v>
      </c>
      <c r="C128" s="8" t="str">
        <f t="shared" ref="C128:H128" si="44">UPPER(TEXT(C129,"dddd"))</f>
        <v>TUESDAY</v>
      </c>
      <c r="D128" s="7" t="str">
        <f t="shared" si="44"/>
        <v>WEDNESDAY</v>
      </c>
      <c r="E128" s="8" t="str">
        <f t="shared" si="44"/>
        <v>THURSDAY</v>
      </c>
      <c r="F128" s="7" t="str">
        <f t="shared" si="44"/>
        <v>FRIDAY</v>
      </c>
      <c r="G128" s="8" t="str">
        <f t="shared" si="44"/>
        <v>SATURDAY</v>
      </c>
      <c r="H128" s="7" t="str">
        <f t="shared" si="44"/>
        <v>SUNDAY</v>
      </c>
    </row>
    <row r="129" spans="2:8" ht="16.5" customHeight="1" x14ac:dyDescent="0.3">
      <c r="B129" s="4">
        <f t="array" ref="B129:H129">Days+1+DATE(Calendar10Year,Calendar10MonthOption,1)-WEEKDAY(DATE(Calendar10Year,Calendar10MonthOption,1),WeekdayOption)</f>
        <v>43647</v>
      </c>
      <c r="C129" s="4">
        <v>43648</v>
      </c>
      <c r="D129" s="4">
        <v>43649</v>
      </c>
      <c r="E129" s="4">
        <v>43650</v>
      </c>
      <c r="F129" s="4">
        <v>43651</v>
      </c>
      <c r="G129" s="4">
        <v>43652</v>
      </c>
      <c r="H129" s="5">
        <v>43653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ref="B131:H131">Days+8+DATE(Calendar10Year,Calendar10MonthOption,1)-WEEKDAY(DATE(Calendar10Year,Calendar10MonthOption,1),WeekdayOption)</f>
        <v>43654</v>
      </c>
      <c r="C131" s="4">
        <v>43655</v>
      </c>
      <c r="D131" s="4">
        <v>43656</v>
      </c>
      <c r="E131" s="4">
        <v>43657</v>
      </c>
      <c r="F131" s="4">
        <v>43658</v>
      </c>
      <c r="G131" s="4">
        <v>43659</v>
      </c>
      <c r="H131" s="5">
        <v>43660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ref="B133:H133">Days+15+DATE(Calendar10Year,Calendar10MonthOption,1)-WEEKDAY(DATE(Calendar10Year,Calendar10MonthOption,1),WeekdayOption)</f>
        <v>43661</v>
      </c>
      <c r="C133" s="4">
        <v>43662</v>
      </c>
      <c r="D133" s="4">
        <v>43663</v>
      </c>
      <c r="E133" s="4">
        <v>43664</v>
      </c>
      <c r="F133" s="4">
        <v>43665</v>
      </c>
      <c r="G133" s="4">
        <v>43666</v>
      </c>
      <c r="H133" s="5">
        <v>43667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ref="B135:H135">Days+22+DATE(Calendar10Year,Calendar10MonthOption,1)-WEEKDAY(DATE(Calendar10Year,Calendar10MonthOption,1),WeekdayOption)</f>
        <v>43668</v>
      </c>
      <c r="C135" s="4">
        <v>43669</v>
      </c>
      <c r="D135" s="4">
        <v>43670</v>
      </c>
      <c r="E135" s="4">
        <v>43671</v>
      </c>
      <c r="F135" s="4">
        <v>43672</v>
      </c>
      <c r="G135" s="4">
        <v>43673</v>
      </c>
      <c r="H135" s="5">
        <v>43674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ref="B137:H137">Days+29+DATE(Calendar10Year,Calendar10MonthOption,1)-WEEKDAY(DATE(Calendar10Year,Calendar10MonthOption,1),WeekdayOption)</f>
        <v>43675</v>
      </c>
      <c r="C137" s="4">
        <v>43676</v>
      </c>
      <c r="D137" s="4">
        <v>43677</v>
      </c>
      <c r="E137" s="4">
        <v>43678</v>
      </c>
      <c r="F137" s="4">
        <v>43679</v>
      </c>
      <c r="G137" s="4">
        <v>43680</v>
      </c>
      <c r="H137" s="5">
        <v>43681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ref="B139:C139">Days+36+DATE(Calendar10Year,Calendar10MonthOption,1)-WEEKDAY(DATE(Calendar10Year,Calendar10MonthOption,1),WeekdayOption)</f>
        <v>43682</v>
      </c>
      <c r="C139" s="4">
        <v>43683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9">
      <c r="B141" s="1">
        <f>YEAR(DATE(Calendar10Year,Calendar10MonthOption+1,1))</f>
        <v>2019</v>
      </c>
      <c r="C141" s="6" t="str">
        <f>TEXT(DATE(Calendar10Year,Calendar10MonthOption+1,1),"mmmm")</f>
        <v>August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>UPPER(TEXT(B143,"dddd"))</f>
        <v>MONDAY</v>
      </c>
      <c r="C142" s="8" t="str">
        <f t="shared" ref="C142:H142" si="45">UPPER(TEXT(C143,"dddd"))</f>
        <v>TUESDAY</v>
      </c>
      <c r="D142" s="7" t="str">
        <f t="shared" si="45"/>
        <v>WEDNESDAY</v>
      </c>
      <c r="E142" s="8" t="str">
        <f t="shared" si="45"/>
        <v>THURSDAY</v>
      </c>
      <c r="F142" s="7" t="str">
        <f t="shared" si="45"/>
        <v>FRIDAY</v>
      </c>
      <c r="G142" s="8" t="str">
        <f t="shared" si="45"/>
        <v>SATURDAY</v>
      </c>
      <c r="H142" s="7" t="str">
        <f t="shared" si="45"/>
        <v>SUNDAY</v>
      </c>
    </row>
    <row r="143" spans="2:8" ht="16.5" customHeight="1" x14ac:dyDescent="0.3">
      <c r="B143" s="4">
        <f t="array" ref="B143:H143">Days+1+DATE(Calendar11Year,Calendar11MonthOption,1)-WEEKDAY(DATE(Calendar11Year,Calendar11MonthOption,1),WeekdayOption)</f>
        <v>43675</v>
      </c>
      <c r="C143" s="4">
        <v>43676</v>
      </c>
      <c r="D143" s="4">
        <v>43677</v>
      </c>
      <c r="E143" s="4">
        <v>43678</v>
      </c>
      <c r="F143" s="4">
        <v>43679</v>
      </c>
      <c r="G143" s="4">
        <v>43680</v>
      </c>
      <c r="H143" s="5">
        <v>43681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ref="B145:H145">Days+8+DATE(Calendar11Year,Calendar11MonthOption,1)-WEEKDAY(DATE(Calendar11Year,Calendar11MonthOption,1),WeekdayOption)</f>
        <v>43682</v>
      </c>
      <c r="C145" s="4">
        <v>43683</v>
      </c>
      <c r="D145" s="4">
        <v>43684</v>
      </c>
      <c r="E145" s="4">
        <v>43685</v>
      </c>
      <c r="F145" s="4">
        <v>43686</v>
      </c>
      <c r="G145" s="4">
        <v>43687</v>
      </c>
      <c r="H145" s="5">
        <v>43688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ref="B147:H147">Days+15+DATE(Calendar11Year,Calendar11MonthOption,1)-WEEKDAY(DATE(Calendar11Year,Calendar11MonthOption,1),WeekdayOption)</f>
        <v>43689</v>
      </c>
      <c r="C147" s="4">
        <v>43690</v>
      </c>
      <c r="D147" s="4">
        <v>43691</v>
      </c>
      <c r="E147" s="4">
        <v>43692</v>
      </c>
      <c r="F147" s="4">
        <v>43693</v>
      </c>
      <c r="G147" s="4">
        <v>43694</v>
      </c>
      <c r="H147" s="5">
        <v>43695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ref="B149:H149">Days+22+DATE(Calendar11Year,Calendar11MonthOption,1)-WEEKDAY(DATE(Calendar11Year,Calendar11MonthOption,1),WeekdayOption)</f>
        <v>43696</v>
      </c>
      <c r="C149" s="4">
        <v>43697</v>
      </c>
      <c r="D149" s="4">
        <v>43698</v>
      </c>
      <c r="E149" s="4">
        <v>43699</v>
      </c>
      <c r="F149" s="4">
        <v>43700</v>
      </c>
      <c r="G149" s="4">
        <v>43701</v>
      </c>
      <c r="H149" s="5">
        <v>43702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ref="B151:H151">Days+29+DATE(Calendar11Year,Calendar11MonthOption,1)-WEEKDAY(DATE(Calendar11Year,Calendar11MonthOption,1),WeekdayOption)</f>
        <v>43703</v>
      </c>
      <c r="C151" s="4">
        <v>43704</v>
      </c>
      <c r="D151" s="4">
        <v>43705</v>
      </c>
      <c r="E151" s="4">
        <v>43706</v>
      </c>
      <c r="F151" s="4">
        <v>43707</v>
      </c>
      <c r="G151" s="4">
        <v>43708</v>
      </c>
      <c r="H151" s="5">
        <v>43709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ref="B153:C153">Days+36+DATE(Calendar11Year,Calendar11MonthOption,1)-WEEKDAY(DATE(Calendar11Year,Calendar11MonthOption,1),WeekdayOption)</f>
        <v>43710</v>
      </c>
      <c r="C153" s="4">
        <v>43711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9">
      <c r="B155" s="1">
        <f>YEAR(DATE(Calendar11Year,Calendar11MonthOption+1,1))</f>
        <v>2019</v>
      </c>
      <c r="C155" s="6" t="str">
        <f>TEXT(DATE(Calendar11Year,Calendar11MonthOption+1,1),"mmmm")</f>
        <v>September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>UPPER(TEXT(B157,"dddd"))</f>
        <v>MONDAY</v>
      </c>
      <c r="C156" s="8" t="str">
        <f t="shared" ref="C156:H156" si="46">UPPER(TEXT(C157,"dddd"))</f>
        <v>TUESDAY</v>
      </c>
      <c r="D156" s="7" t="str">
        <f t="shared" si="46"/>
        <v>WEDNESDAY</v>
      </c>
      <c r="E156" s="8" t="str">
        <f t="shared" si="46"/>
        <v>THURSDAY</v>
      </c>
      <c r="F156" s="7" t="str">
        <f t="shared" si="46"/>
        <v>FRIDAY</v>
      </c>
      <c r="G156" s="8" t="str">
        <f t="shared" si="46"/>
        <v>SATURDAY</v>
      </c>
      <c r="H156" s="7" t="str">
        <f t="shared" si="46"/>
        <v>SUNDAY</v>
      </c>
    </row>
    <row r="157" spans="2:8" ht="16.5" customHeight="1" x14ac:dyDescent="0.3">
      <c r="B157" s="4">
        <f t="array" ref="B157:H157">Days+1+DATE(Calendar12Year,Calendar12MonthOption,1)-WEEKDAY(DATE(Calendar12Year,Calendar12MonthOption,1),WeekdayOption)</f>
        <v>43703</v>
      </c>
      <c r="C157" s="4">
        <v>43704</v>
      </c>
      <c r="D157" s="4">
        <v>43705</v>
      </c>
      <c r="E157" s="4">
        <v>43706</v>
      </c>
      <c r="F157" s="4">
        <v>43707</v>
      </c>
      <c r="G157" s="4">
        <v>43708</v>
      </c>
      <c r="H157" s="5">
        <v>43709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ref="B159:H159">Days+8+DATE(Calendar12Year,Calendar12MonthOption,1)-WEEKDAY(DATE(Calendar12Year,Calendar12MonthOption,1),WeekdayOption)</f>
        <v>43710</v>
      </c>
      <c r="C159" s="4">
        <v>43711</v>
      </c>
      <c r="D159" s="4">
        <v>43712</v>
      </c>
      <c r="E159" s="4">
        <v>43713</v>
      </c>
      <c r="F159" s="4">
        <v>43714</v>
      </c>
      <c r="G159" s="4">
        <v>43715</v>
      </c>
      <c r="H159" s="5">
        <v>43716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ref="B161:H161">Days+15+DATE(Calendar12Year,Calendar12MonthOption,1)-WEEKDAY(DATE(Calendar12Year,Calendar12MonthOption,1),WeekdayOption)</f>
        <v>43717</v>
      </c>
      <c r="C161" s="4">
        <v>43718</v>
      </c>
      <c r="D161" s="4">
        <v>43719</v>
      </c>
      <c r="E161" s="4">
        <v>43720</v>
      </c>
      <c r="F161" s="4">
        <v>43721</v>
      </c>
      <c r="G161" s="4">
        <v>43722</v>
      </c>
      <c r="H161" s="5">
        <v>43723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ref="B163:H163">Days+22+DATE(Calendar12Year,Calendar12MonthOption,1)-WEEKDAY(DATE(Calendar12Year,Calendar12MonthOption,1),WeekdayOption)</f>
        <v>43724</v>
      </c>
      <c r="C163" s="4">
        <v>43725</v>
      </c>
      <c r="D163" s="4">
        <v>43726</v>
      </c>
      <c r="E163" s="4">
        <v>43727</v>
      </c>
      <c r="F163" s="4">
        <v>43728</v>
      </c>
      <c r="G163" s="4">
        <v>43729</v>
      </c>
      <c r="H163" s="5">
        <v>43730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ref="B165:H165">Days+29+DATE(Calendar12Year,Calendar12MonthOption,1)-WEEKDAY(DATE(Calendar12Year,Calendar12MonthOption,1),WeekdayOption)</f>
        <v>43731</v>
      </c>
      <c r="C165" s="4">
        <v>43732</v>
      </c>
      <c r="D165" s="4">
        <v>43733</v>
      </c>
      <c r="E165" s="4">
        <v>43734</v>
      </c>
      <c r="F165" s="4">
        <v>43735</v>
      </c>
      <c r="G165" s="4">
        <v>43736</v>
      </c>
      <c r="H165" s="5">
        <v>43737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ref="B167:C167">Days+36+DATE(Calendar12Year,Calendar12MonthOption,1)-WEEKDAY(DATE(Calendar12Year,Calendar12MonthOption,1),WeekdayOption)</f>
        <v>43738</v>
      </c>
      <c r="C167" s="4">
        <v>43739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ZFleezy</dc:creator>
  <cp:lastModifiedBy>ZFleezy</cp:lastModifiedBy>
  <dcterms:created xsi:type="dcterms:W3CDTF">2016-07-26T15:53:57Z</dcterms:created>
  <dcterms:modified xsi:type="dcterms:W3CDTF">2018-09-10T02:21:31Z</dcterms:modified>
</cp:coreProperties>
</file>