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yazhao/Desktop/Model/AIMPHI/YSSP_AIMPHI/ModelComparison_YSSP/model/data/"/>
    </mc:Choice>
  </mc:AlternateContent>
  <xr:revisionPtr revIDLastSave="0" documentId="13_ncr:1_{5C5DDE2E-4388-BC4C-AC3B-05DDB09B9534}" xr6:coauthVersionLast="47" xr6:coauthVersionMax="47" xr10:uidLastSave="{00000000-0000-0000-0000-000000000000}"/>
  <bookViews>
    <workbookView xWindow="140" yWindow="700" windowWidth="26740" windowHeight="15920" activeTab="5" xr2:uid="{CCB4F523-8272-C24D-BA7E-A1317692B343}"/>
  </bookViews>
  <sheets>
    <sheet name="AIMHub_OD" sheetId="1" r:id="rId1"/>
    <sheet name="draft_AIMHub" sheetId="3" r:id="rId2"/>
    <sheet name="Sheet7" sheetId="7" r:id="rId3"/>
    <sheet name="Region" sheetId="8" r:id="rId4"/>
    <sheet name="Summary" sheetId="4" r:id="rId5"/>
    <sheet name="MESSAGEix_OD" sheetId="5" r:id="rId6"/>
    <sheet name="Edgar" sheetId="6" r:id="rId7"/>
  </sheets>
  <definedNames>
    <definedName name="_xlnm._FilterDatabase" localSheetId="0" hidden="1">AIMHub_OD!$H$1:$O$217</definedName>
    <definedName name="_xlnm._FilterDatabase" localSheetId="1" hidden="1">draft_AIMHub!$A$1:$J$186</definedName>
    <definedName name="_xlnm._FilterDatabase" localSheetId="5" hidden="1">MESSAGEix_OD!$H$2:$T$186</definedName>
    <definedName name="_xlnm._FilterDatabase" localSheetId="2" hidden="1">Sheet7!$A$1:$J$186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2" i="5" l="1"/>
  <c r="L192" i="5"/>
  <c r="M3" i="5"/>
  <c r="T186" i="5"/>
  <c r="P186" i="5"/>
  <c r="S186" i="5" s="1"/>
  <c r="P185" i="5"/>
  <c r="S185" i="5" s="1"/>
  <c r="P184" i="5"/>
  <c r="S184" i="5" s="1"/>
  <c r="P183" i="5"/>
  <c r="S183" i="5" s="1"/>
  <c r="P182" i="5"/>
  <c r="T182" i="5" s="1"/>
  <c r="P181" i="5"/>
  <c r="S181" i="5" s="1"/>
  <c r="P180" i="5"/>
  <c r="S180" i="5" s="1"/>
  <c r="P179" i="5"/>
  <c r="S179" i="5" s="1"/>
  <c r="P178" i="5"/>
  <c r="S178" i="5" s="1"/>
  <c r="P177" i="5"/>
  <c r="P176" i="5"/>
  <c r="S176" i="5" s="1"/>
  <c r="P175" i="5"/>
  <c r="S175" i="5" s="1"/>
  <c r="P174" i="5"/>
  <c r="S174" i="5" s="1"/>
  <c r="P173" i="5"/>
  <c r="S173" i="5" s="1"/>
  <c r="P172" i="5"/>
  <c r="T172" i="5" s="1"/>
  <c r="P171" i="5"/>
  <c r="S171" i="5" s="1"/>
  <c r="P170" i="5"/>
  <c r="S170" i="5" s="1"/>
  <c r="P169" i="5"/>
  <c r="S169" i="5" s="1"/>
  <c r="P168" i="5"/>
  <c r="S168" i="5" s="1"/>
  <c r="P167" i="5"/>
  <c r="P166" i="5"/>
  <c r="S166" i="5" s="1"/>
  <c r="P165" i="5"/>
  <c r="S165" i="5" s="1"/>
  <c r="P164" i="5"/>
  <c r="S164" i="5" s="1"/>
  <c r="P163" i="5"/>
  <c r="S163" i="5" s="1"/>
  <c r="P162" i="5"/>
  <c r="S162" i="5" s="1"/>
  <c r="P161" i="5"/>
  <c r="S161" i="5" s="1"/>
  <c r="P160" i="5"/>
  <c r="S160" i="5" s="1"/>
  <c r="P159" i="5"/>
  <c r="S159" i="5" s="1"/>
  <c r="P158" i="5"/>
  <c r="S158" i="5" s="1"/>
  <c r="P157" i="5"/>
  <c r="P156" i="5"/>
  <c r="S156" i="5" s="1"/>
  <c r="P155" i="5"/>
  <c r="S155" i="5" s="1"/>
  <c r="P154" i="5"/>
  <c r="P153" i="5"/>
  <c r="S153" i="5" s="1"/>
  <c r="P152" i="5"/>
  <c r="S152" i="5" s="1"/>
  <c r="P151" i="5"/>
  <c r="S151" i="5" s="1"/>
  <c r="P150" i="5"/>
  <c r="S150" i="5" s="1"/>
  <c r="P149" i="5"/>
  <c r="P148" i="5"/>
  <c r="S148" i="5" s="1"/>
  <c r="P147" i="5"/>
  <c r="P146" i="5"/>
  <c r="S146" i="5" s="1"/>
  <c r="P145" i="5"/>
  <c r="S145" i="5" s="1"/>
  <c r="P144" i="5"/>
  <c r="P143" i="5"/>
  <c r="S143" i="5" s="1"/>
  <c r="P142" i="5"/>
  <c r="T142" i="5" s="1"/>
  <c r="P141" i="5"/>
  <c r="S141" i="5" s="1"/>
  <c r="P140" i="5"/>
  <c r="S140" i="5" s="1"/>
  <c r="P139" i="5"/>
  <c r="P138" i="5"/>
  <c r="S138" i="5" s="1"/>
  <c r="P137" i="5"/>
  <c r="P136" i="5"/>
  <c r="S136" i="5" s="1"/>
  <c r="P135" i="5"/>
  <c r="S135" i="5" s="1"/>
  <c r="P134" i="5"/>
  <c r="P133" i="5"/>
  <c r="S133" i="5" s="1"/>
  <c r="P132" i="5"/>
  <c r="T132" i="5" s="1"/>
  <c r="P131" i="5"/>
  <c r="T131" i="5" s="1"/>
  <c r="P130" i="5"/>
  <c r="S130" i="5" s="1"/>
  <c r="P129" i="5"/>
  <c r="P128" i="5"/>
  <c r="S128" i="5" s="1"/>
  <c r="P127" i="5"/>
  <c r="P126" i="5"/>
  <c r="S126" i="5" s="1"/>
  <c r="P125" i="5"/>
  <c r="S125" i="5" s="1"/>
  <c r="P124" i="5"/>
  <c r="P123" i="5"/>
  <c r="T123" i="5" s="1"/>
  <c r="P122" i="5"/>
  <c r="T122" i="5" s="1"/>
  <c r="P121" i="5"/>
  <c r="S121" i="5" s="1"/>
  <c r="P120" i="5"/>
  <c r="S120" i="5" s="1"/>
  <c r="P119" i="5"/>
  <c r="P118" i="5"/>
  <c r="S118" i="5" s="1"/>
  <c r="P117" i="5"/>
  <c r="P116" i="5"/>
  <c r="S116" i="5" s="1"/>
  <c r="P115" i="5"/>
  <c r="S115" i="5" s="1"/>
  <c r="P114" i="5"/>
  <c r="P113" i="5"/>
  <c r="S113" i="5" s="1"/>
  <c r="P112" i="5"/>
  <c r="T112" i="5" s="1"/>
  <c r="P111" i="5"/>
  <c r="S111" i="5" s="1"/>
  <c r="P110" i="5"/>
  <c r="S110" i="5" s="1"/>
  <c r="P109" i="5"/>
  <c r="P108" i="5"/>
  <c r="S108" i="5" s="1"/>
  <c r="P107" i="5"/>
  <c r="P106" i="5"/>
  <c r="S106" i="5" s="1"/>
  <c r="P105" i="5"/>
  <c r="S105" i="5" s="1"/>
  <c r="P104" i="5"/>
  <c r="P103" i="5"/>
  <c r="S103" i="5" s="1"/>
  <c r="P102" i="5"/>
  <c r="S102" i="5" s="1"/>
  <c r="P101" i="5"/>
  <c r="S101" i="5" s="1"/>
  <c r="P100" i="5"/>
  <c r="S100" i="5" s="1"/>
  <c r="P99" i="5"/>
  <c r="P98" i="5"/>
  <c r="S98" i="5" s="1"/>
  <c r="P97" i="5"/>
  <c r="P96" i="5"/>
  <c r="S96" i="5" s="1"/>
  <c r="P95" i="5"/>
  <c r="S95" i="5" s="1"/>
  <c r="P94" i="5"/>
  <c r="P93" i="5"/>
  <c r="S93" i="5" s="1"/>
  <c r="P92" i="5"/>
  <c r="S92" i="5" s="1"/>
  <c r="P91" i="5"/>
  <c r="S91" i="5" s="1"/>
  <c r="P90" i="5"/>
  <c r="S90" i="5" s="1"/>
  <c r="P89" i="5"/>
  <c r="P88" i="5"/>
  <c r="S88" i="5" s="1"/>
  <c r="P87" i="5"/>
  <c r="P86" i="5"/>
  <c r="T86" i="5" s="1"/>
  <c r="P85" i="5"/>
  <c r="S85" i="5" s="1"/>
  <c r="P84" i="5"/>
  <c r="P83" i="5"/>
  <c r="S83" i="5" s="1"/>
  <c r="P82" i="5"/>
  <c r="T82" i="5" s="1"/>
  <c r="P81" i="5"/>
  <c r="T81" i="5" s="1"/>
  <c r="P80" i="5"/>
  <c r="S80" i="5" s="1"/>
  <c r="P79" i="5"/>
  <c r="P78" i="5"/>
  <c r="S78" i="5" s="1"/>
  <c r="P77" i="5"/>
  <c r="P76" i="5"/>
  <c r="S76" i="5" s="1"/>
  <c r="P75" i="5"/>
  <c r="S75" i="5" s="1"/>
  <c r="P74" i="5"/>
  <c r="P73" i="5"/>
  <c r="T73" i="5" s="1"/>
  <c r="P72" i="5"/>
  <c r="S72" i="5" s="1"/>
  <c r="P71" i="5"/>
  <c r="S71" i="5" s="1"/>
  <c r="P70" i="5"/>
  <c r="S70" i="5" s="1"/>
  <c r="P69" i="5"/>
  <c r="P68" i="5"/>
  <c r="S68" i="5" s="1"/>
  <c r="P67" i="5"/>
  <c r="P66" i="5"/>
  <c r="S66" i="5" s="1"/>
  <c r="P65" i="5"/>
  <c r="S65" i="5" s="1"/>
  <c r="P64" i="5"/>
  <c r="P63" i="5"/>
  <c r="S63" i="5" s="1"/>
  <c r="P62" i="5"/>
  <c r="T62" i="5" s="1"/>
  <c r="P61" i="5"/>
  <c r="S61" i="5" s="1"/>
  <c r="P60" i="5"/>
  <c r="S60" i="5" s="1"/>
  <c r="P59" i="5"/>
  <c r="P58" i="5"/>
  <c r="S58" i="5" s="1"/>
  <c r="P57" i="5"/>
  <c r="P56" i="5"/>
  <c r="S56" i="5" s="1"/>
  <c r="P55" i="5"/>
  <c r="S55" i="5" s="1"/>
  <c r="P54" i="5"/>
  <c r="P53" i="5"/>
  <c r="S53" i="5" s="1"/>
  <c r="P52" i="5"/>
  <c r="S52" i="5" s="1"/>
  <c r="P51" i="5"/>
  <c r="S51" i="5" s="1"/>
  <c r="P50" i="5"/>
  <c r="S50" i="5" s="1"/>
  <c r="P49" i="5"/>
  <c r="P48" i="5"/>
  <c r="S48" i="5" s="1"/>
  <c r="P47" i="5"/>
  <c r="P46" i="5"/>
  <c r="S46" i="5" s="1"/>
  <c r="P45" i="5"/>
  <c r="S45" i="5" s="1"/>
  <c r="P44" i="5"/>
  <c r="P43" i="5"/>
  <c r="S43" i="5" s="1"/>
  <c r="P42" i="5"/>
  <c r="S42" i="5" s="1"/>
  <c r="P41" i="5"/>
  <c r="S41" i="5" s="1"/>
  <c r="P40" i="5"/>
  <c r="S40" i="5" s="1"/>
  <c r="P39" i="5"/>
  <c r="P38" i="5"/>
  <c r="S38" i="5" s="1"/>
  <c r="P37" i="5"/>
  <c r="P36" i="5"/>
  <c r="S36" i="5" s="1"/>
  <c r="P35" i="5"/>
  <c r="S35" i="5" s="1"/>
  <c r="P34" i="5"/>
  <c r="P33" i="5"/>
  <c r="S33" i="5" s="1"/>
  <c r="P32" i="5"/>
  <c r="S32" i="5" s="1"/>
  <c r="P31" i="5"/>
  <c r="T31" i="5" s="1"/>
  <c r="P30" i="5"/>
  <c r="S30" i="5" s="1"/>
  <c r="P29" i="5"/>
  <c r="P28" i="5"/>
  <c r="S28" i="5" s="1"/>
  <c r="P27" i="5"/>
  <c r="P26" i="5"/>
  <c r="S26" i="5" s="1"/>
  <c r="P25" i="5"/>
  <c r="S25" i="5" s="1"/>
  <c r="P24" i="5"/>
  <c r="P23" i="5"/>
  <c r="T23" i="5" s="1"/>
  <c r="P22" i="5"/>
  <c r="S22" i="5" s="1"/>
  <c r="P21" i="5"/>
  <c r="S21" i="5" s="1"/>
  <c r="P20" i="5"/>
  <c r="S20" i="5" s="1"/>
  <c r="P19" i="5"/>
  <c r="P18" i="5"/>
  <c r="S18" i="5" s="1"/>
  <c r="P17" i="5"/>
  <c r="P16" i="5"/>
  <c r="T16" i="5" s="1"/>
  <c r="P15" i="5"/>
  <c r="S15" i="5" s="1"/>
  <c r="P14" i="5"/>
  <c r="P13" i="5"/>
  <c r="S13" i="5" s="1"/>
  <c r="P12" i="5"/>
  <c r="T12" i="5" s="1"/>
  <c r="P11" i="5"/>
  <c r="S11" i="5" s="1"/>
  <c r="P10" i="5"/>
  <c r="S10" i="5" s="1"/>
  <c r="P9" i="5"/>
  <c r="P8" i="5"/>
  <c r="S8" i="5" s="1"/>
  <c r="P7" i="5"/>
  <c r="P6" i="5"/>
  <c r="P5" i="5"/>
  <c r="P4" i="5"/>
  <c r="P3" i="5"/>
  <c r="T3" i="5" s="1"/>
  <c r="O18" i="5"/>
  <c r="R18" i="5" s="1"/>
  <c r="O120" i="5"/>
  <c r="R120" i="5" s="1"/>
  <c r="M4" i="5"/>
  <c r="O4" i="5" s="1"/>
  <c r="Q4" i="5" s="1"/>
  <c r="M5" i="5"/>
  <c r="O5" i="5" s="1"/>
  <c r="M6" i="5"/>
  <c r="O6" i="5" s="1"/>
  <c r="M7" i="5"/>
  <c r="O7" i="5" s="1"/>
  <c r="M8" i="5"/>
  <c r="O8" i="5" s="1"/>
  <c r="M9" i="5"/>
  <c r="O9" i="5" s="1"/>
  <c r="M10" i="5"/>
  <c r="O10" i="5" s="1"/>
  <c r="M11" i="5"/>
  <c r="O11" i="5" s="1"/>
  <c r="M12" i="5"/>
  <c r="O12" i="5" s="1"/>
  <c r="M13" i="5"/>
  <c r="O13" i="5" s="1"/>
  <c r="Q13" i="5" s="1"/>
  <c r="M14" i="5"/>
  <c r="O14" i="5" s="1"/>
  <c r="Q14" i="5" s="1"/>
  <c r="M15" i="5"/>
  <c r="O15" i="5" s="1"/>
  <c r="M16" i="5"/>
  <c r="O16" i="5" s="1"/>
  <c r="M17" i="5"/>
  <c r="O17" i="5" s="1"/>
  <c r="R17" i="5" s="1"/>
  <c r="M18" i="5"/>
  <c r="M19" i="5"/>
  <c r="O19" i="5" s="1"/>
  <c r="M20" i="5"/>
  <c r="O20" i="5" s="1"/>
  <c r="M21" i="5"/>
  <c r="O21" i="5" s="1"/>
  <c r="M22" i="5"/>
  <c r="O22" i="5" s="1"/>
  <c r="M23" i="5"/>
  <c r="O23" i="5" s="1"/>
  <c r="M24" i="5"/>
  <c r="O24" i="5" s="1"/>
  <c r="R24" i="5" s="1"/>
  <c r="M25" i="5"/>
  <c r="O25" i="5" s="1"/>
  <c r="M26" i="5"/>
  <c r="O26" i="5" s="1"/>
  <c r="M27" i="5"/>
  <c r="O27" i="5" s="1"/>
  <c r="M28" i="5"/>
  <c r="O28" i="5" s="1"/>
  <c r="R28" i="5" s="1"/>
  <c r="M29" i="5"/>
  <c r="O29" i="5" s="1"/>
  <c r="M30" i="5"/>
  <c r="O30" i="5" s="1"/>
  <c r="M31" i="5"/>
  <c r="O31" i="5" s="1"/>
  <c r="M32" i="5"/>
  <c r="O32" i="5" s="1"/>
  <c r="M33" i="5"/>
  <c r="O33" i="5" s="1"/>
  <c r="M34" i="5"/>
  <c r="O34" i="5" s="1"/>
  <c r="R34" i="5" s="1"/>
  <c r="M35" i="5"/>
  <c r="O35" i="5" s="1"/>
  <c r="M36" i="5"/>
  <c r="O36" i="5" s="1"/>
  <c r="M37" i="5"/>
  <c r="O37" i="5" s="1"/>
  <c r="R37" i="5" s="1"/>
  <c r="M38" i="5"/>
  <c r="O38" i="5" s="1"/>
  <c r="M39" i="5"/>
  <c r="O39" i="5" s="1"/>
  <c r="M40" i="5"/>
  <c r="O40" i="5" s="1"/>
  <c r="M41" i="5"/>
  <c r="O41" i="5" s="1"/>
  <c r="M42" i="5"/>
  <c r="O42" i="5" s="1"/>
  <c r="Q42" i="5" s="1"/>
  <c r="M43" i="5"/>
  <c r="O43" i="5" s="1"/>
  <c r="M44" i="5"/>
  <c r="O44" i="5" s="1"/>
  <c r="Q44" i="5" s="1"/>
  <c r="M45" i="5"/>
  <c r="O45" i="5" s="1"/>
  <c r="M46" i="5"/>
  <c r="O46" i="5" s="1"/>
  <c r="M47" i="5"/>
  <c r="O47" i="5" s="1"/>
  <c r="R47" i="5" s="1"/>
  <c r="M48" i="5"/>
  <c r="O48" i="5" s="1"/>
  <c r="R48" i="5" s="1"/>
  <c r="M49" i="5"/>
  <c r="O49" i="5" s="1"/>
  <c r="M50" i="5"/>
  <c r="O50" i="5" s="1"/>
  <c r="R50" i="5" s="1"/>
  <c r="M51" i="5"/>
  <c r="O51" i="5" s="1"/>
  <c r="M52" i="5"/>
  <c r="O52" i="5" s="1"/>
  <c r="M53" i="5"/>
  <c r="O53" i="5" s="1"/>
  <c r="R53" i="5" s="1"/>
  <c r="M54" i="5"/>
  <c r="O54" i="5" s="1"/>
  <c r="R54" i="5" s="1"/>
  <c r="M55" i="5"/>
  <c r="O55" i="5" s="1"/>
  <c r="M56" i="5"/>
  <c r="O56" i="5" s="1"/>
  <c r="M57" i="5"/>
  <c r="O57" i="5" s="1"/>
  <c r="M58" i="5"/>
  <c r="O58" i="5" s="1"/>
  <c r="R58" i="5" s="1"/>
  <c r="M59" i="5"/>
  <c r="O59" i="5" s="1"/>
  <c r="M60" i="5"/>
  <c r="O60" i="5" s="1"/>
  <c r="M61" i="5"/>
  <c r="O61" i="5" s="1"/>
  <c r="R61" i="5" s="1"/>
  <c r="M62" i="5"/>
  <c r="O62" i="5" s="1"/>
  <c r="M63" i="5"/>
  <c r="O63" i="5" s="1"/>
  <c r="R63" i="5" s="1"/>
  <c r="M64" i="5"/>
  <c r="O64" i="5" s="1"/>
  <c r="R64" i="5" s="1"/>
  <c r="M65" i="5"/>
  <c r="O65" i="5" s="1"/>
  <c r="R65" i="5" s="1"/>
  <c r="M66" i="5"/>
  <c r="O66" i="5" s="1"/>
  <c r="M67" i="5"/>
  <c r="O67" i="5" s="1"/>
  <c r="M68" i="5"/>
  <c r="O68" i="5" s="1"/>
  <c r="M69" i="5"/>
  <c r="O69" i="5" s="1"/>
  <c r="M70" i="5"/>
  <c r="O70" i="5" s="1"/>
  <c r="M71" i="5"/>
  <c r="O71" i="5" s="1"/>
  <c r="M72" i="5"/>
  <c r="O72" i="5" s="1"/>
  <c r="M73" i="5"/>
  <c r="O73" i="5" s="1"/>
  <c r="M74" i="5"/>
  <c r="O74" i="5" s="1"/>
  <c r="R74" i="5" s="1"/>
  <c r="M75" i="5"/>
  <c r="O75" i="5" s="1"/>
  <c r="M76" i="5"/>
  <c r="O76" i="5" s="1"/>
  <c r="R76" i="5" s="1"/>
  <c r="M77" i="5"/>
  <c r="O77" i="5" s="1"/>
  <c r="M78" i="5"/>
  <c r="O78" i="5" s="1"/>
  <c r="M79" i="5"/>
  <c r="O79" i="5" s="1"/>
  <c r="M80" i="5"/>
  <c r="O80" i="5" s="1"/>
  <c r="Q80" i="5" s="1"/>
  <c r="M81" i="5"/>
  <c r="O81" i="5" s="1"/>
  <c r="M82" i="5"/>
  <c r="O82" i="5" s="1"/>
  <c r="M83" i="5"/>
  <c r="O83" i="5" s="1"/>
  <c r="R83" i="5" s="1"/>
  <c r="M84" i="5"/>
  <c r="O84" i="5" s="1"/>
  <c r="R84" i="5" s="1"/>
  <c r="M85" i="5"/>
  <c r="O85" i="5" s="1"/>
  <c r="M86" i="5"/>
  <c r="O86" i="5" s="1"/>
  <c r="M87" i="5"/>
  <c r="O87" i="5" s="1"/>
  <c r="R87" i="5" s="1"/>
  <c r="M88" i="5"/>
  <c r="O88" i="5" s="1"/>
  <c r="M89" i="5"/>
  <c r="O89" i="5" s="1"/>
  <c r="M90" i="5"/>
  <c r="O90" i="5" s="1"/>
  <c r="M91" i="5"/>
  <c r="O91" i="5" s="1"/>
  <c r="Q91" i="5" s="1"/>
  <c r="M92" i="5"/>
  <c r="O92" i="5" s="1"/>
  <c r="M93" i="5"/>
  <c r="O93" i="5" s="1"/>
  <c r="M94" i="5"/>
  <c r="O94" i="5" s="1"/>
  <c r="R94" i="5" s="1"/>
  <c r="M95" i="5"/>
  <c r="O95" i="5" s="1"/>
  <c r="M96" i="5"/>
  <c r="O96" i="5" s="1"/>
  <c r="M97" i="5"/>
  <c r="O97" i="5" s="1"/>
  <c r="M98" i="5"/>
  <c r="O98" i="5" s="1"/>
  <c r="M99" i="5"/>
  <c r="O99" i="5" s="1"/>
  <c r="M100" i="5"/>
  <c r="O100" i="5" s="1"/>
  <c r="M101" i="5"/>
  <c r="O101" i="5" s="1"/>
  <c r="M102" i="5"/>
  <c r="O102" i="5" s="1"/>
  <c r="M103" i="5"/>
  <c r="O103" i="5" s="1"/>
  <c r="M104" i="5"/>
  <c r="O104" i="5" s="1"/>
  <c r="Q104" i="5" s="1"/>
  <c r="M105" i="5"/>
  <c r="O105" i="5" s="1"/>
  <c r="M106" i="5"/>
  <c r="O106" i="5" s="1"/>
  <c r="M107" i="5"/>
  <c r="O107" i="5" s="1"/>
  <c r="M108" i="5"/>
  <c r="O108" i="5" s="1"/>
  <c r="M109" i="5"/>
  <c r="O109" i="5" s="1"/>
  <c r="M110" i="5"/>
  <c r="O110" i="5" s="1"/>
  <c r="M111" i="5"/>
  <c r="O111" i="5" s="1"/>
  <c r="M112" i="5"/>
  <c r="O112" i="5" s="1"/>
  <c r="M113" i="5"/>
  <c r="O113" i="5" s="1"/>
  <c r="M114" i="5"/>
  <c r="O114" i="5" s="1"/>
  <c r="M115" i="5"/>
  <c r="O115" i="5" s="1"/>
  <c r="M116" i="5"/>
  <c r="O116" i="5" s="1"/>
  <c r="M117" i="5"/>
  <c r="O117" i="5" s="1"/>
  <c r="R117" i="5" s="1"/>
  <c r="M118" i="5"/>
  <c r="O118" i="5" s="1"/>
  <c r="R118" i="5" s="1"/>
  <c r="M119" i="5"/>
  <c r="O119" i="5" s="1"/>
  <c r="R119" i="5" s="1"/>
  <c r="M121" i="5"/>
  <c r="O121" i="5" s="1"/>
  <c r="M122" i="5"/>
  <c r="O122" i="5" s="1"/>
  <c r="M123" i="5"/>
  <c r="O123" i="5" s="1"/>
  <c r="M124" i="5"/>
  <c r="O124" i="5" s="1"/>
  <c r="M125" i="5"/>
  <c r="O125" i="5" s="1"/>
  <c r="M126" i="5"/>
  <c r="O126" i="5" s="1"/>
  <c r="M127" i="5"/>
  <c r="O127" i="5" s="1"/>
  <c r="M128" i="5"/>
  <c r="O128" i="5" s="1"/>
  <c r="R128" i="5" s="1"/>
  <c r="M129" i="5"/>
  <c r="O129" i="5" s="1"/>
  <c r="R129" i="5" s="1"/>
  <c r="M130" i="5"/>
  <c r="O130" i="5" s="1"/>
  <c r="M131" i="5"/>
  <c r="O131" i="5" s="1"/>
  <c r="R131" i="5" s="1"/>
  <c r="M132" i="5"/>
  <c r="O132" i="5" s="1"/>
  <c r="M133" i="5"/>
  <c r="O133" i="5" s="1"/>
  <c r="M134" i="5"/>
  <c r="O134" i="5" s="1"/>
  <c r="M135" i="5"/>
  <c r="O135" i="5" s="1"/>
  <c r="M136" i="5"/>
  <c r="O136" i="5" s="1"/>
  <c r="M137" i="5"/>
  <c r="O137" i="5" s="1"/>
  <c r="M138" i="5"/>
  <c r="O138" i="5" s="1"/>
  <c r="M139" i="5"/>
  <c r="O139" i="5" s="1"/>
  <c r="R139" i="5" s="1"/>
  <c r="M140" i="5"/>
  <c r="O140" i="5" s="1"/>
  <c r="M141" i="5"/>
  <c r="O141" i="5" s="1"/>
  <c r="M142" i="5"/>
  <c r="O142" i="5" s="1"/>
  <c r="M143" i="5"/>
  <c r="O143" i="5" s="1"/>
  <c r="R143" i="5" s="1"/>
  <c r="M144" i="5"/>
  <c r="O144" i="5" s="1"/>
  <c r="M145" i="5"/>
  <c r="O145" i="5" s="1"/>
  <c r="M146" i="5"/>
  <c r="O146" i="5" s="1"/>
  <c r="M147" i="5"/>
  <c r="O147" i="5" s="1"/>
  <c r="M148" i="5"/>
  <c r="O148" i="5" s="1"/>
  <c r="Q148" i="5" s="1"/>
  <c r="M149" i="5"/>
  <c r="O149" i="5" s="1"/>
  <c r="M150" i="5"/>
  <c r="O150" i="5" s="1"/>
  <c r="M151" i="5"/>
  <c r="O151" i="5" s="1"/>
  <c r="M152" i="5"/>
  <c r="O152" i="5" s="1"/>
  <c r="M153" i="5"/>
  <c r="O153" i="5" s="1"/>
  <c r="M154" i="5"/>
  <c r="O154" i="5" s="1"/>
  <c r="R154" i="5" s="1"/>
  <c r="M155" i="5"/>
  <c r="O155" i="5" s="1"/>
  <c r="M156" i="5"/>
  <c r="O156" i="5" s="1"/>
  <c r="M157" i="5"/>
  <c r="O157" i="5" s="1"/>
  <c r="M158" i="5"/>
  <c r="O158" i="5" s="1"/>
  <c r="Q158" i="5" s="1"/>
  <c r="M159" i="5"/>
  <c r="O159" i="5" s="1"/>
  <c r="R159" i="5" s="1"/>
  <c r="M160" i="5"/>
  <c r="O160" i="5" s="1"/>
  <c r="M161" i="5"/>
  <c r="O161" i="5" s="1"/>
  <c r="M162" i="5"/>
  <c r="O162" i="5" s="1"/>
  <c r="M163" i="5"/>
  <c r="O163" i="5" s="1"/>
  <c r="M164" i="5"/>
  <c r="O164" i="5" s="1"/>
  <c r="M165" i="5"/>
  <c r="O165" i="5" s="1"/>
  <c r="R165" i="5" s="1"/>
  <c r="M166" i="5"/>
  <c r="O166" i="5" s="1"/>
  <c r="M167" i="5"/>
  <c r="O167" i="5" s="1"/>
  <c r="M168" i="5"/>
  <c r="O168" i="5" s="1"/>
  <c r="Q168" i="5" s="1"/>
  <c r="M169" i="5"/>
  <c r="O169" i="5" s="1"/>
  <c r="Q169" i="5" s="1"/>
  <c r="M170" i="5"/>
  <c r="O170" i="5" s="1"/>
  <c r="M171" i="5"/>
  <c r="O171" i="5" s="1"/>
  <c r="Q171" i="5" s="1"/>
  <c r="M172" i="5"/>
  <c r="O172" i="5" s="1"/>
  <c r="M173" i="5"/>
  <c r="O173" i="5" s="1"/>
  <c r="M174" i="5"/>
  <c r="O174" i="5" s="1"/>
  <c r="M175" i="5"/>
  <c r="O175" i="5" s="1"/>
  <c r="M176" i="5"/>
  <c r="O176" i="5" s="1"/>
  <c r="R176" i="5" s="1"/>
  <c r="M177" i="5"/>
  <c r="O177" i="5" s="1"/>
  <c r="M178" i="5"/>
  <c r="O178" i="5" s="1"/>
  <c r="Q178" i="5" s="1"/>
  <c r="M179" i="5"/>
  <c r="O179" i="5" s="1"/>
  <c r="Q179" i="5" s="1"/>
  <c r="M180" i="5"/>
  <c r="O180" i="5" s="1"/>
  <c r="M181" i="5"/>
  <c r="O181" i="5" s="1"/>
  <c r="M182" i="5"/>
  <c r="O182" i="5" s="1"/>
  <c r="M183" i="5"/>
  <c r="O183" i="5" s="1"/>
  <c r="M184" i="5"/>
  <c r="O184" i="5" s="1"/>
  <c r="M185" i="5"/>
  <c r="O185" i="5" s="1"/>
  <c r="M186" i="5"/>
  <c r="O186" i="5" s="1"/>
  <c r="O3" i="5"/>
  <c r="R3" i="5" s="1"/>
  <c r="E188" i="7"/>
  <c r="D188" i="7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2" i="3"/>
  <c r="D188" i="3"/>
  <c r="E188" i="3"/>
  <c r="M207" i="1"/>
  <c r="M208" i="1"/>
  <c r="O208" i="1" s="1"/>
  <c r="M209" i="1"/>
  <c r="N209" i="1" s="1"/>
  <c r="M210" i="1"/>
  <c r="N210" i="1" s="1"/>
  <c r="M211" i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06" i="1"/>
  <c r="M205" i="1"/>
  <c r="M204" i="1"/>
  <c r="N206" i="1"/>
  <c r="M203" i="1"/>
  <c r="N203" i="1" s="1"/>
  <c r="M198" i="1"/>
  <c r="M186" i="1"/>
  <c r="M175" i="1"/>
  <c r="M164" i="1"/>
  <c r="L3" i="1"/>
  <c r="M3" i="1" s="1"/>
  <c r="N3" i="1" s="1"/>
  <c r="L4" i="1"/>
  <c r="M4" i="1" s="1"/>
  <c r="N4" i="1" s="1"/>
  <c r="M5" i="1"/>
  <c r="N5" i="1" s="1"/>
  <c r="L6" i="1"/>
  <c r="M6" i="1" s="1"/>
  <c r="N6" i="1" s="1"/>
  <c r="L7" i="1"/>
  <c r="M7" i="1" s="1"/>
  <c r="N7" i="1" s="1"/>
  <c r="L8" i="1"/>
  <c r="M8" i="1" s="1"/>
  <c r="N8" i="1" s="1"/>
  <c r="L9" i="1"/>
  <c r="M9" i="1" s="1"/>
  <c r="N9" i="1" s="1"/>
  <c r="L10" i="1"/>
  <c r="M10" i="1" s="1"/>
  <c r="N10" i="1" s="1"/>
  <c r="L11" i="1"/>
  <c r="M11" i="1" s="1"/>
  <c r="N11" i="1" s="1"/>
  <c r="L12" i="1"/>
  <c r="M12" i="1" s="1"/>
  <c r="N12" i="1" s="1"/>
  <c r="L13" i="1"/>
  <c r="M13" i="1" s="1"/>
  <c r="N13" i="1" s="1"/>
  <c r="L14" i="1"/>
  <c r="M14" i="1" s="1"/>
  <c r="N14" i="1" s="1"/>
  <c r="L15" i="1"/>
  <c r="M15" i="1" s="1"/>
  <c r="N15" i="1" s="1"/>
  <c r="L16" i="1"/>
  <c r="M16" i="1" s="1"/>
  <c r="N16" i="1" s="1"/>
  <c r="L17" i="1"/>
  <c r="M17" i="1" s="1"/>
  <c r="N17" i="1" s="1"/>
  <c r="L18" i="1"/>
  <c r="M18" i="1" s="1"/>
  <c r="N18" i="1" s="1"/>
  <c r="L19" i="1"/>
  <c r="M19" i="1" s="1"/>
  <c r="N19" i="1" s="1"/>
  <c r="L20" i="1"/>
  <c r="M20" i="1" s="1"/>
  <c r="N20" i="1" s="1"/>
  <c r="L21" i="1"/>
  <c r="M21" i="1" s="1"/>
  <c r="N21" i="1" s="1"/>
  <c r="L22" i="1"/>
  <c r="M22" i="1" s="1"/>
  <c r="N22" i="1" s="1"/>
  <c r="L23" i="1"/>
  <c r="M23" i="1" s="1"/>
  <c r="N23" i="1" s="1"/>
  <c r="L24" i="1"/>
  <c r="M24" i="1" s="1"/>
  <c r="N24" i="1" s="1"/>
  <c r="L25" i="1"/>
  <c r="M25" i="1" s="1"/>
  <c r="N25" i="1" s="1"/>
  <c r="L26" i="1"/>
  <c r="M26" i="1" s="1"/>
  <c r="L27" i="1"/>
  <c r="M27" i="1" s="1"/>
  <c r="M28" i="1"/>
  <c r="N28" i="1" s="1"/>
  <c r="L29" i="1"/>
  <c r="M29" i="1" s="1"/>
  <c r="N29" i="1" s="1"/>
  <c r="L30" i="1"/>
  <c r="M30" i="1" s="1"/>
  <c r="N30" i="1" s="1"/>
  <c r="L31" i="1"/>
  <c r="M31" i="1" s="1"/>
  <c r="N31" i="1" s="1"/>
  <c r="L32" i="1"/>
  <c r="M32" i="1" s="1"/>
  <c r="N32" i="1" s="1"/>
  <c r="L33" i="1"/>
  <c r="M33" i="1" s="1"/>
  <c r="N33" i="1" s="1"/>
  <c r="L34" i="1"/>
  <c r="M34" i="1" s="1"/>
  <c r="N34" i="1" s="1"/>
  <c r="L35" i="1"/>
  <c r="M35" i="1" s="1"/>
  <c r="N35" i="1" s="1"/>
  <c r="L36" i="1"/>
  <c r="M36" i="1" s="1"/>
  <c r="N36" i="1" s="1"/>
  <c r="L37" i="1"/>
  <c r="M37" i="1" s="1"/>
  <c r="L38" i="1"/>
  <c r="M38" i="1" s="1"/>
  <c r="N38" i="1" s="1"/>
  <c r="L39" i="1"/>
  <c r="M39" i="1" s="1"/>
  <c r="N39" i="1" s="1"/>
  <c r="L40" i="1"/>
  <c r="M40" i="1" s="1"/>
  <c r="N40" i="1" s="1"/>
  <c r="L41" i="1"/>
  <c r="M41" i="1" s="1"/>
  <c r="N41" i="1" s="1"/>
  <c r="L42" i="1"/>
  <c r="M42" i="1" s="1"/>
  <c r="L43" i="1"/>
  <c r="M43" i="1" s="1"/>
  <c r="N43" i="1" s="1"/>
  <c r="L44" i="1"/>
  <c r="M44" i="1" s="1"/>
  <c r="N44" i="1" s="1"/>
  <c r="L45" i="1"/>
  <c r="M45" i="1" s="1"/>
  <c r="N45" i="1" s="1"/>
  <c r="L46" i="1"/>
  <c r="M46" i="1" s="1"/>
  <c r="N46" i="1" s="1"/>
  <c r="L47" i="1"/>
  <c r="M47" i="1" s="1"/>
  <c r="N47" i="1" s="1"/>
  <c r="L48" i="1"/>
  <c r="M48" i="1" s="1"/>
  <c r="N48" i="1" s="1"/>
  <c r="M49" i="1"/>
  <c r="N49" i="1" s="1"/>
  <c r="L50" i="1"/>
  <c r="M50" i="1" s="1"/>
  <c r="N50" i="1" s="1"/>
  <c r="L51" i="1"/>
  <c r="M51" i="1" s="1"/>
  <c r="N51" i="1" s="1"/>
  <c r="L52" i="1"/>
  <c r="M52" i="1" s="1"/>
  <c r="N52" i="1" s="1"/>
  <c r="M53" i="1"/>
  <c r="N53" i="1" s="1"/>
  <c r="L54" i="1"/>
  <c r="M54" i="1" s="1"/>
  <c r="N54" i="1" s="1"/>
  <c r="L55" i="1"/>
  <c r="M55" i="1" s="1"/>
  <c r="N55" i="1" s="1"/>
  <c r="L56" i="1"/>
  <c r="M56" i="1" s="1"/>
  <c r="N56" i="1" s="1"/>
  <c r="L57" i="1"/>
  <c r="M57" i="1" s="1"/>
  <c r="N57" i="1" s="1"/>
  <c r="L58" i="1"/>
  <c r="M58" i="1" s="1"/>
  <c r="N58" i="1" s="1"/>
  <c r="L59" i="1"/>
  <c r="M59" i="1" s="1"/>
  <c r="N59" i="1" s="1"/>
  <c r="L60" i="1"/>
  <c r="M60" i="1" s="1"/>
  <c r="N60" i="1" s="1"/>
  <c r="L61" i="1"/>
  <c r="M61" i="1" s="1"/>
  <c r="N61" i="1" s="1"/>
  <c r="L62" i="1"/>
  <c r="M62" i="1" s="1"/>
  <c r="N62" i="1" s="1"/>
  <c r="L63" i="1"/>
  <c r="M63" i="1" s="1"/>
  <c r="N63" i="1" s="1"/>
  <c r="M64" i="1"/>
  <c r="N64" i="1" s="1"/>
  <c r="L65" i="1"/>
  <c r="M65" i="1" s="1"/>
  <c r="N65" i="1" s="1"/>
  <c r="L66" i="1"/>
  <c r="M66" i="1" s="1"/>
  <c r="N66" i="1" s="1"/>
  <c r="L67" i="1"/>
  <c r="M67" i="1" s="1"/>
  <c r="N67" i="1" s="1"/>
  <c r="M68" i="1"/>
  <c r="N68" i="1" s="1"/>
  <c r="L69" i="1"/>
  <c r="M69" i="1" s="1"/>
  <c r="N69" i="1" s="1"/>
  <c r="L70" i="1"/>
  <c r="M70" i="1" s="1"/>
  <c r="N70" i="1" s="1"/>
  <c r="L71" i="1"/>
  <c r="M71" i="1" s="1"/>
  <c r="N71" i="1" s="1"/>
  <c r="L72" i="1"/>
  <c r="M72" i="1" s="1"/>
  <c r="N72" i="1" s="1"/>
  <c r="L73" i="1"/>
  <c r="M73" i="1" s="1"/>
  <c r="N73" i="1" s="1"/>
  <c r="M74" i="1"/>
  <c r="N74" i="1" s="1"/>
  <c r="L75" i="1"/>
  <c r="M75" i="1" s="1"/>
  <c r="N75" i="1" s="1"/>
  <c r="M76" i="1"/>
  <c r="N76" i="1" s="1"/>
  <c r="L77" i="1"/>
  <c r="M77" i="1" s="1"/>
  <c r="N77" i="1" s="1"/>
  <c r="M78" i="1"/>
  <c r="N78" i="1" s="1"/>
  <c r="L79" i="1"/>
  <c r="M79" i="1" s="1"/>
  <c r="N79" i="1" s="1"/>
  <c r="L80" i="1"/>
  <c r="M80" i="1" s="1"/>
  <c r="N80" i="1" s="1"/>
  <c r="L81" i="1"/>
  <c r="M81" i="1" s="1"/>
  <c r="N81" i="1" s="1"/>
  <c r="L82" i="1"/>
  <c r="M82" i="1" s="1"/>
  <c r="N82" i="1" s="1"/>
  <c r="L83" i="1"/>
  <c r="M83" i="1" s="1"/>
  <c r="N83" i="1" s="1"/>
  <c r="L84" i="1"/>
  <c r="M84" i="1" s="1"/>
  <c r="N84" i="1" s="1"/>
  <c r="L85" i="1"/>
  <c r="M85" i="1" s="1"/>
  <c r="N85" i="1" s="1"/>
  <c r="L86" i="1"/>
  <c r="M86" i="1" s="1"/>
  <c r="N86" i="1" s="1"/>
  <c r="L87" i="1"/>
  <c r="M87" i="1" s="1"/>
  <c r="L88" i="1"/>
  <c r="M88" i="1" s="1"/>
  <c r="N88" i="1" s="1"/>
  <c r="L89" i="1"/>
  <c r="M89" i="1" s="1"/>
  <c r="N89" i="1" s="1"/>
  <c r="L90" i="1"/>
  <c r="M90" i="1" s="1"/>
  <c r="N90" i="1" s="1"/>
  <c r="L91" i="1"/>
  <c r="M91" i="1" s="1"/>
  <c r="N91" i="1" s="1"/>
  <c r="L92" i="1"/>
  <c r="M92" i="1" s="1"/>
  <c r="N92" i="1" s="1"/>
  <c r="L93" i="1"/>
  <c r="M93" i="1" s="1"/>
  <c r="N93" i="1" s="1"/>
  <c r="L94" i="1"/>
  <c r="M94" i="1" s="1"/>
  <c r="N94" i="1" s="1"/>
  <c r="L95" i="1"/>
  <c r="M95" i="1" s="1"/>
  <c r="N95" i="1" s="1"/>
  <c r="L96" i="1"/>
  <c r="M96" i="1" s="1"/>
  <c r="L97" i="1"/>
  <c r="M97" i="1" s="1"/>
  <c r="L98" i="1"/>
  <c r="M98" i="1" s="1"/>
  <c r="N98" i="1" s="1"/>
  <c r="L99" i="1"/>
  <c r="M99" i="1" s="1"/>
  <c r="N99" i="1" s="1"/>
  <c r="L100" i="1"/>
  <c r="M100" i="1" s="1"/>
  <c r="N100" i="1" s="1"/>
  <c r="N101" i="1"/>
  <c r="L102" i="1"/>
  <c r="M102" i="1" s="1"/>
  <c r="N102" i="1" s="1"/>
  <c r="L103" i="1"/>
  <c r="M103" i="1" s="1"/>
  <c r="N103" i="1" s="1"/>
  <c r="L104" i="1"/>
  <c r="M104" i="1" s="1"/>
  <c r="N104" i="1" s="1"/>
  <c r="L105" i="1"/>
  <c r="M105" i="1" s="1"/>
  <c r="N105" i="1" s="1"/>
  <c r="L106" i="1"/>
  <c r="M106" i="1" s="1"/>
  <c r="N106" i="1" s="1"/>
  <c r="L107" i="1"/>
  <c r="M107" i="1" s="1"/>
  <c r="N107" i="1" s="1"/>
  <c r="L108" i="1"/>
  <c r="M108" i="1" s="1"/>
  <c r="N108" i="1" s="1"/>
  <c r="L109" i="1"/>
  <c r="M109" i="1" s="1"/>
  <c r="N109" i="1" s="1"/>
  <c r="L110" i="1"/>
  <c r="M110" i="1" s="1"/>
  <c r="N110" i="1" s="1"/>
  <c r="L111" i="1"/>
  <c r="M111" i="1" s="1"/>
  <c r="N111" i="1" s="1"/>
  <c r="L112" i="1"/>
  <c r="M112" i="1" s="1"/>
  <c r="N112" i="1" s="1"/>
  <c r="L113" i="1"/>
  <c r="M113" i="1" s="1"/>
  <c r="N113" i="1" s="1"/>
  <c r="L114" i="1"/>
  <c r="M114" i="1" s="1"/>
  <c r="N114" i="1" s="1"/>
  <c r="L115" i="1"/>
  <c r="M115" i="1" s="1"/>
  <c r="N115" i="1" s="1"/>
  <c r="L116" i="1"/>
  <c r="M116" i="1" s="1"/>
  <c r="N116" i="1" s="1"/>
  <c r="L117" i="1"/>
  <c r="M117" i="1" s="1"/>
  <c r="N117" i="1" s="1"/>
  <c r="L118" i="1"/>
  <c r="M118" i="1" s="1"/>
  <c r="N118" i="1" s="1"/>
  <c r="L119" i="1"/>
  <c r="M119" i="1" s="1"/>
  <c r="N119" i="1" s="1"/>
  <c r="L120" i="1"/>
  <c r="M120" i="1" s="1"/>
  <c r="N120" i="1" s="1"/>
  <c r="L121" i="1"/>
  <c r="M121" i="1" s="1"/>
  <c r="N121" i="1" s="1"/>
  <c r="L122" i="1"/>
  <c r="M122" i="1" s="1"/>
  <c r="N122" i="1" s="1"/>
  <c r="L123" i="1"/>
  <c r="M123" i="1" s="1"/>
  <c r="N123" i="1" s="1"/>
  <c r="L124" i="1"/>
  <c r="M124" i="1" s="1"/>
  <c r="N124" i="1" s="1"/>
  <c r="L125" i="1"/>
  <c r="M125" i="1" s="1"/>
  <c r="N125" i="1" s="1"/>
  <c r="L126" i="1"/>
  <c r="M126" i="1" s="1"/>
  <c r="N126" i="1" s="1"/>
  <c r="L127" i="1"/>
  <c r="M127" i="1" s="1"/>
  <c r="N127" i="1" s="1"/>
  <c r="L128" i="1"/>
  <c r="M128" i="1" s="1"/>
  <c r="N128" i="1" s="1"/>
  <c r="L129" i="1"/>
  <c r="M129" i="1" s="1"/>
  <c r="N129" i="1" s="1"/>
  <c r="M130" i="1"/>
  <c r="N130" i="1" s="1"/>
  <c r="L131" i="1"/>
  <c r="M131" i="1" s="1"/>
  <c r="N131" i="1" s="1"/>
  <c r="L132" i="1"/>
  <c r="M132" i="1" s="1"/>
  <c r="N132" i="1" s="1"/>
  <c r="M133" i="1"/>
  <c r="N133" i="1" s="1"/>
  <c r="L134" i="1"/>
  <c r="M134" i="1" s="1"/>
  <c r="N134" i="1" s="1"/>
  <c r="L135" i="1"/>
  <c r="M135" i="1" s="1"/>
  <c r="N135" i="1" s="1"/>
  <c r="L136" i="1"/>
  <c r="M136" i="1" s="1"/>
  <c r="N136" i="1" s="1"/>
  <c r="L137" i="1"/>
  <c r="M137" i="1" s="1"/>
  <c r="N137" i="1" s="1"/>
  <c r="L138" i="1"/>
  <c r="M138" i="1" s="1"/>
  <c r="N138" i="1" s="1"/>
  <c r="L139" i="1"/>
  <c r="M139" i="1" s="1"/>
  <c r="N139" i="1" s="1"/>
  <c r="L140" i="1"/>
  <c r="M140" i="1" s="1"/>
  <c r="N140" i="1" s="1"/>
  <c r="L141" i="1"/>
  <c r="M141" i="1" s="1"/>
  <c r="N141" i="1" s="1"/>
  <c r="L142" i="1"/>
  <c r="M142" i="1" s="1"/>
  <c r="L143" i="1"/>
  <c r="M143" i="1" s="1"/>
  <c r="N143" i="1" s="1"/>
  <c r="L144" i="1"/>
  <c r="M144" i="1" s="1"/>
  <c r="N144" i="1" s="1"/>
  <c r="L145" i="1"/>
  <c r="M145" i="1" s="1"/>
  <c r="N145" i="1" s="1"/>
  <c r="L146" i="1"/>
  <c r="M146" i="1" s="1"/>
  <c r="N146" i="1" s="1"/>
  <c r="L147" i="1"/>
  <c r="M147" i="1" s="1"/>
  <c r="N147" i="1" s="1"/>
  <c r="L148" i="1"/>
  <c r="M148" i="1" s="1"/>
  <c r="N148" i="1" s="1"/>
  <c r="L149" i="1"/>
  <c r="M149" i="1" s="1"/>
  <c r="N149" i="1" s="1"/>
  <c r="L150" i="1"/>
  <c r="M150" i="1" s="1"/>
  <c r="N150" i="1" s="1"/>
  <c r="L151" i="1"/>
  <c r="M151" i="1" s="1"/>
  <c r="N151" i="1" s="1"/>
  <c r="L152" i="1"/>
  <c r="M152" i="1" s="1"/>
  <c r="N152" i="1" s="1"/>
  <c r="L153" i="1"/>
  <c r="M153" i="1" s="1"/>
  <c r="N153" i="1" s="1"/>
  <c r="L154" i="1"/>
  <c r="M154" i="1" s="1"/>
  <c r="N154" i="1" s="1"/>
  <c r="L155" i="1"/>
  <c r="M155" i="1" s="1"/>
  <c r="N155" i="1" s="1"/>
  <c r="L156" i="1"/>
  <c r="M156" i="1" s="1"/>
  <c r="N156" i="1" s="1"/>
  <c r="L157" i="1"/>
  <c r="M157" i="1" s="1"/>
  <c r="N157" i="1" s="1"/>
  <c r="L158" i="1"/>
  <c r="M158" i="1" s="1"/>
  <c r="N158" i="1" s="1"/>
  <c r="L159" i="1"/>
  <c r="M159" i="1" s="1"/>
  <c r="N159" i="1" s="1"/>
  <c r="L160" i="1"/>
  <c r="M160" i="1" s="1"/>
  <c r="N160" i="1" s="1"/>
  <c r="L161" i="1"/>
  <c r="M161" i="1" s="1"/>
  <c r="N161" i="1" s="1"/>
  <c r="L162" i="1"/>
  <c r="M162" i="1" s="1"/>
  <c r="N162" i="1" s="1"/>
  <c r="L163" i="1"/>
  <c r="M163" i="1" s="1"/>
  <c r="N163" i="1" s="1"/>
  <c r="N164" i="1"/>
  <c r="L165" i="1"/>
  <c r="M165" i="1" s="1"/>
  <c r="N165" i="1" s="1"/>
  <c r="L166" i="1"/>
  <c r="M166" i="1" s="1"/>
  <c r="N166" i="1" s="1"/>
  <c r="L167" i="1"/>
  <c r="M167" i="1" s="1"/>
  <c r="N167" i="1" s="1"/>
  <c r="L168" i="1"/>
  <c r="M168" i="1" s="1"/>
  <c r="N168" i="1" s="1"/>
  <c r="L169" i="1"/>
  <c r="M169" i="1" s="1"/>
  <c r="N169" i="1" s="1"/>
  <c r="L170" i="1"/>
  <c r="M170" i="1" s="1"/>
  <c r="N170" i="1" s="1"/>
  <c r="L171" i="1"/>
  <c r="M171" i="1" s="1"/>
  <c r="N171" i="1" s="1"/>
  <c r="L172" i="1"/>
  <c r="M172" i="1" s="1"/>
  <c r="N172" i="1" s="1"/>
  <c r="L173" i="1"/>
  <c r="M173" i="1" s="1"/>
  <c r="N173" i="1" s="1"/>
  <c r="L174" i="1"/>
  <c r="M174" i="1" s="1"/>
  <c r="N174" i="1" s="1"/>
  <c r="N175" i="1"/>
  <c r="L176" i="1"/>
  <c r="M176" i="1" s="1"/>
  <c r="N176" i="1" s="1"/>
  <c r="L177" i="1"/>
  <c r="M177" i="1" s="1"/>
  <c r="N177" i="1" s="1"/>
  <c r="L178" i="1"/>
  <c r="M178" i="1" s="1"/>
  <c r="N178" i="1" s="1"/>
  <c r="L179" i="1"/>
  <c r="M179" i="1" s="1"/>
  <c r="N179" i="1" s="1"/>
  <c r="L180" i="1"/>
  <c r="M180" i="1" s="1"/>
  <c r="N180" i="1" s="1"/>
  <c r="L181" i="1"/>
  <c r="M181" i="1" s="1"/>
  <c r="N181" i="1" s="1"/>
  <c r="L182" i="1"/>
  <c r="M182" i="1" s="1"/>
  <c r="N182" i="1" s="1"/>
  <c r="L183" i="1"/>
  <c r="M183" i="1" s="1"/>
  <c r="N183" i="1" s="1"/>
  <c r="L184" i="1"/>
  <c r="M184" i="1" s="1"/>
  <c r="N184" i="1" s="1"/>
  <c r="L185" i="1"/>
  <c r="M185" i="1" s="1"/>
  <c r="N185" i="1" s="1"/>
  <c r="N186" i="1"/>
  <c r="L187" i="1"/>
  <c r="M187" i="1" s="1"/>
  <c r="N187" i="1" s="1"/>
  <c r="L188" i="1"/>
  <c r="M188" i="1" s="1"/>
  <c r="N188" i="1" s="1"/>
  <c r="L189" i="1"/>
  <c r="M189" i="1" s="1"/>
  <c r="N189" i="1" s="1"/>
  <c r="L190" i="1"/>
  <c r="M190" i="1" s="1"/>
  <c r="N190" i="1" s="1"/>
  <c r="L191" i="1"/>
  <c r="M191" i="1" s="1"/>
  <c r="N191" i="1" s="1"/>
  <c r="L192" i="1"/>
  <c r="M192" i="1" s="1"/>
  <c r="N192" i="1" s="1"/>
  <c r="L193" i="1"/>
  <c r="M193" i="1" s="1"/>
  <c r="N193" i="1" s="1"/>
  <c r="L194" i="1"/>
  <c r="M194" i="1" s="1"/>
  <c r="N194" i="1" s="1"/>
  <c r="L195" i="1"/>
  <c r="M195" i="1" s="1"/>
  <c r="N195" i="1" s="1"/>
  <c r="L196" i="1"/>
  <c r="M196" i="1" s="1"/>
  <c r="N196" i="1" s="1"/>
  <c r="L197" i="1"/>
  <c r="M197" i="1" s="1"/>
  <c r="N197" i="1" s="1"/>
  <c r="N198" i="1"/>
  <c r="L199" i="1"/>
  <c r="M199" i="1" s="1"/>
  <c r="N199" i="1" s="1"/>
  <c r="L200" i="1"/>
  <c r="M200" i="1" s="1"/>
  <c r="N200" i="1" s="1"/>
  <c r="L201" i="1"/>
  <c r="M201" i="1" s="1"/>
  <c r="N201" i="1" s="1"/>
  <c r="L202" i="1"/>
  <c r="M202" i="1" s="1"/>
  <c r="N204" i="1"/>
  <c r="N205" i="1"/>
  <c r="O207" i="1"/>
  <c r="N208" i="1"/>
  <c r="N211" i="1"/>
  <c r="L2" i="1"/>
  <c r="M2" i="1" s="1"/>
  <c r="N2" i="1" s="1"/>
  <c r="Q54" i="5" l="1"/>
  <c r="T170" i="5"/>
  <c r="T66" i="5"/>
  <c r="S112" i="5"/>
  <c r="Q18" i="5"/>
  <c r="T92" i="5"/>
  <c r="S82" i="5"/>
  <c r="S172" i="5"/>
  <c r="S81" i="5"/>
  <c r="T152" i="5"/>
  <c r="T42" i="5"/>
  <c r="T22" i="5"/>
  <c r="S132" i="5"/>
  <c r="S122" i="5"/>
  <c r="Q64" i="5"/>
  <c r="T171" i="5"/>
  <c r="S131" i="5"/>
  <c r="S86" i="5"/>
  <c r="Q165" i="5"/>
  <c r="T32" i="5"/>
  <c r="T30" i="5"/>
  <c r="T80" i="5"/>
  <c r="T158" i="5"/>
  <c r="T151" i="5"/>
  <c r="T102" i="5"/>
  <c r="S182" i="5"/>
  <c r="S142" i="5"/>
  <c r="S62" i="5"/>
  <c r="T105" i="5"/>
  <c r="T101" i="5"/>
  <c r="T51" i="5"/>
  <c r="M192" i="5"/>
  <c r="R51" i="5"/>
  <c r="Q51" i="5"/>
  <c r="R41" i="5"/>
  <c r="Q41" i="5"/>
  <c r="R31" i="5"/>
  <c r="Q31" i="5"/>
  <c r="R30" i="5"/>
  <c r="Q30" i="5"/>
  <c r="R20" i="5"/>
  <c r="Q20" i="5"/>
  <c r="R109" i="5"/>
  <c r="Q109" i="5"/>
  <c r="R108" i="5"/>
  <c r="Q108" i="5"/>
  <c r="R8" i="5"/>
  <c r="Q8" i="5"/>
  <c r="R9" i="5"/>
  <c r="Q9" i="5"/>
  <c r="Q138" i="5"/>
  <c r="R138" i="5"/>
  <c r="R107" i="5"/>
  <c r="Q107" i="5"/>
  <c r="Q149" i="5"/>
  <c r="R149" i="5"/>
  <c r="R98" i="5"/>
  <c r="Q98" i="5"/>
  <c r="R97" i="5"/>
  <c r="Q97" i="5"/>
  <c r="Q7" i="5"/>
  <c r="R7" i="5"/>
  <c r="S123" i="5"/>
  <c r="Q87" i="5"/>
  <c r="T156" i="5"/>
  <c r="T136" i="5"/>
  <c r="T45" i="5"/>
  <c r="T26" i="5"/>
  <c r="Q76" i="5"/>
  <c r="T155" i="5"/>
  <c r="T65" i="5"/>
  <c r="T43" i="5"/>
  <c r="S23" i="5"/>
  <c r="T183" i="5"/>
  <c r="T135" i="5"/>
  <c r="T116" i="5"/>
  <c r="T95" i="5"/>
  <c r="Q131" i="5"/>
  <c r="R148" i="5"/>
  <c r="T165" i="5"/>
  <c r="T115" i="5"/>
  <c r="T93" i="5"/>
  <c r="T76" i="5"/>
  <c r="T58" i="5"/>
  <c r="S16" i="5"/>
  <c r="T164" i="5"/>
  <c r="T145" i="5"/>
  <c r="T56" i="5"/>
  <c r="T36" i="5"/>
  <c r="T15" i="5"/>
  <c r="R104" i="5"/>
  <c r="T176" i="5"/>
  <c r="T163" i="5"/>
  <c r="T143" i="5"/>
  <c r="T130" i="5"/>
  <c r="S73" i="5"/>
  <c r="T55" i="5"/>
  <c r="T13" i="5"/>
  <c r="R44" i="5"/>
  <c r="T162" i="5"/>
  <c r="T126" i="5"/>
  <c r="T108" i="5"/>
  <c r="T72" i="5"/>
  <c r="T52" i="5"/>
  <c r="S12" i="5"/>
  <c r="T175" i="5"/>
  <c r="T106" i="5"/>
  <c r="S31" i="5"/>
  <c r="R66" i="5"/>
  <c r="Q66" i="5"/>
  <c r="R115" i="5"/>
  <c r="Q115" i="5"/>
  <c r="R25" i="5"/>
  <c r="Q25" i="5"/>
  <c r="R185" i="5"/>
  <c r="Q185" i="5"/>
  <c r="R175" i="5"/>
  <c r="Q175" i="5"/>
  <c r="Q155" i="5"/>
  <c r="R155" i="5"/>
  <c r="Q145" i="5"/>
  <c r="R145" i="5"/>
  <c r="Q135" i="5"/>
  <c r="R135" i="5"/>
  <c r="Q125" i="5"/>
  <c r="R125" i="5"/>
  <c r="Q114" i="5"/>
  <c r="R114" i="5"/>
  <c r="R150" i="5"/>
  <c r="Q150" i="5"/>
  <c r="Q55" i="5"/>
  <c r="R55" i="5"/>
  <c r="Q32" i="5"/>
  <c r="R32" i="5"/>
  <c r="Q154" i="5"/>
  <c r="R146" i="5"/>
  <c r="Q146" i="5"/>
  <c r="R75" i="5"/>
  <c r="Q75" i="5"/>
  <c r="Q5" i="5"/>
  <c r="R5" i="5"/>
  <c r="R184" i="5"/>
  <c r="Q184" i="5"/>
  <c r="Q113" i="5"/>
  <c r="R113" i="5"/>
  <c r="R23" i="5"/>
  <c r="Q23" i="5"/>
  <c r="Q143" i="5"/>
  <c r="Q65" i="5"/>
  <c r="R186" i="5"/>
  <c r="Q186" i="5"/>
  <c r="Q15" i="5"/>
  <c r="R15" i="5"/>
  <c r="R10" i="5"/>
  <c r="Q10" i="5"/>
  <c r="Q144" i="5"/>
  <c r="R144" i="5"/>
  <c r="Q103" i="5"/>
  <c r="R103" i="5"/>
  <c r="Q102" i="5"/>
  <c r="R102" i="5"/>
  <c r="R174" i="5"/>
  <c r="Q174" i="5"/>
  <c r="R183" i="5"/>
  <c r="Q183" i="5"/>
  <c r="Q123" i="5"/>
  <c r="R123" i="5"/>
  <c r="Q92" i="5"/>
  <c r="R92" i="5"/>
  <c r="Q82" i="5"/>
  <c r="R82" i="5"/>
  <c r="Q62" i="5"/>
  <c r="R62" i="5"/>
  <c r="Q52" i="5"/>
  <c r="R52" i="5"/>
  <c r="Q12" i="5"/>
  <c r="R12" i="5"/>
  <c r="Q172" i="5"/>
  <c r="R172" i="5"/>
  <c r="Q152" i="5"/>
  <c r="R152" i="5"/>
  <c r="Q142" i="5"/>
  <c r="R142" i="5"/>
  <c r="Q122" i="5"/>
  <c r="R122" i="5"/>
  <c r="Q111" i="5"/>
  <c r="R111" i="5"/>
  <c r="Q101" i="5"/>
  <c r="R101" i="5"/>
  <c r="Q81" i="5"/>
  <c r="R81" i="5"/>
  <c r="R71" i="5"/>
  <c r="Q71" i="5"/>
  <c r="R11" i="5"/>
  <c r="Q11" i="5"/>
  <c r="Q110" i="5"/>
  <c r="R110" i="5"/>
  <c r="Q120" i="5"/>
  <c r="R171" i="5"/>
  <c r="Q134" i="5"/>
  <c r="R134" i="5"/>
  <c r="Q180" i="5"/>
  <c r="R180" i="5"/>
  <c r="Q72" i="5"/>
  <c r="R72" i="5"/>
  <c r="Q182" i="5"/>
  <c r="R182" i="5"/>
  <c r="Q162" i="5"/>
  <c r="R162" i="5"/>
  <c r="Q132" i="5"/>
  <c r="R132" i="5"/>
  <c r="R140" i="5"/>
  <c r="Q140" i="5"/>
  <c r="Q181" i="5"/>
  <c r="R181" i="5"/>
  <c r="R161" i="5"/>
  <c r="Q161" i="5"/>
  <c r="R151" i="5"/>
  <c r="Q151" i="5"/>
  <c r="R141" i="5"/>
  <c r="Q141" i="5"/>
  <c r="Q121" i="5"/>
  <c r="R121" i="5"/>
  <c r="Q100" i="5"/>
  <c r="R100" i="5"/>
  <c r="Q90" i="5"/>
  <c r="R90" i="5"/>
  <c r="Q70" i="5"/>
  <c r="R70" i="5"/>
  <c r="R60" i="5"/>
  <c r="Q60" i="5"/>
  <c r="R40" i="5"/>
  <c r="Q40" i="5"/>
  <c r="Q170" i="5"/>
  <c r="R170" i="5"/>
  <c r="Q21" i="5"/>
  <c r="R21" i="5"/>
  <c r="R156" i="5"/>
  <c r="Q156" i="5"/>
  <c r="R105" i="5"/>
  <c r="Q105" i="5"/>
  <c r="Q45" i="5"/>
  <c r="R45" i="5"/>
  <c r="R164" i="5"/>
  <c r="Q164" i="5"/>
  <c r="Q124" i="5"/>
  <c r="R124" i="5"/>
  <c r="Q79" i="5"/>
  <c r="R79" i="5"/>
  <c r="R49" i="5"/>
  <c r="Q49" i="5"/>
  <c r="Q19" i="5"/>
  <c r="R19" i="5"/>
  <c r="Q69" i="5"/>
  <c r="R69" i="5"/>
  <c r="R39" i="5"/>
  <c r="Q39" i="5"/>
  <c r="Q78" i="5"/>
  <c r="R78" i="5"/>
  <c r="R68" i="5"/>
  <c r="Q68" i="5"/>
  <c r="R38" i="5"/>
  <c r="Q38" i="5"/>
  <c r="R130" i="5"/>
  <c r="Q130" i="5"/>
  <c r="R43" i="5"/>
  <c r="Q43" i="5"/>
  <c r="R166" i="5"/>
  <c r="Q166" i="5"/>
  <c r="R126" i="5"/>
  <c r="Q126" i="5"/>
  <c r="R85" i="5"/>
  <c r="Q85" i="5"/>
  <c r="R35" i="5"/>
  <c r="Q35" i="5"/>
  <c r="Q93" i="5"/>
  <c r="R93" i="5"/>
  <c r="R73" i="5"/>
  <c r="Q73" i="5"/>
  <c r="Q33" i="5"/>
  <c r="R33" i="5"/>
  <c r="Q88" i="5"/>
  <c r="R88" i="5"/>
  <c r="R173" i="5"/>
  <c r="Q173" i="5"/>
  <c r="R163" i="5"/>
  <c r="Q163" i="5"/>
  <c r="R153" i="5"/>
  <c r="Q153" i="5"/>
  <c r="Q133" i="5"/>
  <c r="R133" i="5"/>
  <c r="Q112" i="5"/>
  <c r="R112" i="5"/>
  <c r="Q22" i="5"/>
  <c r="R22" i="5"/>
  <c r="Q89" i="5"/>
  <c r="R89" i="5"/>
  <c r="R59" i="5"/>
  <c r="Q59" i="5"/>
  <c r="R29" i="5"/>
  <c r="Q29" i="5"/>
  <c r="Q77" i="5"/>
  <c r="R77" i="5"/>
  <c r="Q67" i="5"/>
  <c r="R67" i="5"/>
  <c r="Q57" i="5"/>
  <c r="R57" i="5"/>
  <c r="R27" i="5"/>
  <c r="Q27" i="5"/>
  <c r="Q160" i="5"/>
  <c r="R160" i="5"/>
  <c r="Q99" i="5"/>
  <c r="R99" i="5"/>
  <c r="S7" i="5"/>
  <c r="T7" i="5"/>
  <c r="T17" i="5"/>
  <c r="S17" i="5"/>
  <c r="S27" i="5"/>
  <c r="T27" i="5"/>
  <c r="S37" i="5"/>
  <c r="T37" i="5"/>
  <c r="S47" i="5"/>
  <c r="T47" i="5"/>
  <c r="S57" i="5"/>
  <c r="T57" i="5"/>
  <c r="S67" i="5"/>
  <c r="T67" i="5"/>
  <c r="S77" i="5"/>
  <c r="T77" i="5"/>
  <c r="S87" i="5"/>
  <c r="T87" i="5"/>
  <c r="S97" i="5"/>
  <c r="T97" i="5"/>
  <c r="S107" i="5"/>
  <c r="T107" i="5"/>
  <c r="S117" i="5"/>
  <c r="T117" i="5"/>
  <c r="S127" i="5"/>
  <c r="T127" i="5"/>
  <c r="S137" i="5"/>
  <c r="T137" i="5"/>
  <c r="S147" i="5"/>
  <c r="T147" i="5"/>
  <c r="S157" i="5"/>
  <c r="T157" i="5"/>
  <c r="S167" i="5"/>
  <c r="T167" i="5"/>
  <c r="S177" i="5"/>
  <c r="T177" i="5"/>
  <c r="Q3" i="5"/>
  <c r="R136" i="5"/>
  <c r="Q136" i="5"/>
  <c r="R95" i="5"/>
  <c r="Q95" i="5"/>
  <c r="Q177" i="5"/>
  <c r="R177" i="5"/>
  <c r="Q167" i="5"/>
  <c r="R167" i="5"/>
  <c r="Q157" i="5"/>
  <c r="R157" i="5"/>
  <c r="Q147" i="5"/>
  <c r="R147" i="5"/>
  <c r="Q137" i="5"/>
  <c r="R137" i="5"/>
  <c r="Q127" i="5"/>
  <c r="R127" i="5"/>
  <c r="R116" i="5"/>
  <c r="Q116" i="5"/>
  <c r="R106" i="5"/>
  <c r="Q106" i="5"/>
  <c r="R96" i="5"/>
  <c r="Q96" i="5"/>
  <c r="R86" i="5"/>
  <c r="Q86" i="5"/>
  <c r="R56" i="5"/>
  <c r="Q56" i="5"/>
  <c r="R46" i="5"/>
  <c r="Q46" i="5"/>
  <c r="R36" i="5"/>
  <c r="Q36" i="5"/>
  <c r="R26" i="5"/>
  <c r="Q26" i="5"/>
  <c r="R16" i="5"/>
  <c r="Q16" i="5"/>
  <c r="R6" i="5"/>
  <c r="Q6" i="5"/>
  <c r="Q176" i="5"/>
  <c r="Q53" i="5"/>
  <c r="S9" i="5"/>
  <c r="T9" i="5"/>
  <c r="S19" i="5"/>
  <c r="T19" i="5"/>
  <c r="S29" i="5"/>
  <c r="T29" i="5"/>
  <c r="S39" i="5"/>
  <c r="T39" i="5"/>
  <c r="S49" i="5"/>
  <c r="T49" i="5"/>
  <c r="S59" i="5"/>
  <c r="T59" i="5"/>
  <c r="S69" i="5"/>
  <c r="T69" i="5"/>
  <c r="S79" i="5"/>
  <c r="T79" i="5"/>
  <c r="S89" i="5"/>
  <c r="T89" i="5"/>
  <c r="S99" i="5"/>
  <c r="T99" i="5"/>
  <c r="S109" i="5"/>
  <c r="T109" i="5"/>
  <c r="S119" i="5"/>
  <c r="T119" i="5"/>
  <c r="S129" i="5"/>
  <c r="T129" i="5"/>
  <c r="S139" i="5"/>
  <c r="T139" i="5"/>
  <c r="S149" i="5"/>
  <c r="T149" i="5"/>
  <c r="Q129" i="5"/>
  <c r="Q118" i="5"/>
  <c r="Q74" i="5"/>
  <c r="Q63" i="5"/>
  <c r="R169" i="5"/>
  <c r="R158" i="5"/>
  <c r="R91" i="5"/>
  <c r="R80" i="5"/>
  <c r="T128" i="5"/>
  <c r="T78" i="5"/>
  <c r="T28" i="5"/>
  <c r="Q139" i="5"/>
  <c r="Q128" i="5"/>
  <c r="Q117" i="5"/>
  <c r="Q84" i="5"/>
  <c r="Q61" i="5"/>
  <c r="Q50" i="5"/>
  <c r="Q28" i="5"/>
  <c r="Q17" i="5"/>
  <c r="R179" i="5"/>
  <c r="R168" i="5"/>
  <c r="R42" i="5"/>
  <c r="R4" i="5"/>
  <c r="T169" i="5"/>
  <c r="T150" i="5"/>
  <c r="T121" i="5"/>
  <c r="T113" i="5"/>
  <c r="T100" i="5"/>
  <c r="T71" i="5"/>
  <c r="T63" i="5"/>
  <c r="T50" i="5"/>
  <c r="T21" i="5"/>
  <c r="Q94" i="5"/>
  <c r="Q83" i="5"/>
  <c r="R178" i="5"/>
  <c r="S3" i="5"/>
  <c r="T181" i="5"/>
  <c r="T168" i="5"/>
  <c r="T148" i="5"/>
  <c r="T98" i="5"/>
  <c r="T85" i="5"/>
  <c r="T48" i="5"/>
  <c r="T35" i="5"/>
  <c r="Q119" i="5"/>
  <c r="Q159" i="5"/>
  <c r="Q48" i="5"/>
  <c r="Q37" i="5"/>
  <c r="R14" i="5"/>
  <c r="T174" i="5"/>
  <c r="T141" i="5"/>
  <c r="T133" i="5"/>
  <c r="T120" i="5"/>
  <c r="T91" i="5"/>
  <c r="T83" i="5"/>
  <c r="T70" i="5"/>
  <c r="T41" i="5"/>
  <c r="T33" i="5"/>
  <c r="T20" i="5"/>
  <c r="T11" i="5"/>
  <c r="Q58" i="5"/>
  <c r="Q47" i="5"/>
  <c r="R13" i="5"/>
  <c r="T180" i="5"/>
  <c r="T173" i="5"/>
  <c r="T161" i="5"/>
  <c r="T118" i="5"/>
  <c r="T68" i="5"/>
  <c r="T18" i="5"/>
  <c r="S4" i="5"/>
  <c r="T4" i="5"/>
  <c r="S14" i="5"/>
  <c r="T14" i="5"/>
  <c r="S24" i="5"/>
  <c r="T24" i="5"/>
  <c r="S34" i="5"/>
  <c r="T34" i="5"/>
  <c r="S44" i="5"/>
  <c r="T44" i="5"/>
  <c r="S54" i="5"/>
  <c r="T54" i="5"/>
  <c r="S64" i="5"/>
  <c r="T64" i="5"/>
  <c r="S74" i="5"/>
  <c r="T74" i="5"/>
  <c r="S84" i="5"/>
  <c r="T84" i="5"/>
  <c r="S94" i="5"/>
  <c r="T94" i="5"/>
  <c r="S104" i="5"/>
  <c r="T104" i="5"/>
  <c r="S114" i="5"/>
  <c r="T114" i="5"/>
  <c r="S124" i="5"/>
  <c r="T124" i="5"/>
  <c r="S134" i="5"/>
  <c r="T134" i="5"/>
  <c r="S144" i="5"/>
  <c r="T144" i="5"/>
  <c r="S154" i="5"/>
  <c r="T154" i="5"/>
  <c r="Q24" i="5"/>
  <c r="T179" i="5"/>
  <c r="T153" i="5"/>
  <c r="T140" i="5"/>
  <c r="T111" i="5"/>
  <c r="T103" i="5"/>
  <c r="T90" i="5"/>
  <c r="T61" i="5"/>
  <c r="T53" i="5"/>
  <c r="T40" i="5"/>
  <c r="T10" i="5"/>
  <c r="S5" i="5"/>
  <c r="T5" i="5"/>
  <c r="Q34" i="5"/>
  <c r="T185" i="5"/>
  <c r="T178" i="5"/>
  <c r="T166" i="5"/>
  <c r="T160" i="5"/>
  <c r="T146" i="5"/>
  <c r="T138" i="5"/>
  <c r="T125" i="5"/>
  <c r="T96" i="5"/>
  <c r="T88" i="5"/>
  <c r="T75" i="5"/>
  <c r="T46" i="5"/>
  <c r="T38" i="5"/>
  <c r="T25" i="5"/>
  <c r="T8" i="5"/>
  <c r="S6" i="5"/>
  <c r="T6" i="5"/>
  <c r="T184" i="5"/>
  <c r="T159" i="5"/>
  <c r="T110" i="5"/>
  <c r="T60" i="5"/>
  <c r="O188" i="1"/>
  <c r="O178" i="1"/>
  <c r="O168" i="1"/>
  <c r="O148" i="1"/>
  <c r="O128" i="1"/>
  <c r="O118" i="1"/>
  <c r="O88" i="1"/>
  <c r="O58" i="1"/>
  <c r="O48" i="1"/>
  <c r="O18" i="1"/>
  <c r="O68" i="1"/>
  <c r="O28" i="1"/>
  <c r="N87" i="1"/>
  <c r="O87" i="1"/>
  <c r="N26" i="1"/>
  <c r="O26" i="1"/>
  <c r="O167" i="1"/>
  <c r="O106" i="1"/>
  <c r="O35" i="1"/>
  <c r="O206" i="1"/>
  <c r="O166" i="1"/>
  <c r="O127" i="1"/>
  <c r="O105" i="1"/>
  <c r="O66" i="1"/>
  <c r="O198" i="1"/>
  <c r="O158" i="1"/>
  <c r="O126" i="1"/>
  <c r="O98" i="1"/>
  <c r="O65" i="1"/>
  <c r="O197" i="1"/>
  <c r="O157" i="1"/>
  <c r="O125" i="1"/>
  <c r="O95" i="1"/>
  <c r="O25" i="1"/>
  <c r="O196" i="1"/>
  <c r="O156" i="1"/>
  <c r="O55" i="1"/>
  <c r="O16" i="1"/>
  <c r="O15" i="1"/>
  <c r="O117" i="1"/>
  <c r="O147" i="1"/>
  <c r="O116" i="1"/>
  <c r="O85" i="1"/>
  <c r="O46" i="1"/>
  <c r="O2" i="1"/>
  <c r="O177" i="1"/>
  <c r="O146" i="1"/>
  <c r="O115" i="1"/>
  <c r="O78" i="1"/>
  <c r="O45" i="1"/>
  <c r="O8" i="1"/>
  <c r="O217" i="1"/>
  <c r="O176" i="1"/>
  <c r="O137" i="1"/>
  <c r="O108" i="1"/>
  <c r="O76" i="1"/>
  <c r="O38" i="1"/>
  <c r="O6" i="1"/>
  <c r="O216" i="1"/>
  <c r="O136" i="1"/>
  <c r="O107" i="1"/>
  <c r="O75" i="1"/>
  <c r="O36" i="1"/>
  <c r="O5" i="1"/>
  <c r="N96" i="1"/>
  <c r="O96" i="1"/>
  <c r="N202" i="1"/>
  <c r="O202" i="1"/>
  <c r="N142" i="1"/>
  <c r="O142" i="1"/>
  <c r="N42" i="1"/>
  <c r="O42" i="1"/>
  <c r="N97" i="1"/>
  <c r="O97" i="1"/>
  <c r="N37" i="1"/>
  <c r="O37" i="1"/>
  <c r="N27" i="1"/>
  <c r="O27" i="1"/>
  <c r="O212" i="1"/>
  <c r="O192" i="1"/>
  <c r="O182" i="1"/>
  <c r="O172" i="1"/>
  <c r="O162" i="1"/>
  <c r="O152" i="1"/>
  <c r="O132" i="1"/>
  <c r="O122" i="1"/>
  <c r="O112" i="1"/>
  <c r="O102" i="1"/>
  <c r="O92" i="1"/>
  <c r="O82" i="1"/>
  <c r="O72" i="1"/>
  <c r="O62" i="1"/>
  <c r="O52" i="1"/>
  <c r="O32" i="1"/>
  <c r="O22" i="1"/>
  <c r="O12" i="1"/>
  <c r="O211" i="1"/>
  <c r="O201" i="1"/>
  <c r="O191" i="1"/>
  <c r="O181" i="1"/>
  <c r="O171" i="1"/>
  <c r="O161" i="1"/>
  <c r="O151" i="1"/>
  <c r="O141" i="1"/>
  <c r="O131" i="1"/>
  <c r="O121" i="1"/>
  <c r="O111" i="1"/>
  <c r="O101" i="1"/>
  <c r="O91" i="1"/>
  <c r="O81" i="1"/>
  <c r="O71" i="1"/>
  <c r="O61" i="1"/>
  <c r="O51" i="1"/>
  <c r="O41" i="1"/>
  <c r="O31" i="1"/>
  <c r="O21" i="1"/>
  <c r="O11" i="1"/>
  <c r="O210" i="1"/>
  <c r="O200" i="1"/>
  <c r="O190" i="1"/>
  <c r="O180" i="1"/>
  <c r="O170" i="1"/>
  <c r="O160" i="1"/>
  <c r="O150" i="1"/>
  <c r="O140" i="1"/>
  <c r="O130" i="1"/>
  <c r="O120" i="1"/>
  <c r="O110" i="1"/>
  <c r="O100" i="1"/>
  <c r="O90" i="1"/>
  <c r="O80" i="1"/>
  <c r="O70" i="1"/>
  <c r="O60" i="1"/>
  <c r="O50" i="1"/>
  <c r="O40" i="1"/>
  <c r="O30" i="1"/>
  <c r="O20" i="1"/>
  <c r="O10" i="1"/>
  <c r="N207" i="1"/>
  <c r="O209" i="1"/>
  <c r="O199" i="1"/>
  <c r="O189" i="1"/>
  <c r="O179" i="1"/>
  <c r="O169" i="1"/>
  <c r="O159" i="1"/>
  <c r="O149" i="1"/>
  <c r="O139" i="1"/>
  <c r="O129" i="1"/>
  <c r="O119" i="1"/>
  <c r="O109" i="1"/>
  <c r="O99" i="1"/>
  <c r="O89" i="1"/>
  <c r="O79" i="1"/>
  <c r="O69" i="1"/>
  <c r="O59" i="1"/>
  <c r="O49" i="1"/>
  <c r="O39" i="1"/>
  <c r="O29" i="1"/>
  <c r="O19" i="1"/>
  <c r="O9" i="1"/>
  <c r="O138" i="1"/>
  <c r="O187" i="1"/>
  <c r="O77" i="1"/>
  <c r="O67" i="1"/>
  <c r="O57" i="1"/>
  <c r="O47" i="1"/>
  <c r="O17" i="1"/>
  <c r="O7" i="1"/>
  <c r="O56" i="1"/>
  <c r="O86" i="1"/>
  <c r="O215" i="1"/>
  <c r="O205" i="1"/>
  <c r="O195" i="1"/>
  <c r="O185" i="1"/>
  <c r="O175" i="1"/>
  <c r="O165" i="1"/>
  <c r="O155" i="1"/>
  <c r="O145" i="1"/>
  <c r="O135" i="1"/>
  <c r="O214" i="1"/>
  <c r="O204" i="1"/>
  <c r="O194" i="1"/>
  <c r="O184" i="1"/>
  <c r="O174" i="1"/>
  <c r="O164" i="1"/>
  <c r="O154" i="1"/>
  <c r="O144" i="1"/>
  <c r="O134" i="1"/>
  <c r="O124" i="1"/>
  <c r="O114" i="1"/>
  <c r="O104" i="1"/>
  <c r="O94" i="1"/>
  <c r="O84" i="1"/>
  <c r="O74" i="1"/>
  <c r="O64" i="1"/>
  <c r="O54" i="1"/>
  <c r="O44" i="1"/>
  <c r="O34" i="1"/>
  <c r="O24" i="1"/>
  <c r="O14" i="1"/>
  <c r="O4" i="1"/>
  <c r="O186" i="1"/>
  <c r="O213" i="1"/>
  <c r="O203" i="1"/>
  <c r="O193" i="1"/>
  <c r="O183" i="1"/>
  <c r="O173" i="1"/>
  <c r="O163" i="1"/>
  <c r="O153" i="1"/>
  <c r="O143" i="1"/>
  <c r="O133" i="1"/>
  <c r="O123" i="1"/>
  <c r="O113" i="1"/>
  <c r="O103" i="1"/>
  <c r="O93" i="1"/>
  <c r="O83" i="1"/>
  <c r="O73" i="1"/>
  <c r="O63" i="1"/>
  <c r="O53" i="1"/>
  <c r="O43" i="1"/>
  <c r="O33" i="1"/>
  <c r="O23" i="1"/>
  <c r="O13" i="1"/>
  <c r="O3" i="1"/>
</calcChain>
</file>

<file path=xl/sharedStrings.xml><?xml version="1.0" encoding="utf-8"?>
<sst xmlns="http://schemas.openxmlformats.org/spreadsheetml/2006/main" count="6042" uniqueCount="537">
  <si>
    <t>SSP2_Baseline</t>
  </si>
  <si>
    <t>ABW</t>
  </si>
  <si>
    <t>CO2</t>
  </si>
  <si>
    <t>tot</t>
  </si>
  <si>
    <t>AFG</t>
  </si>
  <si>
    <t>AGO</t>
  </si>
  <si>
    <t>ALB</t>
  </si>
  <si>
    <t>ARE</t>
  </si>
  <si>
    <t>ARG</t>
  </si>
  <si>
    <t>ARM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</si>
  <si>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</si>
  <si>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</si>
  <si>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</si>
  <si>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</si>
  <si>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</si>
  <si>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</si>
  <si>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</si>
  <si>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</si>
  <si>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</si>
  <si>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</si>
  <si>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</si>
  <si>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</si>
  <si>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</si>
  <si>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</si>
  <si>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</si>
  <si>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</si>
  <si>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</si>
  <si>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</si>
  <si>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</si>
  <si>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</si>
  <si>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</si>
  <si>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</si>
  <si>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</si>
  <si>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</si>
  <si>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</si>
  <si>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</si>
  <si>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</si>
  <si>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</si>
  <si>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</si>
  <si>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</si>
  <si>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</si>
  <si>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</si>
  <si>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</si>
  <si>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</si>
  <si>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</si>
  <si>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CYM</t>
  </si>
  <si>
    <t>CYP</t>
  </si>
  <si>
    <t>CZE</t>
  </si>
  <si>
    <t>DEU</t>
  </si>
  <si>
    <t>DMA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</si>
  <si>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</si>
  <si>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</si>
  <si>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</si>
  <si>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</si>
  <si>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</si>
  <si>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</si>
  <si>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</si>
  <si>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</si>
  <si>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</si>
  <si>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</si>
  <si>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</si>
  <si>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</si>
  <si>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FSM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</si>
  <si>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</si>
  <si>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</si>
  <si>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</si>
  <si>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</si>
  <si>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</si>
  <si>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</si>
  <si>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</si>
  <si>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</si>
  <si>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</si>
  <si>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GRD</t>
  </si>
  <si>
    <t>GTM</t>
  </si>
  <si>
    <t>GUY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</si>
  <si>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</si>
  <si>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</si>
  <si>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</si>
  <si>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</si>
  <si>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</si>
  <si>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</si>
  <si>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</si>
  <si>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</si>
  <si>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</si>
  <si>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</si>
  <si>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</si>
  <si>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</si>
  <si>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</si>
  <si>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</si>
  <si>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</si>
  <si>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</si>
  <si>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</si>
  <si>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</si>
  <si>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</si>
  <si>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</si>
  <si>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</si>
  <si>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</si>
  <si>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</si>
  <si>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</si>
  <si>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</si>
  <si>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</si>
  <si>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</si>
  <si>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</si>
  <si>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</si>
  <si>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LKA</t>
  </si>
  <si>
    <t>LSO</t>
  </si>
  <si>
    <t>LTU</t>
  </si>
  <si>
    <t>LUX</t>
  </si>
  <si>
    <t>LVA</t>
  </si>
  <si>
    <t>MAC</t>
  </si>
  <si>
    <t>MAR</t>
  </si>
  <si>
    <t>MDA</t>
  </si>
  <si>
    <t>MDG</t>
  </si>
  <si>
    <t>MDV</t>
  </si>
  <si>
    <t>MEX</t>
  </si>
  <si>
    <t>MKD</t>
  </si>
  <si>
    <t>MLI</t>
  </si>
  <si>
    <t>MLT</t>
  </si>
  <si>
    <t>MMR</t>
  </si>
  <si>
    <t>MNG</t>
  </si>
  <si>
    <t>MOZ</t>
  </si>
  <si>
    <t>MRT</t>
  </si>
  <si>
    <t>MUS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</si>
  <si>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</si>
  <si>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</si>
  <si>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</si>
  <si>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</si>
  <si>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</si>
  <si>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</si>
  <si>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</si>
  <si>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</si>
  <si>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</si>
  <si>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</si>
  <si>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</si>
  <si>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</si>
  <si>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</si>
  <si>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</si>
  <si>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</si>
  <si>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</si>
  <si>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</si>
  <si>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PRI</t>
  </si>
  <si>
    <t>PRT</t>
  </si>
  <si>
    <t>PRY</t>
  </si>
  <si>
    <t>QAT</t>
  </si>
  <si>
    <t>ROU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</si>
  <si>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</si>
  <si>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</si>
  <si>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</si>
  <si>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</si>
  <si>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</si>
  <si>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</si>
  <si>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</si>
  <si>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</si>
  <si>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</si>
  <si>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STP</t>
  </si>
  <si>
    <t>SUR</t>
  </si>
  <si>
    <t>SVK</t>
  </si>
  <si>
    <t>SVN</t>
  </si>
  <si>
    <t>SWE</t>
  </si>
  <si>
    <t>SWZ</t>
  </si>
  <si>
    <t>SYC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</si>
  <si>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</si>
  <si>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</si>
  <si>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</si>
  <si>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</si>
  <si>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</si>
  <si>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</si>
  <si>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</si>
  <si>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</si>
  <si>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</si>
  <si>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</si>
  <si>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TUV</t>
  </si>
  <si>
    <t>TZA</t>
  </si>
  <si>
    <t>UGA</t>
  </si>
  <si>
    <t>UKR</t>
  </si>
  <si>
    <t>URY</t>
  </si>
  <si>
    <t>USA</t>
  </si>
  <si>
    <t>UZB</t>
  </si>
  <si>
    <t>VCT</t>
  </si>
  <si>
    <t>VEN</t>
  </si>
  <si>
    <t>VNM</t>
  </si>
  <si>
    <t>VUT</t>
  </si>
  <si>
    <t>WLD</t>
  </si>
  <si>
    <t>WSM</t>
  </si>
  <si>
    <t>YEM</t>
  </si>
  <si>
    <t>ZAF</t>
  </si>
  <si>
    <t>ZMB</t>
  </si>
  <si>
    <t>ZWE</t>
  </si>
  <si>
    <t>projection</t>
  </si>
  <si>
    <t>ASM</t>
  </si>
  <si>
    <t>VGB</t>
  </si>
  <si>
    <t>CUB</t>
  </si>
  <si>
    <t>DJI</t>
  </si>
  <si>
    <t>FRO</t>
  </si>
  <si>
    <t>PYF</t>
  </si>
  <si>
    <t>GIB</t>
  </si>
  <si>
    <t>GRL</t>
  </si>
  <si>
    <t>GUM</t>
  </si>
  <si>
    <t>PRK</t>
  </si>
  <si>
    <t>NRU</t>
  </si>
  <si>
    <t>NCL</t>
  </si>
  <si>
    <t>SOM</t>
  </si>
  <si>
    <t>SYR</t>
  </si>
  <si>
    <t>TCA</t>
  </si>
  <si>
    <t>VIR</t>
  </si>
  <si>
    <t>ANT</t>
  </si>
  <si>
    <t>COK</t>
  </si>
  <si>
    <t>ESH</t>
  </si>
  <si>
    <t>FLK</t>
  </si>
  <si>
    <t>GLP</t>
  </si>
  <si>
    <t>GUF</t>
  </si>
  <si>
    <t>MTQ</t>
  </si>
  <si>
    <t>NIU</t>
  </si>
  <si>
    <t>REU</t>
  </si>
  <si>
    <t>SCG</t>
  </si>
  <si>
    <t>SHN</t>
  </si>
  <si>
    <t>SPM</t>
  </si>
  <si>
    <t>TKL</t>
  </si>
  <si>
    <t>TWN</t>
  </si>
  <si>
    <t>WLF</t>
  </si>
  <si>
    <t>historical</t>
  </si>
  <si>
    <t>projection/historical</t>
  </si>
  <si>
    <t>projection&gt;1.3historical</t>
  </si>
  <si>
    <t>projection&lt;0.7*historical</t>
  </si>
  <si>
    <t>XSA</t>
  </si>
  <si>
    <t>Afghanistan</t>
  </si>
  <si>
    <t>XER</t>
  </si>
  <si>
    <t>Albania</t>
  </si>
  <si>
    <t>XNF</t>
  </si>
  <si>
    <t>Algeria</t>
  </si>
  <si>
    <t>American Samoa</t>
  </si>
  <si>
    <t>AND</t>
  </si>
  <si>
    <t>Andorra</t>
  </si>
  <si>
    <t>XAF</t>
  </si>
  <si>
    <t>Angola</t>
  </si>
  <si>
    <t>XLM</t>
  </si>
  <si>
    <t>Antigua and Barbuda</t>
  </si>
  <si>
    <t>Argentina</t>
  </si>
  <si>
    <t>CIS</t>
  </si>
  <si>
    <t>Armenia</t>
  </si>
  <si>
    <t>Aruba</t>
  </si>
  <si>
    <t>XOC</t>
  </si>
  <si>
    <t>Australia</t>
  </si>
  <si>
    <t>XE25</t>
  </si>
  <si>
    <t>Austria</t>
  </si>
  <si>
    <t>Azerbaijan</t>
  </si>
  <si>
    <t>Bahamas, The</t>
  </si>
  <si>
    <t>XME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</si>
  <si>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</si>
  <si>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</si>
  <si>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</si>
  <si>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</si>
  <si>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</si>
  <si>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</si>
  <si>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</si>
  <si>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</si>
  <si>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</si>
  <si>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</si>
  <si>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</si>
  <si>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</si>
  <si>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</si>
  <si>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</si>
  <si>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</si>
  <si>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</si>
  <si>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</si>
  <si>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</si>
  <si>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</si>
  <si>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XSE</t>
  </si>
  <si>
    <t>Cambodia</t>
  </si>
  <si>
    <t>Cameroon</t>
  </si>
  <si>
    <t>Canada</t>
  </si>
  <si>
    <t>Cayman Islands</t>
  </si>
  <si>
    <t>Central African Republic</t>
  </si>
  <si>
    <t>Chad</t>
  </si>
  <si>
    <t>CHI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</si>
  <si>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</si>
  <si>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</si>
  <si>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</si>
  <si>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</si>
  <si>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</si>
  <si>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</si>
  <si>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</si>
  <si>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</si>
  <si>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</si>
  <si>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</si>
  <si>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</si>
  <si>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CUW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</si>
  <si>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</si>
  <si>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</si>
  <si>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</si>
  <si>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</si>
  <si>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</si>
  <si>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</si>
  <si>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</si>
  <si>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</si>
  <si>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</si>
  <si>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</si>
  <si>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</si>
  <si>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</si>
  <si>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</si>
  <si>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Eswatini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</si>
  <si>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</si>
  <si>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</si>
  <si>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</si>
  <si>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</si>
  <si>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</si>
  <si>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</si>
  <si>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</si>
  <si>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</si>
  <si>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</si>
  <si>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</si>
  <si>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</si>
  <si>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</si>
  <si>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</si>
  <si>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</si>
  <si>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</si>
  <si>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</si>
  <si>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</si>
  <si>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</si>
  <si>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</si>
  <si>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</si>
  <si>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</si>
  <si>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</si>
  <si>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</si>
  <si>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</si>
  <si>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</si>
  <si>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</si>
  <si>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</si>
  <si>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</si>
  <si>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</si>
  <si>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</si>
  <si>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IMN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</si>
  <si>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</si>
  <si>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</si>
  <si>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</si>
  <si>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</si>
  <si>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</si>
  <si>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</si>
  <si>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</si>
  <si>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</si>
  <si>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</si>
  <si>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People’s Rep.</t>
  </si>
  <si>
    <t>Korea, Rep.</t>
  </si>
  <si>
    <t>XKX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</si>
  <si>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</si>
  <si>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</si>
  <si>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</si>
  <si>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</si>
  <si>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</si>
  <si>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</si>
  <si>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</si>
  <si>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</si>
  <si>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</si>
  <si>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</t>
  </si>
  <si>
    <t>Liechtenstein</t>
  </si>
  <si>
    <t>Lithuania</t>
  </si>
  <si>
    <t>Luxembourg</t>
  </si>
  <si>
    <t>Macao SAR, China</t>
  </si>
  <si>
    <t>Madagascar</t>
  </si>
  <si>
    <t>Malawi</t>
  </si>
  <si>
    <t>Malaysia</t>
  </si>
  <si>
    <t>Maldives</t>
  </si>
  <si>
    <t>Mali</t>
  </si>
  <si>
    <t>Malta</t>
  </si>
  <si>
    <t>MHL</t>
  </si>
  <si>
    <t>Marshall Islands</t>
  </si>
  <si>
    <t>Mauritania</t>
  </si>
  <si>
    <t>Mauritius</t>
  </si>
  <si>
    <t>Mexico</t>
  </si>
  <si>
    <t>Micronesia, Fed. Sts.</t>
  </si>
  <si>
    <t>Moldova</t>
  </si>
  <si>
    <t>MCO</t>
  </si>
  <si>
    <t>Monaco</t>
  </si>
  <si>
    <t>Mongolia</t>
  </si>
  <si>
    <t>MNE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</si>
  <si>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</si>
  <si>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</si>
  <si>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</si>
  <si>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</si>
  <si>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</si>
  <si>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</si>
  <si>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</si>
  <si>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</si>
  <si>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</si>
  <si>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</si>
  <si>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</si>
  <si>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</si>
  <si>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</si>
  <si>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</si>
  <si>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MNP</t>
  </si>
  <si>
    <t>Northern Mariana Islands</t>
  </si>
  <si>
    <t>Norway</t>
  </si>
  <si>
    <t>Oman</t>
  </si>
  <si>
    <t>Pakistan</t>
  </si>
  <si>
    <t>PLW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</si>
  <si>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</si>
  <si>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</si>
  <si>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</si>
  <si>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</si>
  <si>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</si>
  <si>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</si>
  <si>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</si>
  <si>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</si>
  <si>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</si>
  <si>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</si>
  <si>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</si>
  <si>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</si>
  <si>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</si>
  <si>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</si>
  <si>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SMR</t>
  </si>
  <si>
    <t>San Marino</t>
  </si>
  <si>
    <t>Sao Tome and Principe</t>
  </si>
  <si>
    <t>Saudi Arabia</t>
  </si>
  <si>
    <t>Senegal</t>
  </si>
  <si>
    <t>SRB</t>
  </si>
  <si>
    <t>Serbia</t>
  </si>
  <si>
    <t>Seychelles</t>
  </si>
  <si>
    <t>Sierra Leone</t>
  </si>
  <si>
    <t>Singapore</t>
  </si>
  <si>
    <t>SXM</t>
  </si>
  <si>
    <t>Sint Maarten (Dutch part)</t>
  </si>
  <si>
    <t>Slovak Republic</t>
  </si>
  <si>
    <t>Slovenia</t>
  </si>
  <si>
    <t>Solomon Islands</t>
  </si>
  <si>
    <t>Somalia</t>
  </si>
  <si>
    <t>South Africa</t>
  </si>
  <si>
    <t>SSD</t>
  </si>
  <si>
    <t>South Sudan</t>
  </si>
  <si>
    <t>Spain</t>
  </si>
  <si>
    <t>Sri Lanka</t>
  </si>
  <si>
    <t>St. Kitts and Nevis</t>
  </si>
  <si>
    <t>St. Lucia</t>
  </si>
  <si>
    <t>MAF</t>
  </si>
  <si>
    <t>St. Martin (French part)</t>
  </si>
  <si>
    <t>St. Vincent and the Grenadines</t>
  </si>
  <si>
    <t>Sudan</t>
  </si>
  <si>
    <t>Suriname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</si>
  <si>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</si>
  <si>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</si>
  <si>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</si>
  <si>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</si>
  <si>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</si>
  <si>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</si>
  <si>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</si>
  <si>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</si>
  <si>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</si>
  <si>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</si>
  <si>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</si>
  <si>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</si>
  <si>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</si>
  <si>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</si>
  <si>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</si>
  <si>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</si>
  <si>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</si>
  <si>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</si>
  <si>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</si>
  <si>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</si>
  <si>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</si>
  <si>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</si>
  <si>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</si>
  <si>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</si>
  <si>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</si>
  <si>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Virgin Islands (U.S.)</t>
  </si>
  <si>
    <t>PSE</t>
  </si>
  <si>
    <t>West Bank and Gaza</t>
  </si>
  <si>
    <t>Yemen, Rep.</t>
  </si>
  <si>
    <t>Zambia</t>
  </si>
  <si>
    <t>Zimbabwe</t>
  </si>
  <si>
    <t>ANG</t>
  </si>
  <si>
    <t>Anguilla</t>
  </si>
  <si>
    <t>MON</t>
  </si>
  <si>
    <t>Montserrat</t>
  </si>
  <si>
    <t>PLS</t>
  </si>
  <si>
    <t>Palestinian Territory</t>
  </si>
  <si>
    <t>projection too</t>
  </si>
  <si>
    <t>large 1.44</t>
  </si>
  <si>
    <t>small,0.26</t>
  </si>
  <si>
    <t>small, 0.3</t>
  </si>
  <si>
    <t>large, 1.50</t>
  </si>
  <si>
    <t>small, 0.66</t>
  </si>
  <si>
    <t>small, 0.47</t>
  </si>
  <si>
    <t>projection_AIMHub</t>
  </si>
  <si>
    <t>AIMHub</t>
  </si>
  <si>
    <t>ENGAGE/Edgar</t>
  </si>
  <si>
    <t>(ENGAGE accounts for AFOLU sector??)</t>
  </si>
  <si>
    <t>MEA</t>
  </si>
  <si>
    <t>SAS</t>
  </si>
  <si>
    <t>AFR</t>
  </si>
  <si>
    <t>EEU</t>
  </si>
  <si>
    <t>FSU</t>
  </si>
  <si>
    <t>LAM</t>
  </si>
  <si>
    <t>PAO</t>
  </si>
  <si>
    <t>PAS</t>
  </si>
  <si>
    <t>RCPA</t>
  </si>
  <si>
    <t>WEU</t>
  </si>
  <si>
    <t>MESSAGEix</t>
  </si>
  <si>
    <t>AIM/Hub</t>
  </si>
  <si>
    <t>projection_MESSAGEix</t>
  </si>
  <si>
    <t>MESSAGEix/historical</t>
  </si>
  <si>
    <t>AIM/Hub/historical</t>
  </si>
  <si>
    <t>MESSAGEix&lt;0.7historical</t>
  </si>
  <si>
    <t>MESSAGEix&gt;1.3historical</t>
  </si>
  <si>
    <t>AIM/Hub&lt;0.7historical</t>
  </si>
  <si>
    <t>AIM/Hub&gt;1.3historical</t>
  </si>
  <si>
    <t>R_CGE</t>
  </si>
  <si>
    <t>*MYT</t>
  </si>
  <si>
    <t>*REU</t>
  </si>
  <si>
    <t>*SHN</t>
  </si>
  <si>
    <t>*YUG</t>
  </si>
  <si>
    <t>*ANT</t>
  </si>
  <si>
    <t>*BES</t>
  </si>
  <si>
    <t>*FLK</t>
  </si>
  <si>
    <t>*GLP</t>
  </si>
  <si>
    <t>*GUF</t>
  </si>
  <si>
    <t>*MTQ</t>
  </si>
  <si>
    <t>*ESH</t>
  </si>
  <si>
    <t>*SPM</t>
  </si>
  <si>
    <t>*CCK</t>
  </si>
  <si>
    <t>*COK</t>
  </si>
  <si>
    <t>*CXR</t>
  </si>
  <si>
    <t>*NFK</t>
  </si>
  <si>
    <t>*NIU</t>
  </si>
  <si>
    <t>*PCI</t>
  </si>
  <si>
    <t>*PCN</t>
  </si>
  <si>
    <t>*TKL</t>
  </si>
  <si>
    <t>*WLF</t>
  </si>
  <si>
    <t>*SJM</t>
  </si>
  <si>
    <t>*VAT</t>
  </si>
  <si>
    <t>R_MSG</t>
  </si>
  <si>
    <t>small, 0.4</t>
  </si>
  <si>
    <t>large, 1.35</t>
  </si>
  <si>
    <t>large, 1.52</t>
  </si>
  <si>
    <t>small, 0.55</t>
  </si>
  <si>
    <t>large, 1.58</t>
  </si>
  <si>
    <t>ktCO2</t>
  </si>
  <si>
    <t>population</t>
  </si>
  <si>
    <t>FFI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</si>
</sst>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28B89-43BA-BC46-8D34-873255CDBC4C}">
  <sheetPr filterMode="1"/>
  <dimension ref="A1:O217"/>
  <sheetViews>
    <sheetView workbookViewId="0">
      <selection activeCell="L1" sqref="L1:L1048576"/>
    </sheetView>
  </sheetViews>
  <sheetFormatPr baseColWidth="10" defaultRowHeight="16" x14ac:dyDescent="0.2"/>
  <cols>
    <col min="14" max="14" width="20.33203125" customWidth="1"/>
  </cols>
  <sheetData>
    <row r="1" spans="1:15" x14ac:dyDescent="0.2">
      <c r="A1" t="s">
        <v>188</v>
      </c>
      <c r="H1" t="s">
        <v>220</v>
      </c>
      <c r="K1" t="s">
        <v>220</v>
      </c>
      <c r="L1" t="s">
        <v>188</v>
      </c>
      <c r="M1" t="s">
        <v>221</v>
      </c>
      <c r="N1" t="s">
        <v>223</v>
      </c>
      <c r="O1" t="s">
        <v>222</v>
      </c>
    </row>
    <row r="2" spans="1:15" x14ac:dyDescent="0.2">
      <c r="A2" t="s">
        <v>0</v>
      </c>
      <c r="B2">
        <v>2005</v>
      </c>
      <c r="C2" t="s">
        <v>1</v>
      </c>
      <c r="D2" t="s">
        <v>2</v>
      </c>
      <c r="E2" t="s">
        <v>3</v>
      </c>
      <c r="F2">
        <v>174.49199999999999</v>
      </c>
      <c r="H2" t="s">
        <v>4</v>
      </c>
      <c r="I2">
        <v>2005</v>
      </c>
      <c r="J2" t="s">
        <v>3</v>
      </c>
      <c r="K2">
        <v>1576.83</v>
      </c>
      <c r="L2">
        <f>VLOOKUP(H2,$C$2:$F$186,4,FALSE)</f>
        <v>1568.17</v>
      </c>
      <c r="M2">
        <f>L2/K2</f>
        <v>0.9945079685191176</v>
      </c>
      <c r="N2">
        <f>IF(ABS(M2)&lt;0.7,1,0)</f>
        <v>0</v>
      </c>
      <c r="O2">
        <f>IF(ABS(M2)&gt;1.3,1,0)</f>
        <v>0</v>
      </c>
    </row>
    <row r="3" spans="1:15" x14ac:dyDescent="0.2">
      <c r="A3" t="s">
        <v>0</v>
      </c>
      <c r="B3">
        <v>2005</v>
      </c>
      <c r="C3" t="s">
        <v>4</v>
      </c>
      <c r="D3" t="s">
        <v>2</v>
      </c>
      <c r="E3" t="s">
        <v>3</v>
      </c>
      <c r="F3">
        <v>1568.17</v>
      </c>
      <c r="H3" t="s">
        <v>6</v>
      </c>
      <c r="I3">
        <v>2005</v>
      </c>
      <c r="J3" t="s">
        <v>3</v>
      </c>
      <c r="K3">
        <v>5069.7700000000004</v>
      </c>
      <c r="L3">
        <f t="shared" ref="L3:L66" si="0">VLOOKUP(H3,$C$2:$F$186,4,FALSE)</f>
        <v>7591.03</v>
      </c>
      <c r="M3">
        <f t="shared" ref="M3:M66" si="1">L3/K3</f>
        <v>1.4973125013560771</v>
      </c>
      <c r="N3">
        <f t="shared" ref="N3:N66" si="2">IF(ABS(M3)&lt;0.7,1,0)</f>
        <v>0</v>
      </c>
      <c r="O3">
        <f t="shared" ref="O3:O66" si="3">IF(ABS(M3)&gt;1.3,1,0)</f>
        <v>1</v>
      </c>
    </row>
    <row r="4" spans="1:15" x14ac:dyDescent="0.2">
      <c r="A4" t="s">
        <v>0</v>
      </c>
      <c r="B4">
        <v>2005</v>
      </c>
      <c r="C4" t="s">
        <v>5</v>
      </c>
      <c r="D4" t="s">
        <v>2</v>
      </c>
      <c r="E4" t="s">
        <v>3</v>
      </c>
      <c r="F4">
        <v>16340.8</v>
      </c>
      <c r="H4" t="s">
        <v>52</v>
      </c>
      <c r="I4">
        <v>2005</v>
      </c>
      <c r="J4" t="s">
        <v>3</v>
      </c>
      <c r="K4">
        <v>98835.199999999997</v>
      </c>
      <c r="L4">
        <f t="shared" si="0"/>
        <v>98544.4</v>
      </c>
      <c r="M4">
        <f t="shared" si="1"/>
        <v>0.99705772842064366</v>
      </c>
      <c r="N4">
        <f t="shared" si="2"/>
        <v>0</v>
      </c>
      <c r="O4">
        <f t="shared" si="3"/>
        <v>0</v>
      </c>
    </row>
    <row r="5" spans="1:15" hidden="1" x14ac:dyDescent="0.2">
      <c r="A5" t="s">
        <v>0</v>
      </c>
      <c r="B5">
        <v>2005</v>
      </c>
      <c r="C5" t="s">
        <v>6</v>
      </c>
      <c r="D5" t="s">
        <v>2</v>
      </c>
      <c r="E5" t="s">
        <v>3</v>
      </c>
      <c r="F5">
        <v>7591.03</v>
      </c>
      <c r="H5" t="s">
        <v>189</v>
      </c>
      <c r="I5">
        <v>2005</v>
      </c>
      <c r="J5" t="s">
        <v>3</v>
      </c>
      <c r="K5">
        <v>18.374500000000001</v>
      </c>
      <c r="L5">
        <v>0</v>
      </c>
      <c r="M5">
        <f t="shared" si="1"/>
        <v>0</v>
      </c>
      <c r="N5">
        <f t="shared" si="2"/>
        <v>1</v>
      </c>
      <c r="O5">
        <f t="shared" si="3"/>
        <v>0</v>
      </c>
    </row>
    <row r="6" spans="1:15" x14ac:dyDescent="0.2">
      <c r="A6" t="s">
        <v>0</v>
      </c>
      <c r="B6">
        <v>2005</v>
      </c>
      <c r="C6" t="s">
        <v>7</v>
      </c>
      <c r="D6" t="s">
        <v>2</v>
      </c>
      <c r="E6" t="s">
        <v>3</v>
      </c>
      <c r="F6">
        <v>120261</v>
      </c>
      <c r="H6" t="s">
        <v>5</v>
      </c>
      <c r="I6">
        <v>2005</v>
      </c>
      <c r="J6" t="s">
        <v>3</v>
      </c>
      <c r="K6">
        <v>62462</v>
      </c>
      <c r="L6">
        <f t="shared" si="0"/>
        <v>16340.8</v>
      </c>
      <c r="M6">
        <f t="shared" si="1"/>
        <v>0.2616118600108866</v>
      </c>
      <c r="N6">
        <f t="shared" si="2"/>
        <v>1</v>
      </c>
      <c r="O6">
        <f t="shared" si="3"/>
        <v>0</v>
      </c>
    </row>
    <row r="7" spans="1:15" x14ac:dyDescent="0.2">
      <c r="A7" t="s">
        <v>0</v>
      </c>
      <c r="B7">
        <v>2005</v>
      </c>
      <c r="C7" t="s">
        <v>8</v>
      </c>
      <c r="D7" t="s">
        <v>2</v>
      </c>
      <c r="E7" t="s">
        <v>3</v>
      </c>
      <c r="F7">
        <v>199480</v>
      </c>
      <c r="H7" t="s">
        <v>10</v>
      </c>
      <c r="I7">
        <v>2005</v>
      </c>
      <c r="J7" t="s">
        <v>3</v>
      </c>
      <c r="K7">
        <v>385.69600000000003</v>
      </c>
      <c r="L7">
        <f t="shared" si="0"/>
        <v>256.39499999999998</v>
      </c>
      <c r="M7">
        <f t="shared" si="1"/>
        <v>0.66475929229237529</v>
      </c>
      <c r="N7">
        <f t="shared" si="2"/>
        <v>1</v>
      </c>
      <c r="O7">
        <f t="shared" si="3"/>
        <v>0</v>
      </c>
    </row>
    <row r="8" spans="1:15" x14ac:dyDescent="0.2">
      <c r="A8" t="s">
        <v>0</v>
      </c>
      <c r="B8">
        <v>2005</v>
      </c>
      <c r="C8" t="s">
        <v>9</v>
      </c>
      <c r="D8" t="s">
        <v>2</v>
      </c>
      <c r="E8" t="s">
        <v>3</v>
      </c>
      <c r="F8">
        <v>8005.42</v>
      </c>
      <c r="H8" t="s">
        <v>8</v>
      </c>
      <c r="I8">
        <v>2005</v>
      </c>
      <c r="J8" t="s">
        <v>3</v>
      </c>
      <c r="K8">
        <v>300080</v>
      </c>
      <c r="L8">
        <f t="shared" si="0"/>
        <v>199480</v>
      </c>
      <c r="M8">
        <f t="shared" si="1"/>
        <v>0.66475606504932017</v>
      </c>
      <c r="N8">
        <f t="shared" si="2"/>
        <v>1</v>
      </c>
      <c r="O8">
        <f t="shared" si="3"/>
        <v>0</v>
      </c>
    </row>
    <row r="9" spans="1:15" x14ac:dyDescent="0.2">
      <c r="A9" t="s">
        <v>0</v>
      </c>
      <c r="B9">
        <v>2005</v>
      </c>
      <c r="C9" t="s">
        <v>10</v>
      </c>
      <c r="D9" t="s">
        <v>2</v>
      </c>
      <c r="E9" t="s">
        <v>3</v>
      </c>
      <c r="F9">
        <v>256.39499999999998</v>
      </c>
      <c r="H9" t="s">
        <v>9</v>
      </c>
      <c r="I9">
        <v>2005</v>
      </c>
      <c r="J9" t="s">
        <v>3</v>
      </c>
      <c r="K9">
        <v>5553.87</v>
      </c>
      <c r="L9">
        <f t="shared" si="0"/>
        <v>8005.42</v>
      </c>
      <c r="M9">
        <f t="shared" si="1"/>
        <v>1.4414129246813483</v>
      </c>
      <c r="N9">
        <f t="shared" si="2"/>
        <v>0</v>
      </c>
      <c r="O9">
        <f t="shared" si="3"/>
        <v>1</v>
      </c>
    </row>
    <row r="10" spans="1:15" x14ac:dyDescent="0.2">
      <c r="A10" t="s">
        <v>0</v>
      </c>
      <c r="B10">
        <v>2005</v>
      </c>
      <c r="C10" t="s">
        <v>11</v>
      </c>
      <c r="D10" t="s">
        <v>2</v>
      </c>
      <c r="E10" t="s">
        <v>3</v>
      </c>
      <c r="F10">
        <v>368343</v>
      </c>
      <c r="H10" t="s">
        <v>1</v>
      </c>
      <c r="I10">
        <v>2005</v>
      </c>
      <c r="J10" t="s">
        <v>3</v>
      </c>
      <c r="K10">
        <v>262.49</v>
      </c>
      <c r="L10">
        <f t="shared" si="0"/>
        <v>174.49199999999999</v>
      </c>
      <c r="M10">
        <f t="shared" si="1"/>
        <v>0.66475675263819567</v>
      </c>
      <c r="N10">
        <f t="shared" si="2"/>
        <v>1</v>
      </c>
      <c r="O10">
        <f t="shared" si="3"/>
        <v>0</v>
      </c>
    </row>
    <row r="11" spans="1:15" x14ac:dyDescent="0.2">
      <c r="A11" t="s">
        <v>0</v>
      </c>
      <c r="B11">
        <v>2005</v>
      </c>
      <c r="C11" t="s">
        <v>12</v>
      </c>
      <c r="D11" t="s">
        <v>2</v>
      </c>
      <c r="E11" t="s">
        <v>3</v>
      </c>
      <c r="F11">
        <v>78047.3</v>
      </c>
      <c r="H11" t="s">
        <v>11</v>
      </c>
      <c r="I11">
        <v>2005</v>
      </c>
      <c r="J11" t="s">
        <v>3</v>
      </c>
      <c r="K11">
        <v>399802</v>
      </c>
      <c r="L11">
        <f t="shared" si="0"/>
        <v>368343</v>
      </c>
      <c r="M11">
        <f t="shared" si="1"/>
        <v>0.92131355020735262</v>
      </c>
      <c r="N11">
        <f t="shared" si="2"/>
        <v>0</v>
      </c>
      <c r="O11">
        <f t="shared" si="3"/>
        <v>0</v>
      </c>
    </row>
    <row r="12" spans="1:15" x14ac:dyDescent="0.2">
      <c r="A12" t="s">
        <v>0</v>
      </c>
      <c r="B12">
        <v>2005</v>
      </c>
      <c r="C12" t="s">
        <v>13</v>
      </c>
      <c r="D12" t="s">
        <v>2</v>
      </c>
      <c r="E12" t="s">
        <v>3</v>
      </c>
      <c r="F12">
        <v>47576.5</v>
      </c>
      <c r="H12" t="s">
        <v>12</v>
      </c>
      <c r="I12">
        <v>2005</v>
      </c>
      <c r="J12" t="s">
        <v>3</v>
      </c>
      <c r="K12">
        <v>71749.3</v>
      </c>
      <c r="L12">
        <f t="shared" si="0"/>
        <v>78047.3</v>
      </c>
      <c r="M12">
        <f t="shared" si="1"/>
        <v>1.0877778598536849</v>
      </c>
      <c r="N12">
        <f t="shared" si="2"/>
        <v>0</v>
      </c>
      <c r="O12">
        <f t="shared" si="3"/>
        <v>0</v>
      </c>
    </row>
    <row r="13" spans="1:15" x14ac:dyDescent="0.2">
      <c r="A13" t="s">
        <v>0</v>
      </c>
      <c r="B13">
        <v>2005</v>
      </c>
      <c r="C13" t="s">
        <v>14</v>
      </c>
      <c r="D13" t="s">
        <v>2</v>
      </c>
      <c r="E13" t="s">
        <v>3</v>
      </c>
      <c r="F13">
        <v>1127.8699999999999</v>
      </c>
      <c r="H13" t="s">
        <v>13</v>
      </c>
      <c r="I13">
        <v>2005</v>
      </c>
      <c r="J13" t="s">
        <v>3</v>
      </c>
      <c r="K13">
        <v>33006.800000000003</v>
      </c>
      <c r="L13">
        <f t="shared" si="0"/>
        <v>47576.5</v>
      </c>
      <c r="M13">
        <f t="shared" si="1"/>
        <v>1.4414151023425474</v>
      </c>
      <c r="N13">
        <f t="shared" si="2"/>
        <v>0</v>
      </c>
      <c r="O13">
        <f t="shared" si="3"/>
        <v>1</v>
      </c>
    </row>
    <row r="14" spans="1:15" x14ac:dyDescent="0.2">
      <c r="A14" t="s">
        <v>0</v>
      </c>
      <c r="B14">
        <v>2005</v>
      </c>
      <c r="C14" t="s">
        <v>15</v>
      </c>
      <c r="D14" t="s">
        <v>2</v>
      </c>
      <c r="E14" t="s">
        <v>3</v>
      </c>
      <c r="F14">
        <v>133901</v>
      </c>
      <c r="H14" t="s">
        <v>21</v>
      </c>
      <c r="I14">
        <v>2005</v>
      </c>
      <c r="J14" t="s">
        <v>3</v>
      </c>
      <c r="K14">
        <v>3593.73</v>
      </c>
      <c r="L14">
        <f t="shared" si="0"/>
        <v>2388.96</v>
      </c>
      <c r="M14">
        <f t="shared" si="1"/>
        <v>0.66475778647811601</v>
      </c>
      <c r="N14">
        <f t="shared" si="2"/>
        <v>1</v>
      </c>
      <c r="O14">
        <f t="shared" si="3"/>
        <v>0</v>
      </c>
    </row>
    <row r="15" spans="1:15" x14ac:dyDescent="0.2">
      <c r="A15" t="s">
        <v>0</v>
      </c>
      <c r="B15">
        <v>2005</v>
      </c>
      <c r="C15" t="s">
        <v>16</v>
      </c>
      <c r="D15" t="s">
        <v>2</v>
      </c>
      <c r="E15" t="s">
        <v>3</v>
      </c>
      <c r="F15">
        <v>12932.7</v>
      </c>
      <c r="H15" t="s">
        <v>20</v>
      </c>
      <c r="I15">
        <v>2005</v>
      </c>
      <c r="J15" t="s">
        <v>3</v>
      </c>
      <c r="K15">
        <v>20263.5</v>
      </c>
      <c r="L15">
        <f t="shared" si="0"/>
        <v>20624.3</v>
      </c>
      <c r="M15">
        <f t="shared" si="1"/>
        <v>1.017805413674834</v>
      </c>
      <c r="N15">
        <f t="shared" si="2"/>
        <v>0</v>
      </c>
      <c r="O15">
        <f t="shared" si="3"/>
        <v>0</v>
      </c>
    </row>
    <row r="16" spans="1:15" x14ac:dyDescent="0.2">
      <c r="A16" t="s">
        <v>0</v>
      </c>
      <c r="B16">
        <v>2005</v>
      </c>
      <c r="C16" t="s">
        <v>17</v>
      </c>
      <c r="D16" t="s">
        <v>2</v>
      </c>
      <c r="E16" t="s">
        <v>3</v>
      </c>
      <c r="F16">
        <v>10237.5</v>
      </c>
      <c r="H16" t="s">
        <v>18</v>
      </c>
      <c r="I16">
        <v>2005</v>
      </c>
      <c r="J16" t="s">
        <v>3</v>
      </c>
      <c r="K16">
        <v>54211.3</v>
      </c>
      <c r="L16">
        <f t="shared" si="0"/>
        <v>53913.4</v>
      </c>
      <c r="M16">
        <f t="shared" si="1"/>
        <v>0.99450483570768455</v>
      </c>
      <c r="N16">
        <f t="shared" si="2"/>
        <v>0</v>
      </c>
      <c r="O16">
        <f t="shared" si="3"/>
        <v>0</v>
      </c>
    </row>
    <row r="17" spans="1:15" x14ac:dyDescent="0.2">
      <c r="A17" t="s">
        <v>0</v>
      </c>
      <c r="B17">
        <v>2005</v>
      </c>
      <c r="C17" t="s">
        <v>18</v>
      </c>
      <c r="D17" t="s">
        <v>2</v>
      </c>
      <c r="E17" t="s">
        <v>3</v>
      </c>
      <c r="F17">
        <v>53913.4</v>
      </c>
      <c r="H17" t="s">
        <v>28</v>
      </c>
      <c r="I17">
        <v>2005</v>
      </c>
      <c r="J17" t="s">
        <v>3</v>
      </c>
      <c r="K17">
        <v>1213.08</v>
      </c>
      <c r="L17">
        <f t="shared" si="0"/>
        <v>806.40499999999997</v>
      </c>
      <c r="M17">
        <f t="shared" si="1"/>
        <v>0.66475830118376367</v>
      </c>
      <c r="N17">
        <f t="shared" si="2"/>
        <v>1</v>
      </c>
      <c r="O17">
        <f t="shared" si="3"/>
        <v>0</v>
      </c>
    </row>
    <row r="18" spans="1:15" x14ac:dyDescent="0.2">
      <c r="A18" t="s">
        <v>0</v>
      </c>
      <c r="B18">
        <v>2005</v>
      </c>
      <c r="C18" t="s">
        <v>19</v>
      </c>
      <c r="D18" t="s">
        <v>2</v>
      </c>
      <c r="E18" t="s">
        <v>3</v>
      </c>
      <c r="F18">
        <v>61987.5</v>
      </c>
      <c r="H18" t="s">
        <v>23</v>
      </c>
      <c r="I18">
        <v>2005</v>
      </c>
      <c r="J18" t="s">
        <v>3</v>
      </c>
      <c r="K18">
        <v>30438.400000000001</v>
      </c>
      <c r="L18">
        <f t="shared" si="0"/>
        <v>43874.400000000001</v>
      </c>
      <c r="M18">
        <f t="shared" si="1"/>
        <v>1.4414161059714046</v>
      </c>
      <c r="N18">
        <f t="shared" si="2"/>
        <v>0</v>
      </c>
      <c r="O18">
        <f t="shared" si="3"/>
        <v>1</v>
      </c>
    </row>
    <row r="19" spans="1:15" x14ac:dyDescent="0.2">
      <c r="A19" t="s">
        <v>0</v>
      </c>
      <c r="B19">
        <v>2005</v>
      </c>
      <c r="C19" t="s">
        <v>20</v>
      </c>
      <c r="D19" t="s">
        <v>2</v>
      </c>
      <c r="E19" t="s">
        <v>3</v>
      </c>
      <c r="F19">
        <v>20624.3</v>
      </c>
      <c r="H19" t="s">
        <v>15</v>
      </c>
      <c r="I19">
        <v>2005</v>
      </c>
      <c r="J19" t="s">
        <v>3</v>
      </c>
      <c r="K19">
        <v>123096</v>
      </c>
      <c r="L19">
        <f t="shared" si="0"/>
        <v>133901</v>
      </c>
      <c r="M19">
        <f t="shared" si="1"/>
        <v>1.0877770195619678</v>
      </c>
      <c r="N19">
        <f t="shared" si="2"/>
        <v>0</v>
      </c>
      <c r="O19">
        <f t="shared" si="3"/>
        <v>0</v>
      </c>
    </row>
    <row r="20" spans="1:15" x14ac:dyDescent="0.2">
      <c r="A20" t="s">
        <v>0</v>
      </c>
      <c r="B20">
        <v>2005</v>
      </c>
      <c r="C20" t="s">
        <v>21</v>
      </c>
      <c r="D20" t="s">
        <v>2</v>
      </c>
      <c r="E20" t="s">
        <v>3</v>
      </c>
      <c r="F20">
        <v>2388.96</v>
      </c>
      <c r="H20" t="s">
        <v>24</v>
      </c>
      <c r="I20">
        <v>2005</v>
      </c>
      <c r="J20" t="s">
        <v>3</v>
      </c>
      <c r="K20">
        <v>6450.72</v>
      </c>
      <c r="L20">
        <f t="shared" si="0"/>
        <v>4288.17</v>
      </c>
      <c r="M20">
        <f t="shared" si="1"/>
        <v>0.66475835255599369</v>
      </c>
      <c r="N20">
        <f t="shared" si="2"/>
        <v>1</v>
      </c>
      <c r="O20">
        <f t="shared" si="3"/>
        <v>0</v>
      </c>
    </row>
    <row r="21" spans="1:15" x14ac:dyDescent="0.2">
      <c r="A21" t="s">
        <v>0</v>
      </c>
      <c r="B21">
        <v>2005</v>
      </c>
      <c r="C21" t="s">
        <v>22</v>
      </c>
      <c r="D21" t="s">
        <v>2</v>
      </c>
      <c r="E21" t="s">
        <v>3</v>
      </c>
      <c r="F21">
        <v>26416.7</v>
      </c>
      <c r="H21" t="s">
        <v>16</v>
      </c>
      <c r="I21">
        <v>2005</v>
      </c>
      <c r="J21" t="s">
        <v>3</v>
      </c>
      <c r="K21">
        <v>49434.9</v>
      </c>
      <c r="L21">
        <f t="shared" si="0"/>
        <v>12932.7</v>
      </c>
      <c r="M21">
        <f t="shared" si="1"/>
        <v>0.26161072440725075</v>
      </c>
      <c r="N21">
        <f t="shared" si="2"/>
        <v>1</v>
      </c>
      <c r="O21">
        <f t="shared" si="3"/>
        <v>0</v>
      </c>
    </row>
    <row r="22" spans="1:15" x14ac:dyDescent="0.2">
      <c r="A22" t="s">
        <v>0</v>
      </c>
      <c r="B22">
        <v>2005</v>
      </c>
      <c r="C22" t="s">
        <v>23</v>
      </c>
      <c r="D22" t="s">
        <v>2</v>
      </c>
      <c r="E22" t="s">
        <v>3</v>
      </c>
      <c r="F22">
        <v>43874.400000000001</v>
      </c>
      <c r="H22" t="s">
        <v>25</v>
      </c>
      <c r="I22">
        <v>2005</v>
      </c>
      <c r="J22" t="s">
        <v>3</v>
      </c>
      <c r="K22">
        <v>543.94899999999996</v>
      </c>
      <c r="L22">
        <f t="shared" si="0"/>
        <v>361.59500000000003</v>
      </c>
      <c r="M22">
        <f t="shared" si="1"/>
        <v>0.66475901233387702</v>
      </c>
      <c r="N22">
        <f t="shared" si="2"/>
        <v>1</v>
      </c>
      <c r="O22">
        <f t="shared" si="3"/>
        <v>0</v>
      </c>
    </row>
    <row r="23" spans="1:15" x14ac:dyDescent="0.2">
      <c r="A23" t="s">
        <v>0</v>
      </c>
      <c r="B23">
        <v>2005</v>
      </c>
      <c r="C23" t="s">
        <v>24</v>
      </c>
      <c r="D23" t="s">
        <v>2</v>
      </c>
      <c r="E23" t="s">
        <v>3</v>
      </c>
      <c r="F23">
        <v>4288.17</v>
      </c>
      <c r="H23" t="s">
        <v>30</v>
      </c>
      <c r="I23">
        <v>2005</v>
      </c>
      <c r="J23" t="s">
        <v>3</v>
      </c>
      <c r="K23">
        <v>-7781.03</v>
      </c>
      <c r="L23">
        <f t="shared" si="0"/>
        <v>-7738.27</v>
      </c>
      <c r="M23">
        <f t="shared" si="1"/>
        <v>0.99450458358340743</v>
      </c>
      <c r="N23">
        <f t="shared" si="2"/>
        <v>0</v>
      </c>
      <c r="O23">
        <f t="shared" si="3"/>
        <v>0</v>
      </c>
    </row>
    <row r="24" spans="1:15" x14ac:dyDescent="0.2">
      <c r="A24" t="s">
        <v>0</v>
      </c>
      <c r="B24">
        <v>2005</v>
      </c>
      <c r="C24" t="s">
        <v>25</v>
      </c>
      <c r="D24" t="s">
        <v>2</v>
      </c>
      <c r="E24" t="s">
        <v>3</v>
      </c>
      <c r="F24">
        <v>361.59500000000003</v>
      </c>
      <c r="H24" t="s">
        <v>26</v>
      </c>
      <c r="I24">
        <v>2005</v>
      </c>
      <c r="J24" t="s">
        <v>3</v>
      </c>
      <c r="K24">
        <v>341597</v>
      </c>
      <c r="L24">
        <f t="shared" si="0"/>
        <v>227080</v>
      </c>
      <c r="M24">
        <f t="shared" si="1"/>
        <v>0.66475993641630338</v>
      </c>
      <c r="N24">
        <f t="shared" si="2"/>
        <v>1</v>
      </c>
      <c r="O24">
        <f t="shared" si="3"/>
        <v>0</v>
      </c>
    </row>
    <row r="25" spans="1:15" x14ac:dyDescent="0.2">
      <c r="A25" t="s">
        <v>0</v>
      </c>
      <c r="B25">
        <v>2005</v>
      </c>
      <c r="C25" t="s">
        <v>26</v>
      </c>
      <c r="D25" t="s">
        <v>2</v>
      </c>
      <c r="E25" t="s">
        <v>3</v>
      </c>
      <c r="F25">
        <v>227080</v>
      </c>
      <c r="H25" t="s">
        <v>22</v>
      </c>
      <c r="I25">
        <v>2005</v>
      </c>
      <c r="J25" t="s">
        <v>3</v>
      </c>
      <c r="K25">
        <v>17642.7</v>
      </c>
      <c r="L25">
        <f t="shared" si="0"/>
        <v>26416.7</v>
      </c>
      <c r="M25">
        <f t="shared" si="1"/>
        <v>1.4973161704274289</v>
      </c>
      <c r="N25">
        <f t="shared" si="2"/>
        <v>0</v>
      </c>
      <c r="O25">
        <f t="shared" si="3"/>
        <v>1</v>
      </c>
    </row>
    <row r="26" spans="1:15" x14ac:dyDescent="0.2">
      <c r="A26" t="s">
        <v>0</v>
      </c>
      <c r="B26">
        <v>2005</v>
      </c>
      <c r="C26" t="s">
        <v>27</v>
      </c>
      <c r="D26" t="s">
        <v>2</v>
      </c>
      <c r="E26" t="s">
        <v>3</v>
      </c>
      <c r="F26">
        <v>939782</v>
      </c>
      <c r="H26" t="s">
        <v>31</v>
      </c>
      <c r="I26">
        <v>2005</v>
      </c>
      <c r="J26" t="s">
        <v>3</v>
      </c>
      <c r="K26">
        <v>38816.9</v>
      </c>
      <c r="L26">
        <f t="shared" si="0"/>
        <v>10154.9</v>
      </c>
      <c r="M26">
        <f t="shared" si="1"/>
        <v>0.26161027799747016</v>
      </c>
      <c r="N26">
        <f t="shared" si="2"/>
        <v>1</v>
      </c>
      <c r="O26">
        <f t="shared" si="3"/>
        <v>0</v>
      </c>
    </row>
    <row r="27" spans="1:15" x14ac:dyDescent="0.2">
      <c r="A27" t="s">
        <v>0</v>
      </c>
      <c r="B27">
        <v>2005</v>
      </c>
      <c r="C27" t="s">
        <v>28</v>
      </c>
      <c r="D27" t="s">
        <v>2</v>
      </c>
      <c r="E27" t="s">
        <v>3</v>
      </c>
      <c r="F27">
        <v>806.40499999999997</v>
      </c>
      <c r="H27" t="s">
        <v>27</v>
      </c>
      <c r="I27">
        <v>2005</v>
      </c>
      <c r="J27" t="s">
        <v>3</v>
      </c>
      <c r="K27" s="1">
        <v>3101290</v>
      </c>
      <c r="L27">
        <f t="shared" si="0"/>
        <v>939782</v>
      </c>
      <c r="M27">
        <f t="shared" si="1"/>
        <v>0.30302938454643069</v>
      </c>
      <c r="N27">
        <f t="shared" si="2"/>
        <v>1</v>
      </c>
      <c r="O27">
        <f t="shared" si="3"/>
        <v>0</v>
      </c>
    </row>
    <row r="28" spans="1:15" hidden="1" x14ac:dyDescent="0.2">
      <c r="A28" t="s">
        <v>0</v>
      </c>
      <c r="B28">
        <v>2005</v>
      </c>
      <c r="C28" t="s">
        <v>29</v>
      </c>
      <c r="D28" t="s">
        <v>2</v>
      </c>
      <c r="E28" t="s">
        <v>3</v>
      </c>
      <c r="F28">
        <v>18938.7</v>
      </c>
      <c r="H28" t="s">
        <v>190</v>
      </c>
      <c r="I28">
        <v>2005</v>
      </c>
      <c r="J28" t="s">
        <v>3</v>
      </c>
      <c r="K28">
        <v>69.619900000000001</v>
      </c>
      <c r="L28">
        <v>0</v>
      </c>
      <c r="M28">
        <f t="shared" si="1"/>
        <v>0</v>
      </c>
      <c r="N28">
        <f t="shared" si="2"/>
        <v>1</v>
      </c>
      <c r="O28">
        <f t="shared" si="3"/>
        <v>0</v>
      </c>
    </row>
    <row r="29" spans="1:15" x14ac:dyDescent="0.2">
      <c r="A29" t="s">
        <v>0</v>
      </c>
      <c r="B29">
        <v>2005</v>
      </c>
      <c r="C29" t="s">
        <v>30</v>
      </c>
      <c r="D29" t="s">
        <v>2</v>
      </c>
      <c r="E29" t="s">
        <v>3</v>
      </c>
      <c r="F29">
        <v>-7738.27</v>
      </c>
      <c r="H29" t="s">
        <v>29</v>
      </c>
      <c r="I29">
        <v>2005</v>
      </c>
      <c r="J29" t="s">
        <v>3</v>
      </c>
      <c r="K29">
        <v>19043.3</v>
      </c>
      <c r="L29">
        <f t="shared" si="0"/>
        <v>18938.7</v>
      </c>
      <c r="M29">
        <f t="shared" si="1"/>
        <v>0.99450725451996247</v>
      </c>
      <c r="N29">
        <f t="shared" si="2"/>
        <v>0</v>
      </c>
      <c r="O29">
        <f t="shared" si="3"/>
        <v>0</v>
      </c>
    </row>
    <row r="30" spans="1:15" x14ac:dyDescent="0.2">
      <c r="A30" t="s">
        <v>0</v>
      </c>
      <c r="B30">
        <v>2005</v>
      </c>
      <c r="C30" t="s">
        <v>31</v>
      </c>
      <c r="D30" t="s">
        <v>2</v>
      </c>
      <c r="E30" t="s">
        <v>3</v>
      </c>
      <c r="F30">
        <v>10154.9</v>
      </c>
      <c r="H30" t="s">
        <v>19</v>
      </c>
      <c r="I30">
        <v>2005</v>
      </c>
      <c r="J30" t="s">
        <v>3</v>
      </c>
      <c r="K30">
        <v>41399.199999999997</v>
      </c>
      <c r="L30">
        <f t="shared" si="0"/>
        <v>61987.5</v>
      </c>
      <c r="M30">
        <f t="shared" si="1"/>
        <v>1.4973115422520242</v>
      </c>
      <c r="N30">
        <f t="shared" si="2"/>
        <v>0</v>
      </c>
      <c r="O30">
        <f t="shared" si="3"/>
        <v>1</v>
      </c>
    </row>
    <row r="31" spans="1:15" x14ac:dyDescent="0.2">
      <c r="A31" t="s">
        <v>0</v>
      </c>
      <c r="B31">
        <v>2005</v>
      </c>
      <c r="C31" t="s">
        <v>32</v>
      </c>
      <c r="D31" t="s">
        <v>2</v>
      </c>
      <c r="E31" t="s">
        <v>3</v>
      </c>
      <c r="F31">
        <v>178417</v>
      </c>
      <c r="H31" t="s">
        <v>17</v>
      </c>
      <c r="I31">
        <v>2005</v>
      </c>
      <c r="J31" t="s">
        <v>3</v>
      </c>
      <c r="K31">
        <v>39132.300000000003</v>
      </c>
      <c r="L31">
        <f t="shared" si="0"/>
        <v>10237.5</v>
      </c>
      <c r="M31">
        <f t="shared" si="1"/>
        <v>0.26161252980274607</v>
      </c>
      <c r="N31">
        <f t="shared" si="2"/>
        <v>1</v>
      </c>
      <c r="O31">
        <f t="shared" si="3"/>
        <v>0</v>
      </c>
    </row>
    <row r="32" spans="1:15" x14ac:dyDescent="0.2">
      <c r="A32" t="s">
        <v>0</v>
      </c>
      <c r="B32">
        <v>2005</v>
      </c>
      <c r="C32" t="s">
        <v>33</v>
      </c>
      <c r="D32" t="s">
        <v>2</v>
      </c>
      <c r="E32" t="s">
        <v>3</v>
      </c>
      <c r="F32">
        <v>635080</v>
      </c>
      <c r="H32" t="s">
        <v>14</v>
      </c>
      <c r="I32">
        <v>2005</v>
      </c>
      <c r="J32" t="s">
        <v>3</v>
      </c>
      <c r="K32">
        <v>4311.2299999999996</v>
      </c>
      <c r="L32">
        <f t="shared" si="0"/>
        <v>1127.8699999999999</v>
      </c>
      <c r="M32">
        <f t="shared" si="1"/>
        <v>0.2616121153359946</v>
      </c>
      <c r="N32">
        <f t="shared" si="2"/>
        <v>1</v>
      </c>
      <c r="O32">
        <f t="shared" si="3"/>
        <v>0</v>
      </c>
    </row>
    <row r="33" spans="1:15" x14ac:dyDescent="0.2">
      <c r="A33" t="s">
        <v>0</v>
      </c>
      <c r="B33">
        <v>2005</v>
      </c>
      <c r="C33" t="s">
        <v>34</v>
      </c>
      <c r="D33" t="s">
        <v>2</v>
      </c>
      <c r="E33" t="s">
        <v>3</v>
      </c>
      <c r="F33">
        <v>66386</v>
      </c>
      <c r="H33" t="s">
        <v>43</v>
      </c>
      <c r="I33">
        <v>2005</v>
      </c>
      <c r="J33" t="s">
        <v>3</v>
      </c>
      <c r="K33">
        <v>182.14599999999999</v>
      </c>
      <c r="L33">
        <f t="shared" si="0"/>
        <v>47.651600000000002</v>
      </c>
      <c r="M33">
        <f t="shared" si="1"/>
        <v>0.26161211335961265</v>
      </c>
      <c r="N33">
        <f t="shared" si="2"/>
        <v>1</v>
      </c>
      <c r="O33">
        <f t="shared" si="3"/>
        <v>0</v>
      </c>
    </row>
    <row r="34" spans="1:15" x14ac:dyDescent="0.2">
      <c r="A34" t="s">
        <v>0</v>
      </c>
      <c r="B34">
        <v>2005</v>
      </c>
      <c r="C34" t="s">
        <v>35</v>
      </c>
      <c r="D34" t="s">
        <v>2</v>
      </c>
      <c r="E34" t="s">
        <v>3</v>
      </c>
      <c r="F34">
        <v>46493.5</v>
      </c>
      <c r="H34" t="s">
        <v>94</v>
      </c>
      <c r="I34">
        <v>2005</v>
      </c>
      <c r="J34" t="s">
        <v>3</v>
      </c>
      <c r="K34">
        <v>107361</v>
      </c>
      <c r="L34">
        <f t="shared" si="0"/>
        <v>50701.5</v>
      </c>
      <c r="M34">
        <f t="shared" si="1"/>
        <v>0.47225249392237406</v>
      </c>
      <c r="N34">
        <f t="shared" si="2"/>
        <v>1</v>
      </c>
      <c r="O34">
        <f t="shared" si="3"/>
        <v>0</v>
      </c>
    </row>
    <row r="35" spans="1:15" x14ac:dyDescent="0.2">
      <c r="A35" t="s">
        <v>0</v>
      </c>
      <c r="B35">
        <v>2005</v>
      </c>
      <c r="C35" t="s">
        <v>36</v>
      </c>
      <c r="D35" t="s">
        <v>2</v>
      </c>
      <c r="E35" t="s">
        <v>3</v>
      </c>
      <c r="F35" s="1">
        <v>5845130</v>
      </c>
      <c r="H35" t="s">
        <v>38</v>
      </c>
      <c r="I35">
        <v>2005</v>
      </c>
      <c r="J35" t="s">
        <v>3</v>
      </c>
      <c r="K35">
        <v>227548</v>
      </c>
      <c r="L35">
        <f t="shared" si="0"/>
        <v>59529.3</v>
      </c>
      <c r="M35">
        <f t="shared" si="1"/>
        <v>0.26161205547840455</v>
      </c>
      <c r="N35">
        <f t="shared" si="2"/>
        <v>1</v>
      </c>
      <c r="O35">
        <f t="shared" si="3"/>
        <v>0</v>
      </c>
    </row>
    <row r="36" spans="1:15" x14ac:dyDescent="0.2">
      <c r="A36" t="s">
        <v>0</v>
      </c>
      <c r="B36">
        <v>2005</v>
      </c>
      <c r="C36" t="s">
        <v>37</v>
      </c>
      <c r="D36" t="s">
        <v>2</v>
      </c>
      <c r="E36" t="s">
        <v>3</v>
      </c>
      <c r="F36">
        <v>38253.699999999997</v>
      </c>
      <c r="H36" t="s">
        <v>33</v>
      </c>
      <c r="I36">
        <v>2005</v>
      </c>
      <c r="J36" t="s">
        <v>3</v>
      </c>
      <c r="K36">
        <v>620246</v>
      </c>
      <c r="L36">
        <f t="shared" si="0"/>
        <v>635080</v>
      </c>
      <c r="M36">
        <f t="shared" si="1"/>
        <v>1.0239163170741932</v>
      </c>
      <c r="N36">
        <f t="shared" si="2"/>
        <v>0</v>
      </c>
      <c r="O36">
        <f t="shared" si="3"/>
        <v>0</v>
      </c>
    </row>
    <row r="37" spans="1:15" x14ac:dyDescent="0.2">
      <c r="A37" t="s">
        <v>0</v>
      </c>
      <c r="B37">
        <v>2005</v>
      </c>
      <c r="C37" t="s">
        <v>38</v>
      </c>
      <c r="D37" t="s">
        <v>2</v>
      </c>
      <c r="E37" t="s">
        <v>3</v>
      </c>
      <c r="F37">
        <v>59529.3</v>
      </c>
      <c r="H37" t="s">
        <v>45</v>
      </c>
      <c r="I37">
        <v>2005</v>
      </c>
      <c r="J37" t="s">
        <v>3</v>
      </c>
      <c r="K37">
        <v>314.78500000000003</v>
      </c>
      <c r="L37">
        <f t="shared" si="0"/>
        <v>209.256</v>
      </c>
      <c r="M37">
        <f t="shared" si="1"/>
        <v>0.66475848595072817</v>
      </c>
      <c r="N37">
        <f t="shared" si="2"/>
        <v>1</v>
      </c>
      <c r="O37">
        <f t="shared" si="3"/>
        <v>0</v>
      </c>
    </row>
    <row r="38" spans="1:15" x14ac:dyDescent="0.2">
      <c r="A38" t="s">
        <v>0</v>
      </c>
      <c r="B38">
        <v>2005</v>
      </c>
      <c r="C38" t="s">
        <v>39</v>
      </c>
      <c r="D38" t="s">
        <v>2</v>
      </c>
      <c r="E38" t="s">
        <v>3</v>
      </c>
      <c r="F38">
        <v>368307</v>
      </c>
      <c r="H38" t="s">
        <v>32</v>
      </c>
      <c r="I38">
        <v>2005</v>
      </c>
      <c r="J38" t="s">
        <v>3</v>
      </c>
      <c r="K38">
        <v>681992</v>
      </c>
      <c r="L38">
        <f t="shared" si="0"/>
        <v>178417</v>
      </c>
      <c r="M38">
        <f t="shared" si="1"/>
        <v>0.26161157315628336</v>
      </c>
      <c r="N38">
        <f t="shared" si="2"/>
        <v>1</v>
      </c>
      <c r="O38">
        <f t="shared" si="3"/>
        <v>0</v>
      </c>
    </row>
    <row r="39" spans="1:15" x14ac:dyDescent="0.2">
      <c r="A39" t="s">
        <v>0</v>
      </c>
      <c r="B39">
        <v>2005</v>
      </c>
      <c r="C39" t="s">
        <v>40</v>
      </c>
      <c r="D39" t="s">
        <v>2</v>
      </c>
      <c r="E39" t="s">
        <v>3</v>
      </c>
      <c r="F39">
        <v>19345.2</v>
      </c>
      <c r="H39" t="s">
        <v>161</v>
      </c>
      <c r="I39">
        <v>2005</v>
      </c>
      <c r="J39" t="s">
        <v>3</v>
      </c>
      <c r="K39">
        <v>136233</v>
      </c>
      <c r="L39">
        <f t="shared" si="0"/>
        <v>35640.1</v>
      </c>
      <c r="M39">
        <f t="shared" si="1"/>
        <v>0.26161135701335214</v>
      </c>
      <c r="N39">
        <f t="shared" si="2"/>
        <v>1</v>
      </c>
      <c r="O39">
        <f t="shared" si="3"/>
        <v>0</v>
      </c>
    </row>
    <row r="40" spans="1:15" x14ac:dyDescent="0.2">
      <c r="A40" t="s">
        <v>0</v>
      </c>
      <c r="B40">
        <v>2005</v>
      </c>
      <c r="C40" t="s">
        <v>41</v>
      </c>
      <c r="D40" t="s">
        <v>2</v>
      </c>
      <c r="E40" t="s">
        <v>3</v>
      </c>
      <c r="F40">
        <v>99025.8</v>
      </c>
      <c r="H40" t="s">
        <v>35</v>
      </c>
      <c r="I40">
        <v>2005</v>
      </c>
      <c r="J40" t="s">
        <v>3</v>
      </c>
      <c r="K40">
        <v>69940.600000000006</v>
      </c>
      <c r="L40">
        <f t="shared" si="0"/>
        <v>46493.5</v>
      </c>
      <c r="M40">
        <f t="shared" si="1"/>
        <v>0.66475695089833364</v>
      </c>
      <c r="N40">
        <f t="shared" si="2"/>
        <v>1</v>
      </c>
      <c r="O40">
        <f t="shared" si="3"/>
        <v>0</v>
      </c>
    </row>
    <row r="41" spans="1:15" x14ac:dyDescent="0.2">
      <c r="A41" t="s">
        <v>0</v>
      </c>
      <c r="B41">
        <v>2005</v>
      </c>
      <c r="C41" t="s">
        <v>42</v>
      </c>
      <c r="D41" t="s">
        <v>2</v>
      </c>
      <c r="E41" t="s">
        <v>3</v>
      </c>
      <c r="F41">
        <v>76.588700000000003</v>
      </c>
      <c r="H41" t="s">
        <v>36</v>
      </c>
      <c r="I41">
        <v>2005</v>
      </c>
      <c r="J41" t="s">
        <v>3</v>
      </c>
      <c r="K41" s="1">
        <v>5623940</v>
      </c>
      <c r="L41">
        <f t="shared" si="0"/>
        <v>5845130</v>
      </c>
      <c r="M41">
        <f t="shared" si="1"/>
        <v>1.0393300782014032</v>
      </c>
      <c r="N41">
        <f t="shared" si="2"/>
        <v>0</v>
      </c>
      <c r="O41">
        <f t="shared" si="3"/>
        <v>0</v>
      </c>
    </row>
    <row r="42" spans="1:15" x14ac:dyDescent="0.2">
      <c r="A42" t="s">
        <v>0</v>
      </c>
      <c r="B42">
        <v>2005</v>
      </c>
      <c r="C42" t="s">
        <v>43</v>
      </c>
      <c r="D42" t="s">
        <v>2</v>
      </c>
      <c r="E42" t="s">
        <v>3</v>
      </c>
      <c r="F42">
        <v>47.651600000000002</v>
      </c>
      <c r="H42" t="s">
        <v>41</v>
      </c>
      <c r="I42">
        <v>2005</v>
      </c>
      <c r="J42" t="s">
        <v>3</v>
      </c>
      <c r="K42">
        <v>148965</v>
      </c>
      <c r="L42">
        <f t="shared" si="0"/>
        <v>99025.8</v>
      </c>
      <c r="M42">
        <f t="shared" si="1"/>
        <v>0.66475883596818042</v>
      </c>
      <c r="N42">
        <f t="shared" si="2"/>
        <v>1</v>
      </c>
      <c r="O42">
        <f t="shared" si="3"/>
        <v>0</v>
      </c>
    </row>
    <row r="43" spans="1:15" x14ac:dyDescent="0.2">
      <c r="A43" t="s">
        <v>0</v>
      </c>
      <c r="B43">
        <v>2005</v>
      </c>
      <c r="C43" t="s">
        <v>44</v>
      </c>
      <c r="D43" t="s">
        <v>2</v>
      </c>
      <c r="E43" t="s">
        <v>3</v>
      </c>
      <c r="F43">
        <v>-472.09100000000001</v>
      </c>
      <c r="H43" t="s">
        <v>42</v>
      </c>
      <c r="I43">
        <v>2005</v>
      </c>
      <c r="J43" t="s">
        <v>3</v>
      </c>
      <c r="K43">
        <v>292.75700000000001</v>
      </c>
      <c r="L43">
        <f t="shared" si="0"/>
        <v>76.588700000000003</v>
      </c>
      <c r="M43">
        <f t="shared" si="1"/>
        <v>0.26161184873461607</v>
      </c>
      <c r="N43">
        <f t="shared" si="2"/>
        <v>1</v>
      </c>
      <c r="O43">
        <f t="shared" si="3"/>
        <v>0</v>
      </c>
    </row>
    <row r="44" spans="1:15" x14ac:dyDescent="0.2">
      <c r="A44" t="s">
        <v>0</v>
      </c>
      <c r="B44">
        <v>2005</v>
      </c>
      <c r="C44" t="s">
        <v>45</v>
      </c>
      <c r="D44" t="s">
        <v>2</v>
      </c>
      <c r="E44" t="s">
        <v>3</v>
      </c>
      <c r="F44">
        <v>209.256</v>
      </c>
      <c r="H44" t="s">
        <v>39</v>
      </c>
      <c r="I44">
        <v>2005</v>
      </c>
      <c r="J44" t="s">
        <v>3</v>
      </c>
      <c r="K44" s="1">
        <v>1407840</v>
      </c>
      <c r="L44">
        <f t="shared" si="0"/>
        <v>368307</v>
      </c>
      <c r="M44">
        <f t="shared" si="1"/>
        <v>0.2616114047050801</v>
      </c>
      <c r="N44">
        <f t="shared" si="2"/>
        <v>1</v>
      </c>
      <c r="O44">
        <f t="shared" si="3"/>
        <v>0</v>
      </c>
    </row>
    <row r="45" spans="1:15" x14ac:dyDescent="0.2">
      <c r="A45" t="s">
        <v>0</v>
      </c>
      <c r="B45">
        <v>2005</v>
      </c>
      <c r="C45" t="s">
        <v>46</v>
      </c>
      <c r="D45" t="s">
        <v>2</v>
      </c>
      <c r="E45" t="s">
        <v>3</v>
      </c>
      <c r="F45">
        <v>8457.31</v>
      </c>
      <c r="H45" t="s">
        <v>40</v>
      </c>
      <c r="I45">
        <v>2005</v>
      </c>
      <c r="J45" t="s">
        <v>3</v>
      </c>
      <c r="K45">
        <v>73946.399999999994</v>
      </c>
      <c r="L45">
        <f t="shared" si="0"/>
        <v>19345.2</v>
      </c>
      <c r="M45">
        <f t="shared" si="1"/>
        <v>0.26161111291421896</v>
      </c>
      <c r="N45">
        <f t="shared" si="2"/>
        <v>1</v>
      </c>
      <c r="O45">
        <f t="shared" si="3"/>
        <v>0</v>
      </c>
    </row>
    <row r="46" spans="1:15" x14ac:dyDescent="0.2">
      <c r="A46" t="s">
        <v>0</v>
      </c>
      <c r="B46">
        <v>2005</v>
      </c>
      <c r="C46" t="s">
        <v>47</v>
      </c>
      <c r="D46" t="s">
        <v>2</v>
      </c>
      <c r="E46" t="s">
        <v>3</v>
      </c>
      <c r="F46">
        <v>130105</v>
      </c>
      <c r="H46" t="s">
        <v>44</v>
      </c>
      <c r="I46">
        <v>2005</v>
      </c>
      <c r="J46" t="s">
        <v>3</v>
      </c>
      <c r="K46">
        <v>-710.17</v>
      </c>
      <c r="L46">
        <f t="shared" si="0"/>
        <v>-472.09100000000001</v>
      </c>
      <c r="M46">
        <f t="shared" si="1"/>
        <v>0.664757734063675</v>
      </c>
      <c r="N46">
        <f t="shared" si="2"/>
        <v>1</v>
      </c>
      <c r="O46">
        <f t="shared" si="3"/>
        <v>0</v>
      </c>
    </row>
    <row r="47" spans="1:15" x14ac:dyDescent="0.2">
      <c r="A47" t="s">
        <v>0</v>
      </c>
      <c r="B47">
        <v>2005</v>
      </c>
      <c r="C47" t="s">
        <v>48</v>
      </c>
      <c r="D47" t="s">
        <v>2</v>
      </c>
      <c r="E47" t="s">
        <v>3</v>
      </c>
      <c r="F47">
        <v>946845</v>
      </c>
      <c r="H47" t="s">
        <v>37</v>
      </c>
      <c r="I47">
        <v>2005</v>
      </c>
      <c r="J47" t="s">
        <v>3</v>
      </c>
      <c r="K47">
        <v>146223</v>
      </c>
      <c r="L47">
        <f t="shared" si="0"/>
        <v>38253.699999999997</v>
      </c>
      <c r="M47">
        <f t="shared" si="1"/>
        <v>0.26161205829452272</v>
      </c>
      <c r="N47">
        <f t="shared" si="2"/>
        <v>1</v>
      </c>
      <c r="O47">
        <f t="shared" si="3"/>
        <v>0</v>
      </c>
    </row>
    <row r="48" spans="1:15" x14ac:dyDescent="0.2">
      <c r="A48" t="s">
        <v>0</v>
      </c>
      <c r="B48">
        <v>2005</v>
      </c>
      <c r="C48" t="s">
        <v>49</v>
      </c>
      <c r="D48" t="s">
        <v>2</v>
      </c>
      <c r="E48" t="s">
        <v>3</v>
      </c>
      <c r="F48">
        <v>82.497900000000001</v>
      </c>
      <c r="H48" t="s">
        <v>77</v>
      </c>
      <c r="I48">
        <v>2005</v>
      </c>
      <c r="J48" t="s">
        <v>3</v>
      </c>
      <c r="K48">
        <v>15858.5</v>
      </c>
      <c r="L48">
        <f t="shared" si="0"/>
        <v>23745.1</v>
      </c>
      <c r="M48">
        <f t="shared" si="1"/>
        <v>1.4973105905350441</v>
      </c>
      <c r="N48">
        <f t="shared" si="2"/>
        <v>0</v>
      </c>
      <c r="O48">
        <f t="shared" si="3"/>
        <v>1</v>
      </c>
    </row>
    <row r="49" spans="1:15" hidden="1" x14ac:dyDescent="0.2">
      <c r="A49" t="s">
        <v>0</v>
      </c>
      <c r="B49">
        <v>2005</v>
      </c>
      <c r="C49" t="s">
        <v>50</v>
      </c>
      <c r="D49" t="s">
        <v>2</v>
      </c>
      <c r="E49" t="s">
        <v>3</v>
      </c>
      <c r="F49">
        <v>62113.9</v>
      </c>
      <c r="H49" t="s">
        <v>191</v>
      </c>
      <c r="I49">
        <v>2005</v>
      </c>
      <c r="J49" t="s">
        <v>3</v>
      </c>
      <c r="K49">
        <v>27424.1</v>
      </c>
      <c r="L49">
        <v>0</v>
      </c>
      <c r="M49">
        <f t="shared" si="1"/>
        <v>0</v>
      </c>
      <c r="N49">
        <f t="shared" si="2"/>
        <v>1</v>
      </c>
      <c r="O49">
        <f t="shared" si="3"/>
        <v>0</v>
      </c>
    </row>
    <row r="50" spans="1:15" x14ac:dyDescent="0.2">
      <c r="A50" t="s">
        <v>0</v>
      </c>
      <c r="B50">
        <v>2005</v>
      </c>
      <c r="C50" t="s">
        <v>51</v>
      </c>
      <c r="D50" t="s">
        <v>2</v>
      </c>
      <c r="E50" t="s">
        <v>3</v>
      </c>
      <c r="F50">
        <v>15466.3</v>
      </c>
      <c r="H50" t="s">
        <v>46</v>
      </c>
      <c r="I50">
        <v>2005</v>
      </c>
      <c r="J50" t="s">
        <v>3</v>
      </c>
      <c r="K50">
        <v>7774.85</v>
      </c>
      <c r="L50">
        <f t="shared" si="0"/>
        <v>8457.31</v>
      </c>
      <c r="M50">
        <f t="shared" si="1"/>
        <v>1.0877778992520755</v>
      </c>
      <c r="N50">
        <f t="shared" si="2"/>
        <v>0</v>
      </c>
      <c r="O50">
        <f t="shared" si="3"/>
        <v>0</v>
      </c>
    </row>
    <row r="51" spans="1:15" x14ac:dyDescent="0.2">
      <c r="A51" t="s">
        <v>0</v>
      </c>
      <c r="B51">
        <v>2005</v>
      </c>
      <c r="C51" t="s">
        <v>52</v>
      </c>
      <c r="D51" t="s">
        <v>2</v>
      </c>
      <c r="E51" t="s">
        <v>3</v>
      </c>
      <c r="F51">
        <v>98544.4</v>
      </c>
      <c r="H51" t="s">
        <v>47</v>
      </c>
      <c r="I51">
        <v>2005</v>
      </c>
      <c r="J51" t="s">
        <v>3</v>
      </c>
      <c r="K51">
        <v>119606</v>
      </c>
      <c r="L51">
        <f t="shared" si="0"/>
        <v>130105</v>
      </c>
      <c r="M51">
        <f t="shared" si="1"/>
        <v>1.0877798772636824</v>
      </c>
      <c r="N51">
        <f t="shared" si="2"/>
        <v>0</v>
      </c>
      <c r="O51">
        <f t="shared" si="3"/>
        <v>0</v>
      </c>
    </row>
    <row r="52" spans="1:15" x14ac:dyDescent="0.2">
      <c r="A52" t="s">
        <v>0</v>
      </c>
      <c r="B52">
        <v>2005</v>
      </c>
      <c r="C52" t="s">
        <v>53</v>
      </c>
      <c r="D52" t="s">
        <v>2</v>
      </c>
      <c r="E52" t="s">
        <v>3</v>
      </c>
      <c r="F52">
        <v>20901.5</v>
      </c>
      <c r="H52" t="s">
        <v>50</v>
      </c>
      <c r="I52">
        <v>2005</v>
      </c>
      <c r="J52" t="s">
        <v>3</v>
      </c>
      <c r="K52">
        <v>57101.599999999999</v>
      </c>
      <c r="L52">
        <f t="shared" si="0"/>
        <v>62113.9</v>
      </c>
      <c r="M52">
        <f t="shared" si="1"/>
        <v>1.0877786261680935</v>
      </c>
      <c r="N52">
        <f t="shared" si="2"/>
        <v>0</v>
      </c>
      <c r="O52">
        <f t="shared" si="3"/>
        <v>0</v>
      </c>
    </row>
    <row r="53" spans="1:15" hidden="1" x14ac:dyDescent="0.2">
      <c r="A53" t="s">
        <v>0</v>
      </c>
      <c r="B53">
        <v>2005</v>
      </c>
      <c r="C53" t="s">
        <v>54</v>
      </c>
      <c r="D53" t="s">
        <v>2</v>
      </c>
      <c r="E53" t="s">
        <v>3</v>
      </c>
      <c r="F53">
        <v>178051</v>
      </c>
      <c r="H53" t="s">
        <v>192</v>
      </c>
      <c r="I53">
        <v>2005</v>
      </c>
      <c r="J53" t="s">
        <v>3</v>
      </c>
      <c r="K53">
        <v>1649.36</v>
      </c>
      <c r="L53">
        <v>0</v>
      </c>
      <c r="M53">
        <f t="shared" si="1"/>
        <v>0</v>
      </c>
      <c r="N53">
        <f t="shared" si="2"/>
        <v>1</v>
      </c>
      <c r="O53">
        <f t="shared" si="3"/>
        <v>0</v>
      </c>
    </row>
    <row r="54" spans="1:15" x14ac:dyDescent="0.2">
      <c r="A54" t="s">
        <v>0</v>
      </c>
      <c r="B54">
        <v>2005</v>
      </c>
      <c r="C54" t="s">
        <v>55</v>
      </c>
      <c r="D54" t="s">
        <v>2</v>
      </c>
      <c r="E54" t="s">
        <v>3</v>
      </c>
      <c r="F54">
        <v>549.37300000000005</v>
      </c>
      <c r="H54" t="s">
        <v>49</v>
      </c>
      <c r="I54">
        <v>2005</v>
      </c>
      <c r="J54" t="s">
        <v>3</v>
      </c>
      <c r="K54">
        <v>124.102</v>
      </c>
      <c r="L54">
        <f t="shared" si="0"/>
        <v>82.497900000000001</v>
      </c>
      <c r="M54">
        <f t="shared" si="1"/>
        <v>0.66475882741615766</v>
      </c>
      <c r="N54">
        <f t="shared" si="2"/>
        <v>1</v>
      </c>
      <c r="O54">
        <f t="shared" si="3"/>
        <v>0</v>
      </c>
    </row>
    <row r="55" spans="1:15" x14ac:dyDescent="0.2">
      <c r="A55" t="s">
        <v>0</v>
      </c>
      <c r="B55">
        <v>2005</v>
      </c>
      <c r="C55" t="s">
        <v>56</v>
      </c>
      <c r="D55" t="s">
        <v>2</v>
      </c>
      <c r="E55" t="s">
        <v>3</v>
      </c>
      <c r="F55">
        <v>362037</v>
      </c>
      <c r="H55" t="s">
        <v>51</v>
      </c>
      <c r="I55">
        <v>2005</v>
      </c>
      <c r="J55" t="s">
        <v>3</v>
      </c>
      <c r="K55">
        <v>23266</v>
      </c>
      <c r="L55">
        <f t="shared" si="0"/>
        <v>15466.3</v>
      </c>
      <c r="M55">
        <f t="shared" si="1"/>
        <v>0.66475973523596665</v>
      </c>
      <c r="N55">
        <f t="shared" si="2"/>
        <v>1</v>
      </c>
      <c r="O55">
        <f t="shared" si="3"/>
        <v>0</v>
      </c>
    </row>
    <row r="56" spans="1:15" x14ac:dyDescent="0.2">
      <c r="A56" t="s">
        <v>0</v>
      </c>
      <c r="B56">
        <v>2005</v>
      </c>
      <c r="C56" t="s">
        <v>57</v>
      </c>
      <c r="D56" t="s">
        <v>2</v>
      </c>
      <c r="E56" t="s">
        <v>3</v>
      </c>
      <c r="F56">
        <v>12431.8</v>
      </c>
      <c r="H56" t="s">
        <v>53</v>
      </c>
      <c r="I56">
        <v>2005</v>
      </c>
      <c r="J56" t="s">
        <v>3</v>
      </c>
      <c r="K56">
        <v>31442.3</v>
      </c>
      <c r="L56">
        <f t="shared" si="0"/>
        <v>20901.5</v>
      </c>
      <c r="M56">
        <f t="shared" si="1"/>
        <v>0.66475734917610996</v>
      </c>
      <c r="N56">
        <f t="shared" si="2"/>
        <v>1</v>
      </c>
      <c r="O56">
        <f t="shared" si="3"/>
        <v>0</v>
      </c>
    </row>
    <row r="57" spans="1:15" x14ac:dyDescent="0.2">
      <c r="A57" t="s">
        <v>0</v>
      </c>
      <c r="B57">
        <v>2005</v>
      </c>
      <c r="C57" t="s">
        <v>58</v>
      </c>
      <c r="D57" t="s">
        <v>2</v>
      </c>
      <c r="E57" t="s">
        <v>3</v>
      </c>
      <c r="F57">
        <v>52362.9</v>
      </c>
      <c r="H57" t="s">
        <v>54</v>
      </c>
      <c r="I57">
        <v>2005</v>
      </c>
      <c r="J57" t="s">
        <v>3</v>
      </c>
      <c r="K57">
        <v>178576</v>
      </c>
      <c r="L57">
        <f t="shared" si="0"/>
        <v>178051</v>
      </c>
      <c r="M57">
        <f t="shared" si="1"/>
        <v>0.9970600752620733</v>
      </c>
      <c r="N57">
        <f t="shared" si="2"/>
        <v>0</v>
      </c>
      <c r="O57">
        <f t="shared" si="3"/>
        <v>0</v>
      </c>
    </row>
    <row r="58" spans="1:15" x14ac:dyDescent="0.2">
      <c r="A58" t="s">
        <v>0</v>
      </c>
      <c r="B58">
        <v>2005</v>
      </c>
      <c r="C58" t="s">
        <v>59</v>
      </c>
      <c r="D58" t="s">
        <v>2</v>
      </c>
      <c r="E58" t="s">
        <v>3</v>
      </c>
      <c r="F58">
        <v>28955.7</v>
      </c>
      <c r="H58" t="s">
        <v>153</v>
      </c>
      <c r="I58">
        <v>2005</v>
      </c>
      <c r="J58" t="s">
        <v>3</v>
      </c>
      <c r="K58">
        <v>8014.31</v>
      </c>
      <c r="L58">
        <f t="shared" si="0"/>
        <v>5327.58</v>
      </c>
      <c r="M58">
        <f t="shared" si="1"/>
        <v>0.66475841338805208</v>
      </c>
      <c r="N58">
        <f t="shared" si="2"/>
        <v>1</v>
      </c>
      <c r="O58">
        <f t="shared" si="3"/>
        <v>0</v>
      </c>
    </row>
    <row r="59" spans="1:15" x14ac:dyDescent="0.2">
      <c r="A59" t="s">
        <v>0</v>
      </c>
      <c r="B59">
        <v>2005</v>
      </c>
      <c r="C59" t="s">
        <v>60</v>
      </c>
      <c r="D59" t="s">
        <v>2</v>
      </c>
      <c r="E59" t="s">
        <v>3</v>
      </c>
      <c r="F59">
        <v>908.38</v>
      </c>
      <c r="H59" t="s">
        <v>70</v>
      </c>
      <c r="I59">
        <v>2005</v>
      </c>
      <c r="J59" t="s">
        <v>3</v>
      </c>
      <c r="K59">
        <v>8304.3799999999992</v>
      </c>
      <c r="L59">
        <f t="shared" si="0"/>
        <v>2172.52</v>
      </c>
      <c r="M59">
        <f t="shared" si="1"/>
        <v>0.26161134244820206</v>
      </c>
      <c r="N59">
        <f t="shared" si="2"/>
        <v>1</v>
      </c>
      <c r="O59">
        <f t="shared" si="3"/>
        <v>0</v>
      </c>
    </row>
    <row r="60" spans="1:15" x14ac:dyDescent="0.2">
      <c r="A60" t="s">
        <v>0</v>
      </c>
      <c r="B60">
        <v>2005</v>
      </c>
      <c r="C60" t="s">
        <v>61</v>
      </c>
      <c r="D60" t="s">
        <v>2</v>
      </c>
      <c r="E60" t="s">
        <v>3</v>
      </c>
      <c r="F60">
        <v>415095</v>
      </c>
      <c r="H60" t="s">
        <v>55</v>
      </c>
      <c r="I60">
        <v>2005</v>
      </c>
      <c r="J60" t="s">
        <v>3</v>
      </c>
      <c r="K60">
        <v>2099.96</v>
      </c>
      <c r="L60">
        <f t="shared" si="0"/>
        <v>549.37300000000005</v>
      </c>
      <c r="M60">
        <f t="shared" si="1"/>
        <v>0.26161117354616281</v>
      </c>
      <c r="N60">
        <f t="shared" si="2"/>
        <v>1</v>
      </c>
      <c r="O60">
        <f t="shared" si="3"/>
        <v>0</v>
      </c>
    </row>
    <row r="61" spans="1:15" x14ac:dyDescent="0.2">
      <c r="A61" t="s">
        <v>0</v>
      </c>
      <c r="B61">
        <v>2005</v>
      </c>
      <c r="C61" t="s">
        <v>62</v>
      </c>
      <c r="D61" t="s">
        <v>2</v>
      </c>
      <c r="E61" t="s">
        <v>3</v>
      </c>
      <c r="F61">
        <v>22.059100000000001</v>
      </c>
      <c r="H61" t="s">
        <v>57</v>
      </c>
      <c r="I61">
        <v>2005</v>
      </c>
      <c r="J61" t="s">
        <v>3</v>
      </c>
      <c r="K61">
        <v>11428.6</v>
      </c>
      <c r="L61">
        <f t="shared" si="0"/>
        <v>12431.8</v>
      </c>
      <c r="M61">
        <f t="shared" si="1"/>
        <v>1.0877797805505485</v>
      </c>
      <c r="N61">
        <f t="shared" si="2"/>
        <v>0</v>
      </c>
      <c r="O61">
        <f t="shared" si="3"/>
        <v>0</v>
      </c>
    </row>
    <row r="62" spans="1:15" x14ac:dyDescent="0.2">
      <c r="A62" t="s">
        <v>0</v>
      </c>
      <c r="B62">
        <v>2005</v>
      </c>
      <c r="C62" t="s">
        <v>63</v>
      </c>
      <c r="D62" t="s">
        <v>2</v>
      </c>
      <c r="E62" t="s">
        <v>3</v>
      </c>
      <c r="F62">
        <v>3556.43</v>
      </c>
      <c r="H62" t="s">
        <v>159</v>
      </c>
      <c r="I62">
        <v>2005</v>
      </c>
      <c r="J62" t="s">
        <v>3</v>
      </c>
      <c r="K62">
        <v>1168.7</v>
      </c>
      <c r="L62">
        <f t="shared" si="0"/>
        <v>305.74700000000001</v>
      </c>
      <c r="M62">
        <f t="shared" si="1"/>
        <v>0.26161290322580644</v>
      </c>
      <c r="N62">
        <f t="shared" si="2"/>
        <v>1</v>
      </c>
      <c r="O62">
        <f t="shared" si="3"/>
        <v>0</v>
      </c>
    </row>
    <row r="63" spans="1:15" x14ac:dyDescent="0.2">
      <c r="A63" t="s">
        <v>0</v>
      </c>
      <c r="B63">
        <v>2005</v>
      </c>
      <c r="C63" t="s">
        <v>64</v>
      </c>
      <c r="D63" t="s">
        <v>2</v>
      </c>
      <c r="E63" t="s">
        <v>3</v>
      </c>
      <c r="F63">
        <v>603273</v>
      </c>
      <c r="H63" t="s">
        <v>58</v>
      </c>
      <c r="I63">
        <v>2005</v>
      </c>
      <c r="J63" t="s">
        <v>3</v>
      </c>
      <c r="K63">
        <v>200155</v>
      </c>
      <c r="L63">
        <f t="shared" si="0"/>
        <v>52362.9</v>
      </c>
      <c r="M63">
        <f t="shared" si="1"/>
        <v>0.26161175089305788</v>
      </c>
      <c r="N63">
        <f t="shared" si="2"/>
        <v>1</v>
      </c>
      <c r="O63">
        <f t="shared" si="3"/>
        <v>0</v>
      </c>
    </row>
    <row r="64" spans="1:15" hidden="1" x14ac:dyDescent="0.2">
      <c r="A64" t="s">
        <v>0</v>
      </c>
      <c r="B64">
        <v>2005</v>
      </c>
      <c r="C64" t="s">
        <v>65</v>
      </c>
      <c r="D64" t="s">
        <v>2</v>
      </c>
      <c r="E64" t="s">
        <v>3</v>
      </c>
      <c r="F64">
        <v>1863.81</v>
      </c>
      <c r="H64" t="s">
        <v>193</v>
      </c>
      <c r="I64">
        <v>2005</v>
      </c>
      <c r="J64" t="s">
        <v>3</v>
      </c>
      <c r="K64">
        <v>12.332100000000001</v>
      </c>
      <c r="L64">
        <v>0</v>
      </c>
      <c r="M64">
        <f t="shared" si="1"/>
        <v>0</v>
      </c>
      <c r="N64">
        <f t="shared" si="2"/>
        <v>1</v>
      </c>
      <c r="O64">
        <f t="shared" si="3"/>
        <v>0</v>
      </c>
    </row>
    <row r="65" spans="1:15" x14ac:dyDescent="0.2">
      <c r="A65" t="s">
        <v>0</v>
      </c>
      <c r="B65">
        <v>2005</v>
      </c>
      <c r="C65" t="s">
        <v>66</v>
      </c>
      <c r="D65" t="s">
        <v>2</v>
      </c>
      <c r="E65" t="s">
        <v>3</v>
      </c>
      <c r="F65">
        <v>27138</v>
      </c>
      <c r="H65" t="s">
        <v>60</v>
      </c>
      <c r="I65">
        <v>2005</v>
      </c>
      <c r="J65" t="s">
        <v>3</v>
      </c>
      <c r="K65">
        <v>913.4</v>
      </c>
      <c r="L65">
        <f t="shared" si="0"/>
        <v>908.38</v>
      </c>
      <c r="M65">
        <f t="shared" si="1"/>
        <v>0.99450405079921178</v>
      </c>
      <c r="N65">
        <f t="shared" si="2"/>
        <v>0</v>
      </c>
      <c r="O65">
        <f t="shared" si="3"/>
        <v>0</v>
      </c>
    </row>
    <row r="66" spans="1:15" x14ac:dyDescent="0.2">
      <c r="A66" t="s">
        <v>0</v>
      </c>
      <c r="B66">
        <v>2005</v>
      </c>
      <c r="C66" t="s">
        <v>67</v>
      </c>
      <c r="D66" t="s">
        <v>2</v>
      </c>
      <c r="E66" t="s">
        <v>3</v>
      </c>
      <c r="F66">
        <v>29527.8</v>
      </c>
      <c r="H66" t="s">
        <v>59</v>
      </c>
      <c r="I66">
        <v>2005</v>
      </c>
      <c r="J66" t="s">
        <v>3</v>
      </c>
      <c r="K66">
        <v>26619.200000000001</v>
      </c>
      <c r="L66">
        <f t="shared" si="0"/>
        <v>28955.7</v>
      </c>
      <c r="M66">
        <f t="shared" si="1"/>
        <v>1.0877749894812767</v>
      </c>
      <c r="N66">
        <f t="shared" si="2"/>
        <v>0</v>
      </c>
      <c r="O66">
        <f t="shared" si="3"/>
        <v>0</v>
      </c>
    </row>
    <row r="67" spans="1:15" x14ac:dyDescent="0.2">
      <c r="A67" t="s">
        <v>0</v>
      </c>
      <c r="B67">
        <v>2005</v>
      </c>
      <c r="C67" t="s">
        <v>68</v>
      </c>
      <c r="D67" t="s">
        <v>2</v>
      </c>
      <c r="E67" t="s">
        <v>3</v>
      </c>
      <c r="F67">
        <v>880.70100000000002</v>
      </c>
      <c r="H67" t="s">
        <v>61</v>
      </c>
      <c r="I67">
        <v>2005</v>
      </c>
      <c r="J67" t="s">
        <v>3</v>
      </c>
      <c r="K67">
        <v>381599</v>
      </c>
      <c r="L67">
        <f t="shared" ref="L67:L129" si="4">VLOOKUP(H67,$C$2:$F$186,4,FALSE)</f>
        <v>415095</v>
      </c>
      <c r="M67">
        <f t="shared" ref="M67:M130" si="5">L67/K67</f>
        <v>1.0877780078040036</v>
      </c>
      <c r="N67">
        <f t="shared" ref="N67:N130" si="6">IF(ABS(M67)&lt;0.7,1,0)</f>
        <v>0</v>
      </c>
      <c r="O67">
        <f t="shared" ref="O67:O130" si="7">IF(ABS(M67)&gt;1.3,1,0)</f>
        <v>0</v>
      </c>
    </row>
    <row r="68" spans="1:15" hidden="1" x14ac:dyDescent="0.2">
      <c r="A68" t="s">
        <v>0</v>
      </c>
      <c r="B68">
        <v>2005</v>
      </c>
      <c r="C68" t="s">
        <v>69</v>
      </c>
      <c r="D68" t="s">
        <v>2</v>
      </c>
      <c r="E68" t="s">
        <v>3</v>
      </c>
      <c r="F68">
        <v>2423.3200000000002</v>
      </c>
      <c r="H68" t="s">
        <v>194</v>
      </c>
      <c r="I68">
        <v>2005</v>
      </c>
      <c r="J68" t="s">
        <v>3</v>
      </c>
      <c r="K68">
        <v>555.13300000000004</v>
      </c>
      <c r="L68">
        <v>0</v>
      </c>
      <c r="M68">
        <f t="shared" si="5"/>
        <v>0</v>
      </c>
      <c r="N68">
        <f t="shared" si="6"/>
        <v>1</v>
      </c>
      <c r="O68">
        <f t="shared" si="7"/>
        <v>0</v>
      </c>
    </row>
    <row r="69" spans="1:15" x14ac:dyDescent="0.2">
      <c r="A69" t="s">
        <v>0</v>
      </c>
      <c r="B69">
        <v>2005</v>
      </c>
      <c r="C69" t="s">
        <v>70</v>
      </c>
      <c r="D69" t="s">
        <v>2</v>
      </c>
      <c r="E69" t="s">
        <v>3</v>
      </c>
      <c r="F69">
        <v>2172.52</v>
      </c>
      <c r="H69" t="s">
        <v>63</v>
      </c>
      <c r="I69">
        <v>2005</v>
      </c>
      <c r="J69" t="s">
        <v>3</v>
      </c>
      <c r="K69">
        <v>13594.3</v>
      </c>
      <c r="L69">
        <f t="shared" si="4"/>
        <v>3556.43</v>
      </c>
      <c r="M69">
        <f t="shared" si="5"/>
        <v>0.2616118520262169</v>
      </c>
      <c r="N69">
        <f t="shared" si="6"/>
        <v>1</v>
      </c>
      <c r="O69">
        <f t="shared" si="7"/>
        <v>0</v>
      </c>
    </row>
    <row r="70" spans="1:15" x14ac:dyDescent="0.2">
      <c r="A70" t="s">
        <v>0</v>
      </c>
      <c r="B70">
        <v>2005</v>
      </c>
      <c r="C70" t="s">
        <v>71</v>
      </c>
      <c r="D70" t="s">
        <v>2</v>
      </c>
      <c r="E70" t="s">
        <v>3</v>
      </c>
      <c r="F70">
        <v>119866</v>
      </c>
      <c r="H70" t="s">
        <v>68</v>
      </c>
      <c r="I70">
        <v>2005</v>
      </c>
      <c r="J70" t="s">
        <v>3</v>
      </c>
      <c r="K70">
        <v>3366.45</v>
      </c>
      <c r="L70">
        <f t="shared" si="4"/>
        <v>880.70100000000002</v>
      </c>
      <c r="M70">
        <f t="shared" si="5"/>
        <v>0.26161119279953665</v>
      </c>
      <c r="N70">
        <f t="shared" si="6"/>
        <v>1</v>
      </c>
      <c r="O70">
        <f t="shared" si="7"/>
        <v>0</v>
      </c>
    </row>
    <row r="71" spans="1:15" x14ac:dyDescent="0.2">
      <c r="A71" t="s">
        <v>0</v>
      </c>
      <c r="B71">
        <v>2005</v>
      </c>
      <c r="C71" t="s">
        <v>72</v>
      </c>
      <c r="D71" t="s">
        <v>2</v>
      </c>
      <c r="E71" t="s">
        <v>3</v>
      </c>
      <c r="F71">
        <v>343.86700000000002</v>
      </c>
      <c r="H71" t="s">
        <v>65</v>
      </c>
      <c r="I71">
        <v>2005</v>
      </c>
      <c r="J71" t="s">
        <v>3</v>
      </c>
      <c r="K71">
        <v>1293.04</v>
      </c>
      <c r="L71">
        <f t="shared" si="4"/>
        <v>1863.81</v>
      </c>
      <c r="M71">
        <f t="shared" si="5"/>
        <v>1.4414171255336261</v>
      </c>
      <c r="N71">
        <f t="shared" si="6"/>
        <v>0</v>
      </c>
      <c r="O71">
        <f t="shared" si="7"/>
        <v>1</v>
      </c>
    </row>
    <row r="72" spans="1:15" x14ac:dyDescent="0.2">
      <c r="A72" t="s">
        <v>0</v>
      </c>
      <c r="B72">
        <v>2005</v>
      </c>
      <c r="C72" t="s">
        <v>73</v>
      </c>
      <c r="D72" t="s">
        <v>2</v>
      </c>
      <c r="E72" t="s">
        <v>3</v>
      </c>
      <c r="F72">
        <v>63949.1</v>
      </c>
      <c r="H72" t="s">
        <v>48</v>
      </c>
      <c r="I72">
        <v>2005</v>
      </c>
      <c r="J72" t="s">
        <v>3</v>
      </c>
      <c r="K72">
        <v>870439</v>
      </c>
      <c r="L72">
        <f t="shared" si="4"/>
        <v>946845</v>
      </c>
      <c r="M72">
        <f t="shared" si="5"/>
        <v>1.0877786955777486</v>
      </c>
      <c r="N72">
        <f t="shared" si="6"/>
        <v>0</v>
      </c>
      <c r="O72">
        <f t="shared" si="7"/>
        <v>0</v>
      </c>
    </row>
    <row r="73" spans="1:15" x14ac:dyDescent="0.2">
      <c r="A73" t="s">
        <v>0</v>
      </c>
      <c r="B73">
        <v>2005</v>
      </c>
      <c r="C73" t="s">
        <v>74</v>
      </c>
      <c r="D73" t="s">
        <v>2</v>
      </c>
      <c r="E73" t="s">
        <v>3</v>
      </c>
      <c r="F73">
        <v>9343.36</v>
      </c>
      <c r="H73" t="s">
        <v>66</v>
      </c>
      <c r="I73">
        <v>2005</v>
      </c>
      <c r="J73" t="s">
        <v>3</v>
      </c>
      <c r="K73">
        <v>103734</v>
      </c>
      <c r="L73">
        <f t="shared" si="4"/>
        <v>27138</v>
      </c>
      <c r="M73">
        <f t="shared" si="5"/>
        <v>0.26161142923245995</v>
      </c>
      <c r="N73">
        <f t="shared" si="6"/>
        <v>1</v>
      </c>
      <c r="O73">
        <f t="shared" si="7"/>
        <v>0</v>
      </c>
    </row>
    <row r="74" spans="1:15" hidden="1" x14ac:dyDescent="0.2">
      <c r="A74" t="s">
        <v>0</v>
      </c>
      <c r="B74">
        <v>2005</v>
      </c>
      <c r="C74" t="s">
        <v>75</v>
      </c>
      <c r="D74" t="s">
        <v>2</v>
      </c>
      <c r="E74" t="s">
        <v>3</v>
      </c>
      <c r="F74">
        <v>44734.1</v>
      </c>
      <c r="H74" t="s">
        <v>195</v>
      </c>
      <c r="I74">
        <v>2005</v>
      </c>
      <c r="J74" t="s">
        <v>3</v>
      </c>
      <c r="K74">
        <v>382.51499999999999</v>
      </c>
      <c r="L74">
        <v>0</v>
      </c>
      <c r="M74">
        <f t="shared" si="5"/>
        <v>0</v>
      </c>
      <c r="N74">
        <f t="shared" si="6"/>
        <v>1</v>
      </c>
      <c r="O74">
        <f t="shared" si="7"/>
        <v>0</v>
      </c>
    </row>
    <row r="75" spans="1:15" x14ac:dyDescent="0.2">
      <c r="A75" t="s">
        <v>0</v>
      </c>
      <c r="B75">
        <v>2005</v>
      </c>
      <c r="C75" t="s">
        <v>76</v>
      </c>
      <c r="D75" t="s">
        <v>2</v>
      </c>
      <c r="E75" t="s">
        <v>3</v>
      </c>
      <c r="F75">
        <v>29202</v>
      </c>
      <c r="H75" t="s">
        <v>71</v>
      </c>
      <c r="I75">
        <v>2005</v>
      </c>
      <c r="J75" t="s">
        <v>3</v>
      </c>
      <c r="K75">
        <v>110193</v>
      </c>
      <c r="L75">
        <f t="shared" si="4"/>
        <v>119866</v>
      </c>
      <c r="M75">
        <f t="shared" si="5"/>
        <v>1.0877823455210403</v>
      </c>
      <c r="N75">
        <f t="shared" si="6"/>
        <v>0</v>
      </c>
      <c r="O75">
        <f t="shared" si="7"/>
        <v>0</v>
      </c>
    </row>
    <row r="76" spans="1:15" hidden="1" x14ac:dyDescent="0.2">
      <c r="A76" t="s">
        <v>0</v>
      </c>
      <c r="B76">
        <v>2005</v>
      </c>
      <c r="C76" t="s">
        <v>77</v>
      </c>
      <c r="D76" t="s">
        <v>2</v>
      </c>
      <c r="E76" t="s">
        <v>3</v>
      </c>
      <c r="F76">
        <v>23745.1</v>
      </c>
      <c r="H76" t="s">
        <v>196</v>
      </c>
      <c r="I76">
        <v>2005</v>
      </c>
      <c r="J76" t="s">
        <v>3</v>
      </c>
      <c r="K76">
        <v>2.2928000000000002</v>
      </c>
      <c r="L76">
        <v>0</v>
      </c>
      <c r="M76">
        <f t="shared" si="5"/>
        <v>0</v>
      </c>
      <c r="N76">
        <f t="shared" si="6"/>
        <v>1</v>
      </c>
      <c r="O76">
        <f t="shared" si="7"/>
        <v>0</v>
      </c>
    </row>
    <row r="77" spans="1:15" x14ac:dyDescent="0.2">
      <c r="A77" t="s">
        <v>0</v>
      </c>
      <c r="B77">
        <v>2005</v>
      </c>
      <c r="C77" t="s">
        <v>78</v>
      </c>
      <c r="D77" t="s">
        <v>2</v>
      </c>
      <c r="E77" t="s">
        <v>3</v>
      </c>
      <c r="F77">
        <v>3082.32</v>
      </c>
      <c r="H77" t="s">
        <v>72</v>
      </c>
      <c r="I77">
        <v>2005</v>
      </c>
      <c r="J77" t="s">
        <v>3</v>
      </c>
      <c r="K77">
        <v>517.28099999999995</v>
      </c>
      <c r="L77">
        <f t="shared" si="4"/>
        <v>343.86700000000002</v>
      </c>
      <c r="M77">
        <f t="shared" si="5"/>
        <v>0.66475861282359117</v>
      </c>
      <c r="N77">
        <f t="shared" si="6"/>
        <v>1</v>
      </c>
      <c r="O77">
        <f t="shared" si="7"/>
        <v>0</v>
      </c>
    </row>
    <row r="78" spans="1:15" hidden="1" x14ac:dyDescent="0.2">
      <c r="A78" t="s">
        <v>0</v>
      </c>
      <c r="B78">
        <v>2005</v>
      </c>
      <c r="C78" t="s">
        <v>79</v>
      </c>
      <c r="D78" t="s">
        <v>2</v>
      </c>
      <c r="E78" t="s">
        <v>3</v>
      </c>
      <c r="F78">
        <v>59666.6</v>
      </c>
      <c r="H78" t="s">
        <v>197</v>
      </c>
      <c r="I78">
        <v>2005</v>
      </c>
      <c r="J78" t="s">
        <v>3</v>
      </c>
      <c r="K78">
        <v>15.0236</v>
      </c>
      <c r="L78">
        <v>0</v>
      </c>
      <c r="M78">
        <f t="shared" si="5"/>
        <v>0</v>
      </c>
      <c r="N78">
        <f t="shared" si="6"/>
        <v>1</v>
      </c>
      <c r="O78">
        <f t="shared" si="7"/>
        <v>0</v>
      </c>
    </row>
    <row r="79" spans="1:15" x14ac:dyDescent="0.2">
      <c r="A79" t="s">
        <v>0</v>
      </c>
      <c r="B79">
        <v>2005</v>
      </c>
      <c r="C79" t="s">
        <v>80</v>
      </c>
      <c r="D79" t="s">
        <v>2</v>
      </c>
      <c r="E79" t="s">
        <v>3</v>
      </c>
      <c r="F79" s="1">
        <v>1909010</v>
      </c>
      <c r="H79" t="s">
        <v>73</v>
      </c>
      <c r="I79">
        <v>2005</v>
      </c>
      <c r="J79" t="s">
        <v>3</v>
      </c>
      <c r="K79">
        <v>96199</v>
      </c>
      <c r="L79">
        <f t="shared" si="4"/>
        <v>63949.1</v>
      </c>
      <c r="M79">
        <f t="shared" si="5"/>
        <v>0.66475846942275907</v>
      </c>
      <c r="N79">
        <f t="shared" si="6"/>
        <v>1</v>
      </c>
      <c r="O79">
        <f t="shared" si="7"/>
        <v>0</v>
      </c>
    </row>
    <row r="80" spans="1:15" x14ac:dyDescent="0.2">
      <c r="A80" t="s">
        <v>0</v>
      </c>
      <c r="B80">
        <v>2005</v>
      </c>
      <c r="C80" t="s">
        <v>81</v>
      </c>
      <c r="D80" t="s">
        <v>2</v>
      </c>
      <c r="E80" t="s">
        <v>3</v>
      </c>
      <c r="F80" s="1">
        <v>1615230</v>
      </c>
      <c r="H80" t="s">
        <v>67</v>
      </c>
      <c r="I80">
        <v>2005</v>
      </c>
      <c r="J80" t="s">
        <v>3</v>
      </c>
      <c r="K80">
        <v>112869</v>
      </c>
      <c r="L80">
        <f t="shared" si="4"/>
        <v>29527.8</v>
      </c>
      <c r="M80">
        <f t="shared" si="5"/>
        <v>0.26161124843845518</v>
      </c>
      <c r="N80">
        <f t="shared" si="6"/>
        <v>1</v>
      </c>
      <c r="O80">
        <f t="shared" si="7"/>
        <v>0</v>
      </c>
    </row>
    <row r="81" spans="1:15" x14ac:dyDescent="0.2">
      <c r="A81" t="s">
        <v>0</v>
      </c>
      <c r="B81">
        <v>2005</v>
      </c>
      <c r="C81" t="s">
        <v>82</v>
      </c>
      <c r="D81" t="s">
        <v>2</v>
      </c>
      <c r="E81" t="s">
        <v>3</v>
      </c>
      <c r="F81">
        <v>49332.4</v>
      </c>
      <c r="H81" t="s">
        <v>69</v>
      </c>
      <c r="I81">
        <v>2005</v>
      </c>
      <c r="J81" t="s">
        <v>3</v>
      </c>
      <c r="K81">
        <v>9263.0400000000009</v>
      </c>
      <c r="L81">
        <f t="shared" si="4"/>
        <v>2423.3200000000002</v>
      </c>
      <c r="M81">
        <f t="shared" si="5"/>
        <v>0.2616117386948561</v>
      </c>
      <c r="N81">
        <f t="shared" si="6"/>
        <v>1</v>
      </c>
      <c r="O81">
        <f t="shared" si="7"/>
        <v>0</v>
      </c>
    </row>
    <row r="82" spans="1:15" x14ac:dyDescent="0.2">
      <c r="A82" t="s">
        <v>0</v>
      </c>
      <c r="B82">
        <v>2005</v>
      </c>
      <c r="C82" t="s">
        <v>83</v>
      </c>
      <c r="D82" t="s">
        <v>2</v>
      </c>
      <c r="E82" t="s">
        <v>3</v>
      </c>
      <c r="F82">
        <v>452296</v>
      </c>
      <c r="H82" t="s">
        <v>74</v>
      </c>
      <c r="I82">
        <v>2005</v>
      </c>
      <c r="J82" t="s">
        <v>3</v>
      </c>
      <c r="K82">
        <v>14055.3</v>
      </c>
      <c r="L82">
        <f t="shared" si="4"/>
        <v>9343.36</v>
      </c>
      <c r="M82">
        <f t="shared" si="5"/>
        <v>0.66475706672927659</v>
      </c>
      <c r="N82">
        <f t="shared" si="6"/>
        <v>1</v>
      </c>
      <c r="O82">
        <f t="shared" si="7"/>
        <v>0</v>
      </c>
    </row>
    <row r="83" spans="1:15" x14ac:dyDescent="0.2">
      <c r="A83" t="s">
        <v>0</v>
      </c>
      <c r="B83">
        <v>2005</v>
      </c>
      <c r="C83" t="s">
        <v>84</v>
      </c>
      <c r="D83" t="s">
        <v>2</v>
      </c>
      <c r="E83" t="s">
        <v>3</v>
      </c>
      <c r="F83">
        <v>106624</v>
      </c>
      <c r="H83" t="s">
        <v>78</v>
      </c>
      <c r="I83">
        <v>2005</v>
      </c>
      <c r="J83" t="s">
        <v>3</v>
      </c>
      <c r="K83">
        <v>4636.76</v>
      </c>
      <c r="L83">
        <f t="shared" si="4"/>
        <v>3082.32</v>
      </c>
      <c r="M83">
        <f t="shared" si="5"/>
        <v>0.66475728741621309</v>
      </c>
      <c r="N83">
        <f t="shared" si="6"/>
        <v>1</v>
      </c>
      <c r="O83">
        <f t="shared" si="7"/>
        <v>0</v>
      </c>
    </row>
    <row r="84" spans="1:15" x14ac:dyDescent="0.2">
      <c r="A84" t="s">
        <v>0</v>
      </c>
      <c r="B84">
        <v>2005</v>
      </c>
      <c r="C84" t="s">
        <v>85</v>
      </c>
      <c r="D84" t="s">
        <v>2</v>
      </c>
      <c r="E84" t="s">
        <v>3</v>
      </c>
      <c r="F84">
        <v>5503.84</v>
      </c>
      <c r="H84" t="s">
        <v>76</v>
      </c>
      <c r="I84">
        <v>2005</v>
      </c>
      <c r="J84" t="s">
        <v>3</v>
      </c>
      <c r="K84">
        <v>43928.800000000003</v>
      </c>
      <c r="L84">
        <f t="shared" si="4"/>
        <v>29202</v>
      </c>
      <c r="M84">
        <f t="shared" si="5"/>
        <v>0.66475751670885608</v>
      </c>
      <c r="N84">
        <f t="shared" si="6"/>
        <v>1</v>
      </c>
      <c r="O84">
        <f t="shared" si="7"/>
        <v>0</v>
      </c>
    </row>
    <row r="85" spans="1:15" x14ac:dyDescent="0.2">
      <c r="A85" t="s">
        <v>0</v>
      </c>
      <c r="B85">
        <v>2005</v>
      </c>
      <c r="C85" t="s">
        <v>86</v>
      </c>
      <c r="D85" t="s">
        <v>2</v>
      </c>
      <c r="E85" t="s">
        <v>3</v>
      </c>
      <c r="F85">
        <v>65328.5</v>
      </c>
      <c r="H85" t="s">
        <v>75</v>
      </c>
      <c r="I85">
        <v>2005</v>
      </c>
      <c r="J85" t="s">
        <v>3</v>
      </c>
      <c r="K85">
        <v>43041.3</v>
      </c>
      <c r="L85">
        <f t="shared" si="4"/>
        <v>44734.1</v>
      </c>
      <c r="M85">
        <f t="shared" si="5"/>
        <v>1.039329667087193</v>
      </c>
      <c r="N85">
        <f t="shared" si="6"/>
        <v>0</v>
      </c>
      <c r="O85">
        <f t="shared" si="7"/>
        <v>0</v>
      </c>
    </row>
    <row r="86" spans="1:15" x14ac:dyDescent="0.2">
      <c r="A86" t="s">
        <v>0</v>
      </c>
      <c r="B86">
        <v>2005</v>
      </c>
      <c r="C86" t="s">
        <v>87</v>
      </c>
      <c r="D86" t="s">
        <v>2</v>
      </c>
      <c r="E86" t="s">
        <v>3</v>
      </c>
      <c r="F86">
        <v>498299</v>
      </c>
      <c r="H86" t="s">
        <v>79</v>
      </c>
      <c r="I86">
        <v>2005</v>
      </c>
      <c r="J86" t="s">
        <v>3</v>
      </c>
      <c r="K86">
        <v>54851.8</v>
      </c>
      <c r="L86">
        <f t="shared" si="4"/>
        <v>59666.6</v>
      </c>
      <c r="M86">
        <f t="shared" si="5"/>
        <v>1.0877783409113282</v>
      </c>
      <c r="N86">
        <f t="shared" si="6"/>
        <v>0</v>
      </c>
      <c r="O86">
        <f t="shared" si="7"/>
        <v>0</v>
      </c>
    </row>
    <row r="87" spans="1:15" x14ac:dyDescent="0.2">
      <c r="A87" t="s">
        <v>0</v>
      </c>
      <c r="B87">
        <v>2005</v>
      </c>
      <c r="C87" t="s">
        <v>88</v>
      </c>
      <c r="D87" t="s">
        <v>2</v>
      </c>
      <c r="E87" t="s">
        <v>3</v>
      </c>
      <c r="F87">
        <v>7904.48</v>
      </c>
      <c r="H87" t="s">
        <v>85</v>
      </c>
      <c r="I87">
        <v>2005</v>
      </c>
      <c r="J87" t="s">
        <v>3</v>
      </c>
      <c r="K87">
        <v>3675.81</v>
      </c>
      <c r="L87">
        <f t="shared" si="4"/>
        <v>5503.84</v>
      </c>
      <c r="M87">
        <f t="shared" si="5"/>
        <v>1.4973135172927872</v>
      </c>
      <c r="N87">
        <f t="shared" si="6"/>
        <v>0</v>
      </c>
      <c r="O87">
        <f t="shared" si="7"/>
        <v>1</v>
      </c>
    </row>
    <row r="88" spans="1:15" x14ac:dyDescent="0.2">
      <c r="A88" t="s">
        <v>0</v>
      </c>
      <c r="B88">
        <v>2005</v>
      </c>
      <c r="C88" t="s">
        <v>89</v>
      </c>
      <c r="D88" t="s">
        <v>2</v>
      </c>
      <c r="E88" t="s">
        <v>3</v>
      </c>
      <c r="F88">
        <v>20335.099999999999</v>
      </c>
      <c r="H88" t="s">
        <v>81</v>
      </c>
      <c r="I88">
        <v>2005</v>
      </c>
      <c r="J88" t="s">
        <v>3</v>
      </c>
      <c r="K88" s="1">
        <v>1341000</v>
      </c>
      <c r="L88">
        <f t="shared" si="4"/>
        <v>1615230</v>
      </c>
      <c r="M88">
        <f t="shared" si="5"/>
        <v>1.204496644295302</v>
      </c>
      <c r="N88">
        <f t="shared" si="6"/>
        <v>0</v>
      </c>
      <c r="O88">
        <f t="shared" si="7"/>
        <v>0</v>
      </c>
    </row>
    <row r="89" spans="1:15" x14ac:dyDescent="0.2">
      <c r="A89" t="s">
        <v>0</v>
      </c>
      <c r="B89">
        <v>2005</v>
      </c>
      <c r="C89" t="s">
        <v>90</v>
      </c>
      <c r="D89" t="s">
        <v>2</v>
      </c>
      <c r="E89" t="s">
        <v>3</v>
      </c>
      <c r="F89" s="1">
        <v>1256110</v>
      </c>
      <c r="H89" t="s">
        <v>80</v>
      </c>
      <c r="I89">
        <v>2005</v>
      </c>
      <c r="J89" t="s">
        <v>3</v>
      </c>
      <c r="K89" s="1">
        <v>4042330</v>
      </c>
      <c r="L89">
        <f t="shared" si="4"/>
        <v>1909010</v>
      </c>
      <c r="M89">
        <f t="shared" si="5"/>
        <v>0.47225486291322083</v>
      </c>
      <c r="N89">
        <f t="shared" si="6"/>
        <v>1</v>
      </c>
      <c r="O89">
        <f t="shared" si="7"/>
        <v>0</v>
      </c>
    </row>
    <row r="90" spans="1:15" x14ac:dyDescent="0.2">
      <c r="A90" t="s">
        <v>0</v>
      </c>
      <c r="B90">
        <v>2005</v>
      </c>
      <c r="C90" t="s">
        <v>91</v>
      </c>
      <c r="D90" t="s">
        <v>2</v>
      </c>
      <c r="E90" t="s">
        <v>3</v>
      </c>
      <c r="F90">
        <v>381590</v>
      </c>
      <c r="H90" t="s">
        <v>83</v>
      </c>
      <c r="I90">
        <v>2005</v>
      </c>
      <c r="J90" t="s">
        <v>3</v>
      </c>
      <c r="K90">
        <v>444384</v>
      </c>
      <c r="L90">
        <f t="shared" si="4"/>
        <v>452296</v>
      </c>
      <c r="M90">
        <f t="shared" si="5"/>
        <v>1.0178044214013107</v>
      </c>
      <c r="N90">
        <f t="shared" si="6"/>
        <v>0</v>
      </c>
      <c r="O90">
        <f t="shared" si="7"/>
        <v>0</v>
      </c>
    </row>
    <row r="91" spans="1:15" x14ac:dyDescent="0.2">
      <c r="A91" t="s">
        <v>0</v>
      </c>
      <c r="B91">
        <v>2005</v>
      </c>
      <c r="C91" t="s">
        <v>92</v>
      </c>
      <c r="D91" t="s">
        <v>2</v>
      </c>
      <c r="E91" t="s">
        <v>3</v>
      </c>
      <c r="F91">
        <v>12429.6</v>
      </c>
      <c r="H91" t="s">
        <v>84</v>
      </c>
      <c r="I91">
        <v>2005</v>
      </c>
      <c r="J91" t="s">
        <v>3</v>
      </c>
      <c r="K91">
        <v>104759</v>
      </c>
      <c r="L91">
        <f t="shared" si="4"/>
        <v>106624</v>
      </c>
      <c r="M91">
        <f t="shared" si="5"/>
        <v>1.0178027663494307</v>
      </c>
      <c r="N91">
        <f t="shared" si="6"/>
        <v>0</v>
      </c>
      <c r="O91">
        <f t="shared" si="7"/>
        <v>0</v>
      </c>
    </row>
    <row r="92" spans="1:15" x14ac:dyDescent="0.2">
      <c r="A92" t="s">
        <v>0</v>
      </c>
      <c r="B92">
        <v>2005</v>
      </c>
      <c r="C92" t="s">
        <v>93</v>
      </c>
      <c r="D92" t="s">
        <v>2</v>
      </c>
      <c r="E92" t="s">
        <v>3</v>
      </c>
      <c r="F92">
        <v>-9951.86</v>
      </c>
      <c r="H92" t="s">
        <v>82</v>
      </c>
      <c r="I92">
        <v>2005</v>
      </c>
      <c r="J92" t="s">
        <v>3</v>
      </c>
      <c r="K92">
        <v>45351.6</v>
      </c>
      <c r="L92">
        <f t="shared" si="4"/>
        <v>49332.4</v>
      </c>
      <c r="M92">
        <f t="shared" si="5"/>
        <v>1.0877763959816193</v>
      </c>
      <c r="N92">
        <f t="shared" si="6"/>
        <v>0</v>
      </c>
      <c r="O92">
        <f t="shared" si="7"/>
        <v>0</v>
      </c>
    </row>
    <row r="93" spans="1:15" x14ac:dyDescent="0.2">
      <c r="A93" t="s">
        <v>0</v>
      </c>
      <c r="B93">
        <v>2005</v>
      </c>
      <c r="C93" t="s">
        <v>94</v>
      </c>
      <c r="D93" t="s">
        <v>2</v>
      </c>
      <c r="E93" t="s">
        <v>3</v>
      </c>
      <c r="F93">
        <v>50701.5</v>
      </c>
      <c r="H93" t="s">
        <v>86</v>
      </c>
      <c r="I93">
        <v>2005</v>
      </c>
      <c r="J93" t="s">
        <v>3</v>
      </c>
      <c r="K93">
        <v>64185.7</v>
      </c>
      <c r="L93">
        <f t="shared" si="4"/>
        <v>65328.5</v>
      </c>
      <c r="M93">
        <f t="shared" si="5"/>
        <v>1.0178045888725995</v>
      </c>
      <c r="N93">
        <f t="shared" si="6"/>
        <v>0</v>
      </c>
      <c r="O93">
        <f t="shared" si="7"/>
        <v>0</v>
      </c>
    </row>
    <row r="94" spans="1:15" x14ac:dyDescent="0.2">
      <c r="A94" t="s">
        <v>0</v>
      </c>
      <c r="B94">
        <v>2005</v>
      </c>
      <c r="C94" t="s">
        <v>95</v>
      </c>
      <c r="D94" t="s">
        <v>2</v>
      </c>
      <c r="E94" t="s">
        <v>3</v>
      </c>
      <c r="F94">
        <v>33.576000000000001</v>
      </c>
      <c r="H94" t="s">
        <v>87</v>
      </c>
      <c r="I94">
        <v>2005</v>
      </c>
      <c r="J94" t="s">
        <v>3</v>
      </c>
      <c r="K94">
        <v>458089</v>
      </c>
      <c r="L94">
        <f t="shared" si="4"/>
        <v>498299</v>
      </c>
      <c r="M94">
        <f t="shared" si="5"/>
        <v>1.0877777025861786</v>
      </c>
      <c r="N94">
        <f t="shared" si="6"/>
        <v>0</v>
      </c>
      <c r="O94">
        <f t="shared" si="7"/>
        <v>0</v>
      </c>
    </row>
    <row r="95" spans="1:15" x14ac:dyDescent="0.2">
      <c r="A95" t="s">
        <v>0</v>
      </c>
      <c r="B95">
        <v>2005</v>
      </c>
      <c r="C95" t="s">
        <v>96</v>
      </c>
      <c r="D95" t="s">
        <v>2</v>
      </c>
      <c r="E95" t="s">
        <v>3</v>
      </c>
      <c r="F95">
        <v>88.184299999999993</v>
      </c>
      <c r="H95" t="s">
        <v>88</v>
      </c>
      <c r="I95">
        <v>2005</v>
      </c>
      <c r="J95" t="s">
        <v>3</v>
      </c>
      <c r="K95">
        <v>11890.8</v>
      </c>
      <c r="L95">
        <f t="shared" si="4"/>
        <v>7904.48</v>
      </c>
      <c r="M95">
        <f t="shared" si="5"/>
        <v>0.66475594577320285</v>
      </c>
      <c r="N95">
        <f t="shared" si="6"/>
        <v>1</v>
      </c>
      <c r="O95">
        <f t="shared" si="7"/>
        <v>0</v>
      </c>
    </row>
    <row r="96" spans="1:15" x14ac:dyDescent="0.2">
      <c r="A96" t="s">
        <v>0</v>
      </c>
      <c r="B96">
        <v>2005</v>
      </c>
      <c r="C96" t="s">
        <v>97</v>
      </c>
      <c r="D96" t="s">
        <v>2</v>
      </c>
      <c r="E96" t="s">
        <v>3</v>
      </c>
      <c r="F96">
        <v>223032</v>
      </c>
      <c r="H96" t="s">
        <v>90</v>
      </c>
      <c r="I96">
        <v>2005</v>
      </c>
      <c r="J96" t="s">
        <v>3</v>
      </c>
      <c r="K96" s="1">
        <v>1192770</v>
      </c>
      <c r="L96">
        <f t="shared" si="4"/>
        <v>1256110</v>
      </c>
      <c r="M96">
        <f t="shared" si="5"/>
        <v>1.053103280598942</v>
      </c>
      <c r="N96">
        <f t="shared" si="6"/>
        <v>0</v>
      </c>
      <c r="O96">
        <f t="shared" si="7"/>
        <v>0</v>
      </c>
    </row>
    <row r="97" spans="1:15" x14ac:dyDescent="0.2">
      <c r="A97" t="s">
        <v>0</v>
      </c>
      <c r="B97">
        <v>2005</v>
      </c>
      <c r="C97" t="s">
        <v>98</v>
      </c>
      <c r="D97" t="s">
        <v>2</v>
      </c>
      <c r="E97" t="s">
        <v>3</v>
      </c>
      <c r="F97">
        <v>78252.899999999994</v>
      </c>
      <c r="H97" t="s">
        <v>89</v>
      </c>
      <c r="I97">
        <v>2005</v>
      </c>
      <c r="J97" t="s">
        <v>3</v>
      </c>
      <c r="K97">
        <v>19979.400000000001</v>
      </c>
      <c r="L97">
        <f t="shared" si="4"/>
        <v>20335.099999999999</v>
      </c>
      <c r="M97">
        <f t="shared" si="5"/>
        <v>1.0178033374375606</v>
      </c>
      <c r="N97">
        <f t="shared" si="6"/>
        <v>0</v>
      </c>
      <c r="O97">
        <f t="shared" si="7"/>
        <v>0</v>
      </c>
    </row>
    <row r="98" spans="1:15" x14ac:dyDescent="0.2">
      <c r="A98" t="s">
        <v>0</v>
      </c>
      <c r="B98">
        <v>2005</v>
      </c>
      <c r="C98" t="s">
        <v>99</v>
      </c>
      <c r="D98" t="s">
        <v>2</v>
      </c>
      <c r="E98" t="s">
        <v>3</v>
      </c>
      <c r="F98">
        <v>63652.7</v>
      </c>
      <c r="H98" t="s">
        <v>91</v>
      </c>
      <c r="I98">
        <v>2005</v>
      </c>
      <c r="J98" t="s">
        <v>3</v>
      </c>
      <c r="K98">
        <v>264733</v>
      </c>
      <c r="L98">
        <f t="shared" si="4"/>
        <v>381590</v>
      </c>
      <c r="M98">
        <f t="shared" si="5"/>
        <v>1.4414145573086845</v>
      </c>
      <c r="N98">
        <f t="shared" si="6"/>
        <v>0</v>
      </c>
      <c r="O98">
        <f t="shared" si="7"/>
        <v>1</v>
      </c>
    </row>
    <row r="99" spans="1:15" x14ac:dyDescent="0.2">
      <c r="A99" t="s">
        <v>0</v>
      </c>
      <c r="B99">
        <v>2005</v>
      </c>
      <c r="C99" t="s">
        <v>100</v>
      </c>
      <c r="D99" t="s">
        <v>2</v>
      </c>
      <c r="E99" t="s">
        <v>3</v>
      </c>
      <c r="F99">
        <v>18231.3</v>
      </c>
      <c r="H99" t="s">
        <v>92</v>
      </c>
      <c r="I99">
        <v>2005</v>
      </c>
      <c r="J99" t="s">
        <v>3</v>
      </c>
      <c r="K99">
        <v>47511.8</v>
      </c>
      <c r="L99">
        <f t="shared" si="4"/>
        <v>12429.6</v>
      </c>
      <c r="M99">
        <f t="shared" si="5"/>
        <v>0.26161079984340729</v>
      </c>
      <c r="N99">
        <f t="shared" si="6"/>
        <v>1</v>
      </c>
      <c r="O99">
        <f t="shared" si="7"/>
        <v>0</v>
      </c>
    </row>
    <row r="100" spans="1:15" x14ac:dyDescent="0.2">
      <c r="A100" t="s">
        <v>0</v>
      </c>
      <c r="B100">
        <v>2005</v>
      </c>
      <c r="C100" t="s">
        <v>101</v>
      </c>
      <c r="D100" t="s">
        <v>2</v>
      </c>
      <c r="E100" t="s">
        <v>3</v>
      </c>
      <c r="F100">
        <v>4483.42</v>
      </c>
      <c r="H100" t="s">
        <v>95</v>
      </c>
      <c r="I100">
        <v>2005</v>
      </c>
      <c r="J100" t="s">
        <v>3</v>
      </c>
      <c r="K100">
        <v>33.761499999999998</v>
      </c>
      <c r="L100">
        <f t="shared" si="4"/>
        <v>33.576000000000001</v>
      </c>
      <c r="M100">
        <f t="shared" si="5"/>
        <v>0.99450557587784905</v>
      </c>
      <c r="N100">
        <f t="shared" si="6"/>
        <v>0</v>
      </c>
      <c r="O100">
        <f t="shared" si="7"/>
        <v>0</v>
      </c>
    </row>
    <row r="101" spans="1:15" hidden="1" x14ac:dyDescent="0.2">
      <c r="A101" t="s">
        <v>0</v>
      </c>
      <c r="B101">
        <v>2005</v>
      </c>
      <c r="C101" t="s">
        <v>102</v>
      </c>
      <c r="D101" t="s">
        <v>2</v>
      </c>
      <c r="E101" t="s">
        <v>3</v>
      </c>
      <c r="F101">
        <v>52387.9</v>
      </c>
      <c r="H101" t="s">
        <v>198</v>
      </c>
      <c r="I101">
        <v>2005</v>
      </c>
      <c r="J101" t="s">
        <v>3</v>
      </c>
      <c r="K101">
        <v>100644</v>
      </c>
      <c r="L101">
        <v>0</v>
      </c>
      <c r="M101">
        <v>0</v>
      </c>
      <c r="N101">
        <f t="shared" si="6"/>
        <v>1</v>
      </c>
      <c r="O101">
        <f t="shared" si="7"/>
        <v>0</v>
      </c>
    </row>
    <row r="102" spans="1:15" x14ac:dyDescent="0.2">
      <c r="A102" t="s">
        <v>0</v>
      </c>
      <c r="B102">
        <v>2005</v>
      </c>
      <c r="C102" t="s">
        <v>103</v>
      </c>
      <c r="D102" t="s">
        <v>2</v>
      </c>
      <c r="E102" t="s">
        <v>3</v>
      </c>
      <c r="F102">
        <v>270.64499999999998</v>
      </c>
      <c r="H102" t="s">
        <v>97</v>
      </c>
      <c r="I102">
        <v>2005</v>
      </c>
      <c r="J102" t="s">
        <v>3</v>
      </c>
      <c r="K102">
        <v>472272</v>
      </c>
      <c r="L102">
        <f t="shared" si="4"/>
        <v>223032</v>
      </c>
      <c r="M102">
        <f t="shared" si="5"/>
        <v>0.47225327777213133</v>
      </c>
      <c r="N102">
        <f t="shared" si="6"/>
        <v>1</v>
      </c>
      <c r="O102">
        <f t="shared" si="7"/>
        <v>0</v>
      </c>
    </row>
    <row r="103" spans="1:15" x14ac:dyDescent="0.2">
      <c r="A103" t="s">
        <v>0</v>
      </c>
      <c r="B103">
        <v>2005</v>
      </c>
      <c r="C103" t="s">
        <v>104</v>
      </c>
      <c r="D103" t="s">
        <v>2</v>
      </c>
      <c r="E103" t="s">
        <v>3</v>
      </c>
      <c r="F103">
        <v>19134.900000000001</v>
      </c>
      <c r="H103" t="s">
        <v>98</v>
      </c>
      <c r="I103">
        <v>2005</v>
      </c>
      <c r="J103" t="s">
        <v>3</v>
      </c>
      <c r="K103">
        <v>76884</v>
      </c>
      <c r="L103">
        <f t="shared" si="4"/>
        <v>78252.899999999994</v>
      </c>
      <c r="M103">
        <f t="shared" si="5"/>
        <v>1.0178047448103635</v>
      </c>
      <c r="N103">
        <f t="shared" si="6"/>
        <v>0</v>
      </c>
      <c r="O103">
        <f t="shared" si="7"/>
        <v>0</v>
      </c>
    </row>
    <row r="104" spans="1:15" x14ac:dyDescent="0.2">
      <c r="A104" t="s">
        <v>0</v>
      </c>
      <c r="B104">
        <v>2005</v>
      </c>
      <c r="C104" t="s">
        <v>105</v>
      </c>
      <c r="D104" t="s">
        <v>2</v>
      </c>
      <c r="E104" t="s">
        <v>3</v>
      </c>
      <c r="F104">
        <v>521.83199999999999</v>
      </c>
      <c r="H104" t="s">
        <v>93</v>
      </c>
      <c r="I104">
        <v>2005</v>
      </c>
      <c r="J104" t="s">
        <v>3</v>
      </c>
      <c r="K104">
        <v>-6904.23</v>
      </c>
      <c r="L104">
        <f t="shared" si="4"/>
        <v>-9951.86</v>
      </c>
      <c r="M104">
        <f t="shared" si="5"/>
        <v>1.4414149007202832</v>
      </c>
      <c r="N104">
        <f t="shared" si="6"/>
        <v>0</v>
      </c>
      <c r="O104">
        <f t="shared" si="7"/>
        <v>1</v>
      </c>
    </row>
    <row r="105" spans="1:15" x14ac:dyDescent="0.2">
      <c r="A105" t="s">
        <v>0</v>
      </c>
      <c r="B105">
        <v>2005</v>
      </c>
      <c r="C105" t="s">
        <v>106</v>
      </c>
      <c r="D105" t="s">
        <v>2</v>
      </c>
      <c r="E105" t="s">
        <v>3</v>
      </c>
      <c r="F105">
        <v>9906.4</v>
      </c>
      <c r="H105" t="s">
        <v>99</v>
      </c>
      <c r="I105">
        <v>2005</v>
      </c>
      <c r="J105" t="s">
        <v>3</v>
      </c>
      <c r="K105">
        <v>134785</v>
      </c>
      <c r="L105">
        <f t="shared" si="4"/>
        <v>63652.7</v>
      </c>
      <c r="M105">
        <f t="shared" si="5"/>
        <v>0.47225358904922654</v>
      </c>
      <c r="N105">
        <f t="shared" si="6"/>
        <v>1</v>
      </c>
      <c r="O105">
        <f t="shared" si="7"/>
        <v>0</v>
      </c>
    </row>
    <row r="106" spans="1:15" x14ac:dyDescent="0.2">
      <c r="A106" t="s">
        <v>0</v>
      </c>
      <c r="B106">
        <v>2005</v>
      </c>
      <c r="C106" t="s">
        <v>107</v>
      </c>
      <c r="D106" t="s">
        <v>2</v>
      </c>
      <c r="E106" t="s">
        <v>3</v>
      </c>
      <c r="F106">
        <v>12746.9</v>
      </c>
      <c r="H106" t="s">
        <v>108</v>
      </c>
      <c r="I106">
        <v>2005</v>
      </c>
      <c r="J106" t="s">
        <v>3</v>
      </c>
      <c r="K106">
        <v>-7676.38</v>
      </c>
      <c r="L106">
        <f t="shared" si="4"/>
        <v>-8350.2000000000007</v>
      </c>
      <c r="M106">
        <f t="shared" si="5"/>
        <v>1.0877783538595016</v>
      </c>
      <c r="N106">
        <f t="shared" si="6"/>
        <v>0</v>
      </c>
      <c r="O106">
        <f t="shared" si="7"/>
        <v>0</v>
      </c>
    </row>
    <row r="107" spans="1:15" x14ac:dyDescent="0.2">
      <c r="A107" t="s">
        <v>0</v>
      </c>
      <c r="B107">
        <v>2005</v>
      </c>
      <c r="C107" t="s">
        <v>108</v>
      </c>
      <c r="D107" t="s">
        <v>2</v>
      </c>
      <c r="E107" t="s">
        <v>3</v>
      </c>
      <c r="F107">
        <v>-8350.2000000000007</v>
      </c>
      <c r="H107" t="s">
        <v>100</v>
      </c>
      <c r="I107">
        <v>2005</v>
      </c>
      <c r="J107" t="s">
        <v>3</v>
      </c>
      <c r="K107">
        <v>17912.3</v>
      </c>
      <c r="L107">
        <f t="shared" si="4"/>
        <v>18231.3</v>
      </c>
      <c r="M107">
        <f t="shared" si="5"/>
        <v>1.0178089915867867</v>
      </c>
      <c r="N107">
        <f t="shared" si="6"/>
        <v>0</v>
      </c>
      <c r="O107">
        <f t="shared" si="7"/>
        <v>0</v>
      </c>
    </row>
    <row r="108" spans="1:15" x14ac:dyDescent="0.2">
      <c r="A108" t="s">
        <v>0</v>
      </c>
      <c r="B108">
        <v>2005</v>
      </c>
      <c r="C108" t="s">
        <v>109</v>
      </c>
      <c r="D108" t="s">
        <v>2</v>
      </c>
      <c r="E108" t="s">
        <v>3</v>
      </c>
      <c r="F108">
        <v>1264.97</v>
      </c>
      <c r="H108" t="s">
        <v>105</v>
      </c>
      <c r="I108">
        <v>2005</v>
      </c>
      <c r="J108" t="s">
        <v>3</v>
      </c>
      <c r="K108">
        <v>1994.68</v>
      </c>
      <c r="L108">
        <f t="shared" si="4"/>
        <v>521.83199999999999</v>
      </c>
      <c r="M108">
        <f t="shared" si="5"/>
        <v>0.26161188762107201</v>
      </c>
      <c r="N108">
        <f t="shared" si="6"/>
        <v>1</v>
      </c>
      <c r="O108">
        <f t="shared" si="7"/>
        <v>0</v>
      </c>
    </row>
    <row r="109" spans="1:15" x14ac:dyDescent="0.2">
      <c r="A109" t="s">
        <v>0</v>
      </c>
      <c r="B109">
        <v>2005</v>
      </c>
      <c r="C109" t="s">
        <v>110</v>
      </c>
      <c r="D109" t="s">
        <v>2</v>
      </c>
      <c r="E109" t="s">
        <v>3</v>
      </c>
      <c r="F109">
        <v>54730.2</v>
      </c>
      <c r="H109" t="s">
        <v>101</v>
      </c>
      <c r="I109">
        <v>2005</v>
      </c>
      <c r="J109" t="s">
        <v>3</v>
      </c>
      <c r="K109">
        <v>17137.7</v>
      </c>
      <c r="L109">
        <f t="shared" si="4"/>
        <v>4483.42</v>
      </c>
      <c r="M109">
        <f t="shared" si="5"/>
        <v>0.26161153480338667</v>
      </c>
      <c r="N109">
        <f t="shared" si="6"/>
        <v>1</v>
      </c>
      <c r="O109">
        <f t="shared" si="7"/>
        <v>0</v>
      </c>
    </row>
    <row r="110" spans="1:15" x14ac:dyDescent="0.2">
      <c r="A110" t="s">
        <v>0</v>
      </c>
      <c r="B110">
        <v>2005</v>
      </c>
      <c r="C110" t="s">
        <v>111</v>
      </c>
      <c r="D110" t="s">
        <v>2</v>
      </c>
      <c r="E110" t="s">
        <v>3</v>
      </c>
      <c r="F110">
        <v>13864.4</v>
      </c>
      <c r="H110" t="s">
        <v>102</v>
      </c>
      <c r="I110">
        <v>2005</v>
      </c>
      <c r="J110" t="s">
        <v>3</v>
      </c>
      <c r="K110">
        <v>52542.5</v>
      </c>
      <c r="L110">
        <f t="shared" si="4"/>
        <v>52387.9</v>
      </c>
      <c r="M110">
        <f t="shared" si="5"/>
        <v>0.99705762002188703</v>
      </c>
      <c r="N110">
        <f t="shared" si="6"/>
        <v>0</v>
      </c>
      <c r="O110">
        <f t="shared" si="7"/>
        <v>0</v>
      </c>
    </row>
    <row r="111" spans="1:15" x14ac:dyDescent="0.2">
      <c r="A111" t="s">
        <v>0</v>
      </c>
      <c r="B111">
        <v>2005</v>
      </c>
      <c r="C111" t="s">
        <v>112</v>
      </c>
      <c r="D111" t="s">
        <v>2</v>
      </c>
      <c r="E111" t="s">
        <v>3</v>
      </c>
      <c r="F111">
        <v>32323.3</v>
      </c>
      <c r="H111" t="s">
        <v>106</v>
      </c>
      <c r="I111">
        <v>2005</v>
      </c>
      <c r="J111" t="s">
        <v>3</v>
      </c>
      <c r="K111">
        <v>9107</v>
      </c>
      <c r="L111">
        <f t="shared" si="4"/>
        <v>9906.4</v>
      </c>
      <c r="M111">
        <f t="shared" si="5"/>
        <v>1.0877786318216756</v>
      </c>
      <c r="N111">
        <f t="shared" si="6"/>
        <v>0</v>
      </c>
      <c r="O111">
        <f t="shared" si="7"/>
        <v>0</v>
      </c>
    </row>
    <row r="112" spans="1:15" x14ac:dyDescent="0.2">
      <c r="A112" t="s">
        <v>0</v>
      </c>
      <c r="B112">
        <v>2005</v>
      </c>
      <c r="C112" t="s">
        <v>113</v>
      </c>
      <c r="D112" t="s">
        <v>2</v>
      </c>
      <c r="E112" t="s">
        <v>3</v>
      </c>
      <c r="F112">
        <v>436.97699999999998</v>
      </c>
      <c r="H112" t="s">
        <v>107</v>
      </c>
      <c r="I112">
        <v>2005</v>
      </c>
      <c r="J112" t="s">
        <v>3</v>
      </c>
      <c r="K112">
        <v>11718.3</v>
      </c>
      <c r="L112">
        <f t="shared" si="4"/>
        <v>12746.9</v>
      </c>
      <c r="M112">
        <f t="shared" si="5"/>
        <v>1.0877772373125796</v>
      </c>
      <c r="N112">
        <f t="shared" si="6"/>
        <v>0</v>
      </c>
      <c r="O112">
        <f t="shared" si="7"/>
        <v>0</v>
      </c>
    </row>
    <row r="113" spans="1:15" x14ac:dyDescent="0.2">
      <c r="A113" t="s">
        <v>0</v>
      </c>
      <c r="B113">
        <v>2005</v>
      </c>
      <c r="C113" t="s">
        <v>114</v>
      </c>
      <c r="D113" t="s">
        <v>2</v>
      </c>
      <c r="E113" t="s">
        <v>3</v>
      </c>
      <c r="F113">
        <v>367240</v>
      </c>
      <c r="H113" t="s">
        <v>109</v>
      </c>
      <c r="I113">
        <v>2005</v>
      </c>
      <c r="J113" t="s">
        <v>3</v>
      </c>
      <c r="K113">
        <v>1217.0999999999999</v>
      </c>
      <c r="L113">
        <f t="shared" si="4"/>
        <v>1264.97</v>
      </c>
      <c r="M113">
        <f t="shared" si="5"/>
        <v>1.0393311971078796</v>
      </c>
      <c r="N113">
        <f t="shared" si="6"/>
        <v>0</v>
      </c>
      <c r="O113">
        <f t="shared" si="7"/>
        <v>0</v>
      </c>
    </row>
    <row r="114" spans="1:15" x14ac:dyDescent="0.2">
      <c r="A114" t="s">
        <v>0</v>
      </c>
      <c r="B114">
        <v>2005</v>
      </c>
      <c r="C114" t="s">
        <v>115</v>
      </c>
      <c r="D114" t="s">
        <v>2</v>
      </c>
      <c r="E114" t="s">
        <v>3</v>
      </c>
      <c r="F114">
        <v>14710.8</v>
      </c>
      <c r="H114" t="s">
        <v>112</v>
      </c>
      <c r="I114">
        <v>2005</v>
      </c>
      <c r="J114" t="s">
        <v>3</v>
      </c>
      <c r="K114">
        <v>123555</v>
      </c>
      <c r="L114">
        <f t="shared" si="4"/>
        <v>32323.3</v>
      </c>
      <c r="M114">
        <f t="shared" si="5"/>
        <v>0.26161061875278213</v>
      </c>
      <c r="N114">
        <f t="shared" si="6"/>
        <v>1</v>
      </c>
      <c r="O114">
        <f t="shared" si="7"/>
        <v>0</v>
      </c>
    </row>
    <row r="115" spans="1:15" x14ac:dyDescent="0.2">
      <c r="A115" t="s">
        <v>0</v>
      </c>
      <c r="B115">
        <v>2005</v>
      </c>
      <c r="C115" t="s">
        <v>116</v>
      </c>
      <c r="D115" t="s">
        <v>2</v>
      </c>
      <c r="E115" t="s">
        <v>3</v>
      </c>
      <c r="F115">
        <v>16893.099999999999</v>
      </c>
      <c r="H115" t="s">
        <v>123</v>
      </c>
      <c r="I115">
        <v>2005</v>
      </c>
      <c r="J115" t="s">
        <v>3</v>
      </c>
      <c r="K115">
        <v>28307.4</v>
      </c>
      <c r="L115">
        <f t="shared" si="4"/>
        <v>7405.55</v>
      </c>
      <c r="M115">
        <f t="shared" si="5"/>
        <v>0.26161180468711359</v>
      </c>
      <c r="N115">
        <f t="shared" si="6"/>
        <v>1</v>
      </c>
      <c r="O115">
        <f t="shared" si="7"/>
        <v>0</v>
      </c>
    </row>
    <row r="116" spans="1:15" x14ac:dyDescent="0.2">
      <c r="A116" t="s">
        <v>0</v>
      </c>
      <c r="B116">
        <v>2005</v>
      </c>
      <c r="C116" t="s">
        <v>117</v>
      </c>
      <c r="D116" t="s">
        <v>2</v>
      </c>
      <c r="E116" t="s">
        <v>3</v>
      </c>
      <c r="F116">
        <v>2933.78</v>
      </c>
      <c r="H116" t="s">
        <v>124</v>
      </c>
      <c r="I116">
        <v>2005</v>
      </c>
      <c r="J116" t="s">
        <v>3</v>
      </c>
      <c r="K116">
        <v>426695</v>
      </c>
      <c r="L116">
        <f t="shared" si="4"/>
        <v>201508</v>
      </c>
      <c r="M116">
        <f t="shared" si="5"/>
        <v>0.47225301444825929</v>
      </c>
      <c r="N116">
        <f t="shared" si="6"/>
        <v>1</v>
      </c>
      <c r="O116">
        <f t="shared" si="7"/>
        <v>0</v>
      </c>
    </row>
    <row r="117" spans="1:15" x14ac:dyDescent="0.2">
      <c r="A117" t="s">
        <v>0</v>
      </c>
      <c r="B117">
        <v>2005</v>
      </c>
      <c r="C117" t="s">
        <v>118</v>
      </c>
      <c r="D117" t="s">
        <v>2</v>
      </c>
      <c r="E117" t="s">
        <v>3</v>
      </c>
      <c r="F117">
        <v>261780</v>
      </c>
      <c r="H117" t="s">
        <v>113</v>
      </c>
      <c r="I117">
        <v>2005</v>
      </c>
      <c r="J117" t="s">
        <v>3</v>
      </c>
      <c r="K117">
        <v>439.392</v>
      </c>
      <c r="L117">
        <f t="shared" si="4"/>
        <v>436.97699999999998</v>
      </c>
      <c r="M117">
        <f t="shared" si="5"/>
        <v>0.99450376884422109</v>
      </c>
      <c r="N117">
        <f t="shared" si="6"/>
        <v>0</v>
      </c>
      <c r="O117">
        <f t="shared" si="7"/>
        <v>0</v>
      </c>
    </row>
    <row r="118" spans="1:15" x14ac:dyDescent="0.2">
      <c r="A118" t="s">
        <v>0</v>
      </c>
      <c r="B118">
        <v>2005</v>
      </c>
      <c r="C118" t="s">
        <v>119</v>
      </c>
      <c r="D118" t="s">
        <v>2</v>
      </c>
      <c r="E118" t="s">
        <v>3</v>
      </c>
      <c r="F118">
        <v>33288.199999999997</v>
      </c>
      <c r="H118" t="s">
        <v>116</v>
      </c>
      <c r="I118">
        <v>2005</v>
      </c>
      <c r="J118" t="s">
        <v>3</v>
      </c>
      <c r="K118">
        <v>64573.1</v>
      </c>
      <c r="L118">
        <f t="shared" si="4"/>
        <v>16893.099999999999</v>
      </c>
      <c r="M118">
        <f t="shared" si="5"/>
        <v>0.26161203349382328</v>
      </c>
      <c r="N118">
        <f t="shared" si="6"/>
        <v>1</v>
      </c>
      <c r="O118">
        <f t="shared" si="7"/>
        <v>0</v>
      </c>
    </row>
    <row r="119" spans="1:15" x14ac:dyDescent="0.2">
      <c r="A119" t="s">
        <v>0</v>
      </c>
      <c r="B119">
        <v>2005</v>
      </c>
      <c r="C119" t="s">
        <v>120</v>
      </c>
      <c r="D119" t="s">
        <v>2</v>
      </c>
      <c r="E119" t="s">
        <v>3</v>
      </c>
      <c r="F119">
        <v>58182.7</v>
      </c>
      <c r="H119" t="s">
        <v>117</v>
      </c>
      <c r="I119">
        <v>2005</v>
      </c>
      <c r="J119" t="s">
        <v>3</v>
      </c>
      <c r="K119">
        <v>2697.04</v>
      </c>
      <c r="L119">
        <f t="shared" si="4"/>
        <v>2933.78</v>
      </c>
      <c r="M119">
        <f t="shared" si="5"/>
        <v>1.0877777118618932</v>
      </c>
      <c r="N119">
        <f t="shared" si="6"/>
        <v>0</v>
      </c>
      <c r="O119">
        <f t="shared" si="7"/>
        <v>0</v>
      </c>
    </row>
    <row r="120" spans="1:15" x14ac:dyDescent="0.2">
      <c r="A120" t="s">
        <v>0</v>
      </c>
      <c r="B120">
        <v>2005</v>
      </c>
      <c r="C120" t="s">
        <v>121</v>
      </c>
      <c r="D120" t="s">
        <v>2</v>
      </c>
      <c r="E120" t="s">
        <v>3</v>
      </c>
      <c r="F120">
        <v>1421.55</v>
      </c>
      <c r="H120" t="s">
        <v>121</v>
      </c>
      <c r="I120">
        <v>2005</v>
      </c>
      <c r="J120" t="s">
        <v>3</v>
      </c>
      <c r="K120">
        <v>5433.83</v>
      </c>
      <c r="L120">
        <f t="shared" si="4"/>
        <v>1421.55</v>
      </c>
      <c r="M120">
        <f t="shared" si="5"/>
        <v>0.26161105518575295</v>
      </c>
      <c r="N120">
        <f t="shared" si="6"/>
        <v>1</v>
      </c>
      <c r="O120">
        <f t="shared" si="7"/>
        <v>0</v>
      </c>
    </row>
    <row r="121" spans="1:15" x14ac:dyDescent="0.2">
      <c r="A121" t="s">
        <v>0</v>
      </c>
      <c r="B121">
        <v>2005</v>
      </c>
      <c r="C121" t="s">
        <v>122</v>
      </c>
      <c r="D121" t="s">
        <v>2</v>
      </c>
      <c r="E121" t="s">
        <v>3</v>
      </c>
      <c r="F121">
        <v>643.57500000000005</v>
      </c>
      <c r="H121" t="s">
        <v>122</v>
      </c>
      <c r="I121">
        <v>2005</v>
      </c>
      <c r="J121" t="s">
        <v>3</v>
      </c>
      <c r="K121">
        <v>2460.04</v>
      </c>
      <c r="L121">
        <f t="shared" si="4"/>
        <v>643.57500000000005</v>
      </c>
      <c r="M121">
        <f t="shared" si="5"/>
        <v>0.26161159981138521</v>
      </c>
      <c r="N121">
        <f t="shared" si="6"/>
        <v>1</v>
      </c>
      <c r="O121">
        <f t="shared" si="7"/>
        <v>0</v>
      </c>
    </row>
    <row r="122" spans="1:15" x14ac:dyDescent="0.2">
      <c r="A122" t="s">
        <v>0</v>
      </c>
      <c r="B122">
        <v>2005</v>
      </c>
      <c r="C122" t="s">
        <v>123</v>
      </c>
      <c r="D122" t="s">
        <v>2</v>
      </c>
      <c r="E122" t="s">
        <v>3</v>
      </c>
      <c r="F122">
        <v>7405.55</v>
      </c>
      <c r="H122" t="s">
        <v>114</v>
      </c>
      <c r="I122">
        <v>2005</v>
      </c>
      <c r="J122" t="s">
        <v>3</v>
      </c>
      <c r="K122">
        <v>552441</v>
      </c>
      <c r="L122">
        <f t="shared" si="4"/>
        <v>367240</v>
      </c>
      <c r="M122">
        <f t="shared" si="5"/>
        <v>0.664758770619849</v>
      </c>
      <c r="N122">
        <f t="shared" si="6"/>
        <v>1</v>
      </c>
      <c r="O122">
        <f t="shared" si="7"/>
        <v>0</v>
      </c>
    </row>
    <row r="123" spans="1:15" x14ac:dyDescent="0.2">
      <c r="A123" t="s">
        <v>0</v>
      </c>
      <c r="B123">
        <v>2005</v>
      </c>
      <c r="C123" t="s">
        <v>124</v>
      </c>
      <c r="D123" t="s">
        <v>2</v>
      </c>
      <c r="E123" t="s">
        <v>3</v>
      </c>
      <c r="F123">
        <v>201508</v>
      </c>
      <c r="H123" t="s">
        <v>62</v>
      </c>
      <c r="I123">
        <v>2005</v>
      </c>
      <c r="J123" t="s">
        <v>3</v>
      </c>
      <c r="K123">
        <v>22.181000000000001</v>
      </c>
      <c r="L123">
        <f t="shared" si="4"/>
        <v>22.059100000000001</v>
      </c>
      <c r="M123">
        <f t="shared" si="5"/>
        <v>0.99450430548667779</v>
      </c>
      <c r="N123">
        <f t="shared" si="6"/>
        <v>0</v>
      </c>
      <c r="O123">
        <f t="shared" si="7"/>
        <v>0</v>
      </c>
    </row>
    <row r="124" spans="1:15" x14ac:dyDescent="0.2">
      <c r="A124" t="s">
        <v>0</v>
      </c>
      <c r="B124">
        <v>2005</v>
      </c>
      <c r="C124" t="s">
        <v>125</v>
      </c>
      <c r="D124" t="s">
        <v>2</v>
      </c>
      <c r="E124" t="s">
        <v>3</v>
      </c>
      <c r="F124">
        <v>12017</v>
      </c>
      <c r="H124" t="s">
        <v>111</v>
      </c>
      <c r="I124">
        <v>2005</v>
      </c>
      <c r="J124" t="s">
        <v>3</v>
      </c>
      <c r="K124">
        <v>9618.59</v>
      </c>
      <c r="L124">
        <f t="shared" si="4"/>
        <v>13864.4</v>
      </c>
      <c r="M124">
        <f t="shared" si="5"/>
        <v>1.4414170891991445</v>
      </c>
      <c r="N124">
        <f t="shared" si="6"/>
        <v>0</v>
      </c>
      <c r="O124">
        <f t="shared" si="7"/>
        <v>1</v>
      </c>
    </row>
    <row r="125" spans="1:15" x14ac:dyDescent="0.2">
      <c r="A125" t="s">
        <v>0</v>
      </c>
      <c r="B125">
        <v>2005</v>
      </c>
      <c r="C125" t="s">
        <v>126</v>
      </c>
      <c r="D125" t="s">
        <v>2</v>
      </c>
      <c r="E125" t="s">
        <v>3</v>
      </c>
      <c r="F125">
        <v>2093.96</v>
      </c>
      <c r="H125" t="s">
        <v>119</v>
      </c>
      <c r="I125">
        <v>2005</v>
      </c>
      <c r="J125" t="s">
        <v>3</v>
      </c>
      <c r="K125">
        <v>70488.100000000006</v>
      </c>
      <c r="L125">
        <f t="shared" si="4"/>
        <v>33288.199999999997</v>
      </c>
      <c r="M125">
        <f t="shared" si="5"/>
        <v>0.47225276323237531</v>
      </c>
      <c r="N125">
        <f t="shared" si="6"/>
        <v>1</v>
      </c>
      <c r="O125">
        <f t="shared" si="7"/>
        <v>0</v>
      </c>
    </row>
    <row r="126" spans="1:15" x14ac:dyDescent="0.2">
      <c r="A126" t="s">
        <v>0</v>
      </c>
      <c r="B126">
        <v>2005</v>
      </c>
      <c r="C126" t="s">
        <v>127</v>
      </c>
      <c r="D126" t="s">
        <v>2</v>
      </c>
      <c r="E126" t="s">
        <v>3</v>
      </c>
      <c r="F126">
        <v>89656.2</v>
      </c>
      <c r="H126" t="s">
        <v>110</v>
      </c>
      <c r="I126">
        <v>2005</v>
      </c>
      <c r="J126" t="s">
        <v>3</v>
      </c>
      <c r="K126">
        <v>54891.7</v>
      </c>
      <c r="L126">
        <f t="shared" si="4"/>
        <v>54730.2</v>
      </c>
      <c r="M126">
        <f t="shared" si="5"/>
        <v>0.9970578429890129</v>
      </c>
      <c r="N126">
        <f t="shared" si="6"/>
        <v>0</v>
      </c>
      <c r="O126">
        <f t="shared" si="7"/>
        <v>0</v>
      </c>
    </row>
    <row r="127" spans="1:15" x14ac:dyDescent="0.2">
      <c r="A127" t="s">
        <v>0</v>
      </c>
      <c r="B127">
        <v>2005</v>
      </c>
      <c r="C127" t="s">
        <v>128</v>
      </c>
      <c r="D127" t="s">
        <v>2</v>
      </c>
      <c r="E127" t="s">
        <v>3</v>
      </c>
      <c r="F127">
        <v>25996.799999999999</v>
      </c>
      <c r="H127" t="s">
        <v>120</v>
      </c>
      <c r="I127">
        <v>2005</v>
      </c>
      <c r="J127" t="s">
        <v>3</v>
      </c>
      <c r="K127">
        <v>222401</v>
      </c>
      <c r="L127">
        <f t="shared" si="4"/>
        <v>58182.7</v>
      </c>
      <c r="M127">
        <f t="shared" si="5"/>
        <v>0.26161168340070412</v>
      </c>
      <c r="N127">
        <f t="shared" si="6"/>
        <v>1</v>
      </c>
      <c r="O127">
        <f t="shared" si="7"/>
        <v>0</v>
      </c>
    </row>
    <row r="128" spans="1:15" x14ac:dyDescent="0.2">
      <c r="A128" t="s">
        <v>0</v>
      </c>
      <c r="B128">
        <v>2005</v>
      </c>
      <c r="C128" t="s">
        <v>129</v>
      </c>
      <c r="D128" t="s">
        <v>2</v>
      </c>
      <c r="E128" t="s">
        <v>3</v>
      </c>
      <c r="F128">
        <v>193751</v>
      </c>
      <c r="H128" t="s">
        <v>118</v>
      </c>
      <c r="I128">
        <v>2005</v>
      </c>
      <c r="J128" t="s">
        <v>3</v>
      </c>
      <c r="K128">
        <v>554321</v>
      </c>
      <c r="L128">
        <f t="shared" si="4"/>
        <v>261780</v>
      </c>
      <c r="M128">
        <f t="shared" si="5"/>
        <v>0.47225344159791888</v>
      </c>
      <c r="N128">
        <f t="shared" si="6"/>
        <v>1</v>
      </c>
      <c r="O128">
        <f t="shared" si="7"/>
        <v>0</v>
      </c>
    </row>
    <row r="129" spans="1:15" x14ac:dyDescent="0.2">
      <c r="A129" t="s">
        <v>0</v>
      </c>
      <c r="B129">
        <v>2005</v>
      </c>
      <c r="C129" t="s">
        <v>130</v>
      </c>
      <c r="D129" t="s">
        <v>2</v>
      </c>
      <c r="E129" t="s">
        <v>3</v>
      </c>
      <c r="F129">
        <v>27018.799999999999</v>
      </c>
      <c r="H129" t="s">
        <v>125</v>
      </c>
      <c r="I129">
        <v>2005</v>
      </c>
      <c r="J129" t="s">
        <v>3</v>
      </c>
      <c r="K129">
        <v>45934.400000000001</v>
      </c>
      <c r="L129">
        <f t="shared" si="4"/>
        <v>12017</v>
      </c>
      <c r="M129">
        <f t="shared" si="5"/>
        <v>0.26161221219826536</v>
      </c>
      <c r="N129">
        <f t="shared" si="6"/>
        <v>1</v>
      </c>
      <c r="O129">
        <f t="shared" si="7"/>
        <v>0</v>
      </c>
    </row>
    <row r="130" spans="1:15" hidden="1" x14ac:dyDescent="0.2">
      <c r="A130" t="s">
        <v>0</v>
      </c>
      <c r="B130">
        <v>2005</v>
      </c>
      <c r="C130" t="s">
        <v>131</v>
      </c>
      <c r="D130" t="s">
        <v>2</v>
      </c>
      <c r="E130" t="s">
        <v>3</v>
      </c>
      <c r="F130">
        <v>11146.1</v>
      </c>
      <c r="H130" t="s">
        <v>199</v>
      </c>
      <c r="I130">
        <v>2005</v>
      </c>
      <c r="J130" t="s">
        <v>3</v>
      </c>
      <c r="K130">
        <v>0.93789599999999995</v>
      </c>
      <c r="L130">
        <v>0</v>
      </c>
      <c r="M130">
        <f t="shared" si="5"/>
        <v>0</v>
      </c>
      <c r="N130">
        <f t="shared" si="6"/>
        <v>1</v>
      </c>
      <c r="O130">
        <f t="shared" si="7"/>
        <v>0</v>
      </c>
    </row>
    <row r="131" spans="1:15" x14ac:dyDescent="0.2">
      <c r="A131" t="s">
        <v>0</v>
      </c>
      <c r="B131">
        <v>2005</v>
      </c>
      <c r="C131" t="s">
        <v>132</v>
      </c>
      <c r="D131" t="s">
        <v>2</v>
      </c>
      <c r="E131" t="s">
        <v>3</v>
      </c>
      <c r="F131">
        <v>21979.200000000001</v>
      </c>
      <c r="H131" t="s">
        <v>131</v>
      </c>
      <c r="I131">
        <v>2005</v>
      </c>
      <c r="J131" t="s">
        <v>3</v>
      </c>
      <c r="K131">
        <v>11207.7</v>
      </c>
      <c r="L131">
        <f t="shared" ref="L131:L194" si="8">VLOOKUP(H131,$C$2:$F$186,4,FALSE)</f>
        <v>11146.1</v>
      </c>
      <c r="M131">
        <f t="shared" ref="M131:M194" si="9">L131/K131</f>
        <v>0.99450377865217665</v>
      </c>
      <c r="N131">
        <f t="shared" ref="N131:N194" si="10">IF(ABS(M131)&lt;0.7,1,0)</f>
        <v>0</v>
      </c>
      <c r="O131">
        <f t="shared" ref="O131:O194" si="11">IF(ABS(M131)&gt;1.3,1,0)</f>
        <v>0</v>
      </c>
    </row>
    <row r="132" spans="1:15" x14ac:dyDescent="0.2">
      <c r="A132" t="s">
        <v>0</v>
      </c>
      <c r="B132">
        <v>2005</v>
      </c>
      <c r="C132" t="s">
        <v>133</v>
      </c>
      <c r="D132" t="s">
        <v>2</v>
      </c>
      <c r="E132" t="s">
        <v>3</v>
      </c>
      <c r="F132">
        <v>53669.4</v>
      </c>
      <c r="H132" t="s">
        <v>129</v>
      </c>
      <c r="I132">
        <v>2005</v>
      </c>
      <c r="J132" t="s">
        <v>3</v>
      </c>
      <c r="K132">
        <v>178116</v>
      </c>
      <c r="L132">
        <f t="shared" si="8"/>
        <v>193751</v>
      </c>
      <c r="M132">
        <f t="shared" si="9"/>
        <v>1.0877798737901143</v>
      </c>
      <c r="N132">
        <f t="shared" si="10"/>
        <v>0</v>
      </c>
      <c r="O132">
        <f t="shared" si="11"/>
        <v>0</v>
      </c>
    </row>
    <row r="133" spans="1:15" hidden="1" x14ac:dyDescent="0.2">
      <c r="A133" t="s">
        <v>0</v>
      </c>
      <c r="B133">
        <v>2005</v>
      </c>
      <c r="C133" t="s">
        <v>134</v>
      </c>
      <c r="D133" t="s">
        <v>2</v>
      </c>
      <c r="E133" t="s">
        <v>3</v>
      </c>
      <c r="F133">
        <v>163499</v>
      </c>
      <c r="H133" t="s">
        <v>200</v>
      </c>
      <c r="I133">
        <v>2005</v>
      </c>
      <c r="J133" t="s">
        <v>3</v>
      </c>
      <c r="K133">
        <v>1232.31</v>
      </c>
      <c r="L133">
        <v>0</v>
      </c>
      <c r="M133">
        <f t="shared" si="9"/>
        <v>0</v>
      </c>
      <c r="N133">
        <f t="shared" si="10"/>
        <v>1</v>
      </c>
      <c r="O133">
        <f t="shared" si="11"/>
        <v>0</v>
      </c>
    </row>
    <row r="134" spans="1:15" x14ac:dyDescent="0.2">
      <c r="A134" t="s">
        <v>0</v>
      </c>
      <c r="B134">
        <v>2005</v>
      </c>
      <c r="C134" t="s">
        <v>135</v>
      </c>
      <c r="D134" t="s">
        <v>2</v>
      </c>
      <c r="E134" t="s">
        <v>3</v>
      </c>
      <c r="F134">
        <v>8170.22</v>
      </c>
      <c r="H134" t="s">
        <v>132</v>
      </c>
      <c r="I134">
        <v>2005</v>
      </c>
      <c r="J134" t="s">
        <v>3</v>
      </c>
      <c r="K134">
        <v>23856.3</v>
      </c>
      <c r="L134">
        <f t="shared" si="8"/>
        <v>21979.200000000001</v>
      </c>
      <c r="M134">
        <f t="shared" si="9"/>
        <v>0.92131638183624454</v>
      </c>
      <c r="N134">
        <f t="shared" si="10"/>
        <v>0</v>
      </c>
      <c r="O134">
        <f t="shared" si="11"/>
        <v>0</v>
      </c>
    </row>
    <row r="135" spans="1:15" x14ac:dyDescent="0.2">
      <c r="A135" t="s">
        <v>0</v>
      </c>
      <c r="B135">
        <v>2005</v>
      </c>
      <c r="C135" t="s">
        <v>136</v>
      </c>
      <c r="D135" t="s">
        <v>2</v>
      </c>
      <c r="E135" t="s">
        <v>3</v>
      </c>
      <c r="F135">
        <v>77186.2</v>
      </c>
      <c r="H135" t="s">
        <v>128</v>
      </c>
      <c r="I135">
        <v>2005</v>
      </c>
      <c r="J135" t="s">
        <v>3</v>
      </c>
      <c r="K135">
        <v>39107.199999999997</v>
      </c>
      <c r="L135">
        <f t="shared" si="8"/>
        <v>25996.799999999999</v>
      </c>
      <c r="M135">
        <f t="shared" si="9"/>
        <v>0.66475738482939206</v>
      </c>
      <c r="N135">
        <f t="shared" si="10"/>
        <v>1</v>
      </c>
      <c r="O135">
        <f t="shared" si="11"/>
        <v>0</v>
      </c>
    </row>
    <row r="136" spans="1:15" x14ac:dyDescent="0.2">
      <c r="A136" t="s">
        <v>0</v>
      </c>
      <c r="B136">
        <v>2005</v>
      </c>
      <c r="C136" t="s">
        <v>137</v>
      </c>
      <c r="D136" t="s">
        <v>2</v>
      </c>
      <c r="E136" t="s">
        <v>3</v>
      </c>
      <c r="F136">
        <v>58462.3</v>
      </c>
      <c r="H136" t="s">
        <v>126</v>
      </c>
      <c r="I136">
        <v>2005</v>
      </c>
      <c r="J136" t="s">
        <v>3</v>
      </c>
      <c r="K136">
        <v>8004.09</v>
      </c>
      <c r="L136">
        <f t="shared" si="8"/>
        <v>2093.96</v>
      </c>
      <c r="M136">
        <f t="shared" si="9"/>
        <v>0.26161125124779955</v>
      </c>
      <c r="N136">
        <f t="shared" si="10"/>
        <v>1</v>
      </c>
      <c r="O136">
        <f t="shared" si="11"/>
        <v>0</v>
      </c>
    </row>
    <row r="137" spans="1:15" x14ac:dyDescent="0.2">
      <c r="A137" t="s">
        <v>0</v>
      </c>
      <c r="B137">
        <v>2005</v>
      </c>
      <c r="C137" t="s">
        <v>138</v>
      </c>
      <c r="D137" t="s">
        <v>2</v>
      </c>
      <c r="E137" t="s">
        <v>3</v>
      </c>
      <c r="F137">
        <v>81445.7</v>
      </c>
      <c r="H137" t="s">
        <v>127</v>
      </c>
      <c r="I137">
        <v>2005</v>
      </c>
      <c r="J137" t="s">
        <v>3</v>
      </c>
      <c r="K137">
        <v>342707</v>
      </c>
      <c r="L137">
        <f t="shared" si="8"/>
        <v>89656.2</v>
      </c>
      <c r="M137">
        <f t="shared" si="9"/>
        <v>0.2616118141736235</v>
      </c>
      <c r="N137">
        <f t="shared" si="10"/>
        <v>1</v>
      </c>
      <c r="O137">
        <f t="shared" si="11"/>
        <v>0</v>
      </c>
    </row>
    <row r="138" spans="1:15" x14ac:dyDescent="0.2">
      <c r="A138" t="s">
        <v>0</v>
      </c>
      <c r="B138">
        <v>2005</v>
      </c>
      <c r="C138" t="s">
        <v>139</v>
      </c>
      <c r="D138" t="s">
        <v>2</v>
      </c>
      <c r="E138" t="s">
        <v>3</v>
      </c>
      <c r="F138">
        <v>294503</v>
      </c>
      <c r="H138" t="s">
        <v>115</v>
      </c>
      <c r="I138">
        <v>2005</v>
      </c>
      <c r="J138" t="s">
        <v>3</v>
      </c>
      <c r="K138">
        <v>9824.77</v>
      </c>
      <c r="L138">
        <f t="shared" si="8"/>
        <v>14710.8</v>
      </c>
      <c r="M138">
        <f t="shared" si="9"/>
        <v>1.4973174944553409</v>
      </c>
      <c r="N138">
        <f t="shared" si="10"/>
        <v>0</v>
      </c>
      <c r="O138">
        <f t="shared" si="11"/>
        <v>1</v>
      </c>
    </row>
    <row r="139" spans="1:15" x14ac:dyDescent="0.2">
      <c r="A139" t="s">
        <v>0</v>
      </c>
      <c r="B139">
        <v>2005</v>
      </c>
      <c r="C139" t="s">
        <v>140</v>
      </c>
      <c r="D139" t="s">
        <v>2</v>
      </c>
      <c r="E139" t="s">
        <v>3</v>
      </c>
      <c r="F139">
        <v>-455.68</v>
      </c>
      <c r="H139" t="s">
        <v>130</v>
      </c>
      <c r="I139">
        <v>2005</v>
      </c>
      <c r="J139" t="s">
        <v>3</v>
      </c>
      <c r="K139">
        <v>18044.900000000001</v>
      </c>
      <c r="L139">
        <f t="shared" si="8"/>
        <v>27018.799999999999</v>
      </c>
      <c r="M139">
        <f t="shared" si="9"/>
        <v>1.4973094891077257</v>
      </c>
      <c r="N139">
        <f t="shared" si="10"/>
        <v>0</v>
      </c>
      <c r="O139">
        <f t="shared" si="11"/>
        <v>1</v>
      </c>
    </row>
    <row r="140" spans="1:15" x14ac:dyDescent="0.2">
      <c r="A140" t="s">
        <v>0</v>
      </c>
      <c r="B140">
        <v>2005</v>
      </c>
      <c r="C140" t="s">
        <v>141</v>
      </c>
      <c r="D140" t="s">
        <v>2</v>
      </c>
      <c r="E140" t="s">
        <v>3</v>
      </c>
      <c r="F140">
        <v>67253.7</v>
      </c>
      <c r="H140" t="s">
        <v>133</v>
      </c>
      <c r="I140">
        <v>2005</v>
      </c>
      <c r="J140" t="s">
        <v>3</v>
      </c>
      <c r="K140">
        <v>52730.6</v>
      </c>
      <c r="L140">
        <f t="shared" si="8"/>
        <v>53669.4</v>
      </c>
      <c r="M140">
        <f t="shared" si="9"/>
        <v>1.0178037041110854</v>
      </c>
      <c r="N140">
        <f t="shared" si="10"/>
        <v>0</v>
      </c>
      <c r="O140">
        <f t="shared" si="11"/>
        <v>0</v>
      </c>
    </row>
    <row r="141" spans="1:15" x14ac:dyDescent="0.2">
      <c r="A141" t="s">
        <v>0</v>
      </c>
      <c r="B141">
        <v>2005</v>
      </c>
      <c r="C141" t="s">
        <v>142</v>
      </c>
      <c r="D141" t="s">
        <v>2</v>
      </c>
      <c r="E141" t="s">
        <v>3</v>
      </c>
      <c r="F141">
        <v>51591.199999999997</v>
      </c>
      <c r="H141" t="s">
        <v>134</v>
      </c>
      <c r="I141">
        <v>2005</v>
      </c>
      <c r="J141" t="s">
        <v>3</v>
      </c>
      <c r="K141">
        <v>164403</v>
      </c>
      <c r="L141">
        <f t="shared" si="8"/>
        <v>163499</v>
      </c>
      <c r="M141">
        <f t="shared" si="9"/>
        <v>0.9945013168859449</v>
      </c>
      <c r="N141">
        <f t="shared" si="10"/>
        <v>0</v>
      </c>
      <c r="O141">
        <f t="shared" si="11"/>
        <v>0</v>
      </c>
    </row>
    <row r="142" spans="1:15" x14ac:dyDescent="0.2">
      <c r="A142" t="s">
        <v>0</v>
      </c>
      <c r="B142">
        <v>2005</v>
      </c>
      <c r="C142" t="s">
        <v>143</v>
      </c>
      <c r="D142" t="s">
        <v>2</v>
      </c>
      <c r="E142" t="s">
        <v>3</v>
      </c>
      <c r="F142">
        <v>43083.9</v>
      </c>
      <c r="H142" t="s">
        <v>135</v>
      </c>
      <c r="I142">
        <v>2005</v>
      </c>
      <c r="J142" t="s">
        <v>3</v>
      </c>
      <c r="K142">
        <v>12290.5</v>
      </c>
      <c r="L142">
        <f t="shared" si="8"/>
        <v>8170.22</v>
      </c>
      <c r="M142">
        <f t="shared" si="9"/>
        <v>0.66475896017249092</v>
      </c>
      <c r="N142">
        <f t="shared" si="10"/>
        <v>1</v>
      </c>
      <c r="O142">
        <f t="shared" si="11"/>
        <v>0</v>
      </c>
    </row>
    <row r="143" spans="1:15" x14ac:dyDescent="0.2">
      <c r="A143" t="s">
        <v>0</v>
      </c>
      <c r="B143">
        <v>2005</v>
      </c>
      <c r="C143" t="s">
        <v>144</v>
      </c>
      <c r="D143" t="s">
        <v>2</v>
      </c>
      <c r="E143" t="s">
        <v>3</v>
      </c>
      <c r="F143">
        <v>110389</v>
      </c>
      <c r="H143" t="s">
        <v>138</v>
      </c>
      <c r="I143">
        <v>2005</v>
      </c>
      <c r="J143" t="s">
        <v>3</v>
      </c>
      <c r="K143">
        <v>81895.7</v>
      </c>
      <c r="L143">
        <f t="shared" si="8"/>
        <v>81445.7</v>
      </c>
      <c r="M143">
        <f t="shared" si="9"/>
        <v>0.99450520601203729</v>
      </c>
      <c r="N143">
        <f t="shared" si="10"/>
        <v>0</v>
      </c>
      <c r="O143">
        <f t="shared" si="11"/>
        <v>0</v>
      </c>
    </row>
    <row r="144" spans="1:15" x14ac:dyDescent="0.2">
      <c r="A144" t="s">
        <v>0</v>
      </c>
      <c r="B144">
        <v>2005</v>
      </c>
      <c r="C144" t="s">
        <v>145</v>
      </c>
      <c r="D144" t="s">
        <v>2</v>
      </c>
      <c r="E144" t="s">
        <v>3</v>
      </c>
      <c r="F144" s="1">
        <v>1420770</v>
      </c>
      <c r="H144" t="s">
        <v>142</v>
      </c>
      <c r="I144">
        <v>2005</v>
      </c>
      <c r="J144" t="s">
        <v>3</v>
      </c>
      <c r="K144">
        <v>77608.899999999994</v>
      </c>
      <c r="L144">
        <f t="shared" si="8"/>
        <v>51591.199999999997</v>
      </c>
      <c r="M144">
        <f t="shared" si="9"/>
        <v>0.6647588098787639</v>
      </c>
      <c r="N144">
        <f t="shared" si="10"/>
        <v>1</v>
      </c>
      <c r="O144">
        <f t="shared" si="11"/>
        <v>0</v>
      </c>
    </row>
    <row r="145" spans="1:15" x14ac:dyDescent="0.2">
      <c r="A145" t="s">
        <v>0</v>
      </c>
      <c r="B145">
        <v>2005</v>
      </c>
      <c r="C145" t="s">
        <v>146</v>
      </c>
      <c r="D145" t="s">
        <v>2</v>
      </c>
      <c r="E145" t="s">
        <v>3</v>
      </c>
      <c r="F145">
        <v>112.03700000000001</v>
      </c>
      <c r="H145" t="s">
        <v>136</v>
      </c>
      <c r="I145">
        <v>2005</v>
      </c>
      <c r="J145" t="s">
        <v>3</v>
      </c>
      <c r="K145">
        <v>116112</v>
      </c>
      <c r="L145">
        <f t="shared" si="8"/>
        <v>77186.2</v>
      </c>
      <c r="M145">
        <f t="shared" si="9"/>
        <v>0.66475644205594597</v>
      </c>
      <c r="N145">
        <f t="shared" si="10"/>
        <v>1</v>
      </c>
      <c r="O145">
        <f t="shared" si="11"/>
        <v>0</v>
      </c>
    </row>
    <row r="146" spans="1:15" x14ac:dyDescent="0.2">
      <c r="A146" t="s">
        <v>0</v>
      </c>
      <c r="B146">
        <v>2005</v>
      </c>
      <c r="C146" t="s">
        <v>147</v>
      </c>
      <c r="D146" t="s">
        <v>2</v>
      </c>
      <c r="E146" t="s">
        <v>3</v>
      </c>
      <c r="F146">
        <v>330690</v>
      </c>
      <c r="H146" t="s">
        <v>137</v>
      </c>
      <c r="I146">
        <v>2005</v>
      </c>
      <c r="J146" t="s">
        <v>3</v>
      </c>
      <c r="K146">
        <v>123794</v>
      </c>
      <c r="L146">
        <f t="shared" si="8"/>
        <v>58462.3</v>
      </c>
      <c r="M146">
        <f t="shared" si="9"/>
        <v>0.47225471347561271</v>
      </c>
      <c r="N146">
        <f t="shared" si="10"/>
        <v>1</v>
      </c>
      <c r="O146">
        <f t="shared" si="11"/>
        <v>0</v>
      </c>
    </row>
    <row r="147" spans="1:15" x14ac:dyDescent="0.2">
      <c r="A147" t="s">
        <v>0</v>
      </c>
      <c r="B147">
        <v>2005</v>
      </c>
      <c r="C147" t="s">
        <v>148</v>
      </c>
      <c r="D147" t="s">
        <v>2</v>
      </c>
      <c r="E147" t="s">
        <v>3</v>
      </c>
      <c r="F147">
        <v>154567</v>
      </c>
      <c r="H147" t="s">
        <v>139</v>
      </c>
      <c r="I147">
        <v>2005</v>
      </c>
      <c r="J147" t="s">
        <v>3</v>
      </c>
      <c r="K147">
        <v>270738</v>
      </c>
      <c r="L147">
        <f t="shared" si="8"/>
        <v>294503</v>
      </c>
      <c r="M147">
        <f t="shared" si="9"/>
        <v>1.0877785903715032</v>
      </c>
      <c r="N147">
        <f t="shared" si="10"/>
        <v>0</v>
      </c>
      <c r="O147">
        <f t="shared" si="11"/>
        <v>0</v>
      </c>
    </row>
    <row r="148" spans="1:15" x14ac:dyDescent="0.2">
      <c r="A148" t="s">
        <v>0</v>
      </c>
      <c r="B148">
        <v>2005</v>
      </c>
      <c r="C148" t="s">
        <v>149</v>
      </c>
      <c r="D148" t="s">
        <v>2</v>
      </c>
      <c r="E148" t="s">
        <v>3</v>
      </c>
      <c r="F148">
        <v>12374.7</v>
      </c>
      <c r="H148" t="s">
        <v>141</v>
      </c>
      <c r="I148">
        <v>2005</v>
      </c>
      <c r="J148" t="s">
        <v>3</v>
      </c>
      <c r="K148">
        <v>61826.7</v>
      </c>
      <c r="L148">
        <f t="shared" si="8"/>
        <v>67253.7</v>
      </c>
      <c r="M148">
        <f t="shared" si="9"/>
        <v>1.0877776106439452</v>
      </c>
      <c r="N148">
        <f t="shared" si="10"/>
        <v>0</v>
      </c>
      <c r="O148">
        <f t="shared" si="11"/>
        <v>0</v>
      </c>
    </row>
    <row r="149" spans="1:15" x14ac:dyDescent="0.2">
      <c r="A149" t="s">
        <v>0</v>
      </c>
      <c r="B149">
        <v>2005</v>
      </c>
      <c r="C149" t="s">
        <v>150</v>
      </c>
      <c r="D149" t="s">
        <v>2</v>
      </c>
      <c r="E149" t="s">
        <v>3</v>
      </c>
      <c r="F149">
        <v>19593.3</v>
      </c>
      <c r="H149" t="s">
        <v>140</v>
      </c>
      <c r="I149">
        <v>2005</v>
      </c>
      <c r="J149" t="s">
        <v>3</v>
      </c>
      <c r="K149">
        <v>-685.48299999999995</v>
      </c>
      <c r="L149">
        <f t="shared" si="8"/>
        <v>-455.68</v>
      </c>
      <c r="M149">
        <f t="shared" si="9"/>
        <v>0.66475755051547603</v>
      </c>
      <c r="N149">
        <f t="shared" si="10"/>
        <v>1</v>
      </c>
      <c r="O149">
        <f t="shared" si="11"/>
        <v>0</v>
      </c>
    </row>
    <row r="150" spans="1:15" x14ac:dyDescent="0.2">
      <c r="A150" t="s">
        <v>0</v>
      </c>
      <c r="B150">
        <v>2005</v>
      </c>
      <c r="C150" t="s">
        <v>151</v>
      </c>
      <c r="D150" t="s">
        <v>2</v>
      </c>
      <c r="E150" t="s">
        <v>3</v>
      </c>
      <c r="F150">
        <v>1769.98</v>
      </c>
      <c r="H150" t="s">
        <v>143</v>
      </c>
      <c r="I150">
        <v>2005</v>
      </c>
      <c r="J150" t="s">
        <v>3</v>
      </c>
      <c r="K150">
        <v>42330.3</v>
      </c>
      <c r="L150">
        <f t="shared" si="8"/>
        <v>43083.9</v>
      </c>
      <c r="M150">
        <f t="shared" si="9"/>
        <v>1.0178028504404646</v>
      </c>
      <c r="N150">
        <f t="shared" si="10"/>
        <v>0</v>
      </c>
      <c r="O150">
        <f t="shared" si="11"/>
        <v>0</v>
      </c>
    </row>
    <row r="151" spans="1:15" x14ac:dyDescent="0.2">
      <c r="A151" t="s">
        <v>0</v>
      </c>
      <c r="B151">
        <v>2005</v>
      </c>
      <c r="C151" t="s">
        <v>152</v>
      </c>
      <c r="D151" t="s">
        <v>2</v>
      </c>
      <c r="E151" t="s">
        <v>3</v>
      </c>
      <c r="F151">
        <v>3888.85</v>
      </c>
      <c r="H151" t="s">
        <v>144</v>
      </c>
      <c r="I151">
        <v>2005</v>
      </c>
      <c r="J151" t="s">
        <v>3</v>
      </c>
      <c r="K151">
        <v>73724.800000000003</v>
      </c>
      <c r="L151">
        <f t="shared" si="8"/>
        <v>110389</v>
      </c>
      <c r="M151">
        <f t="shared" si="9"/>
        <v>1.4973116237683928</v>
      </c>
      <c r="N151">
        <f t="shared" si="10"/>
        <v>0</v>
      </c>
      <c r="O151">
        <f t="shared" si="11"/>
        <v>1</v>
      </c>
    </row>
    <row r="152" spans="1:15" x14ac:dyDescent="0.2">
      <c r="A152" t="s">
        <v>0</v>
      </c>
      <c r="B152">
        <v>2005</v>
      </c>
      <c r="C152" t="s">
        <v>153</v>
      </c>
      <c r="D152" t="s">
        <v>2</v>
      </c>
      <c r="E152" t="s">
        <v>3</v>
      </c>
      <c r="F152">
        <v>5327.58</v>
      </c>
      <c r="H152" t="s">
        <v>145</v>
      </c>
      <c r="I152">
        <v>2005</v>
      </c>
      <c r="J152" t="s">
        <v>3</v>
      </c>
      <c r="K152">
        <v>985675</v>
      </c>
      <c r="L152">
        <f t="shared" si="8"/>
        <v>1420770</v>
      </c>
      <c r="M152">
        <f t="shared" si="9"/>
        <v>1.4414183173967079</v>
      </c>
      <c r="N152">
        <f t="shared" si="10"/>
        <v>0</v>
      </c>
      <c r="O152">
        <f t="shared" si="11"/>
        <v>1</v>
      </c>
    </row>
    <row r="153" spans="1:15" x14ac:dyDescent="0.2">
      <c r="A153" t="s">
        <v>0</v>
      </c>
      <c r="B153">
        <v>2005</v>
      </c>
      <c r="C153" t="s">
        <v>154</v>
      </c>
      <c r="D153" t="s">
        <v>2</v>
      </c>
      <c r="E153" t="s">
        <v>3</v>
      </c>
      <c r="F153">
        <v>47.146000000000001</v>
      </c>
      <c r="H153" t="s">
        <v>146</v>
      </c>
      <c r="I153">
        <v>2005</v>
      </c>
      <c r="J153" t="s">
        <v>3</v>
      </c>
      <c r="K153">
        <v>428.25700000000001</v>
      </c>
      <c r="L153">
        <f t="shared" si="8"/>
        <v>112.03700000000001</v>
      </c>
      <c r="M153">
        <f t="shared" si="9"/>
        <v>0.26161160237894537</v>
      </c>
      <c r="N153">
        <f t="shared" si="10"/>
        <v>1</v>
      </c>
      <c r="O153">
        <f t="shared" si="11"/>
        <v>0</v>
      </c>
    </row>
    <row r="154" spans="1:15" x14ac:dyDescent="0.2">
      <c r="A154" t="s">
        <v>0</v>
      </c>
      <c r="B154">
        <v>2005</v>
      </c>
      <c r="C154" t="s">
        <v>155</v>
      </c>
      <c r="D154" t="s">
        <v>2</v>
      </c>
      <c r="E154" t="s">
        <v>3</v>
      </c>
      <c r="F154">
        <v>5052.47</v>
      </c>
      <c r="H154" t="s">
        <v>183</v>
      </c>
      <c r="I154">
        <v>2005</v>
      </c>
      <c r="J154" t="s">
        <v>3</v>
      </c>
      <c r="K154">
        <v>148.29300000000001</v>
      </c>
      <c r="L154">
        <f t="shared" si="8"/>
        <v>147.47800000000001</v>
      </c>
      <c r="M154">
        <f t="shared" si="9"/>
        <v>0.99450412359315676</v>
      </c>
      <c r="N154">
        <f t="shared" si="10"/>
        <v>0</v>
      </c>
      <c r="O154">
        <f t="shared" si="11"/>
        <v>0</v>
      </c>
    </row>
    <row r="155" spans="1:15" x14ac:dyDescent="0.2">
      <c r="A155" t="s">
        <v>0</v>
      </c>
      <c r="B155">
        <v>2005</v>
      </c>
      <c r="C155" t="s">
        <v>156</v>
      </c>
      <c r="D155" t="s">
        <v>2</v>
      </c>
      <c r="E155" t="s">
        <v>3</v>
      </c>
      <c r="F155">
        <v>40519.199999999997</v>
      </c>
      <c r="H155" t="s">
        <v>154</v>
      </c>
      <c r="I155">
        <v>2005</v>
      </c>
      <c r="J155" t="s">
        <v>3</v>
      </c>
      <c r="K155">
        <v>180.214</v>
      </c>
      <c r="L155">
        <f t="shared" si="8"/>
        <v>47.146000000000001</v>
      </c>
      <c r="M155">
        <f t="shared" si="9"/>
        <v>0.26161119557858992</v>
      </c>
      <c r="N155">
        <f t="shared" si="10"/>
        <v>1</v>
      </c>
      <c r="O155">
        <f t="shared" si="11"/>
        <v>0</v>
      </c>
    </row>
    <row r="156" spans="1:15" x14ac:dyDescent="0.2">
      <c r="A156" t="s">
        <v>0</v>
      </c>
      <c r="B156">
        <v>2005</v>
      </c>
      <c r="C156" t="s">
        <v>157</v>
      </c>
      <c r="D156" t="s">
        <v>2</v>
      </c>
      <c r="E156" t="s">
        <v>3</v>
      </c>
      <c r="F156">
        <v>12400.7</v>
      </c>
      <c r="H156" t="s">
        <v>147</v>
      </c>
      <c r="I156">
        <v>2005</v>
      </c>
      <c r="J156" t="s">
        <v>3</v>
      </c>
      <c r="K156">
        <v>324905</v>
      </c>
      <c r="L156">
        <f t="shared" si="8"/>
        <v>330690</v>
      </c>
      <c r="M156">
        <f t="shared" si="9"/>
        <v>1.0178052045982673</v>
      </c>
      <c r="N156">
        <f t="shared" si="10"/>
        <v>0</v>
      </c>
      <c r="O156">
        <f t="shared" si="11"/>
        <v>0</v>
      </c>
    </row>
    <row r="157" spans="1:15" x14ac:dyDescent="0.2">
      <c r="A157" t="s">
        <v>0</v>
      </c>
      <c r="B157">
        <v>2005</v>
      </c>
      <c r="C157" t="s">
        <v>158</v>
      </c>
      <c r="D157" t="s">
        <v>2</v>
      </c>
      <c r="E157" t="s">
        <v>3</v>
      </c>
      <c r="F157">
        <v>24143.1</v>
      </c>
      <c r="H157" t="s">
        <v>149</v>
      </c>
      <c r="I157">
        <v>2005</v>
      </c>
      <c r="J157" t="s">
        <v>3</v>
      </c>
      <c r="K157">
        <v>47301.9</v>
      </c>
      <c r="L157">
        <f t="shared" si="8"/>
        <v>12374.7</v>
      </c>
      <c r="M157">
        <f t="shared" si="9"/>
        <v>0.26161105579268484</v>
      </c>
      <c r="N157">
        <f t="shared" si="10"/>
        <v>1</v>
      </c>
      <c r="O157">
        <f t="shared" si="11"/>
        <v>0</v>
      </c>
    </row>
    <row r="158" spans="1:15" x14ac:dyDescent="0.2">
      <c r="A158" t="s">
        <v>0</v>
      </c>
      <c r="B158">
        <v>2005</v>
      </c>
      <c r="C158" t="s">
        <v>159</v>
      </c>
      <c r="D158" t="s">
        <v>2</v>
      </c>
      <c r="E158" t="s">
        <v>3</v>
      </c>
      <c r="F158">
        <v>305.74700000000001</v>
      </c>
      <c r="H158" t="s">
        <v>160</v>
      </c>
      <c r="I158">
        <v>2005</v>
      </c>
      <c r="J158" t="s">
        <v>3</v>
      </c>
      <c r="K158">
        <v>646.51099999999997</v>
      </c>
      <c r="L158">
        <f t="shared" si="8"/>
        <v>169.13499999999999</v>
      </c>
      <c r="M158">
        <f t="shared" si="9"/>
        <v>0.26161194473102545</v>
      </c>
      <c r="N158">
        <f t="shared" si="10"/>
        <v>1</v>
      </c>
      <c r="O158">
        <f t="shared" si="11"/>
        <v>0</v>
      </c>
    </row>
    <row r="159" spans="1:15" x14ac:dyDescent="0.2">
      <c r="A159" t="s">
        <v>0</v>
      </c>
      <c r="B159">
        <v>2005</v>
      </c>
      <c r="C159" t="s">
        <v>160</v>
      </c>
      <c r="D159" t="s">
        <v>2</v>
      </c>
      <c r="E159" t="s">
        <v>3</v>
      </c>
      <c r="F159">
        <v>169.13499999999999</v>
      </c>
      <c r="H159" t="s">
        <v>152</v>
      </c>
      <c r="I159">
        <v>2005</v>
      </c>
      <c r="J159" t="s">
        <v>3</v>
      </c>
      <c r="K159">
        <v>14865</v>
      </c>
      <c r="L159">
        <f t="shared" si="8"/>
        <v>3888.85</v>
      </c>
      <c r="M159">
        <f t="shared" si="9"/>
        <v>0.26161116717120753</v>
      </c>
      <c r="N159">
        <f t="shared" si="10"/>
        <v>1</v>
      </c>
      <c r="O159">
        <f t="shared" si="11"/>
        <v>0</v>
      </c>
    </row>
    <row r="160" spans="1:15" x14ac:dyDescent="0.2">
      <c r="A160" t="s">
        <v>0</v>
      </c>
      <c r="B160">
        <v>2005</v>
      </c>
      <c r="C160" t="s">
        <v>161</v>
      </c>
      <c r="D160" t="s">
        <v>2</v>
      </c>
      <c r="E160" t="s">
        <v>3</v>
      </c>
      <c r="F160">
        <v>35640.1</v>
      </c>
      <c r="H160" t="s">
        <v>150</v>
      </c>
      <c r="I160">
        <v>2005</v>
      </c>
      <c r="J160" t="s">
        <v>3</v>
      </c>
      <c r="K160">
        <v>41488.9</v>
      </c>
      <c r="L160">
        <f t="shared" si="8"/>
        <v>19593.3</v>
      </c>
      <c r="M160">
        <f t="shared" si="9"/>
        <v>0.47225402457042726</v>
      </c>
      <c r="N160">
        <f t="shared" si="10"/>
        <v>1</v>
      </c>
      <c r="O160">
        <f t="shared" si="11"/>
        <v>0</v>
      </c>
    </row>
    <row r="161" spans="1:15" x14ac:dyDescent="0.2">
      <c r="A161" t="s">
        <v>0</v>
      </c>
      <c r="B161">
        <v>2005</v>
      </c>
      <c r="C161" t="s">
        <v>162</v>
      </c>
      <c r="D161" t="s">
        <v>2</v>
      </c>
      <c r="E161" t="s">
        <v>3</v>
      </c>
      <c r="F161">
        <v>7491.8</v>
      </c>
      <c r="H161" t="s">
        <v>156</v>
      </c>
      <c r="I161">
        <v>2005</v>
      </c>
      <c r="J161" t="s">
        <v>3</v>
      </c>
      <c r="K161">
        <v>37249.5</v>
      </c>
      <c r="L161">
        <f t="shared" si="8"/>
        <v>40519.199999999997</v>
      </c>
      <c r="M161">
        <f t="shared" si="9"/>
        <v>1.0877783594410662</v>
      </c>
      <c r="N161">
        <f t="shared" si="10"/>
        <v>0</v>
      </c>
      <c r="O161">
        <f t="shared" si="11"/>
        <v>0</v>
      </c>
    </row>
    <row r="162" spans="1:15" x14ac:dyDescent="0.2">
      <c r="A162" t="s">
        <v>0</v>
      </c>
      <c r="B162">
        <v>2005</v>
      </c>
      <c r="C162" t="s">
        <v>163</v>
      </c>
      <c r="D162" t="s">
        <v>2</v>
      </c>
      <c r="E162" t="s">
        <v>3</v>
      </c>
      <c r="F162">
        <v>156531</v>
      </c>
      <c r="H162" t="s">
        <v>157</v>
      </c>
      <c r="I162">
        <v>2005</v>
      </c>
      <c r="J162" t="s">
        <v>3</v>
      </c>
      <c r="K162">
        <v>11400</v>
      </c>
      <c r="L162">
        <f t="shared" si="8"/>
        <v>12400.7</v>
      </c>
      <c r="M162">
        <f t="shared" si="9"/>
        <v>1.0877807017543861</v>
      </c>
      <c r="N162">
        <f t="shared" si="10"/>
        <v>0</v>
      </c>
      <c r="O162">
        <f t="shared" si="11"/>
        <v>0</v>
      </c>
    </row>
    <row r="163" spans="1:15" x14ac:dyDescent="0.2">
      <c r="A163" t="s">
        <v>0</v>
      </c>
      <c r="B163">
        <v>2005</v>
      </c>
      <c r="C163" t="s">
        <v>164</v>
      </c>
      <c r="D163" t="s">
        <v>2</v>
      </c>
      <c r="E163" t="s">
        <v>3</v>
      </c>
      <c r="F163">
        <v>9707.81</v>
      </c>
      <c r="H163" t="s">
        <v>151</v>
      </c>
      <c r="I163">
        <v>2005</v>
      </c>
      <c r="J163" t="s">
        <v>3</v>
      </c>
      <c r="K163">
        <v>1779.76</v>
      </c>
      <c r="L163">
        <f t="shared" si="8"/>
        <v>1769.98</v>
      </c>
      <c r="M163">
        <f t="shared" si="9"/>
        <v>0.9945048770620758</v>
      </c>
      <c r="N163">
        <f t="shared" si="10"/>
        <v>0</v>
      </c>
      <c r="O163">
        <f t="shared" si="11"/>
        <v>0</v>
      </c>
    </row>
    <row r="164" spans="1:15" hidden="1" x14ac:dyDescent="0.2">
      <c r="A164" t="s">
        <v>0</v>
      </c>
      <c r="B164">
        <v>2005</v>
      </c>
      <c r="C164" t="s">
        <v>165</v>
      </c>
      <c r="D164" t="s">
        <v>2</v>
      </c>
      <c r="E164" t="s">
        <v>3</v>
      </c>
      <c r="F164">
        <v>66690.5</v>
      </c>
      <c r="H164" t="s">
        <v>201</v>
      </c>
      <c r="I164">
        <v>2005</v>
      </c>
      <c r="J164" t="s">
        <v>3</v>
      </c>
      <c r="K164">
        <v>21783.200000000001</v>
      </c>
      <c r="L164">
        <v>0</v>
      </c>
      <c r="M164">
        <f t="shared" si="9"/>
        <v>0</v>
      </c>
      <c r="N164">
        <f t="shared" si="10"/>
        <v>1</v>
      </c>
      <c r="O164">
        <f t="shared" si="11"/>
        <v>0</v>
      </c>
    </row>
    <row r="165" spans="1:15" x14ac:dyDescent="0.2">
      <c r="A165" t="s">
        <v>0</v>
      </c>
      <c r="B165">
        <v>2005</v>
      </c>
      <c r="C165" t="s">
        <v>166</v>
      </c>
      <c r="D165" t="s">
        <v>2</v>
      </c>
      <c r="E165" t="s">
        <v>3</v>
      </c>
      <c r="F165">
        <v>143.327</v>
      </c>
      <c r="H165" t="s">
        <v>185</v>
      </c>
      <c r="I165">
        <v>2005</v>
      </c>
      <c r="J165" t="s">
        <v>3</v>
      </c>
      <c r="K165">
        <v>444254</v>
      </c>
      <c r="L165">
        <f t="shared" si="8"/>
        <v>116222</v>
      </c>
      <c r="M165">
        <f t="shared" si="9"/>
        <v>0.26161160057084459</v>
      </c>
      <c r="N165">
        <f t="shared" si="10"/>
        <v>1</v>
      </c>
      <c r="O165">
        <f t="shared" si="11"/>
        <v>0</v>
      </c>
    </row>
    <row r="166" spans="1:15" x14ac:dyDescent="0.2">
      <c r="A166" t="s">
        <v>0</v>
      </c>
      <c r="B166">
        <v>2005</v>
      </c>
      <c r="C166" t="s">
        <v>167</v>
      </c>
      <c r="D166" t="s">
        <v>2</v>
      </c>
      <c r="E166" t="s">
        <v>3</v>
      </c>
      <c r="F166">
        <v>78.033100000000005</v>
      </c>
      <c r="H166" t="s">
        <v>56</v>
      </c>
      <c r="I166">
        <v>2005</v>
      </c>
      <c r="J166" t="s">
        <v>3</v>
      </c>
      <c r="K166">
        <v>332823</v>
      </c>
      <c r="L166">
        <f t="shared" si="8"/>
        <v>362037</v>
      </c>
      <c r="M166">
        <f t="shared" si="9"/>
        <v>1.0877763856464246</v>
      </c>
      <c r="N166">
        <f t="shared" si="10"/>
        <v>0</v>
      </c>
      <c r="O166">
        <f t="shared" si="11"/>
        <v>0</v>
      </c>
    </row>
    <row r="167" spans="1:15" x14ac:dyDescent="0.2">
      <c r="A167" t="s">
        <v>0</v>
      </c>
      <c r="B167">
        <v>2005</v>
      </c>
      <c r="C167" t="s">
        <v>168</v>
      </c>
      <c r="D167" t="s">
        <v>2</v>
      </c>
      <c r="E167" t="s">
        <v>3</v>
      </c>
      <c r="F167">
        <v>22218.400000000001</v>
      </c>
      <c r="H167" t="s">
        <v>104</v>
      </c>
      <c r="I167">
        <v>2005</v>
      </c>
      <c r="J167" t="s">
        <v>3</v>
      </c>
      <c r="K167">
        <v>19240.7</v>
      </c>
      <c r="L167">
        <f t="shared" si="8"/>
        <v>19134.900000000001</v>
      </c>
      <c r="M167">
        <f t="shared" si="9"/>
        <v>0.99450123955989134</v>
      </c>
      <c r="N167">
        <f t="shared" si="10"/>
        <v>0</v>
      </c>
      <c r="O167">
        <f t="shared" si="11"/>
        <v>0</v>
      </c>
    </row>
    <row r="168" spans="1:15" x14ac:dyDescent="0.2">
      <c r="A168" t="s">
        <v>0</v>
      </c>
      <c r="B168">
        <v>2005</v>
      </c>
      <c r="C168" t="s">
        <v>169</v>
      </c>
      <c r="D168" t="s">
        <v>2</v>
      </c>
      <c r="E168" t="s">
        <v>3</v>
      </c>
      <c r="F168">
        <v>23012.7</v>
      </c>
      <c r="H168" t="s">
        <v>96</v>
      </c>
      <c r="I168">
        <v>2005</v>
      </c>
      <c r="J168" t="s">
        <v>3</v>
      </c>
      <c r="K168">
        <v>132.65600000000001</v>
      </c>
      <c r="L168">
        <f t="shared" si="8"/>
        <v>88.184299999999993</v>
      </c>
      <c r="M168">
        <f t="shared" si="9"/>
        <v>0.66475922687251232</v>
      </c>
      <c r="N168">
        <f t="shared" si="10"/>
        <v>1</v>
      </c>
      <c r="O168">
        <f t="shared" si="11"/>
        <v>0</v>
      </c>
    </row>
    <row r="169" spans="1:15" x14ac:dyDescent="0.2">
      <c r="A169" t="s">
        <v>0</v>
      </c>
      <c r="B169">
        <v>2005</v>
      </c>
      <c r="C169" t="s">
        <v>170</v>
      </c>
      <c r="D169" t="s">
        <v>2</v>
      </c>
      <c r="E169" t="s">
        <v>3</v>
      </c>
      <c r="F169">
        <v>236236</v>
      </c>
      <c r="H169" t="s">
        <v>103</v>
      </c>
      <c r="I169">
        <v>2005</v>
      </c>
      <c r="J169" t="s">
        <v>3</v>
      </c>
      <c r="K169">
        <v>407.13299999999998</v>
      </c>
      <c r="L169">
        <f t="shared" si="8"/>
        <v>270.64499999999998</v>
      </c>
      <c r="M169">
        <f t="shared" si="9"/>
        <v>0.66475819940903835</v>
      </c>
      <c r="N169">
        <f t="shared" si="10"/>
        <v>1</v>
      </c>
      <c r="O169">
        <f t="shared" si="11"/>
        <v>0</v>
      </c>
    </row>
    <row r="170" spans="1:15" x14ac:dyDescent="0.2">
      <c r="A170" t="s">
        <v>0</v>
      </c>
      <c r="B170">
        <v>2005</v>
      </c>
      <c r="C170" t="s">
        <v>171</v>
      </c>
      <c r="D170" t="s">
        <v>2</v>
      </c>
      <c r="E170" t="s">
        <v>3</v>
      </c>
      <c r="F170">
        <v>0.53558899999999998</v>
      </c>
      <c r="H170" t="s">
        <v>178</v>
      </c>
      <c r="I170">
        <v>2005</v>
      </c>
      <c r="J170" t="s">
        <v>3</v>
      </c>
      <c r="K170">
        <v>213.417</v>
      </c>
      <c r="L170">
        <f t="shared" si="8"/>
        <v>141.87100000000001</v>
      </c>
      <c r="M170">
        <f t="shared" si="9"/>
        <v>0.664759602093554</v>
      </c>
      <c r="N170">
        <f t="shared" si="10"/>
        <v>1</v>
      </c>
      <c r="O170">
        <f t="shared" si="11"/>
        <v>0</v>
      </c>
    </row>
    <row r="171" spans="1:15" x14ac:dyDescent="0.2">
      <c r="A171" t="s">
        <v>0</v>
      </c>
      <c r="B171">
        <v>2005</v>
      </c>
      <c r="C171" t="s">
        <v>172</v>
      </c>
      <c r="D171" t="s">
        <v>2</v>
      </c>
      <c r="E171" t="s">
        <v>3</v>
      </c>
      <c r="F171">
        <v>94094.8</v>
      </c>
      <c r="H171" t="s">
        <v>148</v>
      </c>
      <c r="I171">
        <v>2005</v>
      </c>
      <c r="J171" t="s">
        <v>3</v>
      </c>
      <c r="K171">
        <v>590824</v>
      </c>
      <c r="L171">
        <f t="shared" si="8"/>
        <v>154567</v>
      </c>
      <c r="M171">
        <f t="shared" si="9"/>
        <v>0.26161259529064496</v>
      </c>
      <c r="N171">
        <f t="shared" si="10"/>
        <v>1</v>
      </c>
      <c r="O171">
        <f t="shared" si="11"/>
        <v>0</v>
      </c>
    </row>
    <row r="172" spans="1:15" x14ac:dyDescent="0.2">
      <c r="A172" t="s">
        <v>0</v>
      </c>
      <c r="B172">
        <v>2005</v>
      </c>
      <c r="C172" t="s">
        <v>173</v>
      </c>
      <c r="D172" t="s">
        <v>2</v>
      </c>
      <c r="E172" t="s">
        <v>3</v>
      </c>
      <c r="F172">
        <v>37988.5</v>
      </c>
      <c r="H172" t="s">
        <v>155</v>
      </c>
      <c r="I172">
        <v>2005</v>
      </c>
      <c r="J172" t="s">
        <v>3</v>
      </c>
      <c r="K172">
        <v>7600.47</v>
      </c>
      <c r="L172">
        <f t="shared" si="8"/>
        <v>5052.47</v>
      </c>
      <c r="M172">
        <f t="shared" si="9"/>
        <v>0.66475757420264803</v>
      </c>
      <c r="N172">
        <f t="shared" si="10"/>
        <v>1</v>
      </c>
      <c r="O172">
        <f t="shared" si="11"/>
        <v>0</v>
      </c>
    </row>
    <row r="173" spans="1:15" x14ac:dyDescent="0.2">
      <c r="A173" t="s">
        <v>0</v>
      </c>
      <c r="B173">
        <v>2005</v>
      </c>
      <c r="C173" t="s">
        <v>174</v>
      </c>
      <c r="D173" t="s">
        <v>2</v>
      </c>
      <c r="E173" t="s">
        <v>3</v>
      </c>
      <c r="F173">
        <v>406639</v>
      </c>
      <c r="H173" t="s">
        <v>158</v>
      </c>
      <c r="I173">
        <v>2005</v>
      </c>
      <c r="J173" t="s">
        <v>3</v>
      </c>
      <c r="K173">
        <v>22194.9</v>
      </c>
      <c r="L173">
        <f t="shared" si="8"/>
        <v>24143.1</v>
      </c>
      <c r="M173">
        <f t="shared" si="9"/>
        <v>1.0877769217252611</v>
      </c>
      <c r="N173">
        <f t="shared" si="10"/>
        <v>0</v>
      </c>
      <c r="O173">
        <f t="shared" si="11"/>
        <v>0</v>
      </c>
    </row>
    <row r="174" spans="1:15" x14ac:dyDescent="0.2">
      <c r="A174" t="s">
        <v>0</v>
      </c>
      <c r="B174">
        <v>2005</v>
      </c>
      <c r="C174" t="s">
        <v>175</v>
      </c>
      <c r="D174" t="s">
        <v>2</v>
      </c>
      <c r="E174" t="s">
        <v>3</v>
      </c>
      <c r="F174">
        <v>5111.4399999999996</v>
      </c>
      <c r="H174" t="s">
        <v>34</v>
      </c>
      <c r="I174">
        <v>2005</v>
      </c>
      <c r="J174" t="s">
        <v>3</v>
      </c>
      <c r="K174">
        <v>44336.800000000003</v>
      </c>
      <c r="L174">
        <f t="shared" si="8"/>
        <v>66386</v>
      </c>
      <c r="M174">
        <f t="shared" si="9"/>
        <v>1.4973114884249652</v>
      </c>
      <c r="N174">
        <f t="shared" si="10"/>
        <v>0</v>
      </c>
      <c r="O174">
        <f t="shared" si="11"/>
        <v>1</v>
      </c>
    </row>
    <row r="175" spans="1:15" hidden="1" x14ac:dyDescent="0.2">
      <c r="A175" t="s">
        <v>0</v>
      </c>
      <c r="B175">
        <v>2005</v>
      </c>
      <c r="C175" t="s">
        <v>176</v>
      </c>
      <c r="D175" t="s">
        <v>2</v>
      </c>
      <c r="E175" t="s">
        <v>3</v>
      </c>
      <c r="F175" s="1">
        <v>5789880</v>
      </c>
      <c r="H175" t="s">
        <v>202</v>
      </c>
      <c r="I175">
        <v>2005</v>
      </c>
      <c r="J175" t="s">
        <v>3</v>
      </c>
      <c r="K175">
        <v>52296.5</v>
      </c>
      <c r="L175">
        <v>0</v>
      </c>
      <c r="M175">
        <f t="shared" si="9"/>
        <v>0</v>
      </c>
      <c r="N175">
        <f t="shared" si="10"/>
        <v>1</v>
      </c>
      <c r="O175">
        <f t="shared" si="11"/>
        <v>0</v>
      </c>
    </row>
    <row r="176" spans="1:15" x14ac:dyDescent="0.2">
      <c r="A176" t="s">
        <v>0</v>
      </c>
      <c r="B176">
        <v>2005</v>
      </c>
      <c r="C176" t="s">
        <v>177</v>
      </c>
      <c r="D176" t="s">
        <v>2</v>
      </c>
      <c r="E176" t="s">
        <v>3</v>
      </c>
      <c r="F176">
        <v>169170</v>
      </c>
      <c r="H176" t="s">
        <v>164</v>
      </c>
      <c r="I176">
        <v>2005</v>
      </c>
      <c r="J176" t="s">
        <v>3</v>
      </c>
      <c r="K176">
        <v>6734.92</v>
      </c>
      <c r="L176">
        <f t="shared" si="8"/>
        <v>9707.81</v>
      </c>
      <c r="M176">
        <f t="shared" si="9"/>
        <v>1.4414143003925806</v>
      </c>
      <c r="N176">
        <f t="shared" si="10"/>
        <v>0</v>
      </c>
      <c r="O176">
        <f t="shared" si="11"/>
        <v>1</v>
      </c>
    </row>
    <row r="177" spans="1:15" x14ac:dyDescent="0.2">
      <c r="A177" t="s">
        <v>0</v>
      </c>
      <c r="B177">
        <v>2005</v>
      </c>
      <c r="C177" t="s">
        <v>178</v>
      </c>
      <c r="D177" t="s">
        <v>2</v>
      </c>
      <c r="E177" t="s">
        <v>3</v>
      </c>
      <c r="F177">
        <v>141.87100000000001</v>
      </c>
      <c r="H177" t="s">
        <v>172</v>
      </c>
      <c r="I177">
        <v>2005</v>
      </c>
      <c r="J177" t="s">
        <v>3</v>
      </c>
      <c r="K177">
        <v>359673</v>
      </c>
      <c r="L177">
        <f t="shared" si="8"/>
        <v>94094.8</v>
      </c>
      <c r="M177">
        <f t="shared" si="9"/>
        <v>0.26161207541294457</v>
      </c>
      <c r="N177">
        <f t="shared" si="10"/>
        <v>1</v>
      </c>
      <c r="O177">
        <f t="shared" si="11"/>
        <v>0</v>
      </c>
    </row>
    <row r="178" spans="1:15" x14ac:dyDescent="0.2">
      <c r="A178" t="s">
        <v>0</v>
      </c>
      <c r="B178">
        <v>2005</v>
      </c>
      <c r="C178" t="s">
        <v>179</v>
      </c>
      <c r="D178" t="s">
        <v>2</v>
      </c>
      <c r="E178" t="s">
        <v>3</v>
      </c>
      <c r="F178">
        <v>151793</v>
      </c>
      <c r="H178" t="s">
        <v>163</v>
      </c>
      <c r="I178">
        <v>2005</v>
      </c>
      <c r="J178" t="s">
        <v>3</v>
      </c>
      <c r="K178">
        <v>331456</v>
      </c>
      <c r="L178">
        <f t="shared" si="8"/>
        <v>156531</v>
      </c>
      <c r="M178">
        <f t="shared" si="9"/>
        <v>0.47225272736049428</v>
      </c>
      <c r="N178">
        <f t="shared" si="10"/>
        <v>1</v>
      </c>
      <c r="O178">
        <f t="shared" si="11"/>
        <v>0</v>
      </c>
    </row>
    <row r="179" spans="1:15" x14ac:dyDescent="0.2">
      <c r="A179" t="s">
        <v>0</v>
      </c>
      <c r="B179">
        <v>2005</v>
      </c>
      <c r="C179" t="s">
        <v>180</v>
      </c>
      <c r="D179" t="s">
        <v>2</v>
      </c>
      <c r="E179" t="s">
        <v>3</v>
      </c>
      <c r="F179">
        <v>72109.5</v>
      </c>
      <c r="H179" t="s">
        <v>166</v>
      </c>
      <c r="I179">
        <v>2005</v>
      </c>
      <c r="J179" t="s">
        <v>3</v>
      </c>
      <c r="K179">
        <v>303.495</v>
      </c>
      <c r="L179">
        <f t="shared" si="8"/>
        <v>143.327</v>
      </c>
      <c r="M179">
        <f t="shared" si="9"/>
        <v>0.47225489711527374</v>
      </c>
      <c r="N179">
        <f t="shared" si="10"/>
        <v>1</v>
      </c>
      <c r="O179">
        <f t="shared" si="11"/>
        <v>0</v>
      </c>
    </row>
    <row r="180" spans="1:15" x14ac:dyDescent="0.2">
      <c r="A180" t="s">
        <v>0</v>
      </c>
      <c r="B180">
        <v>2005</v>
      </c>
      <c r="C180" t="s">
        <v>181</v>
      </c>
      <c r="D180" t="s">
        <v>2</v>
      </c>
      <c r="E180" t="s">
        <v>3</v>
      </c>
      <c r="F180">
        <v>74.499700000000004</v>
      </c>
      <c r="H180" t="s">
        <v>162</v>
      </c>
      <c r="I180">
        <v>2005</v>
      </c>
      <c r="J180" t="s">
        <v>3</v>
      </c>
      <c r="K180">
        <v>28637.1</v>
      </c>
      <c r="L180">
        <f t="shared" si="8"/>
        <v>7491.8</v>
      </c>
      <c r="M180">
        <f t="shared" si="9"/>
        <v>0.26161168554078451</v>
      </c>
      <c r="N180">
        <f t="shared" si="10"/>
        <v>1</v>
      </c>
      <c r="O180">
        <f t="shared" si="11"/>
        <v>0</v>
      </c>
    </row>
    <row r="181" spans="1:15" x14ac:dyDescent="0.2">
      <c r="A181" t="s">
        <v>0</v>
      </c>
      <c r="B181">
        <v>2005</v>
      </c>
      <c r="C181" t="s">
        <v>182</v>
      </c>
      <c r="D181" t="s">
        <v>2</v>
      </c>
      <c r="E181" t="s">
        <v>3</v>
      </c>
      <c r="F181" s="1">
        <v>32085800</v>
      </c>
      <c r="H181" t="s">
        <v>167</v>
      </c>
      <c r="I181">
        <v>2005</v>
      </c>
      <c r="J181" t="s">
        <v>3</v>
      </c>
      <c r="K181">
        <v>78.464399999999998</v>
      </c>
      <c r="L181">
        <f t="shared" si="8"/>
        <v>78.033100000000005</v>
      </c>
      <c r="M181">
        <f t="shared" si="9"/>
        <v>0.99450323968576837</v>
      </c>
      <c r="N181">
        <f t="shared" si="10"/>
        <v>0</v>
      </c>
      <c r="O181">
        <f t="shared" si="11"/>
        <v>0</v>
      </c>
    </row>
    <row r="182" spans="1:15" x14ac:dyDescent="0.2">
      <c r="A182" t="s">
        <v>0</v>
      </c>
      <c r="B182">
        <v>2005</v>
      </c>
      <c r="C182" t="s">
        <v>183</v>
      </c>
      <c r="D182" t="s">
        <v>2</v>
      </c>
      <c r="E182" t="s">
        <v>3</v>
      </c>
      <c r="F182">
        <v>147.47800000000001</v>
      </c>
      <c r="H182" t="s">
        <v>168</v>
      </c>
      <c r="I182">
        <v>2005</v>
      </c>
      <c r="J182" t="s">
        <v>3</v>
      </c>
      <c r="K182">
        <v>33423.199999999997</v>
      </c>
      <c r="L182">
        <f t="shared" si="8"/>
        <v>22218.400000000001</v>
      </c>
      <c r="M182">
        <f t="shared" si="9"/>
        <v>0.66475980755882147</v>
      </c>
      <c r="N182">
        <f t="shared" si="10"/>
        <v>1</v>
      </c>
      <c r="O182">
        <f t="shared" si="11"/>
        <v>0</v>
      </c>
    </row>
    <row r="183" spans="1:15" x14ac:dyDescent="0.2">
      <c r="A183" t="s">
        <v>0</v>
      </c>
      <c r="B183">
        <v>2005</v>
      </c>
      <c r="C183" t="s">
        <v>184</v>
      </c>
      <c r="D183" t="s">
        <v>2</v>
      </c>
      <c r="E183" t="s">
        <v>3</v>
      </c>
      <c r="F183">
        <v>22648</v>
      </c>
      <c r="H183" t="s">
        <v>169</v>
      </c>
      <c r="I183">
        <v>2005</v>
      </c>
      <c r="J183" t="s">
        <v>3</v>
      </c>
      <c r="K183">
        <v>23080.6</v>
      </c>
      <c r="L183">
        <f t="shared" si="8"/>
        <v>23012.7</v>
      </c>
      <c r="M183">
        <f t="shared" si="9"/>
        <v>0.99705813540375909</v>
      </c>
      <c r="N183">
        <f t="shared" si="10"/>
        <v>0</v>
      </c>
      <c r="O183">
        <f t="shared" si="11"/>
        <v>0</v>
      </c>
    </row>
    <row r="184" spans="1:15" x14ac:dyDescent="0.2">
      <c r="A184" t="s">
        <v>0</v>
      </c>
      <c r="B184">
        <v>2005</v>
      </c>
      <c r="C184" t="s">
        <v>185</v>
      </c>
      <c r="D184" t="s">
        <v>2</v>
      </c>
      <c r="E184" t="s">
        <v>3</v>
      </c>
      <c r="F184">
        <v>116222</v>
      </c>
      <c r="H184" t="s">
        <v>170</v>
      </c>
      <c r="I184">
        <v>2005</v>
      </c>
      <c r="J184" t="s">
        <v>3</v>
      </c>
      <c r="K184">
        <v>210062</v>
      </c>
      <c r="L184">
        <f t="shared" si="8"/>
        <v>236236</v>
      </c>
      <c r="M184">
        <f t="shared" si="9"/>
        <v>1.1246013081852024</v>
      </c>
      <c r="N184">
        <f t="shared" si="10"/>
        <v>0</v>
      </c>
      <c r="O184">
        <f t="shared" si="11"/>
        <v>0</v>
      </c>
    </row>
    <row r="185" spans="1:15" x14ac:dyDescent="0.2">
      <c r="A185" t="s">
        <v>0</v>
      </c>
      <c r="B185">
        <v>2005</v>
      </c>
      <c r="C185" t="s">
        <v>186</v>
      </c>
      <c r="D185" t="s">
        <v>2</v>
      </c>
      <c r="E185" t="s">
        <v>3</v>
      </c>
      <c r="F185">
        <v>128166</v>
      </c>
      <c r="H185" t="s">
        <v>165</v>
      </c>
      <c r="I185">
        <v>2005</v>
      </c>
      <c r="J185" t="s">
        <v>3</v>
      </c>
      <c r="K185">
        <v>46267.4</v>
      </c>
      <c r="L185">
        <f t="shared" si="8"/>
        <v>66690.5</v>
      </c>
      <c r="M185">
        <f t="shared" si="9"/>
        <v>1.4414144732576284</v>
      </c>
      <c r="N185">
        <f t="shared" si="10"/>
        <v>0</v>
      </c>
      <c r="O185">
        <f t="shared" si="11"/>
        <v>1</v>
      </c>
    </row>
    <row r="186" spans="1:15" hidden="1" x14ac:dyDescent="0.2">
      <c r="A186" t="s">
        <v>0</v>
      </c>
      <c r="B186">
        <v>2005</v>
      </c>
      <c r="C186" t="s">
        <v>187</v>
      </c>
      <c r="D186" t="s">
        <v>2</v>
      </c>
      <c r="E186" t="s">
        <v>3</v>
      </c>
      <c r="F186">
        <v>23670.6</v>
      </c>
      <c r="H186" t="s">
        <v>203</v>
      </c>
      <c r="I186">
        <v>2005</v>
      </c>
      <c r="J186" t="s">
        <v>3</v>
      </c>
      <c r="K186">
        <v>4.5005300000000004</v>
      </c>
      <c r="L186">
        <v>0</v>
      </c>
      <c r="M186">
        <f t="shared" si="9"/>
        <v>0</v>
      </c>
      <c r="N186">
        <f t="shared" si="10"/>
        <v>1</v>
      </c>
      <c r="O186">
        <f t="shared" si="11"/>
        <v>0</v>
      </c>
    </row>
    <row r="187" spans="1:15" x14ac:dyDescent="0.2">
      <c r="H187" t="s">
        <v>171</v>
      </c>
      <c r="I187">
        <v>2005</v>
      </c>
      <c r="J187" t="s">
        <v>3</v>
      </c>
      <c r="K187">
        <v>0.53854900000000006</v>
      </c>
      <c r="L187">
        <f t="shared" si="8"/>
        <v>0.53558899999999998</v>
      </c>
      <c r="M187">
        <f t="shared" si="9"/>
        <v>0.99450374989091039</v>
      </c>
      <c r="N187">
        <f t="shared" si="10"/>
        <v>0</v>
      </c>
      <c r="O187">
        <f t="shared" si="11"/>
        <v>0</v>
      </c>
    </row>
    <row r="188" spans="1:15" x14ac:dyDescent="0.2">
      <c r="H188" t="s">
        <v>173</v>
      </c>
      <c r="I188">
        <v>2005</v>
      </c>
      <c r="J188" t="s">
        <v>3</v>
      </c>
      <c r="K188">
        <v>145210</v>
      </c>
      <c r="L188">
        <f t="shared" si="8"/>
        <v>37988.5</v>
      </c>
      <c r="M188">
        <f t="shared" si="9"/>
        <v>0.26161077060808485</v>
      </c>
      <c r="N188">
        <f t="shared" si="10"/>
        <v>1</v>
      </c>
      <c r="O188">
        <f t="shared" si="11"/>
        <v>0</v>
      </c>
    </row>
    <row r="189" spans="1:15" x14ac:dyDescent="0.2">
      <c r="H189" t="s">
        <v>174</v>
      </c>
      <c r="I189">
        <v>2005</v>
      </c>
      <c r="J189" t="s">
        <v>3</v>
      </c>
      <c r="K189">
        <v>282111</v>
      </c>
      <c r="L189">
        <f t="shared" si="8"/>
        <v>406639</v>
      </c>
      <c r="M189">
        <f t="shared" si="9"/>
        <v>1.4414149040625852</v>
      </c>
      <c r="N189">
        <f t="shared" si="10"/>
        <v>0</v>
      </c>
      <c r="O189">
        <f t="shared" si="11"/>
        <v>1</v>
      </c>
    </row>
    <row r="190" spans="1:15" x14ac:dyDescent="0.2">
      <c r="H190" t="s">
        <v>7</v>
      </c>
      <c r="I190">
        <v>2005</v>
      </c>
      <c r="J190" t="s">
        <v>3</v>
      </c>
      <c r="K190">
        <v>118157</v>
      </c>
      <c r="L190">
        <f t="shared" si="8"/>
        <v>120261</v>
      </c>
      <c r="M190">
        <f t="shared" si="9"/>
        <v>1.0178068163545113</v>
      </c>
      <c r="N190">
        <f t="shared" si="10"/>
        <v>0</v>
      </c>
      <c r="O190">
        <f t="shared" si="11"/>
        <v>0</v>
      </c>
    </row>
    <row r="191" spans="1:15" x14ac:dyDescent="0.2">
      <c r="H191" t="s">
        <v>64</v>
      </c>
      <c r="I191">
        <v>2005</v>
      </c>
      <c r="J191" t="s">
        <v>3</v>
      </c>
      <c r="K191">
        <v>554592</v>
      </c>
      <c r="L191">
        <f t="shared" si="8"/>
        <v>603273</v>
      </c>
      <c r="M191">
        <f t="shared" si="9"/>
        <v>1.0877780422364549</v>
      </c>
      <c r="N191">
        <f t="shared" si="10"/>
        <v>0</v>
      </c>
      <c r="O191">
        <f t="shared" si="11"/>
        <v>0</v>
      </c>
    </row>
    <row r="192" spans="1:15" x14ac:dyDescent="0.2">
      <c r="H192" t="s">
        <v>176</v>
      </c>
      <c r="I192">
        <v>2005</v>
      </c>
      <c r="J192" t="s">
        <v>3</v>
      </c>
      <c r="K192" s="1">
        <v>5081510</v>
      </c>
      <c r="L192">
        <f t="shared" si="8"/>
        <v>5789880</v>
      </c>
      <c r="M192">
        <f t="shared" si="9"/>
        <v>1.1394014771199898</v>
      </c>
      <c r="N192">
        <f t="shared" si="10"/>
        <v>0</v>
      </c>
      <c r="O192">
        <f t="shared" si="11"/>
        <v>0</v>
      </c>
    </row>
    <row r="193" spans="8:15" x14ac:dyDescent="0.2">
      <c r="H193" t="s">
        <v>175</v>
      </c>
      <c r="I193">
        <v>2005</v>
      </c>
      <c r="J193" t="s">
        <v>3</v>
      </c>
      <c r="K193">
        <v>7689.17</v>
      </c>
      <c r="L193">
        <f t="shared" si="8"/>
        <v>5111.4399999999996</v>
      </c>
      <c r="M193">
        <f t="shared" si="9"/>
        <v>0.66475835493297708</v>
      </c>
      <c r="N193">
        <f t="shared" si="10"/>
        <v>1</v>
      </c>
      <c r="O193">
        <f t="shared" si="11"/>
        <v>0</v>
      </c>
    </row>
    <row r="194" spans="8:15" x14ac:dyDescent="0.2">
      <c r="H194" t="s">
        <v>177</v>
      </c>
      <c r="I194">
        <v>2005</v>
      </c>
      <c r="J194" t="s">
        <v>3</v>
      </c>
      <c r="K194">
        <v>117364</v>
      </c>
      <c r="L194">
        <f t="shared" si="8"/>
        <v>169170</v>
      </c>
      <c r="M194">
        <f t="shared" si="9"/>
        <v>1.4414130397736955</v>
      </c>
      <c r="N194">
        <f t="shared" si="10"/>
        <v>0</v>
      </c>
      <c r="O194">
        <f t="shared" si="11"/>
        <v>1</v>
      </c>
    </row>
    <row r="195" spans="8:15" x14ac:dyDescent="0.2">
      <c r="H195" t="s">
        <v>181</v>
      </c>
      <c r="I195">
        <v>2005</v>
      </c>
      <c r="J195" t="s">
        <v>3</v>
      </c>
      <c r="K195">
        <v>74.9114</v>
      </c>
      <c r="L195">
        <f t="shared" ref="L195:L202" si="12">VLOOKUP(H195,$C$2:$F$186,4,FALSE)</f>
        <v>74.499700000000004</v>
      </c>
      <c r="M195">
        <f t="shared" ref="M195:M203" si="13">L195/K195</f>
        <v>0.99450417426453119</v>
      </c>
      <c r="N195">
        <f t="shared" ref="N195:N217" si="14">IF(ABS(M195)&lt;0.7,1,0)</f>
        <v>0</v>
      </c>
      <c r="O195">
        <f t="shared" ref="O195:O217" si="15">IF(ABS(M195)&gt;1.3,1,0)</f>
        <v>0</v>
      </c>
    </row>
    <row r="196" spans="8:15" x14ac:dyDescent="0.2">
      <c r="H196" t="s">
        <v>179</v>
      </c>
      <c r="I196">
        <v>2005</v>
      </c>
      <c r="J196" t="s">
        <v>3</v>
      </c>
      <c r="K196">
        <v>228343</v>
      </c>
      <c r="L196">
        <f t="shared" si="12"/>
        <v>151793</v>
      </c>
      <c r="M196">
        <f t="shared" si="13"/>
        <v>0.66475871824404509</v>
      </c>
      <c r="N196">
        <f t="shared" si="14"/>
        <v>1</v>
      </c>
      <c r="O196">
        <f t="shared" si="15"/>
        <v>0</v>
      </c>
    </row>
    <row r="197" spans="8:15" x14ac:dyDescent="0.2">
      <c r="H197" t="s">
        <v>180</v>
      </c>
      <c r="I197">
        <v>2005</v>
      </c>
      <c r="J197" t="s">
        <v>3</v>
      </c>
      <c r="K197">
        <v>152692</v>
      </c>
      <c r="L197">
        <f t="shared" si="12"/>
        <v>72109.5</v>
      </c>
      <c r="M197">
        <f t="shared" si="13"/>
        <v>0.47225460403950437</v>
      </c>
      <c r="N197">
        <f t="shared" si="14"/>
        <v>1</v>
      </c>
      <c r="O197">
        <f t="shared" si="15"/>
        <v>0</v>
      </c>
    </row>
    <row r="198" spans="8:15" hidden="1" x14ac:dyDescent="0.2">
      <c r="H198" t="s">
        <v>204</v>
      </c>
      <c r="I198">
        <v>2005</v>
      </c>
      <c r="J198" t="s">
        <v>3</v>
      </c>
      <c r="K198">
        <v>56.300800000000002</v>
      </c>
      <c r="L198">
        <v>0</v>
      </c>
      <c r="M198">
        <f t="shared" si="13"/>
        <v>0</v>
      </c>
      <c r="N198">
        <f t="shared" si="14"/>
        <v>1</v>
      </c>
      <c r="O198">
        <f t="shared" si="15"/>
        <v>0</v>
      </c>
    </row>
    <row r="199" spans="8:15" x14ac:dyDescent="0.2">
      <c r="H199" t="s">
        <v>184</v>
      </c>
      <c r="I199">
        <v>2005</v>
      </c>
      <c r="J199" t="s">
        <v>3</v>
      </c>
      <c r="K199">
        <v>22251.8</v>
      </c>
      <c r="L199">
        <f t="shared" si="12"/>
        <v>22648</v>
      </c>
      <c r="M199">
        <f t="shared" si="13"/>
        <v>1.0178053011441772</v>
      </c>
      <c r="N199">
        <f t="shared" si="14"/>
        <v>0</v>
      </c>
      <c r="O199">
        <f t="shared" si="15"/>
        <v>0</v>
      </c>
    </row>
    <row r="200" spans="8:15" x14ac:dyDescent="0.2">
      <c r="H200" t="s">
        <v>186</v>
      </c>
      <c r="I200">
        <v>2005</v>
      </c>
      <c r="J200" t="s">
        <v>3</v>
      </c>
      <c r="K200">
        <v>489909</v>
      </c>
      <c r="L200">
        <f t="shared" si="12"/>
        <v>128166</v>
      </c>
      <c r="M200">
        <f t="shared" si="13"/>
        <v>0.26161185036404722</v>
      </c>
      <c r="N200">
        <f t="shared" si="14"/>
        <v>1</v>
      </c>
      <c r="O200">
        <f t="shared" si="15"/>
        <v>0</v>
      </c>
    </row>
    <row r="201" spans="8:15" x14ac:dyDescent="0.2">
      <c r="H201" t="s">
        <v>187</v>
      </c>
      <c r="I201">
        <v>2005</v>
      </c>
      <c r="J201" t="s">
        <v>3</v>
      </c>
      <c r="K201">
        <v>90479.9</v>
      </c>
      <c r="L201">
        <f t="shared" si="12"/>
        <v>23670.6</v>
      </c>
      <c r="M201">
        <f t="shared" si="13"/>
        <v>0.26161169497313769</v>
      </c>
      <c r="N201">
        <f t="shared" si="14"/>
        <v>1</v>
      </c>
      <c r="O201">
        <f t="shared" si="15"/>
        <v>0</v>
      </c>
    </row>
    <row r="202" spans="8:15" x14ac:dyDescent="0.2">
      <c r="H202" t="s">
        <v>182</v>
      </c>
      <c r="I202">
        <v>2005</v>
      </c>
      <c r="J202" t="s">
        <v>3</v>
      </c>
      <c r="K202" s="1">
        <v>41066300</v>
      </c>
      <c r="L202">
        <f t="shared" si="12"/>
        <v>32085800</v>
      </c>
      <c r="M202">
        <f t="shared" si="13"/>
        <v>0.78131704098007371</v>
      </c>
      <c r="N202">
        <f t="shared" si="14"/>
        <v>0</v>
      </c>
      <c r="O202">
        <f t="shared" si="15"/>
        <v>0</v>
      </c>
    </row>
    <row r="203" spans="8:15" hidden="1" x14ac:dyDescent="0.2">
      <c r="H203" t="s">
        <v>205</v>
      </c>
      <c r="I203">
        <v>2005</v>
      </c>
      <c r="J203" t="s">
        <v>3</v>
      </c>
      <c r="K203">
        <v>6075.88</v>
      </c>
      <c r="L203">
        <v>0</v>
      </c>
      <c r="M203">
        <f t="shared" si="13"/>
        <v>0</v>
      </c>
      <c r="N203">
        <f t="shared" si="14"/>
        <v>1</v>
      </c>
      <c r="O203">
        <f t="shared" si="15"/>
        <v>0</v>
      </c>
    </row>
    <row r="204" spans="8:15" hidden="1" x14ac:dyDescent="0.2">
      <c r="H204" t="s">
        <v>206</v>
      </c>
      <c r="I204">
        <v>2005</v>
      </c>
      <c r="J204" t="s">
        <v>3</v>
      </c>
      <c r="K204">
        <v>80.299700000000001</v>
      </c>
      <c r="L204">
        <v>0</v>
      </c>
      <c r="M204">
        <f t="shared" ref="M204:M207" si="16">L204/K204</f>
        <v>0</v>
      </c>
      <c r="N204">
        <f t="shared" si="14"/>
        <v>1</v>
      </c>
      <c r="O204">
        <f t="shared" si="15"/>
        <v>0</v>
      </c>
    </row>
    <row r="205" spans="8:15" hidden="1" x14ac:dyDescent="0.2">
      <c r="H205" t="s">
        <v>207</v>
      </c>
      <c r="I205">
        <v>2005</v>
      </c>
      <c r="J205" t="s">
        <v>3</v>
      </c>
      <c r="K205">
        <v>225.298</v>
      </c>
      <c r="L205">
        <v>0</v>
      </c>
      <c r="M205">
        <f t="shared" si="16"/>
        <v>0</v>
      </c>
      <c r="N205">
        <f t="shared" si="14"/>
        <v>1</v>
      </c>
      <c r="O205">
        <f t="shared" si="15"/>
        <v>0</v>
      </c>
    </row>
    <row r="206" spans="8:15" hidden="1" x14ac:dyDescent="0.2">
      <c r="H206" t="s">
        <v>208</v>
      </c>
      <c r="I206">
        <v>2005</v>
      </c>
      <c r="J206" t="s">
        <v>3</v>
      </c>
      <c r="K206">
        <v>1059.98</v>
      </c>
      <c r="L206">
        <v>0</v>
      </c>
      <c r="M206">
        <f t="shared" si="16"/>
        <v>0</v>
      </c>
      <c r="N206">
        <f t="shared" si="14"/>
        <v>1</v>
      </c>
      <c r="O206">
        <f t="shared" si="15"/>
        <v>0</v>
      </c>
    </row>
    <row r="207" spans="8:15" hidden="1" x14ac:dyDescent="0.2">
      <c r="H207" t="s">
        <v>209</v>
      </c>
      <c r="I207">
        <v>2005</v>
      </c>
      <c r="J207" t="s">
        <v>3</v>
      </c>
      <c r="K207">
        <v>2810.91</v>
      </c>
      <c r="L207">
        <v>0</v>
      </c>
      <c r="M207">
        <f t="shared" si="16"/>
        <v>0</v>
      </c>
      <c r="N207">
        <f t="shared" si="14"/>
        <v>1</v>
      </c>
      <c r="O207">
        <f t="shared" si="15"/>
        <v>0</v>
      </c>
    </row>
    <row r="208" spans="8:15" hidden="1" x14ac:dyDescent="0.2">
      <c r="H208" t="s">
        <v>210</v>
      </c>
      <c r="I208">
        <v>2005</v>
      </c>
      <c r="J208" t="s">
        <v>3</v>
      </c>
      <c r="K208">
        <v>3329.66</v>
      </c>
      <c r="L208">
        <v>0</v>
      </c>
      <c r="M208">
        <f t="shared" ref="M208:M217" si="17">L208/K208</f>
        <v>0</v>
      </c>
      <c r="N208">
        <f t="shared" si="14"/>
        <v>1</v>
      </c>
      <c r="O208">
        <f t="shared" si="15"/>
        <v>0</v>
      </c>
    </row>
    <row r="209" spans="8:15" hidden="1" x14ac:dyDescent="0.2">
      <c r="H209" t="s">
        <v>211</v>
      </c>
      <c r="I209">
        <v>2005</v>
      </c>
      <c r="J209" t="s">
        <v>3</v>
      </c>
      <c r="K209">
        <v>1862.52</v>
      </c>
      <c r="L209">
        <v>0</v>
      </c>
      <c r="M209">
        <f t="shared" si="17"/>
        <v>0</v>
      </c>
      <c r="N209">
        <f t="shared" si="14"/>
        <v>1</v>
      </c>
      <c r="O209">
        <f t="shared" si="15"/>
        <v>0</v>
      </c>
    </row>
    <row r="210" spans="8:15" hidden="1" x14ac:dyDescent="0.2">
      <c r="H210" t="s">
        <v>212</v>
      </c>
      <c r="I210">
        <v>2005</v>
      </c>
      <c r="J210" t="s">
        <v>3</v>
      </c>
      <c r="K210">
        <v>4.2578100000000001E-2</v>
      </c>
      <c r="L210">
        <v>0</v>
      </c>
      <c r="M210">
        <f t="shared" si="17"/>
        <v>0</v>
      </c>
      <c r="N210">
        <f t="shared" si="14"/>
        <v>1</v>
      </c>
      <c r="O210">
        <f t="shared" si="15"/>
        <v>0</v>
      </c>
    </row>
    <row r="211" spans="8:15" hidden="1" x14ac:dyDescent="0.2">
      <c r="H211" t="s">
        <v>213</v>
      </c>
      <c r="I211">
        <v>2005</v>
      </c>
      <c r="J211" t="s">
        <v>3</v>
      </c>
      <c r="K211">
        <v>1938.49</v>
      </c>
      <c r="L211">
        <v>0</v>
      </c>
      <c r="M211">
        <f t="shared" si="17"/>
        <v>0</v>
      </c>
      <c r="N211">
        <f t="shared" si="14"/>
        <v>1</v>
      </c>
      <c r="O211">
        <f t="shared" si="15"/>
        <v>0</v>
      </c>
    </row>
    <row r="212" spans="8:15" hidden="1" x14ac:dyDescent="0.2">
      <c r="H212" t="s">
        <v>214</v>
      </c>
      <c r="I212">
        <v>2005</v>
      </c>
      <c r="J212" t="s">
        <v>3</v>
      </c>
      <c r="K212">
        <v>-42960.3</v>
      </c>
      <c r="L212">
        <v>0</v>
      </c>
      <c r="M212">
        <f t="shared" si="17"/>
        <v>0</v>
      </c>
      <c r="N212">
        <f t="shared" si="14"/>
        <v>1</v>
      </c>
      <c r="O212">
        <f t="shared" si="15"/>
        <v>0</v>
      </c>
    </row>
    <row r="213" spans="8:15" hidden="1" x14ac:dyDescent="0.2">
      <c r="H213" t="s">
        <v>215</v>
      </c>
      <c r="I213">
        <v>2005</v>
      </c>
      <c r="J213" t="s">
        <v>3</v>
      </c>
      <c r="K213">
        <v>5.6843199999999996</v>
      </c>
      <c r="L213">
        <v>0</v>
      </c>
      <c r="M213">
        <f t="shared" si="17"/>
        <v>0</v>
      </c>
      <c r="N213">
        <f t="shared" si="14"/>
        <v>1</v>
      </c>
      <c r="O213">
        <f t="shared" si="15"/>
        <v>0</v>
      </c>
    </row>
    <row r="214" spans="8:15" hidden="1" x14ac:dyDescent="0.2">
      <c r="H214" t="s">
        <v>216</v>
      </c>
      <c r="I214">
        <v>2005</v>
      </c>
      <c r="J214" t="s">
        <v>3</v>
      </c>
      <c r="K214">
        <v>6.5905699999999996</v>
      </c>
      <c r="L214">
        <v>0</v>
      </c>
      <c r="M214">
        <f t="shared" si="17"/>
        <v>0</v>
      </c>
      <c r="N214">
        <f t="shared" si="14"/>
        <v>1</v>
      </c>
      <c r="O214">
        <f t="shared" si="15"/>
        <v>0</v>
      </c>
    </row>
    <row r="215" spans="8:15" hidden="1" x14ac:dyDescent="0.2">
      <c r="H215" t="s">
        <v>217</v>
      </c>
      <c r="I215">
        <v>2005</v>
      </c>
      <c r="J215" t="s">
        <v>3</v>
      </c>
      <c r="K215">
        <v>4.7468700000000003E-2</v>
      </c>
      <c r="L215">
        <v>0</v>
      </c>
      <c r="M215">
        <f t="shared" si="17"/>
        <v>0</v>
      </c>
      <c r="N215">
        <f t="shared" si="14"/>
        <v>1</v>
      </c>
      <c r="O215">
        <f t="shared" si="15"/>
        <v>0</v>
      </c>
    </row>
    <row r="216" spans="8:15" hidden="1" x14ac:dyDescent="0.2">
      <c r="H216" t="s">
        <v>218</v>
      </c>
      <c r="I216">
        <v>2005</v>
      </c>
      <c r="J216" t="s">
        <v>3</v>
      </c>
      <c r="K216">
        <v>270107</v>
      </c>
      <c r="L216">
        <v>0</v>
      </c>
      <c r="M216">
        <f t="shared" si="17"/>
        <v>0</v>
      </c>
      <c r="N216">
        <f t="shared" si="14"/>
        <v>1</v>
      </c>
      <c r="O216">
        <f t="shared" si="15"/>
        <v>0</v>
      </c>
    </row>
    <row r="217" spans="8:15" hidden="1" x14ac:dyDescent="0.2">
      <c r="H217" t="s">
        <v>219</v>
      </c>
      <c r="I217">
        <v>2005</v>
      </c>
      <c r="J217" t="s">
        <v>3</v>
      </c>
      <c r="K217">
        <v>0.231492</v>
      </c>
      <c r="L217">
        <v>0</v>
      </c>
      <c r="M217">
        <f t="shared" si="17"/>
        <v>0</v>
      </c>
      <c r="N217">
        <f t="shared" si="14"/>
        <v>1</v>
      </c>
      <c r="O217">
        <f t="shared" si="15"/>
        <v>0</v>
      </c>
    </row>
  </sheetData>
  <autoFilter ref="H1:O217" xr:uid="{73328B89-43BA-BC46-8D34-873255CDBC4C}">
    <filterColumn colId="4">
      <filters>
        <filter val="-455.68"/>
        <filter val="-472.091"/>
        <filter val="-7738.27"/>
        <filter val="-8350.2"/>
        <filter val="-9951.86"/>
        <filter val="0.535589"/>
        <filter val="10154.9"/>
        <filter val="10237.5"/>
        <filter val="106624"/>
        <filter val="110389"/>
        <filter val="11146.1"/>
        <filter val="112.037"/>
        <filter val="1127.87"/>
        <filter val="116222"/>
        <filter val="119866"/>
        <filter val="12017"/>
        <filter val="120261"/>
        <filter val="12374.7"/>
        <filter val="12400.7"/>
        <filter val="12429.6"/>
        <filter val="12431.8"/>
        <filter val="1256110"/>
        <filter val="1264.97"/>
        <filter val="12746.9"/>
        <filter val="128166"/>
        <filter val="12932.7"/>
        <filter val="130105"/>
        <filter val="133901"/>
        <filter val="13864.4"/>
        <filter val="141.871"/>
        <filter val="1420770"/>
        <filter val="1421.55"/>
        <filter val="143.327"/>
        <filter val="147.478"/>
        <filter val="14710.8"/>
        <filter val="151793"/>
        <filter val="154567"/>
        <filter val="15466.3"/>
        <filter val="156531"/>
        <filter val="1568.17"/>
        <filter val="1615230"/>
        <filter val="16340.8"/>
        <filter val="163499"/>
        <filter val="16893.1"/>
        <filter val="169.135"/>
        <filter val="169170"/>
        <filter val="174.492"/>
        <filter val="1769.98"/>
        <filter val="178051"/>
        <filter val="178417"/>
        <filter val="18231.3"/>
        <filter val="1863.81"/>
        <filter val="18938.7"/>
        <filter val="1909010"/>
        <filter val="19134.9"/>
        <filter val="19345.2"/>
        <filter val="193751"/>
        <filter val="19593.3"/>
        <filter val="199480"/>
        <filter val="201508"/>
        <filter val="20335.1"/>
        <filter val="20624.3"/>
        <filter val="209.256"/>
        <filter val="20901.5"/>
        <filter val="2093.96"/>
        <filter val="2172.52"/>
        <filter val="21979.2"/>
        <filter val="22.0591"/>
        <filter val="22218.4"/>
        <filter val="223032"/>
        <filter val="22648"/>
        <filter val="227080"/>
        <filter val="23012.7"/>
        <filter val="236236"/>
        <filter val="23670.6"/>
        <filter val="23745.1"/>
        <filter val="2388.96"/>
        <filter val="24143.1"/>
        <filter val="2423.32"/>
        <filter val="256.395"/>
        <filter val="25996.8"/>
        <filter val="261780"/>
        <filter val="26416.7"/>
        <filter val="270.645"/>
        <filter val="27018.8"/>
        <filter val="27138"/>
        <filter val="28955.7"/>
        <filter val="29202"/>
        <filter val="2933.78"/>
        <filter val="294503"/>
        <filter val="29527.8"/>
        <filter val="305.747"/>
        <filter val="3082.32"/>
        <filter val="32085800"/>
        <filter val="32323.3"/>
        <filter val="33.576"/>
        <filter val="330690"/>
        <filter val="33288.2"/>
        <filter val="343.867"/>
        <filter val="3556.43"/>
        <filter val="35640.1"/>
        <filter val="361.595"/>
        <filter val="362037"/>
        <filter val="367240"/>
        <filter val="368307"/>
        <filter val="368343"/>
        <filter val="37988.5"/>
        <filter val="381590"/>
        <filter val="38253.7"/>
        <filter val="3888.85"/>
        <filter val="40519.2"/>
        <filter val="406639"/>
        <filter val="415095"/>
        <filter val="4288.17"/>
        <filter val="43083.9"/>
        <filter val="436.977"/>
        <filter val="43874.4"/>
        <filter val="44734.1"/>
        <filter val="4483.42"/>
        <filter val="452296"/>
        <filter val="46493.5"/>
        <filter val="47.146"/>
        <filter val="47.6516"/>
        <filter val="47576.5"/>
        <filter val="49332.4"/>
        <filter val="498299"/>
        <filter val="5052.47"/>
        <filter val="50701.5"/>
        <filter val="5111.44"/>
        <filter val="51591.2"/>
        <filter val="521.832"/>
        <filter val="52362.9"/>
        <filter val="52387.9"/>
        <filter val="5327.58"/>
        <filter val="53669.4"/>
        <filter val="53913.4"/>
        <filter val="54730.2"/>
        <filter val="549.373"/>
        <filter val="5503.84"/>
        <filter val="5789880"/>
        <filter val="58182.7"/>
        <filter val="5845130"/>
        <filter val="58462.3"/>
        <filter val="59529.3"/>
        <filter val="59666.6"/>
        <filter val="603273"/>
        <filter val="61987.5"/>
        <filter val="62113.9"/>
        <filter val="635080"/>
        <filter val="63652.7"/>
        <filter val="63949.1"/>
        <filter val="643.575"/>
        <filter val="65328.5"/>
        <filter val="66386"/>
        <filter val="66690.5"/>
        <filter val="67253.7"/>
        <filter val="72109.5"/>
        <filter val="74.4997"/>
        <filter val="7405.55"/>
        <filter val="7491.8"/>
        <filter val="7591.03"/>
        <filter val="76.5887"/>
        <filter val="77186.2"/>
        <filter val="78.0331"/>
        <filter val="78047.3"/>
        <filter val="78252.9"/>
        <filter val="7904.48"/>
        <filter val="8005.42"/>
        <filter val="806.405"/>
        <filter val="81445.7"/>
        <filter val="8170.22"/>
        <filter val="82.4979"/>
        <filter val="8457.31"/>
        <filter val="88.1843"/>
        <filter val="880.701"/>
        <filter val="89656.2"/>
        <filter val="908.38"/>
        <filter val="9343.36"/>
        <filter val="939782"/>
        <filter val="94094.8"/>
        <filter val="946845"/>
        <filter val="9707.81"/>
        <filter val="98544.4"/>
        <filter val="99025.8"/>
        <filter val="9906.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4732-EF22-0940-BFB2-001859D28AA5}">
  <dimension ref="A1:N221"/>
  <sheetViews>
    <sheetView workbookViewId="0">
      <selection activeCell="A50" sqref="A50"/>
    </sheetView>
  </sheetViews>
  <sheetFormatPr baseColWidth="10" defaultRowHeight="16" x14ac:dyDescent="0.2"/>
  <sheetData>
    <row r="1" spans="1:14" x14ac:dyDescent="0.2">
      <c r="A1" t="s">
        <v>220</v>
      </c>
      <c r="D1" t="s">
        <v>220</v>
      </c>
      <c r="E1" t="s">
        <v>481</v>
      </c>
      <c r="F1" t="s">
        <v>221</v>
      </c>
      <c r="G1" t="s">
        <v>223</v>
      </c>
      <c r="H1" t="s">
        <v>222</v>
      </c>
      <c r="J1" t="s">
        <v>474</v>
      </c>
    </row>
    <row r="2" spans="1:14" x14ac:dyDescent="0.2">
      <c r="A2" t="s">
        <v>4</v>
      </c>
      <c r="B2">
        <v>2005</v>
      </c>
      <c r="C2" t="s">
        <v>3</v>
      </c>
      <c r="D2">
        <v>1576.83</v>
      </c>
      <c r="E2">
        <v>1568.17</v>
      </c>
      <c r="F2">
        <v>0.9945079685191176</v>
      </c>
      <c r="G2">
        <v>0</v>
      </c>
      <c r="H2">
        <v>0</v>
      </c>
      <c r="I2" t="str">
        <f>VLOOKUP(A2,L2:N221,2,FALSE)</f>
        <v>XSA</v>
      </c>
      <c r="L2" t="s">
        <v>4</v>
      </c>
      <c r="M2" t="s">
        <v>224</v>
      </c>
      <c r="N2" t="s">
        <v>225</v>
      </c>
    </row>
    <row r="3" spans="1:14" x14ac:dyDescent="0.2">
      <c r="A3" t="s">
        <v>6</v>
      </c>
      <c r="B3">
        <v>2005</v>
      </c>
      <c r="C3" t="s">
        <v>3</v>
      </c>
      <c r="D3">
        <v>5069.7700000000004</v>
      </c>
      <c r="E3">
        <v>7591.03</v>
      </c>
      <c r="F3">
        <v>1.4973125013560771</v>
      </c>
      <c r="G3">
        <v>0</v>
      </c>
      <c r="H3">
        <v>1</v>
      </c>
      <c r="I3" t="str">
        <f t="shared" ref="I3:I66" si="0">VLOOKUP(A3,L3:N222,2,FALSE)</f>
        <v>XER</v>
      </c>
      <c r="J3" t="s">
        <v>478</v>
      </c>
      <c r="L3" t="s">
        <v>6</v>
      </c>
      <c r="M3" t="s">
        <v>226</v>
      </c>
      <c r="N3" t="s">
        <v>227</v>
      </c>
    </row>
    <row r="4" spans="1:14" x14ac:dyDescent="0.2">
      <c r="A4" t="s">
        <v>52</v>
      </c>
      <c r="B4">
        <v>2005</v>
      </c>
      <c r="C4" t="s">
        <v>3</v>
      </c>
      <c r="D4">
        <v>98835.199999999997</v>
      </c>
      <c r="E4">
        <v>98544.4</v>
      </c>
      <c r="F4">
        <v>0.99705772842064366</v>
      </c>
      <c r="G4">
        <v>0</v>
      </c>
      <c r="H4">
        <v>0</v>
      </c>
      <c r="I4" t="str">
        <f t="shared" si="0"/>
        <v>XNF</v>
      </c>
      <c r="L4" t="s">
        <v>52</v>
      </c>
      <c r="M4" t="s">
        <v>228</v>
      </c>
      <c r="N4" t="s">
        <v>229</v>
      </c>
    </row>
    <row r="5" spans="1:14" x14ac:dyDescent="0.2">
      <c r="A5" t="s">
        <v>5</v>
      </c>
      <c r="B5">
        <v>2005</v>
      </c>
      <c r="C5" t="s">
        <v>3</v>
      </c>
      <c r="D5">
        <v>62462</v>
      </c>
      <c r="E5">
        <v>16340.8</v>
      </c>
      <c r="F5">
        <v>0.2616118600108866</v>
      </c>
      <c r="G5">
        <v>1</v>
      </c>
      <c r="H5">
        <v>0</v>
      </c>
      <c r="I5" t="str">
        <f t="shared" si="0"/>
        <v>XAF</v>
      </c>
      <c r="J5" t="s">
        <v>476</v>
      </c>
      <c r="L5" t="s">
        <v>189</v>
      </c>
      <c r="M5" t="s">
        <v>224</v>
      </c>
      <c r="N5" t="s">
        <v>230</v>
      </c>
    </row>
    <row r="6" spans="1:14" x14ac:dyDescent="0.2">
      <c r="A6" t="s">
        <v>10</v>
      </c>
      <c r="B6">
        <v>2005</v>
      </c>
      <c r="C6" t="s">
        <v>3</v>
      </c>
      <c r="D6">
        <v>385.69600000000003</v>
      </c>
      <c r="E6">
        <v>256.39499999999998</v>
      </c>
      <c r="F6">
        <v>0.66475929229237529</v>
      </c>
      <c r="G6">
        <v>1</v>
      </c>
      <c r="H6">
        <v>0</v>
      </c>
      <c r="I6" t="str">
        <f t="shared" si="0"/>
        <v>XLM</v>
      </c>
      <c r="J6" t="s">
        <v>479</v>
      </c>
      <c r="L6" t="s">
        <v>231</v>
      </c>
      <c r="M6" t="s">
        <v>226</v>
      </c>
      <c r="N6" t="s">
        <v>232</v>
      </c>
    </row>
    <row r="7" spans="1:14" x14ac:dyDescent="0.2">
      <c r="A7" t="s">
        <v>8</v>
      </c>
      <c r="B7">
        <v>2005</v>
      </c>
      <c r="C7" t="s">
        <v>3</v>
      </c>
      <c r="D7">
        <v>300080</v>
      </c>
      <c r="E7">
        <v>199480</v>
      </c>
      <c r="F7">
        <v>0.66475606504932017</v>
      </c>
      <c r="G7">
        <v>1</v>
      </c>
      <c r="H7">
        <v>0</v>
      </c>
      <c r="I7" t="str">
        <f t="shared" si="0"/>
        <v>XLM</v>
      </c>
      <c r="L7" t="s">
        <v>5</v>
      </c>
      <c r="M7" t="s">
        <v>233</v>
      </c>
      <c r="N7" t="s">
        <v>234</v>
      </c>
    </row>
    <row r="8" spans="1:14" x14ac:dyDescent="0.2">
      <c r="A8" t="s">
        <v>9</v>
      </c>
      <c r="B8">
        <v>2005</v>
      </c>
      <c r="C8" t="s">
        <v>3</v>
      </c>
      <c r="D8">
        <v>5553.87</v>
      </c>
      <c r="E8">
        <v>8005.42</v>
      </c>
      <c r="F8">
        <v>1.4414129246813483</v>
      </c>
      <c r="G8">
        <v>0</v>
      </c>
      <c r="H8">
        <v>1</v>
      </c>
      <c r="I8" t="str">
        <f t="shared" si="0"/>
        <v>CIS</v>
      </c>
      <c r="J8" t="s">
        <v>475</v>
      </c>
      <c r="L8" t="s">
        <v>10</v>
      </c>
      <c r="M8" t="s">
        <v>235</v>
      </c>
      <c r="N8" t="s">
        <v>236</v>
      </c>
    </row>
    <row r="9" spans="1:14" x14ac:dyDescent="0.2">
      <c r="A9" t="s">
        <v>1</v>
      </c>
      <c r="B9">
        <v>2005</v>
      </c>
      <c r="C9" t="s">
        <v>3</v>
      </c>
      <c r="D9">
        <v>262.49</v>
      </c>
      <c r="E9">
        <v>174.49199999999999</v>
      </c>
      <c r="F9">
        <v>0.66475675263819567</v>
      </c>
      <c r="G9">
        <v>1</v>
      </c>
      <c r="H9">
        <v>0</v>
      </c>
      <c r="I9" t="str">
        <f t="shared" si="0"/>
        <v>XLM</v>
      </c>
      <c r="L9" t="s">
        <v>8</v>
      </c>
      <c r="M9" t="s">
        <v>235</v>
      </c>
      <c r="N9" t="s">
        <v>237</v>
      </c>
    </row>
    <row r="10" spans="1:14" x14ac:dyDescent="0.2">
      <c r="A10" t="s">
        <v>11</v>
      </c>
      <c r="B10">
        <v>2005</v>
      </c>
      <c r="C10" t="s">
        <v>3</v>
      </c>
      <c r="D10">
        <v>399802</v>
      </c>
      <c r="E10">
        <v>368343</v>
      </c>
      <c r="F10">
        <v>0.92131355020735262</v>
      </c>
      <c r="G10">
        <v>0</v>
      </c>
      <c r="H10">
        <v>0</v>
      </c>
      <c r="I10" t="str">
        <f t="shared" si="0"/>
        <v>XOC</v>
      </c>
      <c r="L10" t="s">
        <v>9</v>
      </c>
      <c r="M10" t="s">
        <v>238</v>
      </c>
      <c r="N10" t="s">
        <v>239</v>
      </c>
    </row>
    <row r="11" spans="1:14" x14ac:dyDescent="0.2">
      <c r="A11" t="s">
        <v>12</v>
      </c>
      <c r="B11">
        <v>2005</v>
      </c>
      <c r="C11" t="s">
        <v>3</v>
      </c>
      <c r="D11">
        <v>71749.3</v>
      </c>
      <c r="E11">
        <v>78047.3</v>
      </c>
      <c r="F11">
        <v>1.0877778598536849</v>
      </c>
      <c r="G11">
        <v>0</v>
      </c>
      <c r="H11">
        <v>0</v>
      </c>
      <c r="I11" t="str">
        <f t="shared" si="0"/>
        <v>XE25</v>
      </c>
      <c r="L11" t="s">
        <v>1</v>
      </c>
      <c r="M11" t="s">
        <v>235</v>
      </c>
      <c r="N11" t="s">
        <v>240</v>
      </c>
    </row>
    <row r="12" spans="1:14" x14ac:dyDescent="0.2">
      <c r="A12" t="s">
        <v>13</v>
      </c>
      <c r="B12">
        <v>2005</v>
      </c>
      <c r="C12" t="s">
        <v>3</v>
      </c>
      <c r="D12">
        <v>33006.800000000003</v>
      </c>
      <c r="E12">
        <v>47576.5</v>
      </c>
      <c r="F12">
        <v>1.4414151023425474</v>
      </c>
      <c r="G12">
        <v>0</v>
      </c>
      <c r="H12">
        <v>1</v>
      </c>
      <c r="I12" t="str">
        <f t="shared" si="0"/>
        <v>CIS</v>
      </c>
      <c r="L12" t="s">
        <v>11</v>
      </c>
      <c r="M12" t="s">
        <v>241</v>
      </c>
      <c r="N12" t="s">
        <v>242</v>
      </c>
    </row>
    <row r="13" spans="1:14" x14ac:dyDescent="0.2">
      <c r="A13" t="s">
        <v>21</v>
      </c>
      <c r="B13">
        <v>2005</v>
      </c>
      <c r="C13" t="s">
        <v>3</v>
      </c>
      <c r="D13">
        <v>3593.73</v>
      </c>
      <c r="E13">
        <v>2388.96</v>
      </c>
      <c r="F13">
        <v>0.66475778647811601</v>
      </c>
      <c r="G13">
        <v>1</v>
      </c>
      <c r="H13">
        <v>0</v>
      </c>
      <c r="I13" t="str">
        <f t="shared" si="0"/>
        <v>XLM</v>
      </c>
      <c r="L13" t="s">
        <v>12</v>
      </c>
      <c r="M13" t="s">
        <v>243</v>
      </c>
      <c r="N13" t="s">
        <v>244</v>
      </c>
    </row>
    <row r="14" spans="1:14" x14ac:dyDescent="0.2">
      <c r="A14" t="s">
        <v>20</v>
      </c>
      <c r="B14">
        <v>2005</v>
      </c>
      <c r="C14" t="s">
        <v>3</v>
      </c>
      <c r="D14">
        <v>20263.5</v>
      </c>
      <c r="E14">
        <v>20624.3</v>
      </c>
      <c r="F14">
        <v>1.017805413674834</v>
      </c>
      <c r="G14">
        <v>0</v>
      </c>
      <c r="H14">
        <v>0</v>
      </c>
      <c r="I14" t="str">
        <f t="shared" si="0"/>
        <v>XME</v>
      </c>
      <c r="L14" t="s">
        <v>13</v>
      </c>
      <c r="M14" t="s">
        <v>238</v>
      </c>
      <c r="N14" t="s">
        <v>245</v>
      </c>
    </row>
    <row r="15" spans="1:14" x14ac:dyDescent="0.2">
      <c r="A15" t="s">
        <v>18</v>
      </c>
      <c r="B15">
        <v>2005</v>
      </c>
      <c r="C15" t="s">
        <v>3</v>
      </c>
      <c r="D15">
        <v>54211.3</v>
      </c>
      <c r="E15">
        <v>53913.4</v>
      </c>
      <c r="F15">
        <v>0.99450483570768455</v>
      </c>
      <c r="G15">
        <v>0</v>
      </c>
      <c r="H15">
        <v>0</v>
      </c>
      <c r="I15" t="str">
        <f t="shared" si="0"/>
        <v>XSA</v>
      </c>
      <c r="L15" t="s">
        <v>21</v>
      </c>
      <c r="M15" t="s">
        <v>235</v>
      </c>
      <c r="N15" t="s">
        <v>246</v>
      </c>
    </row>
    <row r="16" spans="1:14" x14ac:dyDescent="0.2">
      <c r="A16" t="s">
        <v>28</v>
      </c>
      <c r="B16">
        <v>2005</v>
      </c>
      <c r="C16" t="s">
        <v>3</v>
      </c>
      <c r="D16">
        <v>1213.08</v>
      </c>
      <c r="E16">
        <v>806.40499999999997</v>
      </c>
      <c r="F16">
        <v>0.66475830118376367</v>
      </c>
      <c r="G16">
        <v>1</v>
      </c>
      <c r="H16">
        <v>0</v>
      </c>
      <c r="I16" t="str">
        <f t="shared" si="0"/>
        <v>XLM</v>
      </c>
      <c r="L16" t="s">
        <v>20</v>
      </c>
      <c r="M16" t="s">
        <v>247</v>
      </c>
      <c r="N16" t="s">
        <v>248</v>
      </c>
    </row>
    <row r="17" spans="1:14" x14ac:dyDescent="0.2">
      <c r="A17" t="s">
        <v>23</v>
      </c>
      <c r="B17">
        <v>2005</v>
      </c>
      <c r="C17" t="s">
        <v>3</v>
      </c>
      <c r="D17">
        <v>30438.400000000001</v>
      </c>
      <c r="E17">
        <v>43874.400000000001</v>
      </c>
      <c r="F17">
        <v>1.4414161059714046</v>
      </c>
      <c r="G17">
        <v>0</v>
      </c>
      <c r="H17">
        <v>1</v>
      </c>
      <c r="I17" t="str">
        <f t="shared" si="0"/>
        <v>CIS</v>
      </c>
      <c r="L17" t="s">
        <v>18</v>
      </c>
      <c r="M17" t="s">
        <v>224</v>
      </c>
      <c r="N17" t="s">
        <v>249</v>
      </c>
    </row>
    <row r="18" spans="1:14" x14ac:dyDescent="0.2">
      <c r="A18" t="s">
        <v>15</v>
      </c>
      <c r="B18">
        <v>2005</v>
      </c>
      <c r="C18" t="s">
        <v>3</v>
      </c>
      <c r="D18">
        <v>123096</v>
      </c>
      <c r="E18">
        <v>133901</v>
      </c>
      <c r="F18">
        <v>1.0877770195619678</v>
      </c>
      <c r="G18">
        <v>0</v>
      </c>
      <c r="H18">
        <v>0</v>
      </c>
      <c r="I18" t="str">
        <f t="shared" si="0"/>
        <v>XE25</v>
      </c>
      <c r="L18" t="s">
        <v>28</v>
      </c>
      <c r="M18" t="s">
        <v>235</v>
      </c>
      <c r="N18" t="s">
        <v>250</v>
      </c>
    </row>
    <row r="19" spans="1:14" x14ac:dyDescent="0.2">
      <c r="A19" t="s">
        <v>24</v>
      </c>
      <c r="B19">
        <v>2005</v>
      </c>
      <c r="C19" t="s">
        <v>3</v>
      </c>
      <c r="D19">
        <v>6450.72</v>
      </c>
      <c r="E19">
        <v>4288.17</v>
      </c>
      <c r="F19">
        <v>0.66475835255599369</v>
      </c>
      <c r="G19">
        <v>1</v>
      </c>
      <c r="H19">
        <v>0</v>
      </c>
      <c r="I19" t="str">
        <f t="shared" si="0"/>
        <v>XLM</v>
      </c>
      <c r="L19" t="s">
        <v>23</v>
      </c>
      <c r="M19" t="s">
        <v>238</v>
      </c>
      <c r="N19" t="s">
        <v>251</v>
      </c>
    </row>
    <row r="20" spans="1:14" x14ac:dyDescent="0.2">
      <c r="A20" t="s">
        <v>16</v>
      </c>
      <c r="B20">
        <v>2005</v>
      </c>
      <c r="C20" t="s">
        <v>3</v>
      </c>
      <c r="D20">
        <v>49434.9</v>
      </c>
      <c r="E20">
        <v>12932.7</v>
      </c>
      <c r="F20">
        <v>0.26161072440725075</v>
      </c>
      <c r="G20">
        <v>1</v>
      </c>
      <c r="H20">
        <v>0</v>
      </c>
      <c r="I20" t="str">
        <f t="shared" si="0"/>
        <v>XAF</v>
      </c>
      <c r="L20" t="s">
        <v>15</v>
      </c>
      <c r="M20" t="s">
        <v>243</v>
      </c>
      <c r="N20" t="s">
        <v>252</v>
      </c>
    </row>
    <row r="21" spans="1:14" x14ac:dyDescent="0.2">
      <c r="A21" t="s">
        <v>25</v>
      </c>
      <c r="B21">
        <v>2005</v>
      </c>
      <c r="C21" t="s">
        <v>3</v>
      </c>
      <c r="D21">
        <v>543.94899999999996</v>
      </c>
      <c r="E21">
        <v>361.59500000000003</v>
      </c>
      <c r="F21">
        <v>0.66475901233387702</v>
      </c>
      <c r="G21">
        <v>1</v>
      </c>
      <c r="H21">
        <v>0</v>
      </c>
      <c r="I21" t="str">
        <f t="shared" si="0"/>
        <v>XLM</v>
      </c>
      <c r="L21" t="s">
        <v>24</v>
      </c>
      <c r="M21" t="s">
        <v>235</v>
      </c>
      <c r="N21" t="s">
        <v>253</v>
      </c>
    </row>
    <row r="22" spans="1:14" x14ac:dyDescent="0.2">
      <c r="A22" t="s">
        <v>30</v>
      </c>
      <c r="B22">
        <v>2005</v>
      </c>
      <c r="C22" t="s">
        <v>3</v>
      </c>
      <c r="D22">
        <v>-7781.03</v>
      </c>
      <c r="E22">
        <v>-7738.27</v>
      </c>
      <c r="F22">
        <v>0.99450458358340743</v>
      </c>
      <c r="G22">
        <v>0</v>
      </c>
      <c r="H22">
        <v>0</v>
      </c>
      <c r="I22" t="str">
        <f t="shared" si="0"/>
        <v>XSA</v>
      </c>
      <c r="L22" t="s">
        <v>16</v>
      </c>
      <c r="M22" t="s">
        <v>233</v>
      </c>
      <c r="N22" t="s">
        <v>254</v>
      </c>
    </row>
    <row r="23" spans="1:14" x14ac:dyDescent="0.2">
      <c r="A23" t="s">
        <v>26</v>
      </c>
      <c r="B23">
        <v>2005</v>
      </c>
      <c r="C23" t="s">
        <v>3</v>
      </c>
      <c r="D23">
        <v>341597</v>
      </c>
      <c r="E23">
        <v>227080</v>
      </c>
      <c r="F23">
        <v>0.66475993641630338</v>
      </c>
      <c r="G23">
        <v>1</v>
      </c>
      <c r="H23">
        <v>0</v>
      </c>
      <c r="I23" t="str">
        <f t="shared" si="0"/>
        <v>XLM</v>
      </c>
      <c r="L23" t="s">
        <v>25</v>
      </c>
      <c r="M23" t="s">
        <v>235</v>
      </c>
      <c r="N23" t="s">
        <v>255</v>
      </c>
    </row>
    <row r="24" spans="1:14" x14ac:dyDescent="0.2">
      <c r="A24" t="s">
        <v>22</v>
      </c>
      <c r="B24">
        <v>2005</v>
      </c>
      <c r="C24" t="s">
        <v>3</v>
      </c>
      <c r="D24">
        <v>17642.7</v>
      </c>
      <c r="E24">
        <v>26416.7</v>
      </c>
      <c r="F24">
        <v>1.4973161704274289</v>
      </c>
      <c r="G24">
        <v>0</v>
      </c>
      <c r="H24">
        <v>1</v>
      </c>
      <c r="I24" t="str">
        <f t="shared" si="0"/>
        <v>XER</v>
      </c>
      <c r="L24" t="s">
        <v>30</v>
      </c>
      <c r="M24" t="s">
        <v>224</v>
      </c>
      <c r="N24" t="s">
        <v>256</v>
      </c>
    </row>
    <row r="25" spans="1:14" x14ac:dyDescent="0.2">
      <c r="A25" t="s">
        <v>31</v>
      </c>
      <c r="B25">
        <v>2005</v>
      </c>
      <c r="C25" t="s">
        <v>3</v>
      </c>
      <c r="D25">
        <v>38816.9</v>
      </c>
      <c r="E25">
        <v>10154.9</v>
      </c>
      <c r="F25">
        <v>0.26161027799747016</v>
      </c>
      <c r="G25">
        <v>1</v>
      </c>
      <c r="H25">
        <v>0</v>
      </c>
      <c r="I25" t="str">
        <f t="shared" si="0"/>
        <v>XAF</v>
      </c>
      <c r="L25" t="s">
        <v>26</v>
      </c>
      <c r="M25" t="s">
        <v>235</v>
      </c>
      <c r="N25" t="s">
        <v>257</v>
      </c>
    </row>
    <row r="26" spans="1:14" x14ac:dyDescent="0.2">
      <c r="A26" t="s">
        <v>27</v>
      </c>
      <c r="B26">
        <v>2005</v>
      </c>
      <c r="C26" t="s">
        <v>3</v>
      </c>
      <c r="D26" s="1">
        <v>3101290</v>
      </c>
      <c r="E26">
        <v>939782</v>
      </c>
      <c r="F26">
        <v>0.30302938454643069</v>
      </c>
      <c r="G26">
        <v>1</v>
      </c>
      <c r="H26">
        <v>0</v>
      </c>
      <c r="I26" t="str">
        <f t="shared" si="0"/>
        <v>BRA</v>
      </c>
      <c r="J26" t="s">
        <v>477</v>
      </c>
      <c r="L26" t="s">
        <v>22</v>
      </c>
      <c r="M26" t="s">
        <v>226</v>
      </c>
      <c r="N26" t="s">
        <v>258</v>
      </c>
    </row>
    <row r="27" spans="1:14" x14ac:dyDescent="0.2">
      <c r="A27" t="s">
        <v>29</v>
      </c>
      <c r="B27">
        <v>2005</v>
      </c>
      <c r="C27" t="s">
        <v>3</v>
      </c>
      <c r="D27">
        <v>19043.3</v>
      </c>
      <c r="E27">
        <v>18938.7</v>
      </c>
      <c r="F27">
        <v>0.99450725451996247</v>
      </c>
      <c r="G27">
        <v>0</v>
      </c>
      <c r="H27">
        <v>0</v>
      </c>
      <c r="I27" t="str">
        <f t="shared" si="0"/>
        <v>XSA</v>
      </c>
      <c r="L27" t="s">
        <v>31</v>
      </c>
      <c r="M27" t="s">
        <v>233</v>
      </c>
      <c r="N27" t="s">
        <v>259</v>
      </c>
    </row>
    <row r="28" spans="1:14" x14ac:dyDescent="0.2">
      <c r="A28" t="s">
        <v>19</v>
      </c>
      <c r="B28">
        <v>2005</v>
      </c>
      <c r="C28" t="s">
        <v>3</v>
      </c>
      <c r="D28">
        <v>41399.199999999997</v>
      </c>
      <c r="E28">
        <v>61987.5</v>
      </c>
      <c r="F28">
        <v>1.4973115422520242</v>
      </c>
      <c r="G28">
        <v>0</v>
      </c>
      <c r="H28">
        <v>1</v>
      </c>
      <c r="I28" t="str">
        <f t="shared" si="0"/>
        <v>XER</v>
      </c>
      <c r="L28" t="s">
        <v>27</v>
      </c>
      <c r="M28" t="s">
        <v>27</v>
      </c>
      <c r="N28" t="s">
        <v>260</v>
      </c>
    </row>
    <row r="29" spans="1:14" x14ac:dyDescent="0.2">
      <c r="A29" t="s">
        <v>17</v>
      </c>
      <c r="B29">
        <v>2005</v>
      </c>
      <c r="C29" t="s">
        <v>3</v>
      </c>
      <c r="D29">
        <v>39132.300000000003</v>
      </c>
      <c r="E29">
        <v>10237.5</v>
      </c>
      <c r="F29">
        <v>0.26161252980274607</v>
      </c>
      <c r="G29">
        <v>1</v>
      </c>
      <c r="H29">
        <v>0</v>
      </c>
      <c r="I29" t="str">
        <f t="shared" si="0"/>
        <v>XAF</v>
      </c>
      <c r="L29" t="s">
        <v>190</v>
      </c>
      <c r="M29" t="s">
        <v>235</v>
      </c>
      <c r="N29" t="s">
        <v>261</v>
      </c>
    </row>
    <row r="30" spans="1:14" x14ac:dyDescent="0.2">
      <c r="A30" t="s">
        <v>14</v>
      </c>
      <c r="B30">
        <v>2005</v>
      </c>
      <c r="C30" t="s">
        <v>3</v>
      </c>
      <c r="D30">
        <v>4311.2299999999996</v>
      </c>
      <c r="E30">
        <v>1127.8699999999999</v>
      </c>
      <c r="F30">
        <v>0.2616121153359946</v>
      </c>
      <c r="G30">
        <v>1</v>
      </c>
      <c r="H30">
        <v>0</v>
      </c>
      <c r="I30" t="str">
        <f t="shared" si="0"/>
        <v>XAF</v>
      </c>
      <c r="L30" t="s">
        <v>29</v>
      </c>
      <c r="M30" t="s">
        <v>224</v>
      </c>
      <c r="N30" t="s">
        <v>262</v>
      </c>
    </row>
    <row r="31" spans="1:14" x14ac:dyDescent="0.2">
      <c r="A31" t="s">
        <v>43</v>
      </c>
      <c r="B31">
        <v>2005</v>
      </c>
      <c r="C31" t="s">
        <v>3</v>
      </c>
      <c r="D31">
        <v>182.14599999999999</v>
      </c>
      <c r="E31">
        <v>47.651600000000002</v>
      </c>
      <c r="F31">
        <v>0.26161211335961265</v>
      </c>
      <c r="G31">
        <v>1</v>
      </c>
      <c r="H31">
        <v>0</v>
      </c>
      <c r="I31" t="str">
        <f t="shared" si="0"/>
        <v>XAF</v>
      </c>
      <c r="L31" t="s">
        <v>19</v>
      </c>
      <c r="M31" t="s">
        <v>226</v>
      </c>
      <c r="N31" t="s">
        <v>263</v>
      </c>
    </row>
    <row r="32" spans="1:14" x14ac:dyDescent="0.2">
      <c r="A32" t="s">
        <v>94</v>
      </c>
      <c r="B32">
        <v>2005</v>
      </c>
      <c r="C32" t="s">
        <v>3</v>
      </c>
      <c r="D32">
        <v>107361</v>
      </c>
      <c r="E32">
        <v>50701.5</v>
      </c>
      <c r="F32">
        <v>0.47225249392237406</v>
      </c>
      <c r="G32">
        <v>1</v>
      </c>
      <c r="H32">
        <v>0</v>
      </c>
      <c r="I32" t="str">
        <f t="shared" si="0"/>
        <v>XSE</v>
      </c>
      <c r="J32" t="s">
        <v>480</v>
      </c>
      <c r="L32" t="s">
        <v>17</v>
      </c>
      <c r="M32" t="s">
        <v>233</v>
      </c>
      <c r="N32" t="s">
        <v>264</v>
      </c>
    </row>
    <row r="33" spans="1:14" x14ac:dyDescent="0.2">
      <c r="A33" t="s">
        <v>38</v>
      </c>
      <c r="B33">
        <v>2005</v>
      </c>
      <c r="C33" t="s">
        <v>3</v>
      </c>
      <c r="D33">
        <v>227548</v>
      </c>
      <c r="E33">
        <v>59529.3</v>
      </c>
      <c r="F33">
        <v>0.26161205547840455</v>
      </c>
      <c r="G33">
        <v>1</v>
      </c>
      <c r="H33">
        <v>0</v>
      </c>
      <c r="I33" t="str">
        <f t="shared" si="0"/>
        <v>XAF</v>
      </c>
      <c r="L33" t="s">
        <v>14</v>
      </c>
      <c r="M33" t="s">
        <v>233</v>
      </c>
      <c r="N33" t="s">
        <v>265</v>
      </c>
    </row>
    <row r="34" spans="1:14" x14ac:dyDescent="0.2">
      <c r="A34" t="s">
        <v>33</v>
      </c>
      <c r="B34">
        <v>2005</v>
      </c>
      <c r="C34" t="s">
        <v>3</v>
      </c>
      <c r="D34">
        <v>620246</v>
      </c>
      <c r="E34">
        <v>635080</v>
      </c>
      <c r="F34">
        <v>1.0239163170741932</v>
      </c>
      <c r="G34">
        <v>0</v>
      </c>
      <c r="H34">
        <v>0</v>
      </c>
      <c r="I34" t="str">
        <f t="shared" si="0"/>
        <v>CAN</v>
      </c>
      <c r="L34" t="s">
        <v>43</v>
      </c>
      <c r="M34" t="s">
        <v>233</v>
      </c>
      <c r="N34" t="s">
        <v>266</v>
      </c>
    </row>
    <row r="35" spans="1:14" x14ac:dyDescent="0.2">
      <c r="A35" t="s">
        <v>45</v>
      </c>
      <c r="B35">
        <v>2005</v>
      </c>
      <c r="C35" t="s">
        <v>3</v>
      </c>
      <c r="D35">
        <v>314.78500000000003</v>
      </c>
      <c r="E35">
        <v>209.256</v>
      </c>
      <c r="F35">
        <v>0.66475848595072817</v>
      </c>
      <c r="G35">
        <v>1</v>
      </c>
      <c r="H35">
        <v>0</v>
      </c>
      <c r="I35" t="str">
        <f t="shared" si="0"/>
        <v>XLM</v>
      </c>
      <c r="L35" t="s">
        <v>94</v>
      </c>
      <c r="M35" t="s">
        <v>267</v>
      </c>
      <c r="N35" t="s">
        <v>268</v>
      </c>
    </row>
    <row r="36" spans="1:14" x14ac:dyDescent="0.2">
      <c r="A36" t="s">
        <v>32</v>
      </c>
      <c r="B36">
        <v>2005</v>
      </c>
      <c r="C36" t="s">
        <v>3</v>
      </c>
      <c r="D36">
        <v>681992</v>
      </c>
      <c r="E36">
        <v>178417</v>
      </c>
      <c r="F36">
        <v>0.26161157315628336</v>
      </c>
      <c r="G36">
        <v>1</v>
      </c>
      <c r="H36">
        <v>0</v>
      </c>
      <c r="I36" t="str">
        <f t="shared" si="0"/>
        <v>XAF</v>
      </c>
      <c r="L36" t="s">
        <v>38</v>
      </c>
      <c r="M36" t="s">
        <v>233</v>
      </c>
      <c r="N36" t="s">
        <v>269</v>
      </c>
    </row>
    <row r="37" spans="1:14" x14ac:dyDescent="0.2">
      <c r="A37" t="s">
        <v>161</v>
      </c>
      <c r="B37">
        <v>2005</v>
      </c>
      <c r="C37" t="s">
        <v>3</v>
      </c>
      <c r="D37">
        <v>136233</v>
      </c>
      <c r="E37">
        <v>35640.1</v>
      </c>
      <c r="F37">
        <v>0.26161135701335214</v>
      </c>
      <c r="G37">
        <v>1</v>
      </c>
      <c r="H37">
        <v>0</v>
      </c>
      <c r="I37" t="str">
        <f t="shared" si="0"/>
        <v>XAF</v>
      </c>
      <c r="L37" t="s">
        <v>33</v>
      </c>
      <c r="M37" t="s">
        <v>33</v>
      </c>
      <c r="N37" t="s">
        <v>270</v>
      </c>
    </row>
    <row r="38" spans="1:14" x14ac:dyDescent="0.2">
      <c r="A38" t="s">
        <v>35</v>
      </c>
      <c r="B38">
        <v>2005</v>
      </c>
      <c r="C38" t="s">
        <v>3</v>
      </c>
      <c r="D38">
        <v>69940.600000000006</v>
      </c>
      <c r="E38">
        <v>46493.5</v>
      </c>
      <c r="F38">
        <v>0.66475695089833364</v>
      </c>
      <c r="G38">
        <v>1</v>
      </c>
      <c r="H38">
        <v>0</v>
      </c>
      <c r="I38" t="str">
        <f t="shared" si="0"/>
        <v>XLM</v>
      </c>
      <c r="L38" t="s">
        <v>45</v>
      </c>
      <c r="M38" t="s">
        <v>235</v>
      </c>
      <c r="N38" t="s">
        <v>271</v>
      </c>
    </row>
    <row r="39" spans="1:14" x14ac:dyDescent="0.2">
      <c r="A39" t="s">
        <v>36</v>
      </c>
      <c r="B39">
        <v>2005</v>
      </c>
      <c r="C39" t="s">
        <v>3</v>
      </c>
      <c r="D39" s="1">
        <v>5623940</v>
      </c>
      <c r="E39">
        <v>5845130</v>
      </c>
      <c r="F39">
        <v>1.0393300782014032</v>
      </c>
      <c r="G39">
        <v>0</v>
      </c>
      <c r="H39">
        <v>0</v>
      </c>
      <c r="I39" t="str">
        <f t="shared" si="0"/>
        <v>CHN</v>
      </c>
      <c r="L39" t="s">
        <v>32</v>
      </c>
      <c r="M39" t="s">
        <v>233</v>
      </c>
      <c r="N39" t="s">
        <v>272</v>
      </c>
    </row>
    <row r="40" spans="1:14" x14ac:dyDescent="0.2">
      <c r="A40" t="s">
        <v>41</v>
      </c>
      <c r="B40">
        <v>2005</v>
      </c>
      <c r="C40" t="s">
        <v>3</v>
      </c>
      <c r="D40">
        <v>148965</v>
      </c>
      <c r="E40">
        <v>99025.8</v>
      </c>
      <c r="F40">
        <v>0.66475883596818042</v>
      </c>
      <c r="G40">
        <v>1</v>
      </c>
      <c r="H40">
        <v>0</v>
      </c>
      <c r="I40" t="str">
        <f t="shared" si="0"/>
        <v>XLM</v>
      </c>
      <c r="L40" t="s">
        <v>161</v>
      </c>
      <c r="M40" t="s">
        <v>233</v>
      </c>
      <c r="N40" t="s">
        <v>273</v>
      </c>
    </row>
    <row r="41" spans="1:14" x14ac:dyDescent="0.2">
      <c r="A41" t="s">
        <v>42</v>
      </c>
      <c r="B41">
        <v>2005</v>
      </c>
      <c r="C41" t="s">
        <v>3</v>
      </c>
      <c r="D41">
        <v>292.75700000000001</v>
      </c>
      <c r="E41">
        <v>76.588700000000003</v>
      </c>
      <c r="F41">
        <v>0.26161184873461607</v>
      </c>
      <c r="G41">
        <v>1</v>
      </c>
      <c r="H41">
        <v>0</v>
      </c>
      <c r="I41" t="str">
        <f t="shared" si="0"/>
        <v>XAF</v>
      </c>
      <c r="L41" t="s">
        <v>274</v>
      </c>
      <c r="M41" t="s">
        <v>226</v>
      </c>
      <c r="N41" t="s">
        <v>275</v>
      </c>
    </row>
    <row r="42" spans="1:14" x14ac:dyDescent="0.2">
      <c r="A42" t="s">
        <v>39</v>
      </c>
      <c r="B42">
        <v>2005</v>
      </c>
      <c r="C42" t="s">
        <v>3</v>
      </c>
      <c r="D42" s="1">
        <v>1407840</v>
      </c>
      <c r="E42">
        <v>368307</v>
      </c>
      <c r="F42">
        <v>0.2616114047050801</v>
      </c>
      <c r="G42">
        <v>1</v>
      </c>
      <c r="H42">
        <v>0</v>
      </c>
      <c r="I42" t="str">
        <f t="shared" si="0"/>
        <v>XAF</v>
      </c>
      <c r="L42" t="s">
        <v>35</v>
      </c>
      <c r="M42" t="s">
        <v>235</v>
      </c>
      <c r="N42" t="s">
        <v>276</v>
      </c>
    </row>
    <row r="43" spans="1:14" x14ac:dyDescent="0.2">
      <c r="A43" t="s">
        <v>40</v>
      </c>
      <c r="B43">
        <v>2005</v>
      </c>
      <c r="C43" t="s">
        <v>3</v>
      </c>
      <c r="D43">
        <v>73946.399999999994</v>
      </c>
      <c r="E43">
        <v>19345.2</v>
      </c>
      <c r="F43">
        <v>0.26161111291421896</v>
      </c>
      <c r="G43">
        <v>1</v>
      </c>
      <c r="H43">
        <v>0</v>
      </c>
      <c r="I43" t="str">
        <f t="shared" si="0"/>
        <v>XAF</v>
      </c>
      <c r="L43" t="s">
        <v>36</v>
      </c>
      <c r="M43" t="s">
        <v>36</v>
      </c>
      <c r="N43" t="s">
        <v>277</v>
      </c>
    </row>
    <row r="44" spans="1:14" x14ac:dyDescent="0.2">
      <c r="A44" t="s">
        <v>44</v>
      </c>
      <c r="B44">
        <v>2005</v>
      </c>
      <c r="C44" t="s">
        <v>3</v>
      </c>
      <c r="D44">
        <v>-710.17</v>
      </c>
      <c r="E44">
        <v>-472.09100000000001</v>
      </c>
      <c r="F44">
        <v>0.664757734063675</v>
      </c>
      <c r="G44">
        <v>1</v>
      </c>
      <c r="H44">
        <v>0</v>
      </c>
      <c r="I44" t="str">
        <f t="shared" si="0"/>
        <v>XLM</v>
      </c>
      <c r="L44" t="s">
        <v>41</v>
      </c>
      <c r="M44" t="s">
        <v>235</v>
      </c>
      <c r="N44" t="s">
        <v>278</v>
      </c>
    </row>
    <row r="45" spans="1:14" x14ac:dyDescent="0.2">
      <c r="A45" t="s">
        <v>37</v>
      </c>
      <c r="B45">
        <v>2005</v>
      </c>
      <c r="C45" t="s">
        <v>3</v>
      </c>
      <c r="D45">
        <v>146223</v>
      </c>
      <c r="E45">
        <v>38253.699999999997</v>
      </c>
      <c r="F45">
        <v>0.26161205829452272</v>
      </c>
      <c r="G45">
        <v>1</v>
      </c>
      <c r="H45">
        <v>0</v>
      </c>
      <c r="I45" t="str">
        <f t="shared" si="0"/>
        <v>XAF</v>
      </c>
      <c r="L45" t="s">
        <v>42</v>
      </c>
      <c r="M45" t="s">
        <v>233</v>
      </c>
      <c r="N45" t="s">
        <v>279</v>
      </c>
    </row>
    <row r="46" spans="1:14" x14ac:dyDescent="0.2">
      <c r="A46" t="s">
        <v>77</v>
      </c>
      <c r="B46">
        <v>2005</v>
      </c>
      <c r="C46" t="s">
        <v>3</v>
      </c>
      <c r="D46">
        <v>15858.5</v>
      </c>
      <c r="E46">
        <v>23745.1</v>
      </c>
      <c r="F46">
        <v>1.4973105905350441</v>
      </c>
      <c r="G46">
        <v>0</v>
      </c>
      <c r="H46">
        <v>1</v>
      </c>
      <c r="I46" t="str">
        <f t="shared" si="0"/>
        <v>XER</v>
      </c>
      <c r="L46" t="s">
        <v>39</v>
      </c>
      <c r="M46" t="s">
        <v>233</v>
      </c>
      <c r="N46" t="s">
        <v>280</v>
      </c>
    </row>
    <row r="47" spans="1:14" x14ac:dyDescent="0.2">
      <c r="A47" t="s">
        <v>46</v>
      </c>
      <c r="B47">
        <v>2005</v>
      </c>
      <c r="C47" t="s">
        <v>3</v>
      </c>
      <c r="D47">
        <v>7774.85</v>
      </c>
      <c r="E47">
        <v>8457.31</v>
      </c>
      <c r="F47">
        <v>1.0877778992520755</v>
      </c>
      <c r="G47">
        <v>0</v>
      </c>
      <c r="H47">
        <v>0</v>
      </c>
      <c r="I47" t="str">
        <f t="shared" si="0"/>
        <v>XE25</v>
      </c>
      <c r="L47" t="s">
        <v>40</v>
      </c>
      <c r="M47" t="s">
        <v>233</v>
      </c>
      <c r="N47" t="s">
        <v>281</v>
      </c>
    </row>
    <row r="48" spans="1:14" x14ac:dyDescent="0.2">
      <c r="A48" t="s">
        <v>47</v>
      </c>
      <c r="B48">
        <v>2005</v>
      </c>
      <c r="C48" t="s">
        <v>3</v>
      </c>
      <c r="D48">
        <v>119606</v>
      </c>
      <c r="E48">
        <v>130105</v>
      </c>
      <c r="F48">
        <v>1.0877798772636824</v>
      </c>
      <c r="G48">
        <v>0</v>
      </c>
      <c r="H48">
        <v>0</v>
      </c>
      <c r="I48" t="str">
        <f t="shared" si="0"/>
        <v>XE25</v>
      </c>
      <c r="L48" t="s">
        <v>44</v>
      </c>
      <c r="M48" t="s">
        <v>235</v>
      </c>
      <c r="N48" t="s">
        <v>282</v>
      </c>
    </row>
    <row r="49" spans="1:14" x14ac:dyDescent="0.2">
      <c r="A49" t="s">
        <v>50</v>
      </c>
      <c r="B49">
        <v>2005</v>
      </c>
      <c r="C49" t="s">
        <v>3</v>
      </c>
      <c r="D49">
        <v>57101.599999999999</v>
      </c>
      <c r="E49">
        <v>62113.9</v>
      </c>
      <c r="F49">
        <v>1.0877786261680935</v>
      </c>
      <c r="G49">
        <v>0</v>
      </c>
      <c r="H49">
        <v>0</v>
      </c>
      <c r="I49" t="str">
        <f t="shared" si="0"/>
        <v>XE25</v>
      </c>
      <c r="L49" t="s">
        <v>37</v>
      </c>
      <c r="M49" t="s">
        <v>233</v>
      </c>
      <c r="N49" t="s">
        <v>283</v>
      </c>
    </row>
    <row r="50" spans="1:14" x14ac:dyDescent="0.2">
      <c r="A50" t="s">
        <v>49</v>
      </c>
      <c r="B50">
        <v>2005</v>
      </c>
      <c r="C50" t="s">
        <v>3</v>
      </c>
      <c r="D50">
        <v>124.102</v>
      </c>
      <c r="E50">
        <v>82.497900000000001</v>
      </c>
      <c r="F50">
        <v>0.66475882741615766</v>
      </c>
      <c r="G50">
        <v>1</v>
      </c>
      <c r="H50">
        <v>0</v>
      </c>
      <c r="I50" t="str">
        <f t="shared" si="0"/>
        <v>XLM</v>
      </c>
      <c r="L50" t="s">
        <v>77</v>
      </c>
      <c r="M50" t="s">
        <v>226</v>
      </c>
      <c r="N50" t="s">
        <v>284</v>
      </c>
    </row>
    <row r="51" spans="1:14" x14ac:dyDescent="0.2">
      <c r="A51" t="s">
        <v>51</v>
      </c>
      <c r="B51">
        <v>2005</v>
      </c>
      <c r="C51" t="s">
        <v>3</v>
      </c>
      <c r="D51">
        <v>23266</v>
      </c>
      <c r="E51">
        <v>15466.3</v>
      </c>
      <c r="F51">
        <v>0.66475973523596665</v>
      </c>
      <c r="G51">
        <v>1</v>
      </c>
      <c r="H51">
        <v>0</v>
      </c>
      <c r="I51" t="str">
        <f t="shared" si="0"/>
        <v>XLM</v>
      </c>
      <c r="L51" t="s">
        <v>191</v>
      </c>
      <c r="M51" t="s">
        <v>235</v>
      </c>
      <c r="N51" t="s">
        <v>285</v>
      </c>
    </row>
    <row r="52" spans="1:14" x14ac:dyDescent="0.2">
      <c r="A52" t="s">
        <v>53</v>
      </c>
      <c r="B52">
        <v>2005</v>
      </c>
      <c r="C52" t="s">
        <v>3</v>
      </c>
      <c r="D52">
        <v>31442.3</v>
      </c>
      <c r="E52">
        <v>20901.5</v>
      </c>
      <c r="F52">
        <v>0.66475734917610996</v>
      </c>
      <c r="G52">
        <v>1</v>
      </c>
      <c r="H52">
        <v>0</v>
      </c>
      <c r="I52" t="str">
        <f t="shared" si="0"/>
        <v>XLM</v>
      </c>
      <c r="L52" t="s">
        <v>286</v>
      </c>
      <c r="M52" t="s">
        <v>235</v>
      </c>
      <c r="N52" t="s">
        <v>287</v>
      </c>
    </row>
    <row r="53" spans="1:14" x14ac:dyDescent="0.2">
      <c r="A53" t="s">
        <v>54</v>
      </c>
      <c r="B53">
        <v>2005</v>
      </c>
      <c r="C53" t="s">
        <v>3</v>
      </c>
      <c r="D53">
        <v>178576</v>
      </c>
      <c r="E53">
        <v>178051</v>
      </c>
      <c r="F53">
        <v>0.9970600752620733</v>
      </c>
      <c r="G53">
        <v>0</v>
      </c>
      <c r="H53">
        <v>0</v>
      </c>
      <c r="I53" t="str">
        <f t="shared" si="0"/>
        <v>XNF</v>
      </c>
      <c r="L53" t="s">
        <v>46</v>
      </c>
      <c r="M53" t="s">
        <v>243</v>
      </c>
      <c r="N53" t="s">
        <v>288</v>
      </c>
    </row>
    <row r="54" spans="1:14" x14ac:dyDescent="0.2">
      <c r="A54" t="s">
        <v>153</v>
      </c>
      <c r="B54">
        <v>2005</v>
      </c>
      <c r="C54" t="s">
        <v>3</v>
      </c>
      <c r="D54">
        <v>8014.31</v>
      </c>
      <c r="E54">
        <v>5327.58</v>
      </c>
      <c r="F54">
        <v>0.66475841338805208</v>
      </c>
      <c r="G54">
        <v>1</v>
      </c>
      <c r="H54">
        <v>0</v>
      </c>
      <c r="I54" t="str">
        <f t="shared" si="0"/>
        <v>XLM</v>
      </c>
      <c r="L54" t="s">
        <v>47</v>
      </c>
      <c r="M54" t="s">
        <v>243</v>
      </c>
      <c r="N54" t="s">
        <v>289</v>
      </c>
    </row>
    <row r="55" spans="1:14" x14ac:dyDescent="0.2">
      <c r="A55" t="s">
        <v>70</v>
      </c>
      <c r="B55">
        <v>2005</v>
      </c>
      <c r="C55" t="s">
        <v>3</v>
      </c>
      <c r="D55">
        <v>8304.3799999999992</v>
      </c>
      <c r="E55">
        <v>2172.52</v>
      </c>
      <c r="F55">
        <v>0.26161134244820206</v>
      </c>
      <c r="G55">
        <v>1</v>
      </c>
      <c r="H55">
        <v>0</v>
      </c>
      <c r="I55" t="str">
        <f t="shared" si="0"/>
        <v>XAF</v>
      </c>
      <c r="L55" t="s">
        <v>50</v>
      </c>
      <c r="M55" t="s">
        <v>243</v>
      </c>
      <c r="N55" t="s">
        <v>290</v>
      </c>
    </row>
    <row r="56" spans="1:14" x14ac:dyDescent="0.2">
      <c r="A56" t="s">
        <v>55</v>
      </c>
      <c r="B56">
        <v>2005</v>
      </c>
      <c r="C56" t="s">
        <v>3</v>
      </c>
      <c r="D56">
        <v>2099.96</v>
      </c>
      <c r="E56">
        <v>549.37300000000005</v>
      </c>
      <c r="F56">
        <v>0.26161117354616281</v>
      </c>
      <c r="G56">
        <v>1</v>
      </c>
      <c r="H56">
        <v>0</v>
      </c>
      <c r="I56" t="str">
        <f t="shared" si="0"/>
        <v>XAF</v>
      </c>
      <c r="L56" t="s">
        <v>192</v>
      </c>
      <c r="M56" t="s">
        <v>233</v>
      </c>
      <c r="N56" t="s">
        <v>291</v>
      </c>
    </row>
    <row r="57" spans="1:14" x14ac:dyDescent="0.2">
      <c r="A57" t="s">
        <v>57</v>
      </c>
      <c r="B57">
        <v>2005</v>
      </c>
      <c r="C57" t="s">
        <v>3</v>
      </c>
      <c r="D57">
        <v>11428.6</v>
      </c>
      <c r="E57">
        <v>12431.8</v>
      </c>
      <c r="F57">
        <v>1.0877797805505485</v>
      </c>
      <c r="G57">
        <v>0</v>
      </c>
      <c r="H57">
        <v>0</v>
      </c>
      <c r="I57" t="str">
        <f t="shared" si="0"/>
        <v>XE25</v>
      </c>
      <c r="L57" t="s">
        <v>49</v>
      </c>
      <c r="M57" t="s">
        <v>235</v>
      </c>
      <c r="N57" t="s">
        <v>292</v>
      </c>
    </row>
    <row r="58" spans="1:14" x14ac:dyDescent="0.2">
      <c r="A58" t="s">
        <v>159</v>
      </c>
      <c r="B58">
        <v>2005</v>
      </c>
      <c r="C58" t="s">
        <v>3</v>
      </c>
      <c r="D58">
        <v>1168.7</v>
      </c>
      <c r="E58">
        <v>305.74700000000001</v>
      </c>
      <c r="F58">
        <v>0.26161290322580644</v>
      </c>
      <c r="G58">
        <v>1</v>
      </c>
      <c r="H58">
        <v>0</v>
      </c>
      <c r="I58" t="str">
        <f t="shared" si="0"/>
        <v>XAF</v>
      </c>
      <c r="L58" t="s">
        <v>51</v>
      </c>
      <c r="M58" t="s">
        <v>235</v>
      </c>
      <c r="N58" t="s">
        <v>293</v>
      </c>
    </row>
    <row r="59" spans="1:14" x14ac:dyDescent="0.2">
      <c r="A59" t="s">
        <v>58</v>
      </c>
      <c r="B59">
        <v>2005</v>
      </c>
      <c r="C59" t="s">
        <v>3</v>
      </c>
      <c r="D59">
        <v>200155</v>
      </c>
      <c r="E59">
        <v>52362.9</v>
      </c>
      <c r="F59">
        <v>0.26161175089305788</v>
      </c>
      <c r="G59">
        <v>1</v>
      </c>
      <c r="H59">
        <v>0</v>
      </c>
      <c r="I59" t="str">
        <f t="shared" si="0"/>
        <v>XAF</v>
      </c>
      <c r="L59" t="s">
        <v>53</v>
      </c>
      <c r="M59" t="s">
        <v>235</v>
      </c>
      <c r="N59" t="s">
        <v>294</v>
      </c>
    </row>
    <row r="60" spans="1:14" x14ac:dyDescent="0.2">
      <c r="A60" t="s">
        <v>60</v>
      </c>
      <c r="B60">
        <v>2005</v>
      </c>
      <c r="C60" t="s">
        <v>3</v>
      </c>
      <c r="D60">
        <v>913.4</v>
      </c>
      <c r="E60">
        <v>908.38</v>
      </c>
      <c r="F60">
        <v>0.99450405079921178</v>
      </c>
      <c r="G60">
        <v>0</v>
      </c>
      <c r="H60">
        <v>0</v>
      </c>
      <c r="I60" t="str">
        <f t="shared" si="0"/>
        <v>XSA</v>
      </c>
      <c r="L60" t="s">
        <v>54</v>
      </c>
      <c r="M60" t="s">
        <v>228</v>
      </c>
      <c r="N60" t="s">
        <v>295</v>
      </c>
    </row>
    <row r="61" spans="1:14" x14ac:dyDescent="0.2">
      <c r="A61" t="s">
        <v>59</v>
      </c>
      <c r="B61">
        <v>2005</v>
      </c>
      <c r="C61" t="s">
        <v>3</v>
      </c>
      <c r="D61">
        <v>26619.200000000001</v>
      </c>
      <c r="E61">
        <v>28955.7</v>
      </c>
      <c r="F61">
        <v>1.0877749894812767</v>
      </c>
      <c r="G61">
        <v>0</v>
      </c>
      <c r="H61">
        <v>0</v>
      </c>
      <c r="I61" t="str">
        <f t="shared" si="0"/>
        <v>XE25</v>
      </c>
      <c r="L61" t="s">
        <v>153</v>
      </c>
      <c r="M61" t="s">
        <v>235</v>
      </c>
      <c r="N61" t="s">
        <v>296</v>
      </c>
    </row>
    <row r="62" spans="1:14" x14ac:dyDescent="0.2">
      <c r="A62" t="s">
        <v>61</v>
      </c>
      <c r="B62">
        <v>2005</v>
      </c>
      <c r="C62" t="s">
        <v>3</v>
      </c>
      <c r="D62">
        <v>381599</v>
      </c>
      <c r="E62">
        <v>415095</v>
      </c>
      <c r="F62">
        <v>1.0877780078040036</v>
      </c>
      <c r="G62">
        <v>0</v>
      </c>
      <c r="H62">
        <v>0</v>
      </c>
      <c r="I62" t="str">
        <f t="shared" si="0"/>
        <v>XE25</v>
      </c>
      <c r="L62" t="s">
        <v>70</v>
      </c>
      <c r="M62" t="s">
        <v>233</v>
      </c>
      <c r="N62" t="s">
        <v>297</v>
      </c>
    </row>
    <row r="63" spans="1:14" x14ac:dyDescent="0.2">
      <c r="A63" t="s">
        <v>63</v>
      </c>
      <c r="B63">
        <v>2005</v>
      </c>
      <c r="C63" t="s">
        <v>3</v>
      </c>
      <c r="D63">
        <v>13594.3</v>
      </c>
      <c r="E63">
        <v>3556.43</v>
      </c>
      <c r="F63">
        <v>0.2616118520262169</v>
      </c>
      <c r="G63">
        <v>1</v>
      </c>
      <c r="H63">
        <v>0</v>
      </c>
      <c r="I63" t="str">
        <f t="shared" si="0"/>
        <v>XAF</v>
      </c>
      <c r="L63" t="s">
        <v>55</v>
      </c>
      <c r="M63" t="s">
        <v>233</v>
      </c>
      <c r="N63" t="s">
        <v>298</v>
      </c>
    </row>
    <row r="64" spans="1:14" x14ac:dyDescent="0.2">
      <c r="A64" t="s">
        <v>68</v>
      </c>
      <c r="B64">
        <v>2005</v>
      </c>
      <c r="C64" t="s">
        <v>3</v>
      </c>
      <c r="D64">
        <v>3366.45</v>
      </c>
      <c r="E64">
        <v>880.70100000000002</v>
      </c>
      <c r="F64">
        <v>0.26161119279953665</v>
      </c>
      <c r="G64">
        <v>1</v>
      </c>
      <c r="H64">
        <v>0</v>
      </c>
      <c r="I64" t="str">
        <f t="shared" si="0"/>
        <v>XAF</v>
      </c>
      <c r="L64" t="s">
        <v>57</v>
      </c>
      <c r="M64" t="s">
        <v>243</v>
      </c>
      <c r="N64" t="s">
        <v>299</v>
      </c>
    </row>
    <row r="65" spans="1:14" x14ac:dyDescent="0.2">
      <c r="A65" t="s">
        <v>65</v>
      </c>
      <c r="B65">
        <v>2005</v>
      </c>
      <c r="C65" t="s">
        <v>3</v>
      </c>
      <c r="D65">
        <v>1293.04</v>
      </c>
      <c r="E65">
        <v>1863.81</v>
      </c>
      <c r="F65">
        <v>1.4414171255336261</v>
      </c>
      <c r="G65">
        <v>0</v>
      </c>
      <c r="H65">
        <v>1</v>
      </c>
      <c r="I65" t="str">
        <f t="shared" si="0"/>
        <v>CIS</v>
      </c>
      <c r="L65" t="s">
        <v>159</v>
      </c>
      <c r="M65" t="s">
        <v>233</v>
      </c>
      <c r="N65" t="s">
        <v>300</v>
      </c>
    </row>
    <row r="66" spans="1:14" x14ac:dyDescent="0.2">
      <c r="A66" t="s">
        <v>48</v>
      </c>
      <c r="B66">
        <v>2005</v>
      </c>
      <c r="C66" t="s">
        <v>3</v>
      </c>
      <c r="D66">
        <v>870439</v>
      </c>
      <c r="E66">
        <v>946845</v>
      </c>
      <c r="F66">
        <v>1.0877786955777486</v>
      </c>
      <c r="G66">
        <v>0</v>
      </c>
      <c r="H66">
        <v>0</v>
      </c>
      <c r="I66" t="str">
        <f t="shared" si="0"/>
        <v>XE25</v>
      </c>
      <c r="L66" t="s">
        <v>58</v>
      </c>
      <c r="M66" t="s">
        <v>233</v>
      </c>
      <c r="N66" t="s">
        <v>301</v>
      </c>
    </row>
    <row r="67" spans="1:14" x14ac:dyDescent="0.2">
      <c r="A67" t="s">
        <v>66</v>
      </c>
      <c r="B67">
        <v>2005</v>
      </c>
      <c r="C67" t="s">
        <v>3</v>
      </c>
      <c r="D67">
        <v>103734</v>
      </c>
      <c r="E67">
        <v>27138</v>
      </c>
      <c r="F67">
        <v>0.26161142923245995</v>
      </c>
      <c r="G67">
        <v>1</v>
      </c>
      <c r="H67">
        <v>0</v>
      </c>
      <c r="I67" t="str">
        <f t="shared" ref="I67:I130" si="1">VLOOKUP(A67,L67:N286,2,FALSE)</f>
        <v>XAF</v>
      </c>
      <c r="L67" t="s">
        <v>193</v>
      </c>
      <c r="M67" t="s">
        <v>226</v>
      </c>
      <c r="N67" t="s">
        <v>302</v>
      </c>
    </row>
    <row r="68" spans="1:14" x14ac:dyDescent="0.2">
      <c r="A68" t="s">
        <v>71</v>
      </c>
      <c r="B68">
        <v>2005</v>
      </c>
      <c r="C68" t="s">
        <v>3</v>
      </c>
      <c r="D68">
        <v>110193</v>
      </c>
      <c r="E68">
        <v>119866</v>
      </c>
      <c r="F68">
        <v>1.0877823455210403</v>
      </c>
      <c r="G68">
        <v>0</v>
      </c>
      <c r="H68">
        <v>0</v>
      </c>
      <c r="I68" t="str">
        <f t="shared" si="1"/>
        <v>XE25</v>
      </c>
      <c r="L68" t="s">
        <v>60</v>
      </c>
      <c r="M68" t="s">
        <v>224</v>
      </c>
      <c r="N68" t="s">
        <v>303</v>
      </c>
    </row>
    <row r="69" spans="1:14" x14ac:dyDescent="0.2">
      <c r="A69" t="s">
        <v>72</v>
      </c>
      <c r="B69">
        <v>2005</v>
      </c>
      <c r="C69" t="s">
        <v>3</v>
      </c>
      <c r="D69">
        <v>517.28099999999995</v>
      </c>
      <c r="E69">
        <v>343.86700000000002</v>
      </c>
      <c r="F69">
        <v>0.66475861282359117</v>
      </c>
      <c r="G69">
        <v>1</v>
      </c>
      <c r="H69">
        <v>0</v>
      </c>
      <c r="I69" t="str">
        <f t="shared" si="1"/>
        <v>XLM</v>
      </c>
      <c r="L69" t="s">
        <v>59</v>
      </c>
      <c r="M69" t="s">
        <v>243</v>
      </c>
      <c r="N69" t="s">
        <v>304</v>
      </c>
    </row>
    <row r="70" spans="1:14" x14ac:dyDescent="0.2">
      <c r="A70" t="s">
        <v>73</v>
      </c>
      <c r="B70">
        <v>2005</v>
      </c>
      <c r="C70" t="s">
        <v>3</v>
      </c>
      <c r="D70">
        <v>96199</v>
      </c>
      <c r="E70">
        <v>63949.1</v>
      </c>
      <c r="F70">
        <v>0.66475846942275907</v>
      </c>
      <c r="G70">
        <v>1</v>
      </c>
      <c r="H70">
        <v>0</v>
      </c>
      <c r="I70" t="str">
        <f t="shared" si="1"/>
        <v>XLM</v>
      </c>
      <c r="L70" t="s">
        <v>61</v>
      </c>
      <c r="M70" t="s">
        <v>243</v>
      </c>
      <c r="N70" t="s">
        <v>305</v>
      </c>
    </row>
    <row r="71" spans="1:14" x14ac:dyDescent="0.2">
      <c r="A71" t="s">
        <v>67</v>
      </c>
      <c r="B71">
        <v>2005</v>
      </c>
      <c r="C71" t="s">
        <v>3</v>
      </c>
      <c r="D71">
        <v>112869</v>
      </c>
      <c r="E71">
        <v>29527.8</v>
      </c>
      <c r="F71">
        <v>0.26161124843845518</v>
      </c>
      <c r="G71">
        <v>1</v>
      </c>
      <c r="H71">
        <v>0</v>
      </c>
      <c r="I71" t="str">
        <f t="shared" si="1"/>
        <v>XAF</v>
      </c>
      <c r="L71" t="s">
        <v>194</v>
      </c>
      <c r="M71" t="s">
        <v>224</v>
      </c>
      <c r="N71" t="s">
        <v>306</v>
      </c>
    </row>
    <row r="72" spans="1:14" x14ac:dyDescent="0.2">
      <c r="A72" t="s">
        <v>69</v>
      </c>
      <c r="B72">
        <v>2005</v>
      </c>
      <c r="C72" t="s">
        <v>3</v>
      </c>
      <c r="D72">
        <v>9263.0400000000009</v>
      </c>
      <c r="E72">
        <v>2423.3200000000002</v>
      </c>
      <c r="F72">
        <v>0.2616117386948561</v>
      </c>
      <c r="G72">
        <v>1</v>
      </c>
      <c r="H72">
        <v>0</v>
      </c>
      <c r="I72" t="str">
        <f t="shared" si="1"/>
        <v>XAF</v>
      </c>
      <c r="L72" t="s">
        <v>63</v>
      </c>
      <c r="M72" t="s">
        <v>233</v>
      </c>
      <c r="N72" t="s">
        <v>307</v>
      </c>
    </row>
    <row r="73" spans="1:14" x14ac:dyDescent="0.2">
      <c r="A73" t="s">
        <v>74</v>
      </c>
      <c r="B73">
        <v>2005</v>
      </c>
      <c r="C73" t="s">
        <v>3</v>
      </c>
      <c r="D73">
        <v>14055.3</v>
      </c>
      <c r="E73">
        <v>9343.36</v>
      </c>
      <c r="F73">
        <v>0.66475706672927659</v>
      </c>
      <c r="G73">
        <v>1</v>
      </c>
      <c r="H73">
        <v>0</v>
      </c>
      <c r="I73" t="str">
        <f t="shared" si="1"/>
        <v>XLM</v>
      </c>
      <c r="L73" t="s">
        <v>68</v>
      </c>
      <c r="M73" t="s">
        <v>233</v>
      </c>
      <c r="N73" t="s">
        <v>308</v>
      </c>
    </row>
    <row r="74" spans="1:14" x14ac:dyDescent="0.2">
      <c r="A74" t="s">
        <v>78</v>
      </c>
      <c r="B74">
        <v>2005</v>
      </c>
      <c r="C74" t="s">
        <v>3</v>
      </c>
      <c r="D74">
        <v>4636.76</v>
      </c>
      <c r="E74">
        <v>3082.32</v>
      </c>
      <c r="F74">
        <v>0.66475728741621309</v>
      </c>
      <c r="G74">
        <v>1</v>
      </c>
      <c r="H74">
        <v>0</v>
      </c>
      <c r="I74" t="str">
        <f t="shared" si="1"/>
        <v>XLM</v>
      </c>
      <c r="L74" t="s">
        <v>65</v>
      </c>
      <c r="M74" t="s">
        <v>238</v>
      </c>
      <c r="N74" t="s">
        <v>309</v>
      </c>
    </row>
    <row r="75" spans="1:14" x14ac:dyDescent="0.2">
      <c r="A75" t="s">
        <v>76</v>
      </c>
      <c r="B75">
        <v>2005</v>
      </c>
      <c r="C75" t="s">
        <v>3</v>
      </c>
      <c r="D75">
        <v>43928.800000000003</v>
      </c>
      <c r="E75">
        <v>29202</v>
      </c>
      <c r="F75">
        <v>0.66475751670885608</v>
      </c>
      <c r="G75">
        <v>1</v>
      </c>
      <c r="H75">
        <v>0</v>
      </c>
      <c r="I75" t="str">
        <f t="shared" si="1"/>
        <v>XLM</v>
      </c>
      <c r="L75" t="s">
        <v>48</v>
      </c>
      <c r="M75" t="s">
        <v>243</v>
      </c>
      <c r="N75" t="s">
        <v>310</v>
      </c>
    </row>
    <row r="76" spans="1:14" x14ac:dyDescent="0.2">
      <c r="A76" t="s">
        <v>75</v>
      </c>
      <c r="B76">
        <v>2005</v>
      </c>
      <c r="C76" t="s">
        <v>3</v>
      </c>
      <c r="D76">
        <v>43041.3</v>
      </c>
      <c r="E76">
        <v>44734.1</v>
      </c>
      <c r="F76">
        <v>1.039329667087193</v>
      </c>
      <c r="G76">
        <v>0</v>
      </c>
      <c r="H76">
        <v>0</v>
      </c>
      <c r="I76" t="str">
        <f t="shared" si="1"/>
        <v>CHN</v>
      </c>
      <c r="L76" t="s">
        <v>66</v>
      </c>
      <c r="M76" t="s">
        <v>233</v>
      </c>
      <c r="N76" t="s">
        <v>311</v>
      </c>
    </row>
    <row r="77" spans="1:14" x14ac:dyDescent="0.2">
      <c r="A77" t="s">
        <v>79</v>
      </c>
      <c r="B77">
        <v>2005</v>
      </c>
      <c r="C77" t="s">
        <v>3</v>
      </c>
      <c r="D77">
        <v>54851.8</v>
      </c>
      <c r="E77">
        <v>59666.6</v>
      </c>
      <c r="F77">
        <v>1.0877783409113282</v>
      </c>
      <c r="G77">
        <v>0</v>
      </c>
      <c r="H77">
        <v>0</v>
      </c>
      <c r="I77" t="str">
        <f t="shared" si="1"/>
        <v>XE25</v>
      </c>
      <c r="L77" t="s">
        <v>195</v>
      </c>
      <c r="M77" t="s">
        <v>226</v>
      </c>
      <c r="N77" t="s">
        <v>312</v>
      </c>
    </row>
    <row r="78" spans="1:14" x14ac:dyDescent="0.2">
      <c r="A78" t="s">
        <v>85</v>
      </c>
      <c r="B78">
        <v>2005</v>
      </c>
      <c r="C78" t="s">
        <v>3</v>
      </c>
      <c r="D78">
        <v>3675.81</v>
      </c>
      <c r="E78">
        <v>5503.84</v>
      </c>
      <c r="F78">
        <v>1.4973135172927872</v>
      </c>
      <c r="G78">
        <v>0</v>
      </c>
      <c r="H78">
        <v>1</v>
      </c>
      <c r="I78" t="str">
        <f t="shared" si="1"/>
        <v>XER</v>
      </c>
      <c r="L78" t="s">
        <v>71</v>
      </c>
      <c r="M78" t="s">
        <v>243</v>
      </c>
      <c r="N78" t="s">
        <v>313</v>
      </c>
    </row>
    <row r="79" spans="1:14" x14ac:dyDescent="0.2">
      <c r="A79" t="s">
        <v>81</v>
      </c>
      <c r="B79">
        <v>2005</v>
      </c>
      <c r="C79" t="s">
        <v>3</v>
      </c>
      <c r="D79" s="1">
        <v>1341000</v>
      </c>
      <c r="E79">
        <v>1615230</v>
      </c>
      <c r="F79">
        <v>1.204496644295302</v>
      </c>
      <c r="G79">
        <v>0</v>
      </c>
      <c r="H79">
        <v>0</v>
      </c>
      <c r="I79" t="str">
        <f t="shared" si="1"/>
        <v>IND</v>
      </c>
      <c r="L79" t="s">
        <v>196</v>
      </c>
      <c r="M79" t="s">
        <v>235</v>
      </c>
      <c r="N79" t="s">
        <v>314</v>
      </c>
    </row>
    <row r="80" spans="1:14" x14ac:dyDescent="0.2">
      <c r="A80" t="s">
        <v>80</v>
      </c>
      <c r="B80">
        <v>2005</v>
      </c>
      <c r="C80" t="s">
        <v>3</v>
      </c>
      <c r="D80" s="1">
        <v>4042330</v>
      </c>
      <c r="E80">
        <v>1909010</v>
      </c>
      <c r="F80">
        <v>0.47225486291322083</v>
      </c>
      <c r="G80">
        <v>1</v>
      </c>
      <c r="H80">
        <v>0</v>
      </c>
      <c r="I80" t="str">
        <f t="shared" si="1"/>
        <v>XSE</v>
      </c>
      <c r="L80" t="s">
        <v>72</v>
      </c>
      <c r="M80" t="s">
        <v>235</v>
      </c>
      <c r="N80" t="s">
        <v>315</v>
      </c>
    </row>
    <row r="81" spans="1:14" x14ac:dyDescent="0.2">
      <c r="A81" t="s">
        <v>83</v>
      </c>
      <c r="B81">
        <v>2005</v>
      </c>
      <c r="C81" t="s">
        <v>3</v>
      </c>
      <c r="D81">
        <v>444384</v>
      </c>
      <c r="E81">
        <v>452296</v>
      </c>
      <c r="F81">
        <v>1.0178044214013107</v>
      </c>
      <c r="G81">
        <v>0</v>
      </c>
      <c r="H81">
        <v>0</v>
      </c>
      <c r="I81" t="str">
        <f t="shared" si="1"/>
        <v>XME</v>
      </c>
      <c r="L81" t="s">
        <v>197</v>
      </c>
      <c r="M81" t="s">
        <v>224</v>
      </c>
      <c r="N81" t="s">
        <v>316</v>
      </c>
    </row>
    <row r="82" spans="1:14" x14ac:dyDescent="0.2">
      <c r="A82" t="s">
        <v>84</v>
      </c>
      <c r="B82">
        <v>2005</v>
      </c>
      <c r="C82" t="s">
        <v>3</v>
      </c>
      <c r="D82">
        <v>104759</v>
      </c>
      <c r="E82">
        <v>106624</v>
      </c>
      <c r="F82">
        <v>1.0178027663494307</v>
      </c>
      <c r="G82">
        <v>0</v>
      </c>
      <c r="H82">
        <v>0</v>
      </c>
      <c r="I82" t="str">
        <f t="shared" si="1"/>
        <v>XME</v>
      </c>
      <c r="L82" t="s">
        <v>73</v>
      </c>
      <c r="M82" t="s">
        <v>235</v>
      </c>
      <c r="N82" t="s">
        <v>317</v>
      </c>
    </row>
    <row r="83" spans="1:14" x14ac:dyDescent="0.2">
      <c r="A83" t="s">
        <v>82</v>
      </c>
      <c r="B83">
        <v>2005</v>
      </c>
      <c r="C83" t="s">
        <v>3</v>
      </c>
      <c r="D83">
        <v>45351.6</v>
      </c>
      <c r="E83">
        <v>49332.4</v>
      </c>
      <c r="F83">
        <v>1.0877763959816193</v>
      </c>
      <c r="G83">
        <v>0</v>
      </c>
      <c r="H83">
        <v>0</v>
      </c>
      <c r="I83" t="str">
        <f t="shared" si="1"/>
        <v>XE25</v>
      </c>
      <c r="L83" t="s">
        <v>67</v>
      </c>
      <c r="M83" t="s">
        <v>233</v>
      </c>
      <c r="N83" t="s">
        <v>318</v>
      </c>
    </row>
    <row r="84" spans="1:14" x14ac:dyDescent="0.2">
      <c r="A84" t="s">
        <v>86</v>
      </c>
      <c r="B84">
        <v>2005</v>
      </c>
      <c r="C84" t="s">
        <v>3</v>
      </c>
      <c r="D84">
        <v>64185.7</v>
      </c>
      <c r="E84">
        <v>65328.5</v>
      </c>
      <c r="F84">
        <v>1.0178045888725995</v>
      </c>
      <c r="G84">
        <v>0</v>
      </c>
      <c r="H84">
        <v>0</v>
      </c>
      <c r="I84" t="str">
        <f t="shared" si="1"/>
        <v>XME</v>
      </c>
      <c r="L84" t="s">
        <v>69</v>
      </c>
      <c r="M84" t="s">
        <v>233</v>
      </c>
      <c r="N84" t="s">
        <v>319</v>
      </c>
    </row>
    <row r="85" spans="1:14" x14ac:dyDescent="0.2">
      <c r="A85" t="s">
        <v>87</v>
      </c>
      <c r="B85">
        <v>2005</v>
      </c>
      <c r="C85" t="s">
        <v>3</v>
      </c>
      <c r="D85">
        <v>458089</v>
      </c>
      <c r="E85">
        <v>498299</v>
      </c>
      <c r="F85">
        <v>1.0877777025861786</v>
      </c>
      <c r="G85">
        <v>0</v>
      </c>
      <c r="H85">
        <v>0</v>
      </c>
      <c r="I85" t="str">
        <f t="shared" si="1"/>
        <v>XE25</v>
      </c>
      <c r="L85" t="s">
        <v>74</v>
      </c>
      <c r="M85" t="s">
        <v>235</v>
      </c>
      <c r="N85" t="s">
        <v>320</v>
      </c>
    </row>
    <row r="86" spans="1:14" x14ac:dyDescent="0.2">
      <c r="A86" t="s">
        <v>88</v>
      </c>
      <c r="B86">
        <v>2005</v>
      </c>
      <c r="C86" t="s">
        <v>3</v>
      </c>
      <c r="D86">
        <v>11890.8</v>
      </c>
      <c r="E86">
        <v>7904.48</v>
      </c>
      <c r="F86">
        <v>0.66475594577320285</v>
      </c>
      <c r="G86">
        <v>1</v>
      </c>
      <c r="H86">
        <v>0</v>
      </c>
      <c r="I86" t="str">
        <f t="shared" si="1"/>
        <v>XLM</v>
      </c>
      <c r="L86" t="s">
        <v>78</v>
      </c>
      <c r="M86" t="s">
        <v>235</v>
      </c>
      <c r="N86" t="s">
        <v>321</v>
      </c>
    </row>
    <row r="87" spans="1:14" x14ac:dyDescent="0.2">
      <c r="A87" t="s">
        <v>90</v>
      </c>
      <c r="B87">
        <v>2005</v>
      </c>
      <c r="C87" t="s">
        <v>3</v>
      </c>
      <c r="D87" s="1">
        <v>1192770</v>
      </c>
      <c r="E87">
        <v>1256110</v>
      </c>
      <c r="F87">
        <v>1.053103280598942</v>
      </c>
      <c r="G87">
        <v>0</v>
      </c>
      <c r="H87">
        <v>0</v>
      </c>
      <c r="I87" t="str">
        <f t="shared" si="1"/>
        <v>JPN</v>
      </c>
      <c r="L87" t="s">
        <v>76</v>
      </c>
      <c r="M87" t="s">
        <v>235</v>
      </c>
      <c r="N87" t="s">
        <v>322</v>
      </c>
    </row>
    <row r="88" spans="1:14" x14ac:dyDescent="0.2">
      <c r="A88" t="s">
        <v>89</v>
      </c>
      <c r="B88">
        <v>2005</v>
      </c>
      <c r="C88" t="s">
        <v>3</v>
      </c>
      <c r="D88">
        <v>19979.400000000001</v>
      </c>
      <c r="E88">
        <v>20335.099999999999</v>
      </c>
      <c r="F88">
        <v>1.0178033374375606</v>
      </c>
      <c r="G88">
        <v>0</v>
      </c>
      <c r="H88">
        <v>0</v>
      </c>
      <c r="I88" t="str">
        <f t="shared" si="1"/>
        <v>XME</v>
      </c>
      <c r="L88" t="s">
        <v>75</v>
      </c>
      <c r="M88" t="s">
        <v>36</v>
      </c>
      <c r="N88" t="s">
        <v>323</v>
      </c>
    </row>
    <row r="89" spans="1:14" x14ac:dyDescent="0.2">
      <c r="A89" t="s">
        <v>91</v>
      </c>
      <c r="B89">
        <v>2005</v>
      </c>
      <c r="C89" t="s">
        <v>3</v>
      </c>
      <c r="D89">
        <v>264733</v>
      </c>
      <c r="E89">
        <v>381590</v>
      </c>
      <c r="F89">
        <v>1.4414145573086845</v>
      </c>
      <c r="G89">
        <v>0</v>
      </c>
      <c r="H89">
        <v>1</v>
      </c>
      <c r="I89" t="str">
        <f t="shared" si="1"/>
        <v>CIS</v>
      </c>
      <c r="L89" t="s">
        <v>79</v>
      </c>
      <c r="M89" t="s">
        <v>243</v>
      </c>
      <c r="N89" t="s">
        <v>324</v>
      </c>
    </row>
    <row r="90" spans="1:14" x14ac:dyDescent="0.2">
      <c r="A90" t="s">
        <v>92</v>
      </c>
      <c r="B90">
        <v>2005</v>
      </c>
      <c r="C90" t="s">
        <v>3</v>
      </c>
      <c r="D90">
        <v>47511.8</v>
      </c>
      <c r="E90">
        <v>12429.6</v>
      </c>
      <c r="F90">
        <v>0.26161079984340729</v>
      </c>
      <c r="G90">
        <v>1</v>
      </c>
      <c r="H90">
        <v>0</v>
      </c>
      <c r="I90" t="str">
        <f t="shared" si="1"/>
        <v>XAF</v>
      </c>
      <c r="L90" t="s">
        <v>85</v>
      </c>
      <c r="M90" t="s">
        <v>226</v>
      </c>
      <c r="N90" t="s">
        <v>325</v>
      </c>
    </row>
    <row r="91" spans="1:14" x14ac:dyDescent="0.2">
      <c r="A91" t="s">
        <v>95</v>
      </c>
      <c r="B91">
        <v>2005</v>
      </c>
      <c r="C91" t="s">
        <v>3</v>
      </c>
      <c r="D91">
        <v>33.761499999999998</v>
      </c>
      <c r="E91">
        <v>33.576000000000001</v>
      </c>
      <c r="F91">
        <v>0.99450557587784905</v>
      </c>
      <c r="G91">
        <v>0</v>
      </c>
      <c r="H91">
        <v>0</v>
      </c>
      <c r="I91" t="str">
        <f t="shared" si="1"/>
        <v>XSA</v>
      </c>
      <c r="L91" t="s">
        <v>81</v>
      </c>
      <c r="M91" t="s">
        <v>81</v>
      </c>
      <c r="N91" t="s">
        <v>326</v>
      </c>
    </row>
    <row r="92" spans="1:14" x14ac:dyDescent="0.2">
      <c r="A92" t="s">
        <v>97</v>
      </c>
      <c r="B92">
        <v>2005</v>
      </c>
      <c r="C92" t="s">
        <v>3</v>
      </c>
      <c r="D92">
        <v>472272</v>
      </c>
      <c r="E92">
        <v>223032</v>
      </c>
      <c r="F92">
        <v>0.47225327777213133</v>
      </c>
      <c r="G92">
        <v>1</v>
      </c>
      <c r="H92">
        <v>0</v>
      </c>
      <c r="I92" t="str">
        <f t="shared" si="1"/>
        <v>XSE</v>
      </c>
      <c r="L92" t="s">
        <v>80</v>
      </c>
      <c r="M92" t="s">
        <v>267</v>
      </c>
      <c r="N92" t="s">
        <v>327</v>
      </c>
    </row>
    <row r="93" spans="1:14" x14ac:dyDescent="0.2">
      <c r="A93" t="s">
        <v>98</v>
      </c>
      <c r="B93">
        <v>2005</v>
      </c>
      <c r="C93" t="s">
        <v>3</v>
      </c>
      <c r="D93">
        <v>76884</v>
      </c>
      <c r="E93">
        <v>78252.899999999994</v>
      </c>
      <c r="F93">
        <v>1.0178047448103635</v>
      </c>
      <c r="G93">
        <v>0</v>
      </c>
      <c r="H93">
        <v>0</v>
      </c>
      <c r="I93" t="str">
        <f t="shared" si="1"/>
        <v>XME</v>
      </c>
      <c r="L93" t="s">
        <v>83</v>
      </c>
      <c r="M93" t="s">
        <v>247</v>
      </c>
      <c r="N93" t="s">
        <v>328</v>
      </c>
    </row>
    <row r="94" spans="1:14" x14ac:dyDescent="0.2">
      <c r="A94" t="s">
        <v>93</v>
      </c>
      <c r="B94">
        <v>2005</v>
      </c>
      <c r="C94" t="s">
        <v>3</v>
      </c>
      <c r="D94">
        <v>-6904.23</v>
      </c>
      <c r="E94">
        <v>-9951.86</v>
      </c>
      <c r="F94">
        <v>1.4414149007202832</v>
      </c>
      <c r="G94">
        <v>0</v>
      </c>
      <c r="H94">
        <v>1</v>
      </c>
      <c r="I94" t="str">
        <f t="shared" si="1"/>
        <v>CIS</v>
      </c>
      <c r="L94" t="s">
        <v>84</v>
      </c>
      <c r="M94" t="s">
        <v>247</v>
      </c>
      <c r="N94" t="s">
        <v>329</v>
      </c>
    </row>
    <row r="95" spans="1:14" x14ac:dyDescent="0.2">
      <c r="A95" t="s">
        <v>99</v>
      </c>
      <c r="B95">
        <v>2005</v>
      </c>
      <c r="C95" t="s">
        <v>3</v>
      </c>
      <c r="D95">
        <v>134785</v>
      </c>
      <c r="E95">
        <v>63652.7</v>
      </c>
      <c r="F95">
        <v>0.47225358904922654</v>
      </c>
      <c r="G95">
        <v>1</v>
      </c>
      <c r="H95">
        <v>0</v>
      </c>
      <c r="I95" t="str">
        <f t="shared" si="1"/>
        <v>XSE</v>
      </c>
      <c r="L95" t="s">
        <v>82</v>
      </c>
      <c r="M95" t="s">
        <v>243</v>
      </c>
      <c r="N95" t="s">
        <v>330</v>
      </c>
    </row>
    <row r="96" spans="1:14" x14ac:dyDescent="0.2">
      <c r="A96" t="s">
        <v>108</v>
      </c>
      <c r="B96">
        <v>2005</v>
      </c>
      <c r="C96" t="s">
        <v>3</v>
      </c>
      <c r="D96">
        <v>-7676.38</v>
      </c>
      <c r="E96">
        <v>-8350.2000000000007</v>
      </c>
      <c r="F96">
        <v>1.0877783538595016</v>
      </c>
      <c r="G96">
        <v>0</v>
      </c>
      <c r="H96">
        <v>0</v>
      </c>
      <c r="I96" t="str">
        <f t="shared" si="1"/>
        <v>XE25</v>
      </c>
      <c r="L96" t="s">
        <v>331</v>
      </c>
      <c r="M96" t="s">
        <v>226</v>
      </c>
      <c r="N96" t="s">
        <v>332</v>
      </c>
    </row>
    <row r="97" spans="1:14" x14ac:dyDescent="0.2">
      <c r="A97" t="s">
        <v>100</v>
      </c>
      <c r="B97">
        <v>2005</v>
      </c>
      <c r="C97" t="s">
        <v>3</v>
      </c>
      <c r="D97">
        <v>17912.3</v>
      </c>
      <c r="E97">
        <v>18231.3</v>
      </c>
      <c r="F97">
        <v>1.0178089915867867</v>
      </c>
      <c r="G97">
        <v>0</v>
      </c>
      <c r="H97">
        <v>0</v>
      </c>
      <c r="I97" t="str">
        <f t="shared" si="1"/>
        <v>XME</v>
      </c>
      <c r="L97" t="s">
        <v>86</v>
      </c>
      <c r="M97" t="s">
        <v>247</v>
      </c>
      <c r="N97" t="s">
        <v>333</v>
      </c>
    </row>
    <row r="98" spans="1:14" x14ac:dyDescent="0.2">
      <c r="A98" t="s">
        <v>105</v>
      </c>
      <c r="B98">
        <v>2005</v>
      </c>
      <c r="C98" t="s">
        <v>3</v>
      </c>
      <c r="D98">
        <v>1994.68</v>
      </c>
      <c r="E98">
        <v>521.83199999999999</v>
      </c>
      <c r="F98">
        <v>0.26161188762107201</v>
      </c>
      <c r="G98">
        <v>1</v>
      </c>
      <c r="H98">
        <v>0</v>
      </c>
      <c r="I98" t="str">
        <f t="shared" si="1"/>
        <v>XAF</v>
      </c>
      <c r="L98" t="s">
        <v>87</v>
      </c>
      <c r="M98" t="s">
        <v>243</v>
      </c>
      <c r="N98" t="s">
        <v>334</v>
      </c>
    </row>
    <row r="99" spans="1:14" x14ac:dyDescent="0.2">
      <c r="A99" t="s">
        <v>101</v>
      </c>
      <c r="B99">
        <v>2005</v>
      </c>
      <c r="C99" t="s">
        <v>3</v>
      </c>
      <c r="D99">
        <v>17137.7</v>
      </c>
      <c r="E99">
        <v>4483.42</v>
      </c>
      <c r="F99">
        <v>0.26161153480338667</v>
      </c>
      <c r="G99">
        <v>1</v>
      </c>
      <c r="H99">
        <v>0</v>
      </c>
      <c r="I99" t="str">
        <f t="shared" si="1"/>
        <v>XAF</v>
      </c>
      <c r="L99" t="s">
        <v>88</v>
      </c>
      <c r="M99" t="s">
        <v>235</v>
      </c>
      <c r="N99" t="s">
        <v>335</v>
      </c>
    </row>
    <row r="100" spans="1:14" x14ac:dyDescent="0.2">
      <c r="A100" t="s">
        <v>102</v>
      </c>
      <c r="B100">
        <v>2005</v>
      </c>
      <c r="C100" t="s">
        <v>3</v>
      </c>
      <c r="D100">
        <v>52542.5</v>
      </c>
      <c r="E100">
        <v>52387.9</v>
      </c>
      <c r="F100">
        <v>0.99705762002188703</v>
      </c>
      <c r="G100">
        <v>0</v>
      </c>
      <c r="H100">
        <v>0</v>
      </c>
      <c r="I100" t="str">
        <f t="shared" si="1"/>
        <v>XNF</v>
      </c>
      <c r="L100" t="s">
        <v>90</v>
      </c>
      <c r="M100" t="s">
        <v>90</v>
      </c>
      <c r="N100" t="s">
        <v>336</v>
      </c>
    </row>
    <row r="101" spans="1:14" x14ac:dyDescent="0.2">
      <c r="A101" t="s">
        <v>106</v>
      </c>
      <c r="B101">
        <v>2005</v>
      </c>
      <c r="C101" t="s">
        <v>3</v>
      </c>
      <c r="D101">
        <v>9107</v>
      </c>
      <c r="E101">
        <v>9906.4</v>
      </c>
      <c r="F101">
        <v>1.0877786318216756</v>
      </c>
      <c r="G101">
        <v>0</v>
      </c>
      <c r="H101">
        <v>0</v>
      </c>
      <c r="I101" t="str">
        <f t="shared" si="1"/>
        <v>XE25</v>
      </c>
      <c r="L101" t="s">
        <v>89</v>
      </c>
      <c r="M101" t="s">
        <v>247</v>
      </c>
      <c r="N101" t="s">
        <v>337</v>
      </c>
    </row>
    <row r="102" spans="1:14" x14ac:dyDescent="0.2">
      <c r="A102" t="s">
        <v>107</v>
      </c>
      <c r="B102">
        <v>2005</v>
      </c>
      <c r="C102" t="s">
        <v>3</v>
      </c>
      <c r="D102">
        <v>11718.3</v>
      </c>
      <c r="E102">
        <v>12746.9</v>
      </c>
      <c r="F102">
        <v>1.0877772373125796</v>
      </c>
      <c r="G102">
        <v>0</v>
      </c>
      <c r="H102">
        <v>0</v>
      </c>
      <c r="I102" t="str">
        <f t="shared" si="1"/>
        <v>XE25</v>
      </c>
      <c r="L102" t="s">
        <v>91</v>
      </c>
      <c r="M102" t="s">
        <v>238</v>
      </c>
      <c r="N102" t="s">
        <v>338</v>
      </c>
    </row>
    <row r="103" spans="1:14" x14ac:dyDescent="0.2">
      <c r="A103" t="s">
        <v>109</v>
      </c>
      <c r="B103">
        <v>2005</v>
      </c>
      <c r="C103" t="s">
        <v>3</v>
      </c>
      <c r="D103">
        <v>1217.0999999999999</v>
      </c>
      <c r="E103">
        <v>1264.97</v>
      </c>
      <c r="F103">
        <v>1.0393311971078796</v>
      </c>
      <c r="G103">
        <v>0</v>
      </c>
      <c r="H103">
        <v>0</v>
      </c>
      <c r="I103" t="str">
        <f t="shared" si="1"/>
        <v>CHN</v>
      </c>
      <c r="L103" t="s">
        <v>92</v>
      </c>
      <c r="M103" t="s">
        <v>233</v>
      </c>
      <c r="N103" t="s">
        <v>339</v>
      </c>
    </row>
    <row r="104" spans="1:14" x14ac:dyDescent="0.2">
      <c r="A104" t="s">
        <v>112</v>
      </c>
      <c r="B104">
        <v>2005</v>
      </c>
      <c r="C104" t="s">
        <v>3</v>
      </c>
      <c r="D104">
        <v>123555</v>
      </c>
      <c r="E104">
        <v>32323.3</v>
      </c>
      <c r="F104">
        <v>0.26161061875278213</v>
      </c>
      <c r="G104">
        <v>1</v>
      </c>
      <c r="H104">
        <v>0</v>
      </c>
      <c r="I104" t="str">
        <f t="shared" si="1"/>
        <v>XAF</v>
      </c>
      <c r="L104" t="s">
        <v>95</v>
      </c>
      <c r="M104" t="s">
        <v>224</v>
      </c>
      <c r="N104" t="s">
        <v>340</v>
      </c>
    </row>
    <row r="105" spans="1:14" x14ac:dyDescent="0.2">
      <c r="A105" t="s">
        <v>123</v>
      </c>
      <c r="B105">
        <v>2005</v>
      </c>
      <c r="C105" t="s">
        <v>3</v>
      </c>
      <c r="D105">
        <v>28307.4</v>
      </c>
      <c r="E105">
        <v>7405.55</v>
      </c>
      <c r="F105">
        <v>0.26161180468711359</v>
      </c>
      <c r="G105">
        <v>1</v>
      </c>
      <c r="H105">
        <v>0</v>
      </c>
      <c r="I105" t="str">
        <f t="shared" si="1"/>
        <v>XAF</v>
      </c>
      <c r="L105" t="s">
        <v>198</v>
      </c>
      <c r="M105" t="s">
        <v>267</v>
      </c>
      <c r="N105" t="s">
        <v>341</v>
      </c>
    </row>
    <row r="106" spans="1:14" x14ac:dyDescent="0.2">
      <c r="A106" t="s">
        <v>124</v>
      </c>
      <c r="B106">
        <v>2005</v>
      </c>
      <c r="C106" t="s">
        <v>3</v>
      </c>
      <c r="D106">
        <v>426695</v>
      </c>
      <c r="E106">
        <v>201508</v>
      </c>
      <c r="F106">
        <v>0.47225301444825929</v>
      </c>
      <c r="G106">
        <v>1</v>
      </c>
      <c r="H106">
        <v>0</v>
      </c>
      <c r="I106" t="str">
        <f t="shared" si="1"/>
        <v>XSE</v>
      </c>
      <c r="L106" t="s">
        <v>97</v>
      </c>
      <c r="M106" t="s">
        <v>267</v>
      </c>
      <c r="N106" t="s">
        <v>342</v>
      </c>
    </row>
    <row r="107" spans="1:14" x14ac:dyDescent="0.2">
      <c r="A107" t="s">
        <v>113</v>
      </c>
      <c r="B107">
        <v>2005</v>
      </c>
      <c r="C107" t="s">
        <v>3</v>
      </c>
      <c r="D107">
        <v>439.392</v>
      </c>
      <c r="E107">
        <v>436.97699999999998</v>
      </c>
      <c r="F107">
        <v>0.99450376884422109</v>
      </c>
      <c r="G107">
        <v>0</v>
      </c>
      <c r="H107">
        <v>0</v>
      </c>
      <c r="I107" t="str">
        <f t="shared" si="1"/>
        <v>XSA</v>
      </c>
      <c r="L107" t="s">
        <v>343</v>
      </c>
      <c r="M107" t="s">
        <v>226</v>
      </c>
      <c r="N107" t="s">
        <v>344</v>
      </c>
    </row>
    <row r="108" spans="1:14" x14ac:dyDescent="0.2">
      <c r="A108" t="s">
        <v>116</v>
      </c>
      <c r="B108">
        <v>2005</v>
      </c>
      <c r="C108" t="s">
        <v>3</v>
      </c>
      <c r="D108">
        <v>64573.1</v>
      </c>
      <c r="E108">
        <v>16893.099999999999</v>
      </c>
      <c r="F108">
        <v>0.26161203349382328</v>
      </c>
      <c r="G108">
        <v>1</v>
      </c>
      <c r="H108">
        <v>0</v>
      </c>
      <c r="I108" t="str">
        <f t="shared" si="1"/>
        <v>XAF</v>
      </c>
      <c r="L108" t="s">
        <v>98</v>
      </c>
      <c r="M108" t="s">
        <v>247</v>
      </c>
      <c r="N108" t="s">
        <v>345</v>
      </c>
    </row>
    <row r="109" spans="1:14" x14ac:dyDescent="0.2">
      <c r="A109" t="s">
        <v>117</v>
      </c>
      <c r="B109">
        <v>2005</v>
      </c>
      <c r="C109" t="s">
        <v>3</v>
      </c>
      <c r="D109">
        <v>2697.04</v>
      </c>
      <c r="E109">
        <v>2933.78</v>
      </c>
      <c r="F109">
        <v>1.0877777118618932</v>
      </c>
      <c r="G109">
        <v>0</v>
      </c>
      <c r="H109">
        <v>0</v>
      </c>
      <c r="I109" t="str">
        <f t="shared" si="1"/>
        <v>XE25</v>
      </c>
      <c r="L109" t="s">
        <v>93</v>
      </c>
      <c r="M109" t="s">
        <v>238</v>
      </c>
      <c r="N109" t="s">
        <v>346</v>
      </c>
    </row>
    <row r="110" spans="1:14" x14ac:dyDescent="0.2">
      <c r="A110" t="s">
        <v>121</v>
      </c>
      <c r="B110">
        <v>2005</v>
      </c>
      <c r="C110" t="s">
        <v>3</v>
      </c>
      <c r="D110">
        <v>5433.83</v>
      </c>
      <c r="E110">
        <v>1421.55</v>
      </c>
      <c r="F110">
        <v>0.26161105518575295</v>
      </c>
      <c r="G110">
        <v>1</v>
      </c>
      <c r="H110">
        <v>0</v>
      </c>
      <c r="I110" t="str">
        <f t="shared" si="1"/>
        <v>XAF</v>
      </c>
      <c r="L110" t="s">
        <v>99</v>
      </c>
      <c r="M110" t="s">
        <v>267</v>
      </c>
      <c r="N110" t="s">
        <v>347</v>
      </c>
    </row>
    <row r="111" spans="1:14" x14ac:dyDescent="0.2">
      <c r="A111" t="s">
        <v>122</v>
      </c>
      <c r="B111">
        <v>2005</v>
      </c>
      <c r="C111" t="s">
        <v>3</v>
      </c>
      <c r="D111">
        <v>2460.04</v>
      </c>
      <c r="E111">
        <v>643.57500000000005</v>
      </c>
      <c r="F111">
        <v>0.26161159981138521</v>
      </c>
      <c r="G111">
        <v>1</v>
      </c>
      <c r="H111">
        <v>0</v>
      </c>
      <c r="I111" t="str">
        <f t="shared" si="1"/>
        <v>XAF</v>
      </c>
      <c r="L111" t="s">
        <v>108</v>
      </c>
      <c r="M111" t="s">
        <v>243</v>
      </c>
      <c r="N111" t="s">
        <v>348</v>
      </c>
    </row>
    <row r="112" spans="1:14" x14ac:dyDescent="0.2">
      <c r="A112" t="s">
        <v>114</v>
      </c>
      <c r="B112">
        <v>2005</v>
      </c>
      <c r="C112" t="s">
        <v>3</v>
      </c>
      <c r="D112">
        <v>552441</v>
      </c>
      <c r="E112">
        <v>367240</v>
      </c>
      <c r="F112">
        <v>0.664758770619849</v>
      </c>
      <c r="G112">
        <v>1</v>
      </c>
      <c r="H112">
        <v>0</v>
      </c>
      <c r="I112" t="str">
        <f t="shared" si="1"/>
        <v>XLM</v>
      </c>
      <c r="L112" t="s">
        <v>100</v>
      </c>
      <c r="M112" t="s">
        <v>247</v>
      </c>
      <c r="N112" t="s">
        <v>349</v>
      </c>
    </row>
    <row r="113" spans="1:14" x14ac:dyDescent="0.2">
      <c r="A113" t="s">
        <v>62</v>
      </c>
      <c r="B113">
        <v>2005</v>
      </c>
      <c r="C113" t="s">
        <v>3</v>
      </c>
      <c r="D113">
        <v>22.181000000000001</v>
      </c>
      <c r="E113">
        <v>22.059100000000001</v>
      </c>
      <c r="F113">
        <v>0.99450430548667779</v>
      </c>
      <c r="G113">
        <v>0</v>
      </c>
      <c r="H113">
        <v>0</v>
      </c>
      <c r="I113" t="str">
        <f t="shared" si="1"/>
        <v>XSA</v>
      </c>
      <c r="L113" t="s">
        <v>105</v>
      </c>
      <c r="M113" t="s">
        <v>233</v>
      </c>
      <c r="N113" t="s">
        <v>350</v>
      </c>
    </row>
    <row r="114" spans="1:14" x14ac:dyDescent="0.2">
      <c r="A114" t="s">
        <v>111</v>
      </c>
      <c r="B114">
        <v>2005</v>
      </c>
      <c r="C114" t="s">
        <v>3</v>
      </c>
      <c r="D114">
        <v>9618.59</v>
      </c>
      <c r="E114">
        <v>13864.4</v>
      </c>
      <c r="F114">
        <v>1.4414170891991445</v>
      </c>
      <c r="G114">
        <v>0</v>
      </c>
      <c r="H114">
        <v>1</v>
      </c>
      <c r="I114" t="str">
        <f t="shared" si="1"/>
        <v>CIS</v>
      </c>
      <c r="L114" t="s">
        <v>101</v>
      </c>
      <c r="M114" t="s">
        <v>233</v>
      </c>
      <c r="N114" t="s">
        <v>351</v>
      </c>
    </row>
    <row r="115" spans="1:14" x14ac:dyDescent="0.2">
      <c r="A115" t="s">
        <v>119</v>
      </c>
      <c r="B115">
        <v>2005</v>
      </c>
      <c r="C115" t="s">
        <v>3</v>
      </c>
      <c r="D115">
        <v>70488.100000000006</v>
      </c>
      <c r="E115">
        <v>33288.199999999997</v>
      </c>
      <c r="F115">
        <v>0.47225276323237531</v>
      </c>
      <c r="G115">
        <v>1</v>
      </c>
      <c r="H115">
        <v>0</v>
      </c>
      <c r="I115" t="str">
        <f t="shared" si="1"/>
        <v>XSE</v>
      </c>
      <c r="L115" t="s">
        <v>102</v>
      </c>
      <c r="M115" t="s">
        <v>228</v>
      </c>
      <c r="N115" t="s">
        <v>352</v>
      </c>
    </row>
    <row r="116" spans="1:14" x14ac:dyDescent="0.2">
      <c r="A116" t="s">
        <v>110</v>
      </c>
      <c r="B116">
        <v>2005</v>
      </c>
      <c r="C116" t="s">
        <v>3</v>
      </c>
      <c r="D116">
        <v>54891.7</v>
      </c>
      <c r="E116">
        <v>54730.2</v>
      </c>
      <c r="F116">
        <v>0.9970578429890129</v>
      </c>
      <c r="G116">
        <v>0</v>
      </c>
      <c r="H116">
        <v>0</v>
      </c>
      <c r="I116" t="str">
        <f t="shared" si="1"/>
        <v>XNF</v>
      </c>
      <c r="L116" t="s">
        <v>353</v>
      </c>
      <c r="M116" t="s">
        <v>226</v>
      </c>
      <c r="N116" t="s">
        <v>354</v>
      </c>
    </row>
    <row r="117" spans="1:14" x14ac:dyDescent="0.2">
      <c r="A117" t="s">
        <v>120</v>
      </c>
      <c r="B117">
        <v>2005</v>
      </c>
      <c r="C117" t="s">
        <v>3</v>
      </c>
      <c r="D117">
        <v>222401</v>
      </c>
      <c r="E117">
        <v>58182.7</v>
      </c>
      <c r="F117">
        <v>0.26161168340070412</v>
      </c>
      <c r="G117">
        <v>1</v>
      </c>
      <c r="H117">
        <v>0</v>
      </c>
      <c r="I117" t="str">
        <f t="shared" si="1"/>
        <v>XAF</v>
      </c>
      <c r="L117" t="s">
        <v>106</v>
      </c>
      <c r="M117" t="s">
        <v>243</v>
      </c>
      <c r="N117" t="s">
        <v>355</v>
      </c>
    </row>
    <row r="118" spans="1:14" x14ac:dyDescent="0.2">
      <c r="A118" t="s">
        <v>118</v>
      </c>
      <c r="B118">
        <v>2005</v>
      </c>
      <c r="C118" t="s">
        <v>3</v>
      </c>
      <c r="D118">
        <v>554321</v>
      </c>
      <c r="E118">
        <v>261780</v>
      </c>
      <c r="F118">
        <v>0.47225344159791888</v>
      </c>
      <c r="G118">
        <v>1</v>
      </c>
      <c r="H118">
        <v>0</v>
      </c>
      <c r="I118" t="str">
        <f t="shared" si="1"/>
        <v>XSE</v>
      </c>
      <c r="L118" t="s">
        <v>107</v>
      </c>
      <c r="M118" t="s">
        <v>243</v>
      </c>
      <c r="N118" t="s">
        <v>356</v>
      </c>
    </row>
    <row r="119" spans="1:14" x14ac:dyDescent="0.2">
      <c r="A119" t="s">
        <v>125</v>
      </c>
      <c r="B119">
        <v>2005</v>
      </c>
      <c r="C119" t="s">
        <v>3</v>
      </c>
      <c r="D119">
        <v>45934.400000000001</v>
      </c>
      <c r="E119">
        <v>12017</v>
      </c>
      <c r="F119">
        <v>0.26161221219826536</v>
      </c>
      <c r="G119">
        <v>1</v>
      </c>
      <c r="H119">
        <v>0</v>
      </c>
      <c r="I119" t="str">
        <f t="shared" si="1"/>
        <v>XAF</v>
      </c>
      <c r="L119" t="s">
        <v>109</v>
      </c>
      <c r="M119" t="s">
        <v>36</v>
      </c>
      <c r="N119" t="s">
        <v>357</v>
      </c>
    </row>
    <row r="120" spans="1:14" x14ac:dyDescent="0.2">
      <c r="A120" t="s">
        <v>131</v>
      </c>
      <c r="B120">
        <v>2005</v>
      </c>
      <c r="C120" t="s">
        <v>3</v>
      </c>
      <c r="D120">
        <v>11207.7</v>
      </c>
      <c r="E120">
        <v>11146.1</v>
      </c>
      <c r="F120">
        <v>0.99450377865217665</v>
      </c>
      <c r="G120">
        <v>0</v>
      </c>
      <c r="H120">
        <v>0</v>
      </c>
      <c r="I120" t="str">
        <f t="shared" si="1"/>
        <v>XSA</v>
      </c>
      <c r="L120" t="s">
        <v>112</v>
      </c>
      <c r="M120" t="s">
        <v>233</v>
      </c>
      <c r="N120" t="s">
        <v>358</v>
      </c>
    </row>
    <row r="121" spans="1:14" x14ac:dyDescent="0.2">
      <c r="A121" t="s">
        <v>129</v>
      </c>
      <c r="B121">
        <v>2005</v>
      </c>
      <c r="C121" t="s">
        <v>3</v>
      </c>
      <c r="D121">
        <v>178116</v>
      </c>
      <c r="E121">
        <v>193751</v>
      </c>
      <c r="F121">
        <v>1.0877798737901143</v>
      </c>
      <c r="G121">
        <v>0</v>
      </c>
      <c r="H121">
        <v>0</v>
      </c>
      <c r="I121" t="str">
        <f t="shared" si="1"/>
        <v>XE25</v>
      </c>
      <c r="L121" t="s">
        <v>123</v>
      </c>
      <c r="M121" t="s">
        <v>233</v>
      </c>
      <c r="N121" t="s">
        <v>359</v>
      </c>
    </row>
    <row r="122" spans="1:14" x14ac:dyDescent="0.2">
      <c r="A122" t="s">
        <v>132</v>
      </c>
      <c r="B122">
        <v>2005</v>
      </c>
      <c r="C122" t="s">
        <v>3</v>
      </c>
      <c r="D122">
        <v>23856.3</v>
      </c>
      <c r="E122">
        <v>21979.200000000001</v>
      </c>
      <c r="F122">
        <v>0.92131638183624454</v>
      </c>
      <c r="G122">
        <v>0</v>
      </c>
      <c r="H122">
        <v>0</v>
      </c>
      <c r="I122" t="str">
        <f t="shared" si="1"/>
        <v>XOC</v>
      </c>
      <c r="L122" t="s">
        <v>124</v>
      </c>
      <c r="M122" t="s">
        <v>267</v>
      </c>
      <c r="N122" t="s">
        <v>360</v>
      </c>
    </row>
    <row r="123" spans="1:14" x14ac:dyDescent="0.2">
      <c r="A123" t="s">
        <v>128</v>
      </c>
      <c r="B123">
        <v>2005</v>
      </c>
      <c r="C123" t="s">
        <v>3</v>
      </c>
      <c r="D123">
        <v>39107.199999999997</v>
      </c>
      <c r="E123">
        <v>25996.799999999999</v>
      </c>
      <c r="F123">
        <v>0.66475738482939206</v>
      </c>
      <c r="G123">
        <v>1</v>
      </c>
      <c r="H123">
        <v>0</v>
      </c>
      <c r="I123" t="str">
        <f t="shared" si="1"/>
        <v>XLM</v>
      </c>
      <c r="L123" t="s">
        <v>113</v>
      </c>
      <c r="M123" t="s">
        <v>224</v>
      </c>
      <c r="N123" t="s">
        <v>361</v>
      </c>
    </row>
    <row r="124" spans="1:14" x14ac:dyDescent="0.2">
      <c r="A124" t="s">
        <v>126</v>
      </c>
      <c r="B124">
        <v>2005</v>
      </c>
      <c r="C124" t="s">
        <v>3</v>
      </c>
      <c r="D124">
        <v>8004.09</v>
      </c>
      <c r="E124">
        <v>2093.96</v>
      </c>
      <c r="F124">
        <v>0.26161125124779955</v>
      </c>
      <c r="G124">
        <v>1</v>
      </c>
      <c r="H124">
        <v>0</v>
      </c>
      <c r="I124" t="str">
        <f t="shared" si="1"/>
        <v>XAF</v>
      </c>
      <c r="L124" t="s">
        <v>116</v>
      </c>
      <c r="M124" t="s">
        <v>233</v>
      </c>
      <c r="N124" t="s">
        <v>362</v>
      </c>
    </row>
    <row r="125" spans="1:14" x14ac:dyDescent="0.2">
      <c r="A125" t="s">
        <v>127</v>
      </c>
      <c r="B125">
        <v>2005</v>
      </c>
      <c r="C125" t="s">
        <v>3</v>
      </c>
      <c r="D125">
        <v>342707</v>
      </c>
      <c r="E125">
        <v>89656.2</v>
      </c>
      <c r="F125">
        <v>0.2616118141736235</v>
      </c>
      <c r="G125">
        <v>1</v>
      </c>
      <c r="H125">
        <v>0</v>
      </c>
      <c r="I125" t="str">
        <f t="shared" si="1"/>
        <v>XAF</v>
      </c>
      <c r="L125" t="s">
        <v>117</v>
      </c>
      <c r="M125" t="s">
        <v>243</v>
      </c>
      <c r="N125" t="s">
        <v>363</v>
      </c>
    </row>
    <row r="126" spans="1:14" x14ac:dyDescent="0.2">
      <c r="A126" t="s">
        <v>115</v>
      </c>
      <c r="B126">
        <v>2005</v>
      </c>
      <c r="C126" t="s">
        <v>3</v>
      </c>
      <c r="D126">
        <v>9824.77</v>
      </c>
      <c r="E126">
        <v>14710.8</v>
      </c>
      <c r="F126">
        <v>1.4973174944553409</v>
      </c>
      <c r="G126">
        <v>0</v>
      </c>
      <c r="H126">
        <v>1</v>
      </c>
      <c r="I126" t="str">
        <f t="shared" si="1"/>
        <v>XER</v>
      </c>
      <c r="L126" t="s">
        <v>364</v>
      </c>
      <c r="M126" t="s">
        <v>224</v>
      </c>
      <c r="N126" t="s">
        <v>365</v>
      </c>
    </row>
    <row r="127" spans="1:14" x14ac:dyDescent="0.2">
      <c r="A127" t="s">
        <v>130</v>
      </c>
      <c r="B127">
        <v>2005</v>
      </c>
      <c r="C127" t="s">
        <v>3</v>
      </c>
      <c r="D127">
        <v>18044.900000000001</v>
      </c>
      <c r="E127">
        <v>27018.799999999999</v>
      </c>
      <c r="F127">
        <v>1.4973094891077257</v>
      </c>
      <c r="G127">
        <v>0</v>
      </c>
      <c r="H127">
        <v>1</v>
      </c>
      <c r="I127" t="str">
        <f t="shared" si="1"/>
        <v>XER</v>
      </c>
      <c r="L127" t="s">
        <v>121</v>
      </c>
      <c r="M127" t="s">
        <v>233</v>
      </c>
      <c r="N127" t="s">
        <v>366</v>
      </c>
    </row>
    <row r="128" spans="1:14" x14ac:dyDescent="0.2">
      <c r="A128" t="s">
        <v>133</v>
      </c>
      <c r="B128">
        <v>2005</v>
      </c>
      <c r="C128" t="s">
        <v>3</v>
      </c>
      <c r="D128">
        <v>52730.6</v>
      </c>
      <c r="E128">
        <v>53669.4</v>
      </c>
      <c r="F128">
        <v>1.0178037041110854</v>
      </c>
      <c r="G128">
        <v>0</v>
      </c>
      <c r="H128">
        <v>0</v>
      </c>
      <c r="I128" t="str">
        <f t="shared" si="1"/>
        <v>XME</v>
      </c>
      <c r="L128" t="s">
        <v>122</v>
      </c>
      <c r="M128" t="s">
        <v>233</v>
      </c>
      <c r="N128" t="s">
        <v>367</v>
      </c>
    </row>
    <row r="129" spans="1:14" x14ac:dyDescent="0.2">
      <c r="A129" t="s">
        <v>134</v>
      </c>
      <c r="B129">
        <v>2005</v>
      </c>
      <c r="C129" t="s">
        <v>3</v>
      </c>
      <c r="D129">
        <v>164403</v>
      </c>
      <c r="E129">
        <v>163499</v>
      </c>
      <c r="F129">
        <v>0.9945013168859449</v>
      </c>
      <c r="G129">
        <v>0</v>
      </c>
      <c r="H129">
        <v>0</v>
      </c>
      <c r="I129" t="str">
        <f t="shared" si="1"/>
        <v>XSA</v>
      </c>
      <c r="L129" t="s">
        <v>114</v>
      </c>
      <c r="M129" t="s">
        <v>235</v>
      </c>
      <c r="N129" t="s">
        <v>368</v>
      </c>
    </row>
    <row r="130" spans="1:14" x14ac:dyDescent="0.2">
      <c r="A130" t="s">
        <v>135</v>
      </c>
      <c r="B130">
        <v>2005</v>
      </c>
      <c r="C130" t="s">
        <v>3</v>
      </c>
      <c r="D130">
        <v>12290.5</v>
      </c>
      <c r="E130">
        <v>8170.22</v>
      </c>
      <c r="F130">
        <v>0.66475896017249092</v>
      </c>
      <c r="G130">
        <v>1</v>
      </c>
      <c r="H130">
        <v>0</v>
      </c>
      <c r="I130" t="str">
        <f t="shared" si="1"/>
        <v>XLM</v>
      </c>
      <c r="L130" t="s">
        <v>62</v>
      </c>
      <c r="M130" t="s">
        <v>224</v>
      </c>
      <c r="N130" t="s">
        <v>369</v>
      </c>
    </row>
    <row r="131" spans="1:14" x14ac:dyDescent="0.2">
      <c r="A131" t="s">
        <v>138</v>
      </c>
      <c r="B131">
        <v>2005</v>
      </c>
      <c r="C131" t="s">
        <v>3</v>
      </c>
      <c r="D131">
        <v>81895.7</v>
      </c>
      <c r="E131">
        <v>81445.7</v>
      </c>
      <c r="F131">
        <v>0.99450520601203729</v>
      </c>
      <c r="G131">
        <v>0</v>
      </c>
      <c r="H131">
        <v>0</v>
      </c>
      <c r="I131" t="str">
        <f t="shared" ref="I131:I185" si="2">VLOOKUP(A131,L131:N350,2,FALSE)</f>
        <v>XSA</v>
      </c>
      <c r="L131" t="s">
        <v>111</v>
      </c>
      <c r="M131" t="s">
        <v>238</v>
      </c>
      <c r="N131" t="s">
        <v>370</v>
      </c>
    </row>
    <row r="132" spans="1:14" x14ac:dyDescent="0.2">
      <c r="A132" t="s">
        <v>142</v>
      </c>
      <c r="B132">
        <v>2005</v>
      </c>
      <c r="C132" t="s">
        <v>3</v>
      </c>
      <c r="D132">
        <v>77608.899999999994</v>
      </c>
      <c r="E132">
        <v>51591.199999999997</v>
      </c>
      <c r="F132">
        <v>0.6647588098787639</v>
      </c>
      <c r="G132">
        <v>1</v>
      </c>
      <c r="H132">
        <v>0</v>
      </c>
      <c r="I132" t="str">
        <f t="shared" si="2"/>
        <v>XLM</v>
      </c>
      <c r="L132" t="s">
        <v>371</v>
      </c>
      <c r="M132" t="s">
        <v>226</v>
      </c>
      <c r="N132" t="s">
        <v>372</v>
      </c>
    </row>
    <row r="133" spans="1:14" x14ac:dyDescent="0.2">
      <c r="A133" t="s">
        <v>136</v>
      </c>
      <c r="B133">
        <v>2005</v>
      </c>
      <c r="C133" t="s">
        <v>3</v>
      </c>
      <c r="D133">
        <v>116112</v>
      </c>
      <c r="E133">
        <v>77186.2</v>
      </c>
      <c r="F133">
        <v>0.66475644205594597</v>
      </c>
      <c r="G133">
        <v>1</v>
      </c>
      <c r="H133">
        <v>0</v>
      </c>
      <c r="I133" t="str">
        <f t="shared" si="2"/>
        <v>XLM</v>
      </c>
      <c r="L133" t="s">
        <v>119</v>
      </c>
      <c r="M133" t="s">
        <v>267</v>
      </c>
      <c r="N133" t="s">
        <v>373</v>
      </c>
    </row>
    <row r="134" spans="1:14" x14ac:dyDescent="0.2">
      <c r="A134" t="s">
        <v>137</v>
      </c>
      <c r="B134">
        <v>2005</v>
      </c>
      <c r="C134" t="s">
        <v>3</v>
      </c>
      <c r="D134">
        <v>123794</v>
      </c>
      <c r="E134">
        <v>58462.3</v>
      </c>
      <c r="F134">
        <v>0.47225471347561271</v>
      </c>
      <c r="G134">
        <v>1</v>
      </c>
      <c r="H134">
        <v>0</v>
      </c>
      <c r="I134" t="str">
        <f t="shared" si="2"/>
        <v>XSE</v>
      </c>
      <c r="L134" t="s">
        <v>374</v>
      </c>
      <c r="M134" t="s">
        <v>226</v>
      </c>
      <c r="N134" t="s">
        <v>375</v>
      </c>
    </row>
    <row r="135" spans="1:14" x14ac:dyDescent="0.2">
      <c r="A135" t="s">
        <v>139</v>
      </c>
      <c r="B135">
        <v>2005</v>
      </c>
      <c r="C135" t="s">
        <v>3</v>
      </c>
      <c r="D135">
        <v>270738</v>
      </c>
      <c r="E135">
        <v>294503</v>
      </c>
      <c r="F135">
        <v>1.0877785903715032</v>
      </c>
      <c r="G135">
        <v>0</v>
      </c>
      <c r="H135">
        <v>0</v>
      </c>
      <c r="I135" t="str">
        <f t="shared" si="2"/>
        <v>XE25</v>
      </c>
      <c r="L135" t="s">
        <v>110</v>
      </c>
      <c r="M135" t="s">
        <v>228</v>
      </c>
      <c r="N135" t="s">
        <v>376</v>
      </c>
    </row>
    <row r="136" spans="1:14" x14ac:dyDescent="0.2">
      <c r="A136" t="s">
        <v>141</v>
      </c>
      <c r="B136">
        <v>2005</v>
      </c>
      <c r="C136" t="s">
        <v>3</v>
      </c>
      <c r="D136">
        <v>61826.7</v>
      </c>
      <c r="E136">
        <v>67253.7</v>
      </c>
      <c r="F136">
        <v>1.0877776106439452</v>
      </c>
      <c r="G136">
        <v>0</v>
      </c>
      <c r="H136">
        <v>0</v>
      </c>
      <c r="I136" t="str">
        <f t="shared" si="2"/>
        <v>XE25</v>
      </c>
      <c r="L136" t="s">
        <v>120</v>
      </c>
      <c r="M136" t="s">
        <v>233</v>
      </c>
      <c r="N136" t="s">
        <v>377</v>
      </c>
    </row>
    <row r="137" spans="1:14" x14ac:dyDescent="0.2">
      <c r="A137" t="s">
        <v>140</v>
      </c>
      <c r="B137">
        <v>2005</v>
      </c>
      <c r="C137" t="s">
        <v>3</v>
      </c>
      <c r="D137">
        <v>-685.48299999999995</v>
      </c>
      <c r="E137">
        <v>-455.68</v>
      </c>
      <c r="F137">
        <v>0.66475755051547603</v>
      </c>
      <c r="G137">
        <v>1</v>
      </c>
      <c r="H137">
        <v>0</v>
      </c>
      <c r="I137" t="str">
        <f t="shared" si="2"/>
        <v>XLM</v>
      </c>
      <c r="L137" t="s">
        <v>118</v>
      </c>
      <c r="M137" t="s">
        <v>267</v>
      </c>
      <c r="N137" t="s">
        <v>378</v>
      </c>
    </row>
    <row r="138" spans="1:14" x14ac:dyDescent="0.2">
      <c r="A138" t="s">
        <v>143</v>
      </c>
      <c r="B138">
        <v>2005</v>
      </c>
      <c r="C138" t="s">
        <v>3</v>
      </c>
      <c r="D138">
        <v>42330.3</v>
      </c>
      <c r="E138">
        <v>43083.9</v>
      </c>
      <c r="F138">
        <v>1.0178028504404646</v>
      </c>
      <c r="G138">
        <v>0</v>
      </c>
      <c r="H138">
        <v>0</v>
      </c>
      <c r="I138" t="str">
        <f t="shared" si="2"/>
        <v>XME</v>
      </c>
      <c r="L138" t="s">
        <v>125</v>
      </c>
      <c r="M138" t="s">
        <v>233</v>
      </c>
      <c r="N138" t="s">
        <v>379</v>
      </c>
    </row>
    <row r="139" spans="1:14" x14ac:dyDescent="0.2">
      <c r="A139" t="s">
        <v>144</v>
      </c>
      <c r="B139">
        <v>2005</v>
      </c>
      <c r="C139" t="s">
        <v>3</v>
      </c>
      <c r="D139">
        <v>73724.800000000003</v>
      </c>
      <c r="E139">
        <v>110389</v>
      </c>
      <c r="F139">
        <v>1.4973116237683928</v>
      </c>
      <c r="G139">
        <v>0</v>
      </c>
      <c r="H139">
        <v>1</v>
      </c>
      <c r="I139" t="str">
        <f t="shared" si="2"/>
        <v>XER</v>
      </c>
      <c r="L139" t="s">
        <v>199</v>
      </c>
      <c r="M139" t="s">
        <v>224</v>
      </c>
      <c r="N139" t="s">
        <v>380</v>
      </c>
    </row>
    <row r="140" spans="1:14" x14ac:dyDescent="0.2">
      <c r="A140" t="s">
        <v>145</v>
      </c>
      <c r="B140">
        <v>2005</v>
      </c>
      <c r="C140" t="s">
        <v>3</v>
      </c>
      <c r="D140">
        <v>985675</v>
      </c>
      <c r="E140">
        <v>1420770</v>
      </c>
      <c r="F140">
        <v>1.4414183173967079</v>
      </c>
      <c r="G140">
        <v>0</v>
      </c>
      <c r="H140">
        <v>1</v>
      </c>
      <c r="I140" t="str">
        <f t="shared" si="2"/>
        <v>CIS</v>
      </c>
      <c r="L140" t="s">
        <v>131</v>
      </c>
      <c r="M140" t="s">
        <v>224</v>
      </c>
      <c r="N140" t="s">
        <v>381</v>
      </c>
    </row>
    <row r="141" spans="1:14" x14ac:dyDescent="0.2">
      <c r="A141" t="s">
        <v>146</v>
      </c>
      <c r="B141">
        <v>2005</v>
      </c>
      <c r="C141" t="s">
        <v>3</v>
      </c>
      <c r="D141">
        <v>428.25700000000001</v>
      </c>
      <c r="E141">
        <v>112.03700000000001</v>
      </c>
      <c r="F141">
        <v>0.26161160237894537</v>
      </c>
      <c r="G141">
        <v>1</v>
      </c>
      <c r="H141">
        <v>0</v>
      </c>
      <c r="I141" t="str">
        <f t="shared" si="2"/>
        <v>XAF</v>
      </c>
      <c r="L141" t="s">
        <v>129</v>
      </c>
      <c r="M141" t="s">
        <v>243</v>
      </c>
      <c r="N141" t="s">
        <v>382</v>
      </c>
    </row>
    <row r="142" spans="1:14" x14ac:dyDescent="0.2">
      <c r="A142" t="s">
        <v>183</v>
      </c>
      <c r="B142">
        <v>2005</v>
      </c>
      <c r="C142" t="s">
        <v>3</v>
      </c>
      <c r="D142">
        <v>148.29300000000001</v>
      </c>
      <c r="E142">
        <v>147.47800000000001</v>
      </c>
      <c r="F142">
        <v>0.99450412359315676</v>
      </c>
      <c r="G142">
        <v>0</v>
      </c>
      <c r="H142">
        <v>0</v>
      </c>
      <c r="I142" t="str">
        <f t="shared" si="2"/>
        <v>XSA</v>
      </c>
      <c r="L142" t="s">
        <v>200</v>
      </c>
      <c r="M142" t="s">
        <v>224</v>
      </c>
      <c r="N142" t="s">
        <v>383</v>
      </c>
    </row>
    <row r="143" spans="1:14" x14ac:dyDescent="0.2">
      <c r="A143" t="s">
        <v>154</v>
      </c>
      <c r="B143">
        <v>2005</v>
      </c>
      <c r="C143" t="s">
        <v>3</v>
      </c>
      <c r="D143">
        <v>180.214</v>
      </c>
      <c r="E143">
        <v>47.146000000000001</v>
      </c>
      <c r="F143">
        <v>0.26161119557858992</v>
      </c>
      <c r="G143">
        <v>1</v>
      </c>
      <c r="H143">
        <v>0</v>
      </c>
      <c r="I143" t="str">
        <f t="shared" si="2"/>
        <v>XAF</v>
      </c>
      <c r="L143" t="s">
        <v>132</v>
      </c>
      <c r="M143" t="s">
        <v>241</v>
      </c>
      <c r="N143" t="s">
        <v>384</v>
      </c>
    </row>
    <row r="144" spans="1:14" x14ac:dyDescent="0.2">
      <c r="A144" t="s">
        <v>147</v>
      </c>
      <c r="B144">
        <v>2005</v>
      </c>
      <c r="C144" t="s">
        <v>3</v>
      </c>
      <c r="D144">
        <v>324905</v>
      </c>
      <c r="E144">
        <v>330690</v>
      </c>
      <c r="F144">
        <v>1.0178052045982673</v>
      </c>
      <c r="G144">
        <v>0</v>
      </c>
      <c r="H144">
        <v>0</v>
      </c>
      <c r="I144" t="str">
        <f t="shared" si="2"/>
        <v>XME</v>
      </c>
      <c r="L144" t="s">
        <v>128</v>
      </c>
      <c r="M144" t="s">
        <v>235</v>
      </c>
      <c r="N144" t="s">
        <v>385</v>
      </c>
    </row>
    <row r="145" spans="1:14" x14ac:dyDescent="0.2">
      <c r="A145" t="s">
        <v>149</v>
      </c>
      <c r="B145">
        <v>2005</v>
      </c>
      <c r="C145" t="s">
        <v>3</v>
      </c>
      <c r="D145">
        <v>47301.9</v>
      </c>
      <c r="E145">
        <v>12374.7</v>
      </c>
      <c r="F145">
        <v>0.26161105579268484</v>
      </c>
      <c r="G145">
        <v>1</v>
      </c>
      <c r="H145">
        <v>0</v>
      </c>
      <c r="I145" t="str">
        <f t="shared" si="2"/>
        <v>XAF</v>
      </c>
      <c r="L145" t="s">
        <v>126</v>
      </c>
      <c r="M145" t="s">
        <v>233</v>
      </c>
      <c r="N145" t="s">
        <v>386</v>
      </c>
    </row>
    <row r="146" spans="1:14" x14ac:dyDescent="0.2">
      <c r="A146" t="s">
        <v>160</v>
      </c>
      <c r="B146">
        <v>2005</v>
      </c>
      <c r="C146" t="s">
        <v>3</v>
      </c>
      <c r="D146">
        <v>646.51099999999997</v>
      </c>
      <c r="E146">
        <v>169.13499999999999</v>
      </c>
      <c r="F146">
        <v>0.26161194473102545</v>
      </c>
      <c r="G146">
        <v>1</v>
      </c>
      <c r="H146">
        <v>0</v>
      </c>
      <c r="I146" t="str">
        <f t="shared" si="2"/>
        <v>XAF</v>
      </c>
      <c r="L146" t="s">
        <v>127</v>
      </c>
      <c r="M146" t="s">
        <v>233</v>
      </c>
      <c r="N146" t="s">
        <v>387</v>
      </c>
    </row>
    <row r="147" spans="1:14" x14ac:dyDescent="0.2">
      <c r="A147" t="s">
        <v>152</v>
      </c>
      <c r="B147">
        <v>2005</v>
      </c>
      <c r="C147" t="s">
        <v>3</v>
      </c>
      <c r="D147">
        <v>14865</v>
      </c>
      <c r="E147">
        <v>3888.85</v>
      </c>
      <c r="F147">
        <v>0.26161116717120753</v>
      </c>
      <c r="G147">
        <v>1</v>
      </c>
      <c r="H147">
        <v>0</v>
      </c>
      <c r="I147" t="str">
        <f t="shared" si="2"/>
        <v>XAF</v>
      </c>
      <c r="L147" t="s">
        <v>115</v>
      </c>
      <c r="M147" t="s">
        <v>226</v>
      </c>
      <c r="N147" t="s">
        <v>388</v>
      </c>
    </row>
    <row r="148" spans="1:14" x14ac:dyDescent="0.2">
      <c r="A148" t="s">
        <v>150</v>
      </c>
      <c r="B148">
        <v>2005</v>
      </c>
      <c r="C148" t="s">
        <v>3</v>
      </c>
      <c r="D148">
        <v>41488.9</v>
      </c>
      <c r="E148">
        <v>19593.3</v>
      </c>
      <c r="F148">
        <v>0.47225402457042726</v>
      </c>
      <c r="G148">
        <v>1</v>
      </c>
      <c r="H148">
        <v>0</v>
      </c>
      <c r="I148" t="str">
        <f t="shared" si="2"/>
        <v>XSE</v>
      </c>
      <c r="L148" t="s">
        <v>389</v>
      </c>
      <c r="M148" t="s">
        <v>224</v>
      </c>
      <c r="N148" t="s">
        <v>390</v>
      </c>
    </row>
    <row r="149" spans="1:14" x14ac:dyDescent="0.2">
      <c r="A149" t="s">
        <v>156</v>
      </c>
      <c r="B149">
        <v>2005</v>
      </c>
      <c r="C149" t="s">
        <v>3</v>
      </c>
      <c r="D149">
        <v>37249.5</v>
      </c>
      <c r="E149">
        <v>40519.199999999997</v>
      </c>
      <c r="F149">
        <v>1.0877783594410662</v>
      </c>
      <c r="G149">
        <v>0</v>
      </c>
      <c r="H149">
        <v>0</v>
      </c>
      <c r="I149" t="str">
        <f t="shared" si="2"/>
        <v>XE25</v>
      </c>
      <c r="L149" t="s">
        <v>130</v>
      </c>
      <c r="M149" t="s">
        <v>226</v>
      </c>
      <c r="N149" t="s">
        <v>391</v>
      </c>
    </row>
    <row r="150" spans="1:14" x14ac:dyDescent="0.2">
      <c r="A150" t="s">
        <v>157</v>
      </c>
      <c r="B150">
        <v>2005</v>
      </c>
      <c r="C150" t="s">
        <v>3</v>
      </c>
      <c r="D150">
        <v>11400</v>
      </c>
      <c r="E150">
        <v>12400.7</v>
      </c>
      <c r="F150">
        <v>1.0877807017543861</v>
      </c>
      <c r="G150">
        <v>0</v>
      </c>
      <c r="H150">
        <v>0</v>
      </c>
      <c r="I150" t="str">
        <f t="shared" si="2"/>
        <v>XE25</v>
      </c>
      <c r="L150" t="s">
        <v>133</v>
      </c>
      <c r="M150" t="s">
        <v>247</v>
      </c>
      <c r="N150" t="s">
        <v>392</v>
      </c>
    </row>
    <row r="151" spans="1:14" x14ac:dyDescent="0.2">
      <c r="A151" t="s">
        <v>151</v>
      </c>
      <c r="B151">
        <v>2005</v>
      </c>
      <c r="C151" t="s">
        <v>3</v>
      </c>
      <c r="D151">
        <v>1779.76</v>
      </c>
      <c r="E151">
        <v>1769.98</v>
      </c>
      <c r="F151">
        <v>0.9945048770620758</v>
      </c>
      <c r="G151">
        <v>0</v>
      </c>
      <c r="H151">
        <v>0</v>
      </c>
      <c r="I151" t="str">
        <f t="shared" si="2"/>
        <v>XSA</v>
      </c>
      <c r="L151" t="s">
        <v>134</v>
      </c>
      <c r="M151" t="s">
        <v>224</v>
      </c>
      <c r="N151" t="s">
        <v>393</v>
      </c>
    </row>
    <row r="152" spans="1:14" x14ac:dyDescent="0.2">
      <c r="A152" t="s">
        <v>185</v>
      </c>
      <c r="B152">
        <v>2005</v>
      </c>
      <c r="C152" t="s">
        <v>3</v>
      </c>
      <c r="D152">
        <v>444254</v>
      </c>
      <c r="E152">
        <v>116222</v>
      </c>
      <c r="F152">
        <v>0.26161160057084459</v>
      </c>
      <c r="G152">
        <v>1</v>
      </c>
      <c r="H152">
        <v>0</v>
      </c>
      <c r="I152" t="str">
        <f t="shared" si="2"/>
        <v>XAF</v>
      </c>
      <c r="L152" t="s">
        <v>394</v>
      </c>
      <c r="M152" t="s">
        <v>224</v>
      </c>
      <c r="N152" t="s">
        <v>395</v>
      </c>
    </row>
    <row r="153" spans="1:14" x14ac:dyDescent="0.2">
      <c r="A153" t="s">
        <v>56</v>
      </c>
      <c r="B153">
        <v>2005</v>
      </c>
      <c r="C153" t="s">
        <v>3</v>
      </c>
      <c r="D153">
        <v>332823</v>
      </c>
      <c r="E153">
        <v>362037</v>
      </c>
      <c r="F153">
        <v>1.0877763856464246</v>
      </c>
      <c r="G153">
        <v>0</v>
      </c>
      <c r="H153">
        <v>0</v>
      </c>
      <c r="I153" t="str">
        <f t="shared" si="2"/>
        <v>XE25</v>
      </c>
      <c r="L153" t="s">
        <v>135</v>
      </c>
      <c r="M153" t="s">
        <v>235</v>
      </c>
      <c r="N153" t="s">
        <v>396</v>
      </c>
    </row>
    <row r="154" spans="1:14" x14ac:dyDescent="0.2">
      <c r="A154" t="s">
        <v>104</v>
      </c>
      <c r="B154">
        <v>2005</v>
      </c>
      <c r="C154" t="s">
        <v>3</v>
      </c>
      <c r="D154">
        <v>19240.7</v>
      </c>
      <c r="E154">
        <v>19134.900000000001</v>
      </c>
      <c r="F154">
        <v>0.99450123955989134</v>
      </c>
      <c r="G154">
        <v>0</v>
      </c>
      <c r="H154">
        <v>0</v>
      </c>
      <c r="I154" t="str">
        <f t="shared" si="2"/>
        <v>XSA</v>
      </c>
      <c r="L154" t="s">
        <v>138</v>
      </c>
      <c r="M154" t="s">
        <v>224</v>
      </c>
      <c r="N154" t="s">
        <v>397</v>
      </c>
    </row>
    <row r="155" spans="1:14" x14ac:dyDescent="0.2">
      <c r="A155" t="s">
        <v>96</v>
      </c>
      <c r="B155">
        <v>2005</v>
      </c>
      <c r="C155" t="s">
        <v>3</v>
      </c>
      <c r="D155">
        <v>132.65600000000001</v>
      </c>
      <c r="E155">
        <v>88.184299999999993</v>
      </c>
      <c r="F155">
        <v>0.66475922687251232</v>
      </c>
      <c r="G155">
        <v>1</v>
      </c>
      <c r="H155">
        <v>0</v>
      </c>
      <c r="I155" t="str">
        <f t="shared" si="2"/>
        <v>XLM</v>
      </c>
      <c r="L155" t="s">
        <v>142</v>
      </c>
      <c r="M155" t="s">
        <v>235</v>
      </c>
      <c r="N155" t="s">
        <v>398</v>
      </c>
    </row>
    <row r="156" spans="1:14" x14ac:dyDescent="0.2">
      <c r="A156" t="s">
        <v>103</v>
      </c>
      <c r="B156">
        <v>2005</v>
      </c>
      <c r="C156" t="s">
        <v>3</v>
      </c>
      <c r="D156">
        <v>407.13299999999998</v>
      </c>
      <c r="E156">
        <v>270.64499999999998</v>
      </c>
      <c r="F156">
        <v>0.66475819940903835</v>
      </c>
      <c r="G156">
        <v>1</v>
      </c>
      <c r="H156">
        <v>0</v>
      </c>
      <c r="I156" t="str">
        <f t="shared" si="2"/>
        <v>XLM</v>
      </c>
      <c r="L156" t="s">
        <v>136</v>
      </c>
      <c r="M156" t="s">
        <v>235</v>
      </c>
      <c r="N156" t="s">
        <v>399</v>
      </c>
    </row>
    <row r="157" spans="1:14" x14ac:dyDescent="0.2">
      <c r="A157" t="s">
        <v>178</v>
      </c>
      <c r="B157">
        <v>2005</v>
      </c>
      <c r="C157" t="s">
        <v>3</v>
      </c>
      <c r="D157">
        <v>213.417</v>
      </c>
      <c r="E157">
        <v>141.87100000000001</v>
      </c>
      <c r="F157">
        <v>0.664759602093554</v>
      </c>
      <c r="G157">
        <v>1</v>
      </c>
      <c r="H157">
        <v>0</v>
      </c>
      <c r="I157" t="str">
        <f t="shared" si="2"/>
        <v>XLM</v>
      </c>
      <c r="L157" t="s">
        <v>137</v>
      </c>
      <c r="M157" t="s">
        <v>267</v>
      </c>
      <c r="N157" t="s">
        <v>400</v>
      </c>
    </row>
    <row r="158" spans="1:14" x14ac:dyDescent="0.2">
      <c r="A158" t="s">
        <v>148</v>
      </c>
      <c r="B158">
        <v>2005</v>
      </c>
      <c r="C158" t="s">
        <v>3</v>
      </c>
      <c r="D158">
        <v>590824</v>
      </c>
      <c r="E158">
        <v>154567</v>
      </c>
      <c r="F158">
        <v>0.26161259529064496</v>
      </c>
      <c r="G158">
        <v>1</v>
      </c>
      <c r="H158">
        <v>0</v>
      </c>
      <c r="I158" t="str">
        <f t="shared" si="2"/>
        <v>XAF</v>
      </c>
      <c r="L158" t="s">
        <v>139</v>
      </c>
      <c r="M158" t="s">
        <v>243</v>
      </c>
      <c r="N158" t="s">
        <v>401</v>
      </c>
    </row>
    <row r="159" spans="1:14" x14ac:dyDescent="0.2">
      <c r="A159" t="s">
        <v>155</v>
      </c>
      <c r="B159">
        <v>2005</v>
      </c>
      <c r="C159" t="s">
        <v>3</v>
      </c>
      <c r="D159">
        <v>7600.47</v>
      </c>
      <c r="E159">
        <v>5052.47</v>
      </c>
      <c r="F159">
        <v>0.66475757420264803</v>
      </c>
      <c r="G159">
        <v>1</v>
      </c>
      <c r="H159">
        <v>0</v>
      </c>
      <c r="I159" t="str">
        <f t="shared" si="2"/>
        <v>XLM</v>
      </c>
      <c r="L159" t="s">
        <v>141</v>
      </c>
      <c r="M159" t="s">
        <v>243</v>
      </c>
      <c r="N159" t="s">
        <v>402</v>
      </c>
    </row>
    <row r="160" spans="1:14" x14ac:dyDescent="0.2">
      <c r="A160" t="s">
        <v>158</v>
      </c>
      <c r="B160">
        <v>2005</v>
      </c>
      <c r="C160" t="s">
        <v>3</v>
      </c>
      <c r="D160">
        <v>22194.9</v>
      </c>
      <c r="E160">
        <v>24143.1</v>
      </c>
      <c r="F160">
        <v>1.0877769217252611</v>
      </c>
      <c r="G160">
        <v>0</v>
      </c>
      <c r="H160">
        <v>0</v>
      </c>
      <c r="I160" t="str">
        <f t="shared" si="2"/>
        <v>XE25</v>
      </c>
      <c r="L160" t="s">
        <v>140</v>
      </c>
      <c r="M160" t="s">
        <v>235</v>
      </c>
      <c r="N160" t="s">
        <v>403</v>
      </c>
    </row>
    <row r="161" spans="1:14" x14ac:dyDescent="0.2">
      <c r="A161" t="s">
        <v>34</v>
      </c>
      <c r="B161">
        <v>2005</v>
      </c>
      <c r="C161" t="s">
        <v>3</v>
      </c>
      <c r="D161">
        <v>44336.800000000003</v>
      </c>
      <c r="E161">
        <v>66386</v>
      </c>
      <c r="F161">
        <v>1.4973114884249652</v>
      </c>
      <c r="G161">
        <v>0</v>
      </c>
      <c r="H161">
        <v>1</v>
      </c>
      <c r="I161" t="str">
        <f t="shared" si="2"/>
        <v>XER</v>
      </c>
      <c r="L161" t="s">
        <v>143</v>
      </c>
      <c r="M161" t="s">
        <v>247</v>
      </c>
      <c r="N161" t="s">
        <v>404</v>
      </c>
    </row>
    <row r="162" spans="1:14" x14ac:dyDescent="0.2">
      <c r="A162" t="s">
        <v>164</v>
      </c>
      <c r="B162">
        <v>2005</v>
      </c>
      <c r="C162" t="s">
        <v>3</v>
      </c>
      <c r="D162">
        <v>6734.92</v>
      </c>
      <c r="E162">
        <v>9707.81</v>
      </c>
      <c r="F162">
        <v>1.4414143003925806</v>
      </c>
      <c r="G162">
        <v>0</v>
      </c>
      <c r="H162">
        <v>1</v>
      </c>
      <c r="I162" t="str">
        <f t="shared" si="2"/>
        <v>CIS</v>
      </c>
      <c r="L162" t="s">
        <v>144</v>
      </c>
      <c r="M162" t="s">
        <v>226</v>
      </c>
      <c r="N162" t="s">
        <v>405</v>
      </c>
    </row>
    <row r="163" spans="1:14" x14ac:dyDescent="0.2">
      <c r="A163" t="s">
        <v>172</v>
      </c>
      <c r="B163">
        <v>2005</v>
      </c>
      <c r="C163" t="s">
        <v>3</v>
      </c>
      <c r="D163">
        <v>359673</v>
      </c>
      <c r="E163">
        <v>94094.8</v>
      </c>
      <c r="F163">
        <v>0.26161207541294457</v>
      </c>
      <c r="G163">
        <v>1</v>
      </c>
      <c r="H163">
        <v>0</v>
      </c>
      <c r="I163" t="str">
        <f t="shared" si="2"/>
        <v>XAF</v>
      </c>
      <c r="L163" t="s">
        <v>145</v>
      </c>
      <c r="M163" t="s">
        <v>238</v>
      </c>
      <c r="N163" t="s">
        <v>406</v>
      </c>
    </row>
    <row r="164" spans="1:14" x14ac:dyDescent="0.2">
      <c r="A164" t="s">
        <v>163</v>
      </c>
      <c r="B164">
        <v>2005</v>
      </c>
      <c r="C164" t="s">
        <v>3</v>
      </c>
      <c r="D164">
        <v>331456</v>
      </c>
      <c r="E164">
        <v>156531</v>
      </c>
      <c r="F164">
        <v>0.47225272736049428</v>
      </c>
      <c r="G164">
        <v>1</v>
      </c>
      <c r="H164">
        <v>0</v>
      </c>
      <c r="I164" t="str">
        <f t="shared" si="2"/>
        <v>XSE</v>
      </c>
      <c r="L164" t="s">
        <v>146</v>
      </c>
      <c r="M164" t="s">
        <v>233</v>
      </c>
      <c r="N164" t="s">
        <v>407</v>
      </c>
    </row>
    <row r="165" spans="1:14" x14ac:dyDescent="0.2">
      <c r="A165" t="s">
        <v>166</v>
      </c>
      <c r="B165">
        <v>2005</v>
      </c>
      <c r="C165" t="s">
        <v>3</v>
      </c>
      <c r="D165">
        <v>303.495</v>
      </c>
      <c r="E165">
        <v>143.327</v>
      </c>
      <c r="F165">
        <v>0.47225489711527374</v>
      </c>
      <c r="G165">
        <v>1</v>
      </c>
      <c r="H165">
        <v>0</v>
      </c>
      <c r="I165" t="str">
        <f t="shared" si="2"/>
        <v>XSE</v>
      </c>
      <c r="L165" t="s">
        <v>183</v>
      </c>
      <c r="M165" t="s">
        <v>224</v>
      </c>
      <c r="N165" t="s">
        <v>408</v>
      </c>
    </row>
    <row r="166" spans="1:14" x14ac:dyDescent="0.2">
      <c r="A166" t="s">
        <v>162</v>
      </c>
      <c r="B166">
        <v>2005</v>
      </c>
      <c r="C166" t="s">
        <v>3</v>
      </c>
      <c r="D166">
        <v>28637.1</v>
      </c>
      <c r="E166">
        <v>7491.8</v>
      </c>
      <c r="F166">
        <v>0.26161168554078451</v>
      </c>
      <c r="G166">
        <v>1</v>
      </c>
      <c r="H166">
        <v>0</v>
      </c>
      <c r="I166" t="str">
        <f t="shared" si="2"/>
        <v>XAF</v>
      </c>
      <c r="L166" t="s">
        <v>409</v>
      </c>
      <c r="M166" t="s">
        <v>226</v>
      </c>
      <c r="N166" t="s">
        <v>410</v>
      </c>
    </row>
    <row r="167" spans="1:14" x14ac:dyDescent="0.2">
      <c r="A167" t="s">
        <v>167</v>
      </c>
      <c r="B167">
        <v>2005</v>
      </c>
      <c r="C167" t="s">
        <v>3</v>
      </c>
      <c r="D167">
        <v>78.464399999999998</v>
      </c>
      <c r="E167">
        <v>78.033100000000005</v>
      </c>
      <c r="F167">
        <v>0.99450323968576837</v>
      </c>
      <c r="G167">
        <v>0</v>
      </c>
      <c r="H167">
        <v>0</v>
      </c>
      <c r="I167" t="str">
        <f t="shared" si="2"/>
        <v>XSA</v>
      </c>
      <c r="L167" t="s">
        <v>154</v>
      </c>
      <c r="M167" t="s">
        <v>233</v>
      </c>
      <c r="N167" t="s">
        <v>411</v>
      </c>
    </row>
    <row r="168" spans="1:14" x14ac:dyDescent="0.2">
      <c r="A168" t="s">
        <v>168</v>
      </c>
      <c r="B168">
        <v>2005</v>
      </c>
      <c r="C168" t="s">
        <v>3</v>
      </c>
      <c r="D168">
        <v>33423.199999999997</v>
      </c>
      <c r="E168">
        <v>22218.400000000001</v>
      </c>
      <c r="F168">
        <v>0.66475980755882147</v>
      </c>
      <c r="G168">
        <v>1</v>
      </c>
      <c r="H168">
        <v>0</v>
      </c>
      <c r="I168" t="str">
        <f t="shared" si="2"/>
        <v>XLM</v>
      </c>
      <c r="L168" t="s">
        <v>147</v>
      </c>
      <c r="M168" t="s">
        <v>247</v>
      </c>
      <c r="N168" t="s">
        <v>412</v>
      </c>
    </row>
    <row r="169" spans="1:14" x14ac:dyDescent="0.2">
      <c r="A169" t="s">
        <v>169</v>
      </c>
      <c r="B169">
        <v>2005</v>
      </c>
      <c r="C169" t="s">
        <v>3</v>
      </c>
      <c r="D169">
        <v>23080.6</v>
      </c>
      <c r="E169">
        <v>23012.7</v>
      </c>
      <c r="F169">
        <v>0.99705813540375909</v>
      </c>
      <c r="G169">
        <v>0</v>
      </c>
      <c r="H169">
        <v>0</v>
      </c>
      <c r="I169" t="str">
        <f t="shared" si="2"/>
        <v>XNF</v>
      </c>
      <c r="L169" t="s">
        <v>149</v>
      </c>
      <c r="M169" t="s">
        <v>233</v>
      </c>
      <c r="N169" t="s">
        <v>413</v>
      </c>
    </row>
    <row r="170" spans="1:14" x14ac:dyDescent="0.2">
      <c r="A170" t="s">
        <v>170</v>
      </c>
      <c r="B170">
        <v>2005</v>
      </c>
      <c r="C170" t="s">
        <v>3</v>
      </c>
      <c r="D170">
        <v>210062</v>
      </c>
      <c r="E170">
        <v>236236</v>
      </c>
      <c r="F170">
        <v>1.1246013081852024</v>
      </c>
      <c r="G170">
        <v>0</v>
      </c>
      <c r="H170">
        <v>0</v>
      </c>
      <c r="I170" t="str">
        <f t="shared" si="2"/>
        <v>TUR</v>
      </c>
      <c r="L170" t="s">
        <v>414</v>
      </c>
      <c r="M170" t="s">
        <v>226</v>
      </c>
      <c r="N170" t="s">
        <v>415</v>
      </c>
    </row>
    <row r="171" spans="1:14" x14ac:dyDescent="0.2">
      <c r="A171" t="s">
        <v>165</v>
      </c>
      <c r="B171">
        <v>2005</v>
      </c>
      <c r="C171" t="s">
        <v>3</v>
      </c>
      <c r="D171">
        <v>46267.4</v>
      </c>
      <c r="E171">
        <v>66690.5</v>
      </c>
      <c r="F171">
        <v>1.4414144732576284</v>
      </c>
      <c r="G171">
        <v>0</v>
      </c>
      <c r="H171">
        <v>1</v>
      </c>
      <c r="I171" t="str">
        <f t="shared" si="2"/>
        <v>CIS</v>
      </c>
      <c r="L171" t="s">
        <v>160</v>
      </c>
      <c r="M171" t="s">
        <v>233</v>
      </c>
      <c r="N171" t="s">
        <v>416</v>
      </c>
    </row>
    <row r="172" spans="1:14" x14ac:dyDescent="0.2">
      <c r="A172" t="s">
        <v>171</v>
      </c>
      <c r="B172">
        <v>2005</v>
      </c>
      <c r="C172" t="s">
        <v>3</v>
      </c>
      <c r="D172">
        <v>0.53854900000000006</v>
      </c>
      <c r="E172">
        <v>0.53558899999999998</v>
      </c>
      <c r="F172">
        <v>0.99450374989091039</v>
      </c>
      <c r="G172">
        <v>0</v>
      </c>
      <c r="H172">
        <v>0</v>
      </c>
      <c r="I172" t="str">
        <f t="shared" si="2"/>
        <v>XSA</v>
      </c>
      <c r="L172" t="s">
        <v>152</v>
      </c>
      <c r="M172" t="s">
        <v>233</v>
      </c>
      <c r="N172" t="s">
        <v>417</v>
      </c>
    </row>
    <row r="173" spans="1:14" x14ac:dyDescent="0.2">
      <c r="A173" t="s">
        <v>173</v>
      </c>
      <c r="B173">
        <v>2005</v>
      </c>
      <c r="C173" t="s">
        <v>3</v>
      </c>
      <c r="D173">
        <v>145210</v>
      </c>
      <c r="E173">
        <v>37988.5</v>
      </c>
      <c r="F173">
        <v>0.26161077060808485</v>
      </c>
      <c r="G173">
        <v>1</v>
      </c>
      <c r="H173">
        <v>0</v>
      </c>
      <c r="I173" t="str">
        <f t="shared" si="2"/>
        <v>XAF</v>
      </c>
      <c r="L173" t="s">
        <v>150</v>
      </c>
      <c r="M173" t="s">
        <v>267</v>
      </c>
      <c r="N173" t="s">
        <v>418</v>
      </c>
    </row>
    <row r="174" spans="1:14" x14ac:dyDescent="0.2">
      <c r="A174" t="s">
        <v>174</v>
      </c>
      <c r="B174">
        <v>2005</v>
      </c>
      <c r="C174" t="s">
        <v>3</v>
      </c>
      <c r="D174">
        <v>282111</v>
      </c>
      <c r="E174">
        <v>406639</v>
      </c>
      <c r="F174">
        <v>1.4414149040625852</v>
      </c>
      <c r="G174">
        <v>0</v>
      </c>
      <c r="H174">
        <v>1</v>
      </c>
      <c r="I174" t="str">
        <f t="shared" si="2"/>
        <v>CIS</v>
      </c>
      <c r="L174" t="s">
        <v>419</v>
      </c>
      <c r="M174" t="s">
        <v>235</v>
      </c>
      <c r="N174" t="s">
        <v>420</v>
      </c>
    </row>
    <row r="175" spans="1:14" x14ac:dyDescent="0.2">
      <c r="A175" t="s">
        <v>7</v>
      </c>
      <c r="B175">
        <v>2005</v>
      </c>
      <c r="C175" t="s">
        <v>3</v>
      </c>
      <c r="D175">
        <v>118157</v>
      </c>
      <c r="E175">
        <v>120261</v>
      </c>
      <c r="F175">
        <v>1.0178068163545113</v>
      </c>
      <c r="G175">
        <v>0</v>
      </c>
      <c r="H175">
        <v>0</v>
      </c>
      <c r="I175" t="str">
        <f t="shared" si="2"/>
        <v>XME</v>
      </c>
      <c r="L175" t="s">
        <v>156</v>
      </c>
      <c r="M175" t="s">
        <v>243</v>
      </c>
      <c r="N175" t="s">
        <v>421</v>
      </c>
    </row>
    <row r="176" spans="1:14" x14ac:dyDescent="0.2">
      <c r="A176" t="s">
        <v>64</v>
      </c>
      <c r="B176">
        <v>2005</v>
      </c>
      <c r="C176" t="s">
        <v>3</v>
      </c>
      <c r="D176">
        <v>554592</v>
      </c>
      <c r="E176">
        <v>603273</v>
      </c>
      <c r="F176">
        <v>1.0877780422364549</v>
      </c>
      <c r="G176">
        <v>0</v>
      </c>
      <c r="H176">
        <v>0</v>
      </c>
      <c r="I176" t="str">
        <f t="shared" si="2"/>
        <v>XE25</v>
      </c>
      <c r="L176" t="s">
        <v>157</v>
      </c>
      <c r="M176" t="s">
        <v>243</v>
      </c>
      <c r="N176" t="s">
        <v>422</v>
      </c>
    </row>
    <row r="177" spans="1:14" x14ac:dyDescent="0.2">
      <c r="A177" t="s">
        <v>176</v>
      </c>
      <c r="B177">
        <v>2005</v>
      </c>
      <c r="C177" t="s">
        <v>3</v>
      </c>
      <c r="D177" s="1">
        <v>5081510</v>
      </c>
      <c r="E177">
        <v>5789880</v>
      </c>
      <c r="F177">
        <v>1.1394014771199898</v>
      </c>
      <c r="G177">
        <v>0</v>
      </c>
      <c r="H177">
        <v>0</v>
      </c>
      <c r="I177" t="str">
        <f t="shared" si="2"/>
        <v>USA</v>
      </c>
      <c r="L177" t="s">
        <v>151</v>
      </c>
      <c r="M177" t="s">
        <v>224</v>
      </c>
      <c r="N177" t="s">
        <v>423</v>
      </c>
    </row>
    <row r="178" spans="1:14" x14ac:dyDescent="0.2">
      <c r="A178" t="s">
        <v>175</v>
      </c>
      <c r="B178">
        <v>2005</v>
      </c>
      <c r="C178" t="s">
        <v>3</v>
      </c>
      <c r="D178">
        <v>7689.17</v>
      </c>
      <c r="E178">
        <v>5111.4399999999996</v>
      </c>
      <c r="F178">
        <v>0.66475835493297708</v>
      </c>
      <c r="G178">
        <v>1</v>
      </c>
      <c r="H178">
        <v>0</v>
      </c>
      <c r="I178" t="str">
        <f t="shared" si="2"/>
        <v>XLM</v>
      </c>
      <c r="L178" t="s">
        <v>201</v>
      </c>
      <c r="M178" t="s">
        <v>233</v>
      </c>
      <c r="N178" t="s">
        <v>424</v>
      </c>
    </row>
    <row r="179" spans="1:14" x14ac:dyDescent="0.2">
      <c r="A179" t="s">
        <v>177</v>
      </c>
      <c r="B179">
        <v>2005</v>
      </c>
      <c r="C179" t="s">
        <v>3</v>
      </c>
      <c r="D179">
        <v>117364</v>
      </c>
      <c r="E179">
        <v>169170</v>
      </c>
      <c r="F179">
        <v>1.4414130397736955</v>
      </c>
      <c r="G179">
        <v>0</v>
      </c>
      <c r="H179">
        <v>1</v>
      </c>
      <c r="I179" t="str">
        <f t="shared" si="2"/>
        <v>CIS</v>
      </c>
      <c r="L179" t="s">
        <v>185</v>
      </c>
      <c r="M179" t="s">
        <v>233</v>
      </c>
      <c r="N179" t="s">
        <v>425</v>
      </c>
    </row>
    <row r="180" spans="1:14" x14ac:dyDescent="0.2">
      <c r="A180" t="s">
        <v>181</v>
      </c>
      <c r="B180">
        <v>2005</v>
      </c>
      <c r="C180" t="s">
        <v>3</v>
      </c>
      <c r="D180">
        <v>74.9114</v>
      </c>
      <c r="E180">
        <v>74.499700000000004</v>
      </c>
      <c r="F180">
        <v>0.99450417426453119</v>
      </c>
      <c r="G180">
        <v>0</v>
      </c>
      <c r="H180">
        <v>0</v>
      </c>
      <c r="I180" t="str">
        <f t="shared" si="2"/>
        <v>XSA</v>
      </c>
      <c r="L180" t="s">
        <v>426</v>
      </c>
      <c r="M180" t="s">
        <v>233</v>
      </c>
      <c r="N180" t="s">
        <v>427</v>
      </c>
    </row>
    <row r="181" spans="1:14" x14ac:dyDescent="0.2">
      <c r="A181" t="s">
        <v>179</v>
      </c>
      <c r="B181">
        <v>2005</v>
      </c>
      <c r="C181" t="s">
        <v>3</v>
      </c>
      <c r="D181">
        <v>228343</v>
      </c>
      <c r="E181">
        <v>151793</v>
      </c>
      <c r="F181">
        <v>0.66475871824404509</v>
      </c>
      <c r="G181">
        <v>1</v>
      </c>
      <c r="H181">
        <v>0</v>
      </c>
      <c r="I181" t="str">
        <f t="shared" si="2"/>
        <v>XLM</v>
      </c>
      <c r="L181" t="s">
        <v>56</v>
      </c>
      <c r="M181" t="s">
        <v>243</v>
      </c>
      <c r="N181" t="s">
        <v>428</v>
      </c>
    </row>
    <row r="182" spans="1:14" x14ac:dyDescent="0.2">
      <c r="A182" t="s">
        <v>180</v>
      </c>
      <c r="B182">
        <v>2005</v>
      </c>
      <c r="C182" t="s">
        <v>3</v>
      </c>
      <c r="D182">
        <v>152692</v>
      </c>
      <c r="E182">
        <v>72109.5</v>
      </c>
      <c r="F182">
        <v>0.47225460403950437</v>
      </c>
      <c r="G182">
        <v>1</v>
      </c>
      <c r="H182">
        <v>0</v>
      </c>
      <c r="I182" t="str">
        <f t="shared" si="2"/>
        <v>XSE</v>
      </c>
      <c r="L182" t="s">
        <v>104</v>
      </c>
      <c r="M182" t="s">
        <v>224</v>
      </c>
      <c r="N182" t="s">
        <v>429</v>
      </c>
    </row>
    <row r="183" spans="1:14" x14ac:dyDescent="0.2">
      <c r="A183" t="s">
        <v>184</v>
      </c>
      <c r="B183">
        <v>2005</v>
      </c>
      <c r="C183" t="s">
        <v>3</v>
      </c>
      <c r="D183">
        <v>22251.8</v>
      </c>
      <c r="E183">
        <v>22648</v>
      </c>
      <c r="F183">
        <v>1.0178053011441772</v>
      </c>
      <c r="G183">
        <v>0</v>
      </c>
      <c r="H183">
        <v>0</v>
      </c>
      <c r="I183" t="str">
        <f t="shared" si="2"/>
        <v>XME</v>
      </c>
      <c r="L183" t="s">
        <v>96</v>
      </c>
      <c r="M183" t="s">
        <v>235</v>
      </c>
      <c r="N183" t="s">
        <v>430</v>
      </c>
    </row>
    <row r="184" spans="1:14" x14ac:dyDescent="0.2">
      <c r="A184" t="s">
        <v>186</v>
      </c>
      <c r="B184">
        <v>2005</v>
      </c>
      <c r="C184" t="s">
        <v>3</v>
      </c>
      <c r="D184">
        <v>489909</v>
      </c>
      <c r="E184">
        <v>128166</v>
      </c>
      <c r="F184">
        <v>0.26161185036404722</v>
      </c>
      <c r="G184">
        <v>1</v>
      </c>
      <c r="H184">
        <v>0</v>
      </c>
      <c r="I184" t="str">
        <f t="shared" si="2"/>
        <v>XAF</v>
      </c>
      <c r="L184" t="s">
        <v>103</v>
      </c>
      <c r="M184" t="s">
        <v>235</v>
      </c>
      <c r="N184" t="s">
        <v>431</v>
      </c>
    </row>
    <row r="185" spans="1:14" x14ac:dyDescent="0.2">
      <c r="A185" t="s">
        <v>187</v>
      </c>
      <c r="B185">
        <v>2005</v>
      </c>
      <c r="C185" t="s">
        <v>3</v>
      </c>
      <c r="D185">
        <v>90479.9</v>
      </c>
      <c r="E185">
        <v>23670.6</v>
      </c>
      <c r="F185">
        <v>0.26161169497313769</v>
      </c>
      <c r="G185">
        <v>1</v>
      </c>
      <c r="H185">
        <v>0</v>
      </c>
      <c r="I185" t="str">
        <f t="shared" si="2"/>
        <v>XAF</v>
      </c>
      <c r="L185" t="s">
        <v>432</v>
      </c>
      <c r="M185" t="s">
        <v>235</v>
      </c>
      <c r="N185" t="s">
        <v>433</v>
      </c>
    </row>
    <row r="186" spans="1:14" x14ac:dyDescent="0.2">
      <c r="D186" s="1"/>
      <c r="L186" t="s">
        <v>178</v>
      </c>
      <c r="M186" t="s">
        <v>235</v>
      </c>
      <c r="N186" t="s">
        <v>434</v>
      </c>
    </row>
    <row r="187" spans="1:14" x14ac:dyDescent="0.2">
      <c r="L187" t="s">
        <v>148</v>
      </c>
      <c r="M187" t="s">
        <v>233</v>
      </c>
      <c r="N187" t="s">
        <v>435</v>
      </c>
    </row>
    <row r="188" spans="1:14" x14ac:dyDescent="0.2">
      <c r="D188">
        <f>SUM(D2:D186)</f>
        <v>40615625.127848998</v>
      </c>
      <c r="E188">
        <f>SUM(E2:E186)</f>
        <v>32085804.948989</v>
      </c>
      <c r="L188" t="s">
        <v>155</v>
      </c>
      <c r="M188" t="s">
        <v>235</v>
      </c>
      <c r="N188" t="s">
        <v>436</v>
      </c>
    </row>
    <row r="189" spans="1:14" x14ac:dyDescent="0.2">
      <c r="L189" t="s">
        <v>158</v>
      </c>
      <c r="M189" t="s">
        <v>243</v>
      </c>
      <c r="N189" t="s">
        <v>437</v>
      </c>
    </row>
    <row r="190" spans="1:14" x14ac:dyDescent="0.2">
      <c r="L190" t="s">
        <v>34</v>
      </c>
      <c r="M190" t="s">
        <v>226</v>
      </c>
      <c r="N190" t="s">
        <v>438</v>
      </c>
    </row>
    <row r="191" spans="1:14" x14ac:dyDescent="0.2">
      <c r="L191" t="s">
        <v>202</v>
      </c>
      <c r="M191" t="s">
        <v>247</v>
      </c>
      <c r="N191" t="s">
        <v>439</v>
      </c>
    </row>
    <row r="192" spans="1:14" x14ac:dyDescent="0.2">
      <c r="L192" t="s">
        <v>164</v>
      </c>
      <c r="M192" t="s">
        <v>238</v>
      </c>
      <c r="N192" t="s">
        <v>440</v>
      </c>
    </row>
    <row r="193" spans="12:14" x14ac:dyDescent="0.2">
      <c r="L193" t="s">
        <v>172</v>
      </c>
      <c r="M193" t="s">
        <v>233</v>
      </c>
      <c r="N193" t="s">
        <v>441</v>
      </c>
    </row>
    <row r="194" spans="12:14" x14ac:dyDescent="0.2">
      <c r="L194" t="s">
        <v>163</v>
      </c>
      <c r="M194" t="s">
        <v>267</v>
      </c>
      <c r="N194" t="s">
        <v>442</v>
      </c>
    </row>
    <row r="195" spans="12:14" x14ac:dyDescent="0.2">
      <c r="L195" t="s">
        <v>166</v>
      </c>
      <c r="M195" t="s">
        <v>267</v>
      </c>
      <c r="N195" t="s">
        <v>443</v>
      </c>
    </row>
    <row r="196" spans="12:14" x14ac:dyDescent="0.2">
      <c r="L196" t="s">
        <v>162</v>
      </c>
      <c r="M196" t="s">
        <v>233</v>
      </c>
      <c r="N196" t="s">
        <v>444</v>
      </c>
    </row>
    <row r="197" spans="12:14" x14ac:dyDescent="0.2">
      <c r="L197" t="s">
        <v>167</v>
      </c>
      <c r="M197" t="s">
        <v>224</v>
      </c>
      <c r="N197" t="s">
        <v>445</v>
      </c>
    </row>
    <row r="198" spans="12:14" x14ac:dyDescent="0.2">
      <c r="L198" t="s">
        <v>168</v>
      </c>
      <c r="M198" t="s">
        <v>235</v>
      </c>
      <c r="N198" t="s">
        <v>446</v>
      </c>
    </row>
    <row r="199" spans="12:14" x14ac:dyDescent="0.2">
      <c r="L199" t="s">
        <v>169</v>
      </c>
      <c r="M199" t="s">
        <v>228</v>
      </c>
      <c r="N199" t="s">
        <v>447</v>
      </c>
    </row>
    <row r="200" spans="12:14" x14ac:dyDescent="0.2">
      <c r="L200" t="s">
        <v>170</v>
      </c>
      <c r="M200" t="s">
        <v>170</v>
      </c>
      <c r="N200" t="s">
        <v>448</v>
      </c>
    </row>
    <row r="201" spans="12:14" x14ac:dyDescent="0.2">
      <c r="L201" t="s">
        <v>165</v>
      </c>
      <c r="M201" t="s">
        <v>238</v>
      </c>
      <c r="N201" t="s">
        <v>449</v>
      </c>
    </row>
    <row r="202" spans="12:14" x14ac:dyDescent="0.2">
      <c r="L202" t="s">
        <v>203</v>
      </c>
      <c r="M202" t="s">
        <v>235</v>
      </c>
      <c r="N202" t="s">
        <v>450</v>
      </c>
    </row>
    <row r="203" spans="12:14" x14ac:dyDescent="0.2">
      <c r="L203" t="s">
        <v>171</v>
      </c>
      <c r="M203" t="s">
        <v>224</v>
      </c>
      <c r="N203" t="s">
        <v>451</v>
      </c>
    </row>
    <row r="204" spans="12:14" x14ac:dyDescent="0.2">
      <c r="L204" t="s">
        <v>173</v>
      </c>
      <c r="M204" t="s">
        <v>233</v>
      </c>
      <c r="N204" t="s">
        <v>452</v>
      </c>
    </row>
    <row r="205" spans="12:14" x14ac:dyDescent="0.2">
      <c r="L205" t="s">
        <v>174</v>
      </c>
      <c r="M205" t="s">
        <v>238</v>
      </c>
      <c r="N205" t="s">
        <v>453</v>
      </c>
    </row>
    <row r="206" spans="12:14" x14ac:dyDescent="0.2">
      <c r="L206" t="s">
        <v>7</v>
      </c>
      <c r="M206" t="s">
        <v>247</v>
      </c>
      <c r="N206" t="s">
        <v>454</v>
      </c>
    </row>
    <row r="207" spans="12:14" x14ac:dyDescent="0.2">
      <c r="L207" t="s">
        <v>64</v>
      </c>
      <c r="M207" t="s">
        <v>243</v>
      </c>
      <c r="N207" t="s">
        <v>455</v>
      </c>
    </row>
    <row r="208" spans="12:14" x14ac:dyDescent="0.2">
      <c r="L208" t="s">
        <v>176</v>
      </c>
      <c r="M208" t="s">
        <v>176</v>
      </c>
      <c r="N208" t="s">
        <v>456</v>
      </c>
    </row>
    <row r="209" spans="12:14" x14ac:dyDescent="0.2">
      <c r="L209" t="s">
        <v>175</v>
      </c>
      <c r="M209" t="s">
        <v>235</v>
      </c>
      <c r="N209" t="s">
        <v>457</v>
      </c>
    </row>
    <row r="210" spans="12:14" x14ac:dyDescent="0.2">
      <c r="L210" t="s">
        <v>177</v>
      </c>
      <c r="M210" t="s">
        <v>238</v>
      </c>
      <c r="N210" t="s">
        <v>458</v>
      </c>
    </row>
    <row r="211" spans="12:14" x14ac:dyDescent="0.2">
      <c r="L211" t="s">
        <v>181</v>
      </c>
      <c r="M211" t="s">
        <v>224</v>
      </c>
      <c r="N211" t="s">
        <v>459</v>
      </c>
    </row>
    <row r="212" spans="12:14" x14ac:dyDescent="0.2">
      <c r="L212" t="s">
        <v>179</v>
      </c>
      <c r="M212" t="s">
        <v>235</v>
      </c>
      <c r="N212" t="s">
        <v>460</v>
      </c>
    </row>
    <row r="213" spans="12:14" x14ac:dyDescent="0.2">
      <c r="L213" t="s">
        <v>180</v>
      </c>
      <c r="M213" t="s">
        <v>267</v>
      </c>
      <c r="N213" t="s">
        <v>461</v>
      </c>
    </row>
    <row r="214" spans="12:14" x14ac:dyDescent="0.2">
      <c r="L214" t="s">
        <v>204</v>
      </c>
      <c r="M214" t="s">
        <v>235</v>
      </c>
      <c r="N214" t="s">
        <v>462</v>
      </c>
    </row>
    <row r="215" spans="12:14" x14ac:dyDescent="0.2">
      <c r="L215" t="s">
        <v>463</v>
      </c>
      <c r="M215" t="s">
        <v>247</v>
      </c>
      <c r="N215" t="s">
        <v>464</v>
      </c>
    </row>
    <row r="216" spans="12:14" x14ac:dyDescent="0.2">
      <c r="L216" t="s">
        <v>184</v>
      </c>
      <c r="M216" t="s">
        <v>247</v>
      </c>
      <c r="N216" t="s">
        <v>465</v>
      </c>
    </row>
    <row r="217" spans="12:14" x14ac:dyDescent="0.2">
      <c r="L217" t="s">
        <v>186</v>
      </c>
      <c r="M217" t="s">
        <v>233</v>
      </c>
      <c r="N217" t="s">
        <v>466</v>
      </c>
    </row>
    <row r="218" spans="12:14" x14ac:dyDescent="0.2">
      <c r="L218" t="s">
        <v>187</v>
      </c>
      <c r="M218" t="s">
        <v>233</v>
      </c>
      <c r="N218" t="s">
        <v>467</v>
      </c>
    </row>
    <row r="219" spans="12:14" x14ac:dyDescent="0.2">
      <c r="L219" t="s">
        <v>468</v>
      </c>
      <c r="M219" t="s">
        <v>235</v>
      </c>
      <c r="N219" t="s">
        <v>469</v>
      </c>
    </row>
    <row r="220" spans="12:14" x14ac:dyDescent="0.2">
      <c r="L220" t="s">
        <v>470</v>
      </c>
      <c r="M220" t="s">
        <v>235</v>
      </c>
      <c r="N220" t="s">
        <v>471</v>
      </c>
    </row>
    <row r="221" spans="12:14" x14ac:dyDescent="0.2">
      <c r="L221" t="s">
        <v>472</v>
      </c>
      <c r="M221" t="s">
        <v>247</v>
      </c>
      <c r="N221" t="s">
        <v>473</v>
      </c>
    </row>
  </sheetData>
  <autoFilter ref="A1:J186" xr:uid="{B2904732-EF22-0940-BFB2-001859D28AA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489E9-E63E-854C-B738-748701C613F4}">
  <sheetPr filterMode="1"/>
  <dimension ref="A1:J188"/>
  <sheetViews>
    <sheetView workbookViewId="0">
      <selection activeCell="I3" sqref="I3:J32"/>
    </sheetView>
  </sheetViews>
  <sheetFormatPr baseColWidth="10" defaultRowHeight="16" x14ac:dyDescent="0.2"/>
  <cols>
    <col min="5" max="5" width="22.1640625" customWidth="1"/>
    <col min="8" max="8" width="15.33203125" customWidth="1"/>
  </cols>
  <sheetData>
    <row r="1" spans="1:10" x14ac:dyDescent="0.2">
      <c r="A1" t="s">
        <v>220</v>
      </c>
      <c r="D1" t="s">
        <v>220</v>
      </c>
      <c r="E1" t="s">
        <v>497</v>
      </c>
      <c r="F1" t="s">
        <v>221</v>
      </c>
      <c r="G1" t="s">
        <v>223</v>
      </c>
      <c r="H1" t="s">
        <v>222</v>
      </c>
      <c r="I1" t="s">
        <v>528</v>
      </c>
      <c r="J1" t="s">
        <v>474</v>
      </c>
    </row>
    <row r="2" spans="1:10" hidden="1" x14ac:dyDescent="0.2">
      <c r="A2" t="s">
        <v>4</v>
      </c>
      <c r="B2">
        <v>2005</v>
      </c>
      <c r="C2" t="s">
        <v>3</v>
      </c>
      <c r="D2">
        <v>1576.83</v>
      </c>
      <c r="E2">
        <v>1566.1</v>
      </c>
      <c r="F2">
        <v>0.99319520810740536</v>
      </c>
      <c r="G2">
        <v>0</v>
      </c>
      <c r="H2">
        <v>0</v>
      </c>
      <c r="I2" t="s">
        <v>486</v>
      </c>
    </row>
    <row r="3" spans="1:10" x14ac:dyDescent="0.2">
      <c r="A3" t="s">
        <v>6</v>
      </c>
      <c r="B3">
        <v>2005</v>
      </c>
      <c r="C3" t="s">
        <v>3</v>
      </c>
      <c r="D3">
        <v>5069.7700000000004</v>
      </c>
      <c r="E3">
        <v>6892.04</v>
      </c>
      <c r="F3">
        <v>1.359438396613653</v>
      </c>
      <c r="G3">
        <v>0</v>
      </c>
      <c r="H3">
        <v>1</v>
      </c>
      <c r="I3" t="s">
        <v>488</v>
      </c>
      <c r="J3" t="s">
        <v>530</v>
      </c>
    </row>
    <row r="4" spans="1:10" hidden="1" x14ac:dyDescent="0.2">
      <c r="A4" t="s">
        <v>52</v>
      </c>
      <c r="B4">
        <v>2005</v>
      </c>
      <c r="C4" t="s">
        <v>3</v>
      </c>
      <c r="D4">
        <v>98835.199999999997</v>
      </c>
      <c r="E4">
        <v>78898.7</v>
      </c>
      <c r="F4">
        <v>0.7982854286731853</v>
      </c>
      <c r="G4">
        <v>0</v>
      </c>
      <c r="H4">
        <v>0</v>
      </c>
      <c r="I4" t="s">
        <v>485</v>
      </c>
    </row>
    <row r="5" spans="1:10" x14ac:dyDescent="0.2">
      <c r="A5" t="s">
        <v>5</v>
      </c>
      <c r="B5">
        <v>2005</v>
      </c>
      <c r="C5" t="s">
        <v>3</v>
      </c>
      <c r="D5">
        <v>62462</v>
      </c>
      <c r="E5">
        <v>25090.799999999999</v>
      </c>
      <c r="F5">
        <v>0.40169703179533156</v>
      </c>
      <c r="G5">
        <v>1</v>
      </c>
      <c r="H5">
        <v>0</v>
      </c>
      <c r="I5" t="s">
        <v>487</v>
      </c>
      <c r="J5" t="s">
        <v>529</v>
      </c>
    </row>
    <row r="6" spans="1:10" hidden="1" x14ac:dyDescent="0.2">
      <c r="A6" t="s">
        <v>10</v>
      </c>
      <c r="B6">
        <v>2005</v>
      </c>
      <c r="C6" t="s">
        <v>3</v>
      </c>
      <c r="D6">
        <v>385.69600000000003</v>
      </c>
      <c r="E6">
        <v>287.97300000000001</v>
      </c>
      <c r="F6">
        <v>0.74663206255703973</v>
      </c>
      <c r="G6">
        <v>0</v>
      </c>
      <c r="H6">
        <v>0</v>
      </c>
      <c r="I6" t="s">
        <v>490</v>
      </c>
    </row>
    <row r="7" spans="1:10" hidden="1" x14ac:dyDescent="0.2">
      <c r="A7" t="s">
        <v>8</v>
      </c>
      <c r="B7">
        <v>2005</v>
      </c>
      <c r="C7" t="s">
        <v>3</v>
      </c>
      <c r="D7">
        <v>300080</v>
      </c>
      <c r="E7">
        <v>224049</v>
      </c>
      <c r="F7">
        <v>0.74663089842708608</v>
      </c>
      <c r="G7">
        <v>0</v>
      </c>
      <c r="H7">
        <v>0</v>
      </c>
      <c r="I7" t="s">
        <v>490</v>
      </c>
    </row>
    <row r="8" spans="1:10" x14ac:dyDescent="0.2">
      <c r="A8" t="s">
        <v>9</v>
      </c>
      <c r="B8">
        <v>2005</v>
      </c>
      <c r="C8" t="s">
        <v>3</v>
      </c>
      <c r="D8">
        <v>5553.87</v>
      </c>
      <c r="E8">
        <v>8437.76</v>
      </c>
      <c r="F8">
        <v>1.5192577427991654</v>
      </c>
      <c r="G8">
        <v>0</v>
      </c>
      <c r="H8">
        <v>1</v>
      </c>
      <c r="I8" t="s">
        <v>489</v>
      </c>
      <c r="J8" t="s">
        <v>531</v>
      </c>
    </row>
    <row r="9" spans="1:10" hidden="1" x14ac:dyDescent="0.2">
      <c r="A9" t="s">
        <v>1</v>
      </c>
      <c r="B9">
        <v>2005</v>
      </c>
      <c r="C9" t="s">
        <v>3</v>
      </c>
      <c r="D9">
        <v>262.49</v>
      </c>
      <c r="E9">
        <v>195.983</v>
      </c>
      <c r="F9">
        <v>0.74663034782277415</v>
      </c>
      <c r="G9">
        <v>0</v>
      </c>
      <c r="H9">
        <v>0</v>
      </c>
      <c r="I9" t="s">
        <v>490</v>
      </c>
    </row>
    <row r="10" spans="1:10" hidden="1" x14ac:dyDescent="0.2">
      <c r="A10" t="s">
        <v>11</v>
      </c>
      <c r="B10">
        <v>2005</v>
      </c>
      <c r="C10" t="s">
        <v>3</v>
      </c>
      <c r="D10">
        <v>399802</v>
      </c>
      <c r="E10">
        <v>464255</v>
      </c>
      <c r="F10">
        <v>1.1612123000885439</v>
      </c>
      <c r="G10">
        <v>0</v>
      </c>
      <c r="H10">
        <v>0</v>
      </c>
      <c r="I10" t="s">
        <v>491</v>
      </c>
    </row>
    <row r="11" spans="1:10" hidden="1" x14ac:dyDescent="0.2">
      <c r="A11" t="s">
        <v>12</v>
      </c>
      <c r="B11">
        <v>2005</v>
      </c>
      <c r="C11" t="s">
        <v>3</v>
      </c>
      <c r="D11">
        <v>71749.3</v>
      </c>
      <c r="E11">
        <v>85563.7</v>
      </c>
      <c r="F11">
        <v>1.19253707004807</v>
      </c>
      <c r="G11">
        <v>0</v>
      </c>
      <c r="H11">
        <v>0</v>
      </c>
      <c r="I11" t="s">
        <v>494</v>
      </c>
    </row>
    <row r="12" spans="1:10" hidden="1" x14ac:dyDescent="0.2">
      <c r="A12" t="s">
        <v>13</v>
      </c>
      <c r="B12">
        <v>2005</v>
      </c>
      <c r="C12" t="s">
        <v>3</v>
      </c>
      <c r="D12">
        <v>33006.800000000003</v>
      </c>
      <c r="E12">
        <v>50145.9</v>
      </c>
      <c r="F12">
        <v>1.5192596677048364</v>
      </c>
      <c r="G12">
        <v>0</v>
      </c>
      <c r="H12">
        <v>1</v>
      </c>
      <c r="I12" t="s">
        <v>489</v>
      </c>
    </row>
    <row r="13" spans="1:10" hidden="1" x14ac:dyDescent="0.2">
      <c r="A13" t="s">
        <v>21</v>
      </c>
      <c r="B13">
        <v>2005</v>
      </c>
      <c r="C13" t="s">
        <v>3</v>
      </c>
      <c r="D13">
        <v>3593.73</v>
      </c>
      <c r="E13">
        <v>2683.19</v>
      </c>
      <c r="F13">
        <v>0.74663093777217548</v>
      </c>
      <c r="G13">
        <v>0</v>
      </c>
      <c r="H13">
        <v>0</v>
      </c>
      <c r="I13" t="s">
        <v>490</v>
      </c>
    </row>
    <row r="14" spans="1:10" hidden="1" x14ac:dyDescent="0.2">
      <c r="A14" t="s">
        <v>20</v>
      </c>
      <c r="B14">
        <v>2005</v>
      </c>
      <c r="C14" t="s">
        <v>3</v>
      </c>
      <c r="D14">
        <v>20263.5</v>
      </c>
      <c r="E14">
        <v>16176.1</v>
      </c>
      <c r="F14">
        <v>0.79828756137883383</v>
      </c>
      <c r="G14">
        <v>0</v>
      </c>
      <c r="H14">
        <v>0</v>
      </c>
      <c r="I14" t="s">
        <v>485</v>
      </c>
    </row>
    <row r="15" spans="1:10" hidden="1" x14ac:dyDescent="0.2">
      <c r="A15" t="s">
        <v>18</v>
      </c>
      <c r="B15">
        <v>2005</v>
      </c>
      <c r="C15" t="s">
        <v>3</v>
      </c>
      <c r="D15">
        <v>54211.3</v>
      </c>
      <c r="E15">
        <v>53842.2</v>
      </c>
      <c r="F15">
        <v>0.99319145639377759</v>
      </c>
      <c r="G15">
        <v>0</v>
      </c>
      <c r="H15">
        <v>0</v>
      </c>
      <c r="I15" t="s">
        <v>486</v>
      </c>
    </row>
    <row r="16" spans="1:10" hidden="1" x14ac:dyDescent="0.2">
      <c r="A16" t="s">
        <v>28</v>
      </c>
      <c r="B16">
        <v>2005</v>
      </c>
      <c r="C16" t="s">
        <v>3</v>
      </c>
      <c r="D16">
        <v>1213.08</v>
      </c>
      <c r="E16">
        <v>905.72400000000005</v>
      </c>
      <c r="F16">
        <v>0.74663171431397768</v>
      </c>
      <c r="G16">
        <v>0</v>
      </c>
      <c r="H16">
        <v>0</v>
      </c>
      <c r="I16" t="s">
        <v>490</v>
      </c>
    </row>
    <row r="17" spans="1:10" hidden="1" x14ac:dyDescent="0.2">
      <c r="A17" t="s">
        <v>23</v>
      </c>
      <c r="B17">
        <v>2005</v>
      </c>
      <c r="C17" t="s">
        <v>3</v>
      </c>
      <c r="D17">
        <v>30438.400000000001</v>
      </c>
      <c r="E17">
        <v>46243.9</v>
      </c>
      <c r="F17">
        <v>1.5192618534482758</v>
      </c>
      <c r="G17">
        <v>0</v>
      </c>
      <c r="H17">
        <v>1</v>
      </c>
      <c r="I17" t="s">
        <v>489</v>
      </c>
    </row>
    <row r="18" spans="1:10" hidden="1" x14ac:dyDescent="0.2">
      <c r="A18" t="s">
        <v>15</v>
      </c>
      <c r="B18">
        <v>2005</v>
      </c>
      <c r="C18" t="s">
        <v>3</v>
      </c>
      <c r="D18">
        <v>123096</v>
      </c>
      <c r="E18">
        <v>146796</v>
      </c>
      <c r="F18">
        <v>1.192532657438097</v>
      </c>
      <c r="G18">
        <v>0</v>
      </c>
      <c r="H18">
        <v>0</v>
      </c>
      <c r="I18" t="s">
        <v>494</v>
      </c>
    </row>
    <row r="19" spans="1:10" hidden="1" x14ac:dyDescent="0.2">
      <c r="A19" t="s">
        <v>24</v>
      </c>
      <c r="B19">
        <v>2005</v>
      </c>
      <c r="C19" t="s">
        <v>3</v>
      </c>
      <c r="D19">
        <v>6450.72</v>
      </c>
      <c r="E19">
        <v>4816.3100000000004</v>
      </c>
      <c r="F19">
        <v>0.74663138378351568</v>
      </c>
      <c r="G19">
        <v>0</v>
      </c>
      <c r="H19">
        <v>0</v>
      </c>
      <c r="I19" t="s">
        <v>490</v>
      </c>
    </row>
    <row r="20" spans="1:10" hidden="1" x14ac:dyDescent="0.2">
      <c r="A20" t="s">
        <v>16</v>
      </c>
      <c r="B20">
        <v>2005</v>
      </c>
      <c r="C20" t="s">
        <v>3</v>
      </c>
      <c r="D20">
        <v>49434.9</v>
      </c>
      <c r="E20">
        <v>19857.900000000001</v>
      </c>
      <c r="F20">
        <v>0.40169799069078732</v>
      </c>
      <c r="G20">
        <v>1</v>
      </c>
      <c r="H20">
        <v>0</v>
      </c>
      <c r="I20" t="s">
        <v>487</v>
      </c>
    </row>
    <row r="21" spans="1:10" hidden="1" x14ac:dyDescent="0.2">
      <c r="A21" t="s">
        <v>25</v>
      </c>
      <c r="B21">
        <v>2005</v>
      </c>
      <c r="C21" t="s">
        <v>3</v>
      </c>
      <c r="D21">
        <v>543.94899999999996</v>
      </c>
      <c r="E21">
        <v>406.13</v>
      </c>
      <c r="F21">
        <v>0.74663249679657473</v>
      </c>
      <c r="G21">
        <v>0</v>
      </c>
      <c r="H21">
        <v>0</v>
      </c>
      <c r="I21" t="s">
        <v>490</v>
      </c>
    </row>
    <row r="22" spans="1:10" hidden="1" x14ac:dyDescent="0.2">
      <c r="A22" t="s">
        <v>30</v>
      </c>
      <c r="B22">
        <v>2005</v>
      </c>
      <c r="C22" t="s">
        <v>3</v>
      </c>
      <c r="D22">
        <v>-7781.03</v>
      </c>
      <c r="E22">
        <v>-7728.05</v>
      </c>
      <c r="F22">
        <v>0.99319113279347337</v>
      </c>
      <c r="G22">
        <v>0</v>
      </c>
      <c r="H22">
        <v>0</v>
      </c>
      <c r="I22" t="s">
        <v>486</v>
      </c>
    </row>
    <row r="23" spans="1:10" hidden="1" x14ac:dyDescent="0.2">
      <c r="A23" t="s">
        <v>26</v>
      </c>
      <c r="B23">
        <v>2005</v>
      </c>
      <c r="C23" t="s">
        <v>3</v>
      </c>
      <c r="D23">
        <v>341597</v>
      </c>
      <c r="E23">
        <v>255047</v>
      </c>
      <c r="F23">
        <v>0.74663126432609184</v>
      </c>
      <c r="G23">
        <v>0</v>
      </c>
      <c r="H23">
        <v>0</v>
      </c>
      <c r="I23" t="s">
        <v>490</v>
      </c>
    </row>
    <row r="24" spans="1:10" hidden="1" x14ac:dyDescent="0.2">
      <c r="A24" t="s">
        <v>22</v>
      </c>
      <c r="B24">
        <v>2005</v>
      </c>
      <c r="C24" t="s">
        <v>3</v>
      </c>
      <c r="D24">
        <v>17642.7</v>
      </c>
      <c r="E24">
        <v>23984.2</v>
      </c>
      <c r="F24">
        <v>1.3594404484574356</v>
      </c>
      <c r="G24">
        <v>0</v>
      </c>
      <c r="H24">
        <v>1</v>
      </c>
      <c r="I24" t="s">
        <v>488</v>
      </c>
    </row>
    <row r="25" spans="1:10" hidden="1" x14ac:dyDescent="0.2">
      <c r="A25" t="s">
        <v>31</v>
      </c>
      <c r="B25">
        <v>2005</v>
      </c>
      <c r="C25" t="s">
        <v>3</v>
      </c>
      <c r="D25">
        <v>38816.9</v>
      </c>
      <c r="E25">
        <v>15592.6</v>
      </c>
      <c r="F25">
        <v>0.40169616842148653</v>
      </c>
      <c r="G25">
        <v>1</v>
      </c>
      <c r="H25">
        <v>0</v>
      </c>
      <c r="I25" t="s">
        <v>487</v>
      </c>
    </row>
    <row r="26" spans="1:10" hidden="1" x14ac:dyDescent="0.2">
      <c r="A26" t="s">
        <v>27</v>
      </c>
      <c r="B26">
        <v>2005</v>
      </c>
      <c r="C26" t="s">
        <v>3</v>
      </c>
      <c r="D26" s="1">
        <v>3101290</v>
      </c>
      <c r="E26">
        <v>2315520</v>
      </c>
      <c r="F26">
        <v>0.746631240548288</v>
      </c>
      <c r="G26">
        <v>0</v>
      </c>
      <c r="H26">
        <v>0</v>
      </c>
      <c r="I26" t="s">
        <v>490</v>
      </c>
    </row>
    <row r="27" spans="1:10" x14ac:dyDescent="0.2">
      <c r="A27" t="s">
        <v>29</v>
      </c>
      <c r="B27">
        <v>2005</v>
      </c>
      <c r="C27" t="s">
        <v>3</v>
      </c>
      <c r="D27">
        <v>19043.3</v>
      </c>
      <c r="E27">
        <v>10567.5</v>
      </c>
      <c r="F27">
        <v>0.5549195780143148</v>
      </c>
      <c r="G27">
        <v>1</v>
      </c>
      <c r="H27">
        <v>0</v>
      </c>
      <c r="I27" t="s">
        <v>492</v>
      </c>
      <c r="J27" t="s">
        <v>532</v>
      </c>
    </row>
    <row r="28" spans="1:10" hidden="1" x14ac:dyDescent="0.2">
      <c r="A28" t="s">
        <v>19</v>
      </c>
      <c r="B28">
        <v>2005</v>
      </c>
      <c r="C28" t="s">
        <v>3</v>
      </c>
      <c r="D28">
        <v>41399.199999999997</v>
      </c>
      <c r="E28">
        <v>56279.6</v>
      </c>
      <c r="F28">
        <v>1.3594368973313495</v>
      </c>
      <c r="G28">
        <v>0</v>
      </c>
      <c r="H28">
        <v>1</v>
      </c>
      <c r="I28" t="s">
        <v>488</v>
      </c>
    </row>
    <row r="29" spans="1:10" hidden="1" x14ac:dyDescent="0.2">
      <c r="A29" t="s">
        <v>17</v>
      </c>
      <c r="B29">
        <v>2005</v>
      </c>
      <c r="C29" t="s">
        <v>3</v>
      </c>
      <c r="D29">
        <v>39132.300000000003</v>
      </c>
      <c r="E29">
        <v>15719.3</v>
      </c>
      <c r="F29">
        <v>0.40169629692095782</v>
      </c>
      <c r="G29">
        <v>1</v>
      </c>
      <c r="H29">
        <v>0</v>
      </c>
      <c r="I29" t="s">
        <v>487</v>
      </c>
    </row>
    <row r="30" spans="1:10" hidden="1" x14ac:dyDescent="0.2">
      <c r="A30" t="s">
        <v>14</v>
      </c>
      <c r="B30">
        <v>2005</v>
      </c>
      <c r="C30" t="s">
        <v>3</v>
      </c>
      <c r="D30">
        <v>4311.2299999999996</v>
      </c>
      <c r="E30">
        <v>1731.81</v>
      </c>
      <c r="F30">
        <v>0.40169742741630582</v>
      </c>
      <c r="G30">
        <v>1</v>
      </c>
      <c r="H30">
        <v>0</v>
      </c>
      <c r="I30" t="s">
        <v>487</v>
      </c>
    </row>
    <row r="31" spans="1:10" hidden="1" x14ac:dyDescent="0.2">
      <c r="A31" t="s">
        <v>43</v>
      </c>
      <c r="B31">
        <v>2005</v>
      </c>
      <c r="C31" t="s">
        <v>3</v>
      </c>
      <c r="D31">
        <v>182.14599999999999</v>
      </c>
      <c r="E31">
        <v>73.167699999999996</v>
      </c>
      <c r="F31">
        <v>0.40169808834671089</v>
      </c>
      <c r="G31">
        <v>1</v>
      </c>
      <c r="H31">
        <v>0</v>
      </c>
      <c r="I31" t="s">
        <v>487</v>
      </c>
    </row>
    <row r="32" spans="1:10" x14ac:dyDescent="0.2">
      <c r="A32" t="s">
        <v>94</v>
      </c>
      <c r="B32">
        <v>2005</v>
      </c>
      <c r="C32" t="s">
        <v>3</v>
      </c>
      <c r="D32">
        <v>107361</v>
      </c>
      <c r="E32">
        <v>169715</v>
      </c>
      <c r="F32">
        <v>1.5807881819282608</v>
      </c>
      <c r="G32">
        <v>0</v>
      </c>
      <c r="H32">
        <v>1</v>
      </c>
      <c r="I32" t="s">
        <v>493</v>
      </c>
      <c r="J32" t="s">
        <v>533</v>
      </c>
    </row>
    <row r="33" spans="1:9" hidden="1" x14ac:dyDescent="0.2">
      <c r="A33" t="s">
        <v>38</v>
      </c>
      <c r="B33">
        <v>2005</v>
      </c>
      <c r="C33" t="s">
        <v>3</v>
      </c>
      <c r="D33">
        <v>227548</v>
      </c>
      <c r="E33">
        <v>91405.5</v>
      </c>
      <c r="F33">
        <v>0.40169766378961802</v>
      </c>
      <c r="G33">
        <v>1</v>
      </c>
      <c r="H33">
        <v>0</v>
      </c>
      <c r="I33" t="s">
        <v>487</v>
      </c>
    </row>
    <row r="34" spans="1:9" hidden="1" x14ac:dyDescent="0.2">
      <c r="A34" t="s">
        <v>33</v>
      </c>
      <c r="B34">
        <v>2005</v>
      </c>
      <c r="C34" t="s">
        <v>3</v>
      </c>
      <c r="D34">
        <v>620246</v>
      </c>
      <c r="E34">
        <v>798593</v>
      </c>
      <c r="F34">
        <v>1.2875423622240207</v>
      </c>
      <c r="G34">
        <v>0</v>
      </c>
      <c r="H34">
        <v>0</v>
      </c>
      <c r="I34" t="s">
        <v>125</v>
      </c>
    </row>
    <row r="35" spans="1:9" hidden="1" x14ac:dyDescent="0.2">
      <c r="A35" t="s">
        <v>45</v>
      </c>
      <c r="B35">
        <v>2005</v>
      </c>
      <c r="C35" t="s">
        <v>3</v>
      </c>
      <c r="D35">
        <v>314.78500000000003</v>
      </c>
      <c r="E35">
        <v>235.029</v>
      </c>
      <c r="F35">
        <v>0.74663341645885284</v>
      </c>
      <c r="G35">
        <v>0</v>
      </c>
      <c r="H35">
        <v>0</v>
      </c>
      <c r="I35" t="s">
        <v>490</v>
      </c>
    </row>
    <row r="36" spans="1:9" hidden="1" x14ac:dyDescent="0.2">
      <c r="A36" t="s">
        <v>32</v>
      </c>
      <c r="B36">
        <v>2005</v>
      </c>
      <c r="C36" t="s">
        <v>3</v>
      </c>
      <c r="D36">
        <v>681992</v>
      </c>
      <c r="E36">
        <v>273954</v>
      </c>
      <c r="F36">
        <v>0.40169679409729148</v>
      </c>
      <c r="G36">
        <v>1</v>
      </c>
      <c r="H36">
        <v>0</v>
      </c>
      <c r="I36" t="s">
        <v>487</v>
      </c>
    </row>
    <row r="37" spans="1:9" hidden="1" x14ac:dyDescent="0.2">
      <c r="A37" t="s">
        <v>161</v>
      </c>
      <c r="B37">
        <v>2005</v>
      </c>
      <c r="C37" t="s">
        <v>3</v>
      </c>
      <c r="D37">
        <v>136233</v>
      </c>
      <c r="E37">
        <v>54724.3</v>
      </c>
      <c r="F37">
        <v>0.4016963584447234</v>
      </c>
      <c r="G37">
        <v>1</v>
      </c>
      <c r="H37">
        <v>0</v>
      </c>
      <c r="I37" t="s">
        <v>487</v>
      </c>
    </row>
    <row r="38" spans="1:9" hidden="1" x14ac:dyDescent="0.2">
      <c r="A38" t="s">
        <v>35</v>
      </c>
      <c r="B38">
        <v>2005</v>
      </c>
      <c r="C38" t="s">
        <v>3</v>
      </c>
      <c r="D38">
        <v>69940.600000000006</v>
      </c>
      <c r="E38">
        <v>52219.8</v>
      </c>
      <c r="F38">
        <v>0.74663071234733469</v>
      </c>
      <c r="G38">
        <v>0</v>
      </c>
      <c r="H38">
        <v>0</v>
      </c>
      <c r="I38" t="s">
        <v>490</v>
      </c>
    </row>
    <row r="39" spans="1:9" hidden="1" x14ac:dyDescent="0.2">
      <c r="A39" t="s">
        <v>36</v>
      </c>
      <c r="B39">
        <v>2005</v>
      </c>
      <c r="C39" t="s">
        <v>3</v>
      </c>
      <c r="D39" s="1">
        <v>5623940</v>
      </c>
      <c r="E39">
        <v>5272830</v>
      </c>
      <c r="F39">
        <v>0.9375686796089574</v>
      </c>
      <c r="G39">
        <v>0</v>
      </c>
      <c r="H39">
        <v>0</v>
      </c>
      <c r="I39" t="s">
        <v>36</v>
      </c>
    </row>
    <row r="40" spans="1:9" hidden="1" x14ac:dyDescent="0.2">
      <c r="A40" t="s">
        <v>41</v>
      </c>
      <c r="B40">
        <v>2005</v>
      </c>
      <c r="C40" t="s">
        <v>3</v>
      </c>
      <c r="D40">
        <v>148965</v>
      </c>
      <c r="E40">
        <v>111222</v>
      </c>
      <c r="F40">
        <v>0.74663175913805258</v>
      </c>
      <c r="G40">
        <v>0</v>
      </c>
      <c r="H40">
        <v>0</v>
      </c>
      <c r="I40" t="s">
        <v>490</v>
      </c>
    </row>
    <row r="41" spans="1:9" hidden="1" x14ac:dyDescent="0.2">
      <c r="A41" t="s">
        <v>42</v>
      </c>
      <c r="B41">
        <v>2005</v>
      </c>
      <c r="C41" t="s">
        <v>3</v>
      </c>
      <c r="D41">
        <v>292.75700000000001</v>
      </c>
      <c r="E41">
        <v>117.6</v>
      </c>
      <c r="F41">
        <v>0.40169833684591655</v>
      </c>
      <c r="G41">
        <v>1</v>
      </c>
      <c r="H41">
        <v>0</v>
      </c>
      <c r="I41" t="s">
        <v>487</v>
      </c>
    </row>
    <row r="42" spans="1:9" hidden="1" x14ac:dyDescent="0.2">
      <c r="A42" t="s">
        <v>39</v>
      </c>
      <c r="B42">
        <v>2005</v>
      </c>
      <c r="C42" t="s">
        <v>3</v>
      </c>
      <c r="D42" s="1">
        <v>1407840</v>
      </c>
      <c r="E42">
        <v>565525</v>
      </c>
      <c r="F42">
        <v>0.40169692578702126</v>
      </c>
      <c r="G42">
        <v>1</v>
      </c>
      <c r="H42">
        <v>0</v>
      </c>
      <c r="I42" t="s">
        <v>487</v>
      </c>
    </row>
    <row r="43" spans="1:9" hidden="1" x14ac:dyDescent="0.2">
      <c r="A43" t="s">
        <v>40</v>
      </c>
      <c r="B43">
        <v>2005</v>
      </c>
      <c r="C43" t="s">
        <v>3</v>
      </c>
      <c r="D43">
        <v>73946.399999999994</v>
      </c>
      <c r="E43">
        <v>29704.1</v>
      </c>
      <c r="F43">
        <v>0.40169771618361411</v>
      </c>
      <c r="G43">
        <v>1</v>
      </c>
      <c r="H43">
        <v>0</v>
      </c>
      <c r="I43" t="s">
        <v>487</v>
      </c>
    </row>
    <row r="44" spans="1:9" hidden="1" x14ac:dyDescent="0.2">
      <c r="A44" t="s">
        <v>44</v>
      </c>
      <c r="B44">
        <v>2005</v>
      </c>
      <c r="C44" t="s">
        <v>3</v>
      </c>
      <c r="D44">
        <v>-710.17</v>
      </c>
      <c r="E44">
        <v>-530.23500000000001</v>
      </c>
      <c r="F44">
        <v>0.74663108833096303</v>
      </c>
      <c r="G44">
        <v>0</v>
      </c>
      <c r="H44">
        <v>0</v>
      </c>
      <c r="I44" t="s">
        <v>490</v>
      </c>
    </row>
    <row r="45" spans="1:9" hidden="1" x14ac:dyDescent="0.2">
      <c r="A45" t="s">
        <v>37</v>
      </c>
      <c r="B45">
        <v>2005</v>
      </c>
      <c r="C45" t="s">
        <v>3</v>
      </c>
      <c r="D45">
        <v>146223</v>
      </c>
      <c r="E45">
        <v>58737.5</v>
      </c>
      <c r="F45">
        <v>0.40169809127155098</v>
      </c>
      <c r="G45">
        <v>1</v>
      </c>
      <c r="H45">
        <v>0</v>
      </c>
      <c r="I45" t="s">
        <v>487</v>
      </c>
    </row>
    <row r="46" spans="1:9" hidden="1" x14ac:dyDescent="0.2">
      <c r="A46" t="s">
        <v>77</v>
      </c>
      <c r="B46">
        <v>2005</v>
      </c>
      <c r="C46" t="s">
        <v>3</v>
      </c>
      <c r="D46">
        <v>15858.5</v>
      </c>
      <c r="E46">
        <v>21558.6</v>
      </c>
      <c r="F46">
        <v>1.3594350033105274</v>
      </c>
      <c r="G46">
        <v>0</v>
      </c>
      <c r="H46">
        <v>1</v>
      </c>
      <c r="I46" t="s">
        <v>488</v>
      </c>
    </row>
    <row r="47" spans="1:9" hidden="1" x14ac:dyDescent="0.2">
      <c r="A47" t="s">
        <v>46</v>
      </c>
      <c r="B47">
        <v>2005</v>
      </c>
      <c r="C47" t="s">
        <v>3</v>
      </c>
      <c r="D47">
        <v>7774.85</v>
      </c>
      <c r="E47">
        <v>9271.7999999999993</v>
      </c>
      <c r="F47">
        <v>1.1925374766072656</v>
      </c>
      <c r="G47">
        <v>0</v>
      </c>
      <c r="H47">
        <v>0</v>
      </c>
      <c r="I47" t="s">
        <v>494</v>
      </c>
    </row>
    <row r="48" spans="1:9" hidden="1" x14ac:dyDescent="0.2">
      <c r="A48" t="s">
        <v>47</v>
      </c>
      <c r="B48">
        <v>2005</v>
      </c>
      <c r="C48" t="s">
        <v>3</v>
      </c>
      <c r="D48">
        <v>119606</v>
      </c>
      <c r="E48">
        <v>162597</v>
      </c>
      <c r="F48">
        <v>1.3594384897078742</v>
      </c>
      <c r="G48">
        <v>0</v>
      </c>
      <c r="H48">
        <v>1</v>
      </c>
      <c r="I48" t="s">
        <v>488</v>
      </c>
    </row>
    <row r="49" spans="1:9" hidden="1" x14ac:dyDescent="0.2">
      <c r="A49" t="s">
        <v>50</v>
      </c>
      <c r="B49">
        <v>2005</v>
      </c>
      <c r="C49" t="s">
        <v>3</v>
      </c>
      <c r="D49">
        <v>57101.599999999999</v>
      </c>
      <c r="E49">
        <v>68095.7</v>
      </c>
      <c r="F49">
        <v>1.1925357608193115</v>
      </c>
      <c r="G49">
        <v>0</v>
      </c>
      <c r="H49">
        <v>0</v>
      </c>
      <c r="I49" t="s">
        <v>494</v>
      </c>
    </row>
    <row r="50" spans="1:9" hidden="1" x14ac:dyDescent="0.2">
      <c r="A50" t="s">
        <v>49</v>
      </c>
      <c r="B50">
        <v>2005</v>
      </c>
      <c r="C50" t="s">
        <v>3</v>
      </c>
      <c r="D50">
        <v>124.102</v>
      </c>
      <c r="E50">
        <v>92.658600000000007</v>
      </c>
      <c r="F50">
        <v>0.74663260866061787</v>
      </c>
      <c r="G50">
        <v>0</v>
      </c>
      <c r="H50">
        <v>0</v>
      </c>
      <c r="I50" t="s">
        <v>490</v>
      </c>
    </row>
    <row r="51" spans="1:9" hidden="1" x14ac:dyDescent="0.2">
      <c r="A51" t="s">
        <v>51</v>
      </c>
      <c r="B51">
        <v>2005</v>
      </c>
      <c r="C51" t="s">
        <v>3</v>
      </c>
      <c r="D51">
        <v>23266</v>
      </c>
      <c r="E51">
        <v>17371.099999999999</v>
      </c>
      <c r="F51">
        <v>0.74663027593913855</v>
      </c>
      <c r="G51">
        <v>0</v>
      </c>
      <c r="H51">
        <v>0</v>
      </c>
      <c r="I51" t="s">
        <v>490</v>
      </c>
    </row>
    <row r="52" spans="1:9" hidden="1" x14ac:dyDescent="0.2">
      <c r="A52" t="s">
        <v>53</v>
      </c>
      <c r="B52">
        <v>2005</v>
      </c>
      <c r="C52" t="s">
        <v>3</v>
      </c>
      <c r="D52">
        <v>31442.3</v>
      </c>
      <c r="E52">
        <v>23475.8</v>
      </c>
      <c r="F52">
        <v>0.74663113067428277</v>
      </c>
      <c r="G52">
        <v>0</v>
      </c>
      <c r="H52">
        <v>0</v>
      </c>
      <c r="I52" t="s">
        <v>490</v>
      </c>
    </row>
    <row r="53" spans="1:9" hidden="1" x14ac:dyDescent="0.2">
      <c r="A53" t="s">
        <v>54</v>
      </c>
      <c r="B53">
        <v>2005</v>
      </c>
      <c r="C53" t="s">
        <v>3</v>
      </c>
      <c r="D53">
        <v>178576</v>
      </c>
      <c r="E53">
        <v>142555</v>
      </c>
      <c r="F53">
        <v>0.79828756383836574</v>
      </c>
      <c r="G53">
        <v>0</v>
      </c>
      <c r="H53">
        <v>0</v>
      </c>
      <c r="I53" t="s">
        <v>485</v>
      </c>
    </row>
    <row r="54" spans="1:9" hidden="1" x14ac:dyDescent="0.2">
      <c r="A54" t="s">
        <v>153</v>
      </c>
      <c r="B54">
        <v>2005</v>
      </c>
      <c r="C54" t="s">
        <v>3</v>
      </c>
      <c r="D54">
        <v>8014.31</v>
      </c>
      <c r="E54">
        <v>5983.74</v>
      </c>
      <c r="F54">
        <v>0.74663196207783322</v>
      </c>
      <c r="G54">
        <v>0</v>
      </c>
      <c r="H54">
        <v>0</v>
      </c>
      <c r="I54" t="s">
        <v>490</v>
      </c>
    </row>
    <row r="55" spans="1:9" hidden="1" x14ac:dyDescent="0.2">
      <c r="A55" t="s">
        <v>70</v>
      </c>
      <c r="B55">
        <v>2005</v>
      </c>
      <c r="C55" t="s">
        <v>3</v>
      </c>
      <c r="D55">
        <v>8304.3799999999992</v>
      </c>
      <c r="E55">
        <v>3335.85</v>
      </c>
      <c r="F55">
        <v>0.40169765834415094</v>
      </c>
      <c r="G55">
        <v>1</v>
      </c>
      <c r="H55">
        <v>0</v>
      </c>
      <c r="I55" t="s">
        <v>487</v>
      </c>
    </row>
    <row r="56" spans="1:9" hidden="1" x14ac:dyDescent="0.2">
      <c r="A56" t="s">
        <v>55</v>
      </c>
      <c r="B56">
        <v>2005</v>
      </c>
      <c r="C56" t="s">
        <v>3</v>
      </c>
      <c r="D56">
        <v>2099.96</v>
      </c>
      <c r="E56">
        <v>843.54700000000003</v>
      </c>
      <c r="F56">
        <v>0.40169669898474258</v>
      </c>
      <c r="G56">
        <v>1</v>
      </c>
      <c r="H56">
        <v>0</v>
      </c>
      <c r="I56" t="s">
        <v>487</v>
      </c>
    </row>
    <row r="57" spans="1:9" hidden="1" x14ac:dyDescent="0.2">
      <c r="A57" t="s">
        <v>57</v>
      </c>
      <c r="B57">
        <v>2005</v>
      </c>
      <c r="C57" t="s">
        <v>3</v>
      </c>
      <c r="D57">
        <v>11428.6</v>
      </c>
      <c r="E57">
        <v>15536.4</v>
      </c>
      <c r="F57">
        <v>1.3594316014209964</v>
      </c>
      <c r="G57">
        <v>0</v>
      </c>
      <c r="H57">
        <v>1</v>
      </c>
      <c r="I57" t="s">
        <v>488</v>
      </c>
    </row>
    <row r="58" spans="1:9" hidden="1" x14ac:dyDescent="0.2">
      <c r="A58" t="s">
        <v>159</v>
      </c>
      <c r="B58">
        <v>2005</v>
      </c>
      <c r="C58" t="s">
        <v>3</v>
      </c>
      <c r="D58">
        <v>1168.7</v>
      </c>
      <c r="E58">
        <v>469.46499999999997</v>
      </c>
      <c r="F58">
        <v>0.40169846838367412</v>
      </c>
      <c r="G58">
        <v>1</v>
      </c>
      <c r="H58">
        <v>0</v>
      </c>
      <c r="I58" t="s">
        <v>487</v>
      </c>
    </row>
    <row r="59" spans="1:9" hidden="1" x14ac:dyDescent="0.2">
      <c r="A59" t="s">
        <v>58</v>
      </c>
      <c r="B59">
        <v>2005</v>
      </c>
      <c r="C59" t="s">
        <v>3</v>
      </c>
      <c r="D59">
        <v>200155</v>
      </c>
      <c r="E59">
        <v>80401.7</v>
      </c>
      <c r="F59">
        <v>0.40169718468187154</v>
      </c>
      <c r="G59">
        <v>1</v>
      </c>
      <c r="H59">
        <v>0</v>
      </c>
      <c r="I59" t="s">
        <v>487</v>
      </c>
    </row>
    <row r="60" spans="1:9" hidden="1" x14ac:dyDescent="0.2">
      <c r="A60" t="s">
        <v>60</v>
      </c>
      <c r="B60">
        <v>2005</v>
      </c>
      <c r="C60" t="s">
        <v>3</v>
      </c>
      <c r="D60">
        <v>913.4</v>
      </c>
      <c r="E60">
        <v>506.86399999999998</v>
      </c>
      <c r="F60">
        <v>0.55492007882636307</v>
      </c>
      <c r="G60">
        <v>1</v>
      </c>
      <c r="H60">
        <v>0</v>
      </c>
      <c r="I60" t="s">
        <v>492</v>
      </c>
    </row>
    <row r="61" spans="1:9" hidden="1" x14ac:dyDescent="0.2">
      <c r="A61" t="s">
        <v>59</v>
      </c>
      <c r="B61">
        <v>2005</v>
      </c>
      <c r="C61" t="s">
        <v>3</v>
      </c>
      <c r="D61">
        <v>26619.200000000001</v>
      </c>
      <c r="E61">
        <v>31744.3</v>
      </c>
      <c r="F61">
        <v>1.1925339604496001</v>
      </c>
      <c r="G61">
        <v>0</v>
      </c>
      <c r="H61">
        <v>0</v>
      </c>
      <c r="I61" t="s">
        <v>494</v>
      </c>
    </row>
    <row r="62" spans="1:9" hidden="1" x14ac:dyDescent="0.2">
      <c r="A62" t="s">
        <v>61</v>
      </c>
      <c r="B62">
        <v>2005</v>
      </c>
      <c r="C62" t="s">
        <v>3</v>
      </c>
      <c r="D62">
        <v>381599</v>
      </c>
      <c r="E62">
        <v>455071</v>
      </c>
      <c r="F62">
        <v>1.1925371921834176</v>
      </c>
      <c r="G62">
        <v>0</v>
      </c>
      <c r="H62">
        <v>0</v>
      </c>
      <c r="I62" t="s">
        <v>494</v>
      </c>
    </row>
    <row r="63" spans="1:9" hidden="1" x14ac:dyDescent="0.2">
      <c r="A63" t="s">
        <v>63</v>
      </c>
      <c r="B63">
        <v>2005</v>
      </c>
      <c r="C63" t="s">
        <v>3</v>
      </c>
      <c r="D63">
        <v>13594.3</v>
      </c>
      <c r="E63">
        <v>5460.8</v>
      </c>
      <c r="F63">
        <v>0.40169777038906018</v>
      </c>
      <c r="G63">
        <v>1</v>
      </c>
      <c r="H63">
        <v>0</v>
      </c>
      <c r="I63" t="s">
        <v>487</v>
      </c>
    </row>
    <row r="64" spans="1:9" hidden="1" x14ac:dyDescent="0.2">
      <c r="A64" t="s">
        <v>68</v>
      </c>
      <c r="B64">
        <v>2005</v>
      </c>
      <c r="C64" t="s">
        <v>3</v>
      </c>
      <c r="D64">
        <v>3366.45</v>
      </c>
      <c r="E64">
        <v>1352.29</v>
      </c>
      <c r="F64">
        <v>0.40169614876204907</v>
      </c>
      <c r="G64">
        <v>1</v>
      </c>
      <c r="H64">
        <v>0</v>
      </c>
      <c r="I64" t="s">
        <v>487</v>
      </c>
    </row>
    <row r="65" spans="1:9" hidden="1" x14ac:dyDescent="0.2">
      <c r="A65" t="s">
        <v>65</v>
      </c>
      <c r="B65">
        <v>2005</v>
      </c>
      <c r="C65" t="s">
        <v>3</v>
      </c>
      <c r="D65">
        <v>1293.04</v>
      </c>
      <c r="E65">
        <v>1964.47</v>
      </c>
      <c r="F65">
        <v>1.519264678586896</v>
      </c>
      <c r="G65">
        <v>0</v>
      </c>
      <c r="H65">
        <v>1</v>
      </c>
      <c r="I65" t="s">
        <v>489</v>
      </c>
    </row>
    <row r="66" spans="1:9" hidden="1" x14ac:dyDescent="0.2">
      <c r="A66" t="s">
        <v>48</v>
      </c>
      <c r="B66">
        <v>2005</v>
      </c>
      <c r="C66" t="s">
        <v>3</v>
      </c>
      <c r="D66">
        <v>870439</v>
      </c>
      <c r="E66">
        <v>1038030</v>
      </c>
      <c r="F66">
        <v>1.1925361800195073</v>
      </c>
      <c r="G66">
        <v>0</v>
      </c>
      <c r="H66">
        <v>0</v>
      </c>
      <c r="I66" t="s">
        <v>494</v>
      </c>
    </row>
    <row r="67" spans="1:9" hidden="1" x14ac:dyDescent="0.2">
      <c r="A67" t="s">
        <v>66</v>
      </c>
      <c r="B67">
        <v>2005</v>
      </c>
      <c r="C67" t="s">
        <v>3</v>
      </c>
      <c r="D67">
        <v>103734</v>
      </c>
      <c r="E67">
        <v>41669.699999999997</v>
      </c>
      <c r="F67">
        <v>0.40169761119787145</v>
      </c>
      <c r="G67">
        <v>1</v>
      </c>
      <c r="H67">
        <v>0</v>
      </c>
      <c r="I67" t="s">
        <v>487</v>
      </c>
    </row>
    <row r="68" spans="1:9" hidden="1" x14ac:dyDescent="0.2">
      <c r="A68" t="s">
        <v>71</v>
      </c>
      <c r="B68">
        <v>2005</v>
      </c>
      <c r="C68" t="s">
        <v>3</v>
      </c>
      <c r="D68">
        <v>110193</v>
      </c>
      <c r="E68">
        <v>131409</v>
      </c>
      <c r="F68">
        <v>1.1925349160109988</v>
      </c>
      <c r="G68">
        <v>0</v>
      </c>
      <c r="H68">
        <v>0</v>
      </c>
      <c r="I68" t="s">
        <v>494</v>
      </c>
    </row>
    <row r="69" spans="1:9" hidden="1" x14ac:dyDescent="0.2">
      <c r="A69" t="s">
        <v>72</v>
      </c>
      <c r="B69">
        <v>2005</v>
      </c>
      <c r="C69" t="s">
        <v>3</v>
      </c>
      <c r="D69">
        <v>517.28099999999995</v>
      </c>
      <c r="E69">
        <v>386.21800000000002</v>
      </c>
      <c r="F69">
        <v>0.74663094140322195</v>
      </c>
      <c r="G69">
        <v>0</v>
      </c>
      <c r="H69">
        <v>0</v>
      </c>
      <c r="I69" t="s">
        <v>490</v>
      </c>
    </row>
    <row r="70" spans="1:9" hidden="1" x14ac:dyDescent="0.2">
      <c r="A70" t="s">
        <v>73</v>
      </c>
      <c r="B70">
        <v>2005</v>
      </c>
      <c r="C70" t="s">
        <v>3</v>
      </c>
      <c r="D70">
        <v>96199</v>
      </c>
      <c r="E70">
        <v>71825.3</v>
      </c>
      <c r="F70">
        <v>0.74663250137735326</v>
      </c>
      <c r="G70">
        <v>0</v>
      </c>
      <c r="H70">
        <v>0</v>
      </c>
      <c r="I70" t="s">
        <v>490</v>
      </c>
    </row>
    <row r="71" spans="1:9" hidden="1" x14ac:dyDescent="0.2">
      <c r="A71" t="s">
        <v>67</v>
      </c>
      <c r="B71">
        <v>2005</v>
      </c>
      <c r="C71" t="s">
        <v>3</v>
      </c>
      <c r="D71">
        <v>112869</v>
      </c>
      <c r="E71">
        <v>45339.1</v>
      </c>
      <c r="F71">
        <v>0.40169665718664999</v>
      </c>
      <c r="G71">
        <v>1</v>
      </c>
      <c r="H71">
        <v>0</v>
      </c>
      <c r="I71" t="s">
        <v>487</v>
      </c>
    </row>
    <row r="72" spans="1:9" hidden="1" x14ac:dyDescent="0.2">
      <c r="A72" t="s">
        <v>69</v>
      </c>
      <c r="B72">
        <v>2005</v>
      </c>
      <c r="C72" t="s">
        <v>3</v>
      </c>
      <c r="D72">
        <v>9263.0400000000009</v>
      </c>
      <c r="E72">
        <v>3720.94</v>
      </c>
      <c r="F72">
        <v>0.40169749887725842</v>
      </c>
      <c r="G72">
        <v>1</v>
      </c>
      <c r="H72">
        <v>0</v>
      </c>
      <c r="I72" t="s">
        <v>487</v>
      </c>
    </row>
    <row r="73" spans="1:9" hidden="1" x14ac:dyDescent="0.2">
      <c r="A73" t="s">
        <v>74</v>
      </c>
      <c r="B73">
        <v>2005</v>
      </c>
      <c r="C73" t="s">
        <v>3</v>
      </c>
      <c r="D73">
        <v>14055.3</v>
      </c>
      <c r="E73">
        <v>10494.1</v>
      </c>
      <c r="F73">
        <v>0.74662938535641366</v>
      </c>
      <c r="G73">
        <v>0</v>
      </c>
      <c r="H73">
        <v>0</v>
      </c>
      <c r="I73" t="s">
        <v>490</v>
      </c>
    </row>
    <row r="74" spans="1:9" hidden="1" x14ac:dyDescent="0.2">
      <c r="A74" t="s">
        <v>78</v>
      </c>
      <c r="B74">
        <v>2005</v>
      </c>
      <c r="C74" t="s">
        <v>3</v>
      </c>
      <c r="D74">
        <v>4636.76</v>
      </c>
      <c r="E74">
        <v>3461.95</v>
      </c>
      <c r="F74">
        <v>0.74663126838568306</v>
      </c>
      <c r="G74">
        <v>0</v>
      </c>
      <c r="H74">
        <v>0</v>
      </c>
      <c r="I74" t="s">
        <v>490</v>
      </c>
    </row>
    <row r="75" spans="1:9" hidden="1" x14ac:dyDescent="0.2">
      <c r="A75" t="s">
        <v>76</v>
      </c>
      <c r="B75">
        <v>2005</v>
      </c>
      <c r="C75" t="s">
        <v>3</v>
      </c>
      <c r="D75">
        <v>43928.800000000003</v>
      </c>
      <c r="E75">
        <v>32798.6</v>
      </c>
      <c r="F75">
        <v>0.74663091183915786</v>
      </c>
      <c r="G75">
        <v>0</v>
      </c>
      <c r="H75">
        <v>0</v>
      </c>
      <c r="I75" t="s">
        <v>490</v>
      </c>
    </row>
    <row r="76" spans="1:9" hidden="1" x14ac:dyDescent="0.2">
      <c r="A76" t="s">
        <v>75</v>
      </c>
      <c r="B76">
        <v>2005</v>
      </c>
      <c r="C76" t="s">
        <v>3</v>
      </c>
      <c r="D76">
        <v>43041.3</v>
      </c>
      <c r="E76">
        <v>40354.1</v>
      </c>
      <c r="F76">
        <v>0.93756694151895958</v>
      </c>
      <c r="G76">
        <v>0</v>
      </c>
      <c r="H76">
        <v>0</v>
      </c>
      <c r="I76" t="s">
        <v>36</v>
      </c>
    </row>
    <row r="77" spans="1:9" hidden="1" x14ac:dyDescent="0.2">
      <c r="A77" t="s">
        <v>79</v>
      </c>
      <c r="B77">
        <v>2005</v>
      </c>
      <c r="C77" t="s">
        <v>3</v>
      </c>
      <c r="D77">
        <v>54851.8</v>
      </c>
      <c r="E77">
        <v>74567.600000000006</v>
      </c>
      <c r="F77">
        <v>1.3594376118924083</v>
      </c>
      <c r="G77">
        <v>0</v>
      </c>
      <c r="H77">
        <v>1</v>
      </c>
      <c r="I77" t="s">
        <v>488</v>
      </c>
    </row>
    <row r="78" spans="1:9" hidden="1" x14ac:dyDescent="0.2">
      <c r="A78" t="s">
        <v>85</v>
      </c>
      <c r="B78">
        <v>2005</v>
      </c>
      <c r="C78" t="s">
        <v>3</v>
      </c>
      <c r="D78">
        <v>3675.81</v>
      </c>
      <c r="E78">
        <v>4383.54</v>
      </c>
      <c r="F78">
        <v>1.192537155076024</v>
      </c>
      <c r="G78">
        <v>0</v>
      </c>
      <c r="H78">
        <v>0</v>
      </c>
      <c r="I78" t="s">
        <v>494</v>
      </c>
    </row>
    <row r="79" spans="1:9" hidden="1" x14ac:dyDescent="0.2">
      <c r="A79" t="s">
        <v>81</v>
      </c>
      <c r="B79">
        <v>2005</v>
      </c>
      <c r="C79" t="s">
        <v>3</v>
      </c>
      <c r="D79" s="1">
        <v>1341000</v>
      </c>
      <c r="E79">
        <v>1331870</v>
      </c>
      <c r="F79">
        <v>0.99319164802386284</v>
      </c>
      <c r="G79">
        <v>0</v>
      </c>
      <c r="H79">
        <v>0</v>
      </c>
      <c r="I79" t="s">
        <v>486</v>
      </c>
    </row>
    <row r="80" spans="1:9" hidden="1" x14ac:dyDescent="0.2">
      <c r="A80" t="s">
        <v>80</v>
      </c>
      <c r="B80">
        <v>2005</v>
      </c>
      <c r="C80" t="s">
        <v>3</v>
      </c>
      <c r="D80" s="1">
        <v>4042330</v>
      </c>
      <c r="E80">
        <v>2243170</v>
      </c>
      <c r="F80">
        <v>0.55492005848112347</v>
      </c>
      <c r="G80">
        <v>1</v>
      </c>
      <c r="H80">
        <v>0</v>
      </c>
      <c r="I80" t="s">
        <v>492</v>
      </c>
    </row>
    <row r="81" spans="1:9" hidden="1" x14ac:dyDescent="0.2">
      <c r="A81" t="s">
        <v>83</v>
      </c>
      <c r="B81">
        <v>2005</v>
      </c>
      <c r="C81" t="s">
        <v>3</v>
      </c>
      <c r="D81">
        <v>444384</v>
      </c>
      <c r="E81">
        <v>354745</v>
      </c>
      <c r="F81">
        <v>0.79828481673507601</v>
      </c>
      <c r="G81">
        <v>0</v>
      </c>
      <c r="H81">
        <v>0</v>
      </c>
      <c r="I81" t="s">
        <v>485</v>
      </c>
    </row>
    <row r="82" spans="1:9" hidden="1" x14ac:dyDescent="0.2">
      <c r="A82" t="s">
        <v>84</v>
      </c>
      <c r="B82">
        <v>2005</v>
      </c>
      <c r="C82" t="s">
        <v>3</v>
      </c>
      <c r="D82">
        <v>104759</v>
      </c>
      <c r="E82">
        <v>83627.399999999994</v>
      </c>
      <c r="F82">
        <v>0.79828367968384573</v>
      </c>
      <c r="G82">
        <v>0</v>
      </c>
      <c r="H82">
        <v>0</v>
      </c>
      <c r="I82" t="s">
        <v>485</v>
      </c>
    </row>
    <row r="83" spans="1:9" hidden="1" x14ac:dyDescent="0.2">
      <c r="A83" t="s">
        <v>82</v>
      </c>
      <c r="B83">
        <v>2005</v>
      </c>
      <c r="C83" t="s">
        <v>3</v>
      </c>
      <c r="D83">
        <v>45351.6</v>
      </c>
      <c r="E83">
        <v>54083.4</v>
      </c>
      <c r="F83">
        <v>1.1925356547508799</v>
      </c>
      <c r="G83">
        <v>0</v>
      </c>
      <c r="H83">
        <v>0</v>
      </c>
      <c r="I83" t="s">
        <v>494</v>
      </c>
    </row>
    <row r="84" spans="1:9" hidden="1" x14ac:dyDescent="0.2">
      <c r="A84" t="s">
        <v>86</v>
      </c>
      <c r="B84">
        <v>2005</v>
      </c>
      <c r="C84" t="s">
        <v>3</v>
      </c>
      <c r="D84">
        <v>64185.7</v>
      </c>
      <c r="E84">
        <v>51238.5</v>
      </c>
      <c r="F84">
        <v>0.79828528784448871</v>
      </c>
      <c r="G84">
        <v>0</v>
      </c>
      <c r="H84">
        <v>0</v>
      </c>
      <c r="I84" t="s">
        <v>485</v>
      </c>
    </row>
    <row r="85" spans="1:9" hidden="1" x14ac:dyDescent="0.2">
      <c r="A85" t="s">
        <v>87</v>
      </c>
      <c r="B85">
        <v>2005</v>
      </c>
      <c r="C85" t="s">
        <v>3</v>
      </c>
      <c r="D85">
        <v>458089</v>
      </c>
      <c r="E85">
        <v>546288</v>
      </c>
      <c r="F85">
        <v>1.1925368214473606</v>
      </c>
      <c r="G85">
        <v>0</v>
      </c>
      <c r="H85">
        <v>0</v>
      </c>
      <c r="I85" t="s">
        <v>494</v>
      </c>
    </row>
    <row r="86" spans="1:9" hidden="1" x14ac:dyDescent="0.2">
      <c r="A86" t="s">
        <v>88</v>
      </c>
      <c r="B86">
        <v>2005</v>
      </c>
      <c r="C86" t="s">
        <v>3</v>
      </c>
      <c r="D86">
        <v>11890.8</v>
      </c>
      <c r="E86">
        <v>8878.02</v>
      </c>
      <c r="F86">
        <v>0.74662932687455852</v>
      </c>
      <c r="G86">
        <v>0</v>
      </c>
      <c r="H86">
        <v>0</v>
      </c>
      <c r="I86" t="s">
        <v>490</v>
      </c>
    </row>
    <row r="87" spans="1:9" hidden="1" x14ac:dyDescent="0.2">
      <c r="A87" t="s">
        <v>90</v>
      </c>
      <c r="B87">
        <v>2005</v>
      </c>
      <c r="C87" t="s">
        <v>3</v>
      </c>
      <c r="D87" s="1">
        <v>1192770</v>
      </c>
      <c r="E87">
        <v>1385070</v>
      </c>
      <c r="F87">
        <v>1.1612213586860836</v>
      </c>
      <c r="G87">
        <v>0</v>
      </c>
      <c r="H87">
        <v>0</v>
      </c>
      <c r="I87" t="s">
        <v>491</v>
      </c>
    </row>
    <row r="88" spans="1:9" hidden="1" x14ac:dyDescent="0.2">
      <c r="A88" t="s">
        <v>89</v>
      </c>
      <c r="B88">
        <v>2005</v>
      </c>
      <c r="C88" t="s">
        <v>3</v>
      </c>
      <c r="D88">
        <v>19979.400000000001</v>
      </c>
      <c r="E88">
        <v>15949.3</v>
      </c>
      <c r="F88">
        <v>0.79828723585292838</v>
      </c>
      <c r="G88">
        <v>0</v>
      </c>
      <c r="H88">
        <v>0</v>
      </c>
      <c r="I88" t="s">
        <v>485</v>
      </c>
    </row>
    <row r="89" spans="1:9" hidden="1" x14ac:dyDescent="0.2">
      <c r="A89" t="s">
        <v>91</v>
      </c>
      <c r="B89">
        <v>2005</v>
      </c>
      <c r="C89" t="s">
        <v>3</v>
      </c>
      <c r="D89">
        <v>264733</v>
      </c>
      <c r="E89">
        <v>402198</v>
      </c>
      <c r="F89">
        <v>1.5192590270196764</v>
      </c>
      <c r="G89">
        <v>0</v>
      </c>
      <c r="H89">
        <v>1</v>
      </c>
      <c r="I89" t="s">
        <v>489</v>
      </c>
    </row>
    <row r="90" spans="1:9" hidden="1" x14ac:dyDescent="0.2">
      <c r="A90" t="s">
        <v>92</v>
      </c>
      <c r="B90">
        <v>2005</v>
      </c>
      <c r="C90" t="s">
        <v>3</v>
      </c>
      <c r="D90">
        <v>47511.8</v>
      </c>
      <c r="E90">
        <v>19085.400000000001</v>
      </c>
      <c r="F90">
        <v>0.40169810447088933</v>
      </c>
      <c r="G90">
        <v>1</v>
      </c>
      <c r="H90">
        <v>0</v>
      </c>
      <c r="I90" t="s">
        <v>487</v>
      </c>
    </row>
    <row r="91" spans="1:9" hidden="1" x14ac:dyDescent="0.2">
      <c r="A91" t="s">
        <v>95</v>
      </c>
      <c r="B91">
        <v>2005</v>
      </c>
      <c r="C91" t="s">
        <v>3</v>
      </c>
      <c r="D91">
        <v>33.761499999999998</v>
      </c>
      <c r="E91">
        <v>18.7349</v>
      </c>
      <c r="F91">
        <v>0.55491906461502005</v>
      </c>
      <c r="G91">
        <v>1</v>
      </c>
      <c r="H91">
        <v>0</v>
      </c>
      <c r="I91" t="s">
        <v>492</v>
      </c>
    </row>
    <row r="92" spans="1:9" hidden="1" x14ac:dyDescent="0.2">
      <c r="A92" t="s">
        <v>97</v>
      </c>
      <c r="B92">
        <v>2005</v>
      </c>
      <c r="C92" t="s">
        <v>3</v>
      </c>
      <c r="D92">
        <v>472272</v>
      </c>
      <c r="E92">
        <v>262073</v>
      </c>
      <c r="F92">
        <v>0.55491962259037164</v>
      </c>
      <c r="G92">
        <v>1</v>
      </c>
      <c r="H92">
        <v>0</v>
      </c>
      <c r="I92" t="s">
        <v>492</v>
      </c>
    </row>
    <row r="93" spans="1:9" hidden="1" x14ac:dyDescent="0.2">
      <c r="A93" t="s">
        <v>98</v>
      </c>
      <c r="B93">
        <v>2005</v>
      </c>
      <c r="C93" t="s">
        <v>3</v>
      </c>
      <c r="D93">
        <v>76884</v>
      </c>
      <c r="E93">
        <v>61375.4</v>
      </c>
      <c r="F93">
        <v>0.79828572915040841</v>
      </c>
      <c r="G93">
        <v>0</v>
      </c>
      <c r="H93">
        <v>0</v>
      </c>
      <c r="I93" t="s">
        <v>485</v>
      </c>
    </row>
    <row r="94" spans="1:9" hidden="1" x14ac:dyDescent="0.2">
      <c r="A94" t="s">
        <v>93</v>
      </c>
      <c r="B94">
        <v>2005</v>
      </c>
      <c r="C94" t="s">
        <v>3</v>
      </c>
      <c r="D94">
        <v>-6904.23</v>
      </c>
      <c r="E94">
        <v>-10489.3</v>
      </c>
      <c r="F94">
        <v>1.5192570351798824</v>
      </c>
      <c r="G94">
        <v>0</v>
      </c>
      <c r="H94">
        <v>1</v>
      </c>
      <c r="I94" t="s">
        <v>489</v>
      </c>
    </row>
    <row r="95" spans="1:9" hidden="1" x14ac:dyDescent="0.2">
      <c r="A95" t="s">
        <v>99</v>
      </c>
      <c r="B95">
        <v>2005</v>
      </c>
      <c r="C95" t="s">
        <v>3</v>
      </c>
      <c r="D95">
        <v>134785</v>
      </c>
      <c r="E95">
        <v>213067</v>
      </c>
      <c r="F95">
        <v>1.5807916311162222</v>
      </c>
      <c r="G95">
        <v>0</v>
      </c>
      <c r="H95">
        <v>1</v>
      </c>
      <c r="I95" t="s">
        <v>493</v>
      </c>
    </row>
    <row r="96" spans="1:9" hidden="1" x14ac:dyDescent="0.2">
      <c r="A96" t="s">
        <v>108</v>
      </c>
      <c r="B96">
        <v>2005</v>
      </c>
      <c r="C96" t="s">
        <v>3</v>
      </c>
      <c r="D96">
        <v>-7676.38</v>
      </c>
      <c r="E96">
        <v>-10435.6</v>
      </c>
      <c r="F96">
        <v>1.3594428623908665</v>
      </c>
      <c r="G96">
        <v>0</v>
      </c>
      <c r="H96">
        <v>1</v>
      </c>
      <c r="I96" t="s">
        <v>488</v>
      </c>
    </row>
    <row r="97" spans="1:9" hidden="1" x14ac:dyDescent="0.2">
      <c r="A97" t="s">
        <v>100</v>
      </c>
      <c r="B97">
        <v>2005</v>
      </c>
      <c r="C97" t="s">
        <v>3</v>
      </c>
      <c r="D97">
        <v>17912.3</v>
      </c>
      <c r="E97">
        <v>14299.2</v>
      </c>
      <c r="F97">
        <v>0.79828944356671117</v>
      </c>
      <c r="G97">
        <v>0</v>
      </c>
      <c r="H97">
        <v>0</v>
      </c>
      <c r="I97" t="s">
        <v>485</v>
      </c>
    </row>
    <row r="98" spans="1:9" hidden="1" x14ac:dyDescent="0.2">
      <c r="A98" t="s">
        <v>105</v>
      </c>
      <c r="B98">
        <v>2005</v>
      </c>
      <c r="C98" t="s">
        <v>3</v>
      </c>
      <c r="D98">
        <v>1994.68</v>
      </c>
      <c r="E98">
        <v>801.25900000000001</v>
      </c>
      <c r="F98">
        <v>0.40169801672448713</v>
      </c>
      <c r="G98">
        <v>1</v>
      </c>
      <c r="H98">
        <v>0</v>
      </c>
      <c r="I98" t="s">
        <v>487</v>
      </c>
    </row>
    <row r="99" spans="1:9" hidden="1" x14ac:dyDescent="0.2">
      <c r="A99" t="s">
        <v>101</v>
      </c>
      <c r="B99">
        <v>2005</v>
      </c>
      <c r="C99" t="s">
        <v>3</v>
      </c>
      <c r="D99">
        <v>17137.7</v>
      </c>
      <c r="E99">
        <v>6884.16</v>
      </c>
      <c r="F99">
        <v>0.40169684380050996</v>
      </c>
      <c r="G99">
        <v>1</v>
      </c>
      <c r="H99">
        <v>0</v>
      </c>
      <c r="I99" t="s">
        <v>487</v>
      </c>
    </row>
    <row r="100" spans="1:9" hidden="1" x14ac:dyDescent="0.2">
      <c r="A100" t="s">
        <v>102</v>
      </c>
      <c r="B100">
        <v>2005</v>
      </c>
      <c r="C100" t="s">
        <v>3</v>
      </c>
      <c r="D100">
        <v>52542.5</v>
      </c>
      <c r="E100">
        <v>41943.9</v>
      </c>
      <c r="F100">
        <v>0.79828519769710238</v>
      </c>
      <c r="G100">
        <v>0</v>
      </c>
      <c r="H100">
        <v>0</v>
      </c>
      <c r="I100" t="s">
        <v>485</v>
      </c>
    </row>
    <row r="101" spans="1:9" hidden="1" x14ac:dyDescent="0.2">
      <c r="A101" t="s">
        <v>106</v>
      </c>
      <c r="B101">
        <v>2005</v>
      </c>
      <c r="C101" t="s">
        <v>3</v>
      </c>
      <c r="D101">
        <v>9107</v>
      </c>
      <c r="E101">
        <v>12380.4</v>
      </c>
      <c r="F101">
        <v>1.3594377951026682</v>
      </c>
      <c r="G101">
        <v>0</v>
      </c>
      <c r="H101">
        <v>1</v>
      </c>
      <c r="I101" t="s">
        <v>488</v>
      </c>
    </row>
    <row r="102" spans="1:9" hidden="1" x14ac:dyDescent="0.2">
      <c r="A102" t="s">
        <v>107</v>
      </c>
      <c r="B102">
        <v>2005</v>
      </c>
      <c r="C102" t="s">
        <v>3</v>
      </c>
      <c r="D102">
        <v>11718.3</v>
      </c>
      <c r="E102">
        <v>13974.5</v>
      </c>
      <c r="F102">
        <v>1.1925364600667332</v>
      </c>
      <c r="G102">
        <v>0</v>
      </c>
      <c r="H102">
        <v>0</v>
      </c>
      <c r="I102" t="s">
        <v>494</v>
      </c>
    </row>
    <row r="103" spans="1:9" hidden="1" x14ac:dyDescent="0.2">
      <c r="A103" t="s">
        <v>109</v>
      </c>
      <c r="B103">
        <v>2005</v>
      </c>
      <c r="C103" t="s">
        <v>3</v>
      </c>
      <c r="D103">
        <v>1217.0999999999999</v>
      </c>
      <c r="E103">
        <v>675.39300000000003</v>
      </c>
      <c r="F103">
        <v>0.55491989154547705</v>
      </c>
      <c r="G103">
        <v>1</v>
      </c>
      <c r="H103">
        <v>0</v>
      </c>
      <c r="I103" t="s">
        <v>492</v>
      </c>
    </row>
    <row r="104" spans="1:9" hidden="1" x14ac:dyDescent="0.2">
      <c r="A104" t="s">
        <v>112</v>
      </c>
      <c r="B104">
        <v>2005</v>
      </c>
      <c r="C104" t="s">
        <v>3</v>
      </c>
      <c r="D104">
        <v>123555</v>
      </c>
      <c r="E104">
        <v>49631.6</v>
      </c>
      <c r="F104">
        <v>0.40169641050544291</v>
      </c>
      <c r="G104">
        <v>1</v>
      </c>
      <c r="H104">
        <v>0</v>
      </c>
      <c r="I104" t="s">
        <v>487</v>
      </c>
    </row>
    <row r="105" spans="1:9" hidden="1" x14ac:dyDescent="0.2">
      <c r="A105" t="s">
        <v>123</v>
      </c>
      <c r="B105">
        <v>2005</v>
      </c>
      <c r="C105" t="s">
        <v>3</v>
      </c>
      <c r="D105">
        <v>28307.4</v>
      </c>
      <c r="E105">
        <v>11371</v>
      </c>
      <c r="F105">
        <v>0.40169708274161525</v>
      </c>
      <c r="G105">
        <v>1</v>
      </c>
      <c r="H105">
        <v>0</v>
      </c>
      <c r="I105" t="s">
        <v>487</v>
      </c>
    </row>
    <row r="106" spans="1:9" hidden="1" x14ac:dyDescent="0.2">
      <c r="A106" t="s">
        <v>124</v>
      </c>
      <c r="B106">
        <v>2005</v>
      </c>
      <c r="C106" t="s">
        <v>3</v>
      </c>
      <c r="D106">
        <v>426695</v>
      </c>
      <c r="E106">
        <v>236781</v>
      </c>
      <c r="F106">
        <v>0.55491861868547787</v>
      </c>
      <c r="G106">
        <v>1</v>
      </c>
      <c r="H106">
        <v>0</v>
      </c>
      <c r="I106" t="s">
        <v>492</v>
      </c>
    </row>
    <row r="107" spans="1:9" hidden="1" x14ac:dyDescent="0.2">
      <c r="A107" t="s">
        <v>113</v>
      </c>
      <c r="B107">
        <v>2005</v>
      </c>
      <c r="C107" t="s">
        <v>3</v>
      </c>
      <c r="D107">
        <v>439.392</v>
      </c>
      <c r="E107">
        <v>436.4</v>
      </c>
      <c r="F107">
        <v>0.99319059063433102</v>
      </c>
      <c r="G107">
        <v>0</v>
      </c>
      <c r="H107">
        <v>0</v>
      </c>
      <c r="I107" t="s">
        <v>486</v>
      </c>
    </row>
    <row r="108" spans="1:9" hidden="1" x14ac:dyDescent="0.2">
      <c r="A108" t="s">
        <v>116</v>
      </c>
      <c r="B108">
        <v>2005</v>
      </c>
      <c r="C108" t="s">
        <v>3</v>
      </c>
      <c r="D108">
        <v>64573.1</v>
      </c>
      <c r="E108">
        <v>25938.799999999999</v>
      </c>
      <c r="F108">
        <v>0.40169668174518491</v>
      </c>
      <c r="G108">
        <v>1</v>
      </c>
      <c r="H108">
        <v>0</v>
      </c>
      <c r="I108" t="s">
        <v>487</v>
      </c>
    </row>
    <row r="109" spans="1:9" hidden="1" x14ac:dyDescent="0.2">
      <c r="A109" t="s">
        <v>117</v>
      </c>
      <c r="B109">
        <v>2005</v>
      </c>
      <c r="C109" t="s">
        <v>3</v>
      </c>
      <c r="D109">
        <v>2697.04</v>
      </c>
      <c r="E109">
        <v>3216.32</v>
      </c>
      <c r="F109">
        <v>1.1925370035297957</v>
      </c>
      <c r="G109">
        <v>0</v>
      </c>
      <c r="H109">
        <v>0</v>
      </c>
      <c r="I109" t="s">
        <v>494</v>
      </c>
    </row>
    <row r="110" spans="1:9" hidden="1" x14ac:dyDescent="0.2">
      <c r="A110" t="s">
        <v>121</v>
      </c>
      <c r="B110">
        <v>2005</v>
      </c>
      <c r="C110" t="s">
        <v>3</v>
      </c>
      <c r="D110">
        <v>5433.83</v>
      </c>
      <c r="E110">
        <v>2182.75</v>
      </c>
      <c r="F110">
        <v>0.40169640934663026</v>
      </c>
      <c r="G110">
        <v>1</v>
      </c>
      <c r="H110">
        <v>0</v>
      </c>
      <c r="I110" t="s">
        <v>487</v>
      </c>
    </row>
    <row r="111" spans="1:9" hidden="1" x14ac:dyDescent="0.2">
      <c r="A111" t="s">
        <v>122</v>
      </c>
      <c r="B111">
        <v>2005</v>
      </c>
      <c r="C111" t="s">
        <v>3</v>
      </c>
      <c r="D111">
        <v>2460.04</v>
      </c>
      <c r="E111">
        <v>988.19</v>
      </c>
      <c r="F111">
        <v>0.40169672037853044</v>
      </c>
      <c r="G111">
        <v>1</v>
      </c>
      <c r="H111">
        <v>0</v>
      </c>
      <c r="I111" t="s">
        <v>487</v>
      </c>
    </row>
    <row r="112" spans="1:9" hidden="1" x14ac:dyDescent="0.2">
      <c r="A112" t="s">
        <v>114</v>
      </c>
      <c r="B112">
        <v>2005</v>
      </c>
      <c r="C112" t="s">
        <v>3</v>
      </c>
      <c r="D112">
        <v>552441</v>
      </c>
      <c r="E112">
        <v>412470</v>
      </c>
      <c r="F112">
        <v>0.74663176701222389</v>
      </c>
      <c r="G112">
        <v>0</v>
      </c>
      <c r="H112">
        <v>0</v>
      </c>
      <c r="I112" t="s">
        <v>490</v>
      </c>
    </row>
    <row r="113" spans="1:9" hidden="1" x14ac:dyDescent="0.2">
      <c r="A113" t="s">
        <v>62</v>
      </c>
      <c r="B113">
        <v>2005</v>
      </c>
      <c r="C113" t="s">
        <v>3</v>
      </c>
      <c r="D113">
        <v>22.181000000000001</v>
      </c>
      <c r="E113">
        <v>12.3087</v>
      </c>
      <c r="F113">
        <v>0.55492087822911496</v>
      </c>
      <c r="G113">
        <v>1</v>
      </c>
      <c r="H113">
        <v>0</v>
      </c>
      <c r="I113" t="s">
        <v>492</v>
      </c>
    </row>
    <row r="114" spans="1:9" hidden="1" x14ac:dyDescent="0.2">
      <c r="A114" t="s">
        <v>111</v>
      </c>
      <c r="B114">
        <v>2005</v>
      </c>
      <c r="C114" t="s">
        <v>3</v>
      </c>
      <c r="D114">
        <v>9618.59</v>
      </c>
      <c r="E114">
        <v>14613.1</v>
      </c>
      <c r="F114">
        <v>1.5192559408395618</v>
      </c>
      <c r="G114">
        <v>0</v>
      </c>
      <c r="H114">
        <v>1</v>
      </c>
      <c r="I114" t="s">
        <v>489</v>
      </c>
    </row>
    <row r="115" spans="1:9" hidden="1" x14ac:dyDescent="0.2">
      <c r="A115" t="s">
        <v>119</v>
      </c>
      <c r="B115">
        <v>2005</v>
      </c>
      <c r="C115" t="s">
        <v>3</v>
      </c>
      <c r="D115">
        <v>70488.100000000006</v>
      </c>
      <c r="E115">
        <v>111427</v>
      </c>
      <c r="F115">
        <v>1.5807916513567537</v>
      </c>
      <c r="G115">
        <v>0</v>
      </c>
      <c r="H115">
        <v>1</v>
      </c>
      <c r="I115" t="s">
        <v>493</v>
      </c>
    </row>
    <row r="116" spans="1:9" hidden="1" x14ac:dyDescent="0.2">
      <c r="A116" t="s">
        <v>110</v>
      </c>
      <c r="B116">
        <v>2005</v>
      </c>
      <c r="C116" t="s">
        <v>3</v>
      </c>
      <c r="D116">
        <v>54891.7</v>
      </c>
      <c r="E116">
        <v>43819.3</v>
      </c>
      <c r="F116">
        <v>0.79828644403434412</v>
      </c>
      <c r="G116">
        <v>0</v>
      </c>
      <c r="H116">
        <v>0</v>
      </c>
      <c r="I116" t="s">
        <v>485</v>
      </c>
    </row>
    <row r="117" spans="1:9" hidden="1" x14ac:dyDescent="0.2">
      <c r="A117" t="s">
        <v>120</v>
      </c>
      <c r="B117">
        <v>2005</v>
      </c>
      <c r="C117" t="s">
        <v>3</v>
      </c>
      <c r="D117">
        <v>222401</v>
      </c>
      <c r="E117">
        <v>89337.8</v>
      </c>
      <c r="F117">
        <v>0.4016969348159406</v>
      </c>
      <c r="G117">
        <v>1</v>
      </c>
      <c r="H117">
        <v>0</v>
      </c>
      <c r="I117" t="s">
        <v>487</v>
      </c>
    </row>
    <row r="118" spans="1:9" hidden="1" x14ac:dyDescent="0.2">
      <c r="A118" t="s">
        <v>118</v>
      </c>
      <c r="B118">
        <v>2005</v>
      </c>
      <c r="C118" t="s">
        <v>3</v>
      </c>
      <c r="D118">
        <v>554321</v>
      </c>
      <c r="E118">
        <v>307604</v>
      </c>
      <c r="F118">
        <v>0.55492034398841106</v>
      </c>
      <c r="G118">
        <v>1</v>
      </c>
      <c r="H118">
        <v>0</v>
      </c>
      <c r="I118" t="s">
        <v>492</v>
      </c>
    </row>
    <row r="119" spans="1:9" hidden="1" x14ac:dyDescent="0.2">
      <c r="A119" t="s">
        <v>125</v>
      </c>
      <c r="B119">
        <v>2005</v>
      </c>
      <c r="C119" t="s">
        <v>3</v>
      </c>
      <c r="D119">
        <v>45934.400000000001</v>
      </c>
      <c r="E119">
        <v>11131.4</v>
      </c>
      <c r="F119">
        <v>0.2423325438015953</v>
      </c>
      <c r="G119">
        <v>1</v>
      </c>
      <c r="H119">
        <v>0</v>
      </c>
      <c r="I119" t="s">
        <v>487</v>
      </c>
    </row>
    <row r="120" spans="1:9" hidden="1" x14ac:dyDescent="0.2">
      <c r="A120" t="s">
        <v>131</v>
      </c>
      <c r="B120">
        <v>2005</v>
      </c>
      <c r="C120" t="s">
        <v>3</v>
      </c>
      <c r="D120">
        <v>11207.7</v>
      </c>
      <c r="E120">
        <v>11131.4</v>
      </c>
      <c r="F120">
        <v>0.99319218037599144</v>
      </c>
      <c r="G120">
        <v>0</v>
      </c>
      <c r="H120">
        <v>0</v>
      </c>
      <c r="I120" t="s">
        <v>486</v>
      </c>
    </row>
    <row r="121" spans="1:9" hidden="1" x14ac:dyDescent="0.2">
      <c r="A121" t="s">
        <v>129</v>
      </c>
      <c r="B121">
        <v>2005</v>
      </c>
      <c r="C121" t="s">
        <v>3</v>
      </c>
      <c r="D121">
        <v>178116</v>
      </c>
      <c r="E121">
        <v>212410</v>
      </c>
      <c r="F121">
        <v>1.1925374475061197</v>
      </c>
      <c r="G121">
        <v>0</v>
      </c>
      <c r="H121">
        <v>0</v>
      </c>
      <c r="I121" t="s">
        <v>494</v>
      </c>
    </row>
    <row r="122" spans="1:9" hidden="1" x14ac:dyDescent="0.2">
      <c r="A122" t="s">
        <v>132</v>
      </c>
      <c r="B122">
        <v>2005</v>
      </c>
      <c r="C122" t="s">
        <v>3</v>
      </c>
      <c r="D122">
        <v>23856.3</v>
      </c>
      <c r="E122">
        <v>27702.3</v>
      </c>
      <c r="F122">
        <v>1.1612152764678512</v>
      </c>
      <c r="G122">
        <v>0</v>
      </c>
      <c r="H122">
        <v>0</v>
      </c>
      <c r="I122" t="s">
        <v>491</v>
      </c>
    </row>
    <row r="123" spans="1:9" hidden="1" x14ac:dyDescent="0.2">
      <c r="A123" t="s">
        <v>128</v>
      </c>
      <c r="B123">
        <v>2005</v>
      </c>
      <c r="C123" t="s">
        <v>3</v>
      </c>
      <c r="D123">
        <v>39107.199999999997</v>
      </c>
      <c r="E123">
        <v>29198.6</v>
      </c>
      <c r="F123">
        <v>0.74662977661402508</v>
      </c>
      <c r="G123">
        <v>0</v>
      </c>
      <c r="H123">
        <v>0</v>
      </c>
      <c r="I123" t="s">
        <v>490</v>
      </c>
    </row>
    <row r="124" spans="1:9" hidden="1" x14ac:dyDescent="0.2">
      <c r="A124" t="s">
        <v>126</v>
      </c>
      <c r="B124">
        <v>2005</v>
      </c>
      <c r="C124" t="s">
        <v>3</v>
      </c>
      <c r="D124">
        <v>8004.09</v>
      </c>
      <c r="E124">
        <v>3215.22</v>
      </c>
      <c r="F124">
        <v>0.40169713234109061</v>
      </c>
      <c r="G124">
        <v>1</v>
      </c>
      <c r="H124">
        <v>0</v>
      </c>
      <c r="I124" t="s">
        <v>487</v>
      </c>
    </row>
    <row r="125" spans="1:9" hidden="1" x14ac:dyDescent="0.2">
      <c r="A125" t="s">
        <v>127</v>
      </c>
      <c r="B125">
        <v>2005</v>
      </c>
      <c r="C125" t="s">
        <v>3</v>
      </c>
      <c r="D125">
        <v>342707</v>
      </c>
      <c r="E125">
        <v>137665</v>
      </c>
      <c r="F125">
        <v>0.40169882727811218</v>
      </c>
      <c r="G125">
        <v>1</v>
      </c>
      <c r="H125">
        <v>0</v>
      </c>
      <c r="I125" t="s">
        <v>487</v>
      </c>
    </row>
    <row r="126" spans="1:9" hidden="1" x14ac:dyDescent="0.2">
      <c r="A126" t="s">
        <v>115</v>
      </c>
      <c r="B126">
        <v>2005</v>
      </c>
      <c r="C126" t="s">
        <v>3</v>
      </c>
      <c r="D126">
        <v>9824.77</v>
      </c>
      <c r="E126">
        <v>13356.2</v>
      </c>
      <c r="F126">
        <v>1.3594414932868657</v>
      </c>
      <c r="G126">
        <v>0</v>
      </c>
      <c r="H126">
        <v>1</v>
      </c>
      <c r="I126" t="s">
        <v>488</v>
      </c>
    </row>
    <row r="127" spans="1:9" hidden="1" x14ac:dyDescent="0.2">
      <c r="A127" t="s">
        <v>130</v>
      </c>
      <c r="B127">
        <v>2005</v>
      </c>
      <c r="C127" t="s">
        <v>3</v>
      </c>
      <c r="D127">
        <v>18044.900000000001</v>
      </c>
      <c r="E127">
        <v>21519.200000000001</v>
      </c>
      <c r="F127">
        <v>1.1925363953249948</v>
      </c>
      <c r="G127">
        <v>0</v>
      </c>
      <c r="H127">
        <v>0</v>
      </c>
      <c r="I127" t="s">
        <v>494</v>
      </c>
    </row>
    <row r="128" spans="1:9" hidden="1" x14ac:dyDescent="0.2">
      <c r="A128" t="s">
        <v>133</v>
      </c>
      <c r="B128">
        <v>2005</v>
      </c>
      <c r="C128" t="s">
        <v>3</v>
      </c>
      <c r="D128">
        <v>52730.6</v>
      </c>
      <c r="E128">
        <v>42094.1</v>
      </c>
      <c r="F128">
        <v>0.79828600471073718</v>
      </c>
      <c r="G128">
        <v>0</v>
      </c>
      <c r="H128">
        <v>0</v>
      </c>
      <c r="I128" t="s">
        <v>485</v>
      </c>
    </row>
    <row r="129" spans="1:9" hidden="1" x14ac:dyDescent="0.2">
      <c r="A129" t="s">
        <v>134</v>
      </c>
      <c r="B129">
        <v>2005</v>
      </c>
      <c r="C129" t="s">
        <v>3</v>
      </c>
      <c r="D129">
        <v>164403</v>
      </c>
      <c r="E129">
        <v>163284</v>
      </c>
      <c r="F129">
        <v>0.99319355486213756</v>
      </c>
      <c r="G129">
        <v>0</v>
      </c>
      <c r="H129">
        <v>0</v>
      </c>
      <c r="I129" t="s">
        <v>486</v>
      </c>
    </row>
    <row r="130" spans="1:9" hidden="1" x14ac:dyDescent="0.2">
      <c r="A130" t="s">
        <v>135</v>
      </c>
      <c r="B130">
        <v>2005</v>
      </c>
      <c r="C130" t="s">
        <v>3</v>
      </c>
      <c r="D130">
        <v>12290.5</v>
      </c>
      <c r="E130">
        <v>9176.49</v>
      </c>
      <c r="F130">
        <v>0.74663276514381027</v>
      </c>
      <c r="G130">
        <v>0</v>
      </c>
      <c r="H130">
        <v>0</v>
      </c>
      <c r="I130" t="s">
        <v>490</v>
      </c>
    </row>
    <row r="131" spans="1:9" hidden="1" x14ac:dyDescent="0.2">
      <c r="A131" t="s">
        <v>138</v>
      </c>
      <c r="B131">
        <v>2005</v>
      </c>
      <c r="C131" t="s">
        <v>3</v>
      </c>
      <c r="D131">
        <v>81895.7</v>
      </c>
      <c r="E131">
        <v>45445.599999999999</v>
      </c>
      <c r="F131">
        <v>0.55492046590968758</v>
      </c>
      <c r="G131">
        <v>1</v>
      </c>
      <c r="H131">
        <v>0</v>
      </c>
      <c r="I131" t="s">
        <v>492</v>
      </c>
    </row>
    <row r="132" spans="1:9" hidden="1" x14ac:dyDescent="0.2">
      <c r="A132" t="s">
        <v>142</v>
      </c>
      <c r="B132">
        <v>2005</v>
      </c>
      <c r="C132" t="s">
        <v>3</v>
      </c>
      <c r="D132">
        <v>77608.899999999994</v>
      </c>
      <c r="E132">
        <v>57945.3</v>
      </c>
      <c r="F132">
        <v>0.74663215172486674</v>
      </c>
      <c r="G132">
        <v>0</v>
      </c>
      <c r="H132">
        <v>0</v>
      </c>
      <c r="I132" t="s">
        <v>490</v>
      </c>
    </row>
    <row r="133" spans="1:9" hidden="1" x14ac:dyDescent="0.2">
      <c r="A133" t="s">
        <v>136</v>
      </c>
      <c r="B133">
        <v>2005</v>
      </c>
      <c r="C133" t="s">
        <v>3</v>
      </c>
      <c r="D133">
        <v>116112</v>
      </c>
      <c r="E133">
        <v>86692.7</v>
      </c>
      <c r="F133">
        <v>0.74662997795232189</v>
      </c>
      <c r="G133">
        <v>0</v>
      </c>
      <c r="H133">
        <v>0</v>
      </c>
      <c r="I133" t="s">
        <v>490</v>
      </c>
    </row>
    <row r="134" spans="1:9" hidden="1" x14ac:dyDescent="0.2">
      <c r="A134" t="s">
        <v>137</v>
      </c>
      <c r="B134">
        <v>2005</v>
      </c>
      <c r="C134" t="s">
        <v>3</v>
      </c>
      <c r="D134">
        <v>123794</v>
      </c>
      <c r="E134">
        <v>68695.899999999994</v>
      </c>
      <c r="F134">
        <v>0.55492107856600481</v>
      </c>
      <c r="G134">
        <v>1</v>
      </c>
      <c r="H134">
        <v>0</v>
      </c>
      <c r="I134" t="s">
        <v>492</v>
      </c>
    </row>
    <row r="135" spans="1:9" hidden="1" x14ac:dyDescent="0.2">
      <c r="A135" t="s">
        <v>139</v>
      </c>
      <c r="B135">
        <v>2005</v>
      </c>
      <c r="C135" t="s">
        <v>3</v>
      </c>
      <c r="D135">
        <v>270738</v>
      </c>
      <c r="E135">
        <v>368052</v>
      </c>
      <c r="F135">
        <v>1.3594397535624847</v>
      </c>
      <c r="G135">
        <v>0</v>
      </c>
      <c r="H135">
        <v>1</v>
      </c>
      <c r="I135" t="s">
        <v>488</v>
      </c>
    </row>
    <row r="136" spans="1:9" hidden="1" x14ac:dyDescent="0.2">
      <c r="A136" t="s">
        <v>141</v>
      </c>
      <c r="B136">
        <v>2005</v>
      </c>
      <c r="C136" t="s">
        <v>3</v>
      </c>
      <c r="D136">
        <v>61826.7</v>
      </c>
      <c r="E136">
        <v>73730.600000000006</v>
      </c>
      <c r="F136">
        <v>1.1925365578301932</v>
      </c>
      <c r="G136">
        <v>0</v>
      </c>
      <c r="H136">
        <v>0</v>
      </c>
      <c r="I136" t="s">
        <v>494</v>
      </c>
    </row>
    <row r="137" spans="1:9" hidden="1" x14ac:dyDescent="0.2">
      <c r="A137" t="s">
        <v>140</v>
      </c>
      <c r="B137">
        <v>2005</v>
      </c>
      <c r="C137" t="s">
        <v>3</v>
      </c>
      <c r="D137">
        <v>-685.48299999999995</v>
      </c>
      <c r="E137">
        <v>-882.58799999999997</v>
      </c>
      <c r="F137">
        <v>1.2875417771119051</v>
      </c>
      <c r="G137">
        <v>0</v>
      </c>
      <c r="H137">
        <v>0</v>
      </c>
      <c r="I137" t="s">
        <v>125</v>
      </c>
    </row>
    <row r="138" spans="1:9" hidden="1" x14ac:dyDescent="0.2">
      <c r="A138" t="s">
        <v>143</v>
      </c>
      <c r="B138">
        <v>2005</v>
      </c>
      <c r="C138" t="s">
        <v>3</v>
      </c>
      <c r="D138">
        <v>42330.3</v>
      </c>
      <c r="E138">
        <v>33791.599999999999</v>
      </c>
      <c r="F138">
        <v>0.79828397152866848</v>
      </c>
      <c r="G138">
        <v>0</v>
      </c>
      <c r="H138">
        <v>0</v>
      </c>
      <c r="I138" t="s">
        <v>485</v>
      </c>
    </row>
    <row r="139" spans="1:9" hidden="1" x14ac:dyDescent="0.2">
      <c r="A139" t="s">
        <v>144</v>
      </c>
      <c r="B139">
        <v>2005</v>
      </c>
      <c r="C139" t="s">
        <v>3</v>
      </c>
      <c r="D139">
        <v>73724.800000000003</v>
      </c>
      <c r="E139">
        <v>100224</v>
      </c>
      <c r="F139">
        <v>1.359434003211945</v>
      </c>
      <c r="G139">
        <v>0</v>
      </c>
      <c r="H139">
        <v>1</v>
      </c>
      <c r="I139" t="s">
        <v>488</v>
      </c>
    </row>
    <row r="140" spans="1:9" hidden="1" x14ac:dyDescent="0.2">
      <c r="A140" t="s">
        <v>145</v>
      </c>
      <c r="B140">
        <v>2005</v>
      </c>
      <c r="C140" t="s">
        <v>3</v>
      </c>
      <c r="D140">
        <v>985675</v>
      </c>
      <c r="E140">
        <v>1497500</v>
      </c>
      <c r="F140">
        <v>1.5192634489055723</v>
      </c>
      <c r="G140">
        <v>0</v>
      </c>
      <c r="H140">
        <v>1</v>
      </c>
      <c r="I140" t="s">
        <v>489</v>
      </c>
    </row>
    <row r="141" spans="1:9" hidden="1" x14ac:dyDescent="0.2">
      <c r="A141" t="s">
        <v>146</v>
      </c>
      <c r="B141">
        <v>2005</v>
      </c>
      <c r="C141" t="s">
        <v>3</v>
      </c>
      <c r="D141">
        <v>428.25700000000001</v>
      </c>
      <c r="E141">
        <v>172.03</v>
      </c>
      <c r="F141">
        <v>0.40169804579960167</v>
      </c>
      <c r="G141">
        <v>1</v>
      </c>
      <c r="H141">
        <v>0</v>
      </c>
      <c r="I141" t="s">
        <v>487</v>
      </c>
    </row>
    <row r="142" spans="1:9" hidden="1" x14ac:dyDescent="0.2">
      <c r="A142" t="s">
        <v>183</v>
      </c>
      <c r="B142">
        <v>2005</v>
      </c>
      <c r="C142" t="s">
        <v>3</v>
      </c>
      <c r="D142">
        <v>148.29300000000001</v>
      </c>
      <c r="E142">
        <v>82.290899999999993</v>
      </c>
      <c r="F142">
        <v>0.55492100099128072</v>
      </c>
      <c r="G142">
        <v>1</v>
      </c>
      <c r="H142">
        <v>0</v>
      </c>
      <c r="I142" t="s">
        <v>492</v>
      </c>
    </row>
    <row r="143" spans="1:9" hidden="1" x14ac:dyDescent="0.2">
      <c r="A143" t="s">
        <v>154</v>
      </c>
      <c r="B143">
        <v>2005</v>
      </c>
      <c r="C143" t="s">
        <v>3</v>
      </c>
      <c r="D143">
        <v>180.214</v>
      </c>
      <c r="E143">
        <v>72.391300000000001</v>
      </c>
      <c r="F143">
        <v>0.40169631660137395</v>
      </c>
      <c r="G143">
        <v>1</v>
      </c>
      <c r="H143">
        <v>0</v>
      </c>
      <c r="I143" t="s">
        <v>487</v>
      </c>
    </row>
    <row r="144" spans="1:9" hidden="1" x14ac:dyDescent="0.2">
      <c r="A144" t="s">
        <v>147</v>
      </c>
      <c r="B144">
        <v>2005</v>
      </c>
      <c r="C144" t="s">
        <v>3</v>
      </c>
      <c r="D144">
        <v>324905</v>
      </c>
      <c r="E144">
        <v>259367</v>
      </c>
      <c r="F144">
        <v>0.79828565272925933</v>
      </c>
      <c r="G144">
        <v>0</v>
      </c>
      <c r="H144">
        <v>0</v>
      </c>
      <c r="I144" t="s">
        <v>485</v>
      </c>
    </row>
    <row r="145" spans="1:9" hidden="1" x14ac:dyDescent="0.2">
      <c r="A145" t="s">
        <v>149</v>
      </c>
      <c r="B145">
        <v>2005</v>
      </c>
      <c r="C145" t="s">
        <v>3</v>
      </c>
      <c r="D145">
        <v>47301.9</v>
      </c>
      <c r="E145">
        <v>19001.099999999999</v>
      </c>
      <c r="F145">
        <v>0.40169845185922759</v>
      </c>
      <c r="G145">
        <v>1</v>
      </c>
      <c r="H145">
        <v>0</v>
      </c>
      <c r="I145" t="s">
        <v>487</v>
      </c>
    </row>
    <row r="146" spans="1:9" hidden="1" x14ac:dyDescent="0.2">
      <c r="A146" t="s">
        <v>160</v>
      </c>
      <c r="B146">
        <v>2005</v>
      </c>
      <c r="C146" t="s">
        <v>3</v>
      </c>
      <c r="D146">
        <v>646.51099999999997</v>
      </c>
      <c r="E146">
        <v>259.702</v>
      </c>
      <c r="F146">
        <v>0.40169772826757782</v>
      </c>
      <c r="G146">
        <v>1</v>
      </c>
      <c r="H146">
        <v>0</v>
      </c>
      <c r="I146" t="s">
        <v>487</v>
      </c>
    </row>
    <row r="147" spans="1:9" hidden="1" x14ac:dyDescent="0.2">
      <c r="A147" t="s">
        <v>152</v>
      </c>
      <c r="B147">
        <v>2005</v>
      </c>
      <c r="C147" t="s">
        <v>3</v>
      </c>
      <c r="D147">
        <v>14865</v>
      </c>
      <c r="E147">
        <v>5971.22</v>
      </c>
      <c r="F147">
        <v>0.40169660275815677</v>
      </c>
      <c r="G147">
        <v>1</v>
      </c>
      <c r="H147">
        <v>0</v>
      </c>
      <c r="I147" t="s">
        <v>487</v>
      </c>
    </row>
    <row r="148" spans="1:9" hidden="1" x14ac:dyDescent="0.2">
      <c r="A148" t="s">
        <v>150</v>
      </c>
      <c r="B148">
        <v>2005</v>
      </c>
      <c r="C148" t="s">
        <v>3</v>
      </c>
      <c r="D148">
        <v>41488.9</v>
      </c>
      <c r="E148">
        <v>23023</v>
      </c>
      <c r="F148">
        <v>0.55491950859145456</v>
      </c>
      <c r="G148">
        <v>1</v>
      </c>
      <c r="H148">
        <v>0</v>
      </c>
      <c r="I148" t="s">
        <v>492</v>
      </c>
    </row>
    <row r="149" spans="1:9" hidden="1" x14ac:dyDescent="0.2">
      <c r="A149" t="s">
        <v>156</v>
      </c>
      <c r="B149">
        <v>2005</v>
      </c>
      <c r="C149" t="s">
        <v>3</v>
      </c>
      <c r="D149">
        <v>37249.5</v>
      </c>
      <c r="E149">
        <v>50638.400000000001</v>
      </c>
      <c r="F149">
        <v>1.3594383817232447</v>
      </c>
      <c r="G149">
        <v>0</v>
      </c>
      <c r="H149">
        <v>1</v>
      </c>
      <c r="I149" t="s">
        <v>488</v>
      </c>
    </row>
    <row r="150" spans="1:9" hidden="1" x14ac:dyDescent="0.2">
      <c r="A150" t="s">
        <v>157</v>
      </c>
      <c r="B150">
        <v>2005</v>
      </c>
      <c r="C150" t="s">
        <v>3</v>
      </c>
      <c r="D150">
        <v>11400</v>
      </c>
      <c r="E150">
        <v>15497.6</v>
      </c>
      <c r="F150">
        <v>1.3594385964912281</v>
      </c>
      <c r="G150">
        <v>0</v>
      </c>
      <c r="H150">
        <v>1</v>
      </c>
      <c r="I150" t="s">
        <v>488</v>
      </c>
    </row>
    <row r="151" spans="1:9" hidden="1" x14ac:dyDescent="0.2">
      <c r="A151" t="s">
        <v>151</v>
      </c>
      <c r="B151">
        <v>2005</v>
      </c>
      <c r="C151" t="s">
        <v>3</v>
      </c>
      <c r="D151">
        <v>1779.76</v>
      </c>
      <c r="E151">
        <v>987.62699999999995</v>
      </c>
      <c r="F151">
        <v>0.5549214500831573</v>
      </c>
      <c r="G151">
        <v>1</v>
      </c>
      <c r="H151">
        <v>0</v>
      </c>
      <c r="I151" t="s">
        <v>492</v>
      </c>
    </row>
    <row r="152" spans="1:9" hidden="1" x14ac:dyDescent="0.2">
      <c r="A152" t="s">
        <v>185</v>
      </c>
      <c r="B152">
        <v>2005</v>
      </c>
      <c r="C152" t="s">
        <v>3</v>
      </c>
      <c r="D152">
        <v>444254</v>
      </c>
      <c r="E152">
        <v>178456</v>
      </c>
      <c r="F152">
        <v>0.40169812764769702</v>
      </c>
      <c r="G152">
        <v>1</v>
      </c>
      <c r="H152">
        <v>0</v>
      </c>
      <c r="I152" t="s">
        <v>487</v>
      </c>
    </row>
    <row r="153" spans="1:9" hidden="1" x14ac:dyDescent="0.2">
      <c r="A153" t="s">
        <v>56</v>
      </c>
      <c r="B153">
        <v>2005</v>
      </c>
      <c r="C153" t="s">
        <v>3</v>
      </c>
      <c r="D153">
        <v>332823</v>
      </c>
      <c r="E153">
        <v>396903</v>
      </c>
      <c r="F153">
        <v>1.1925347707339937</v>
      </c>
      <c r="G153">
        <v>0</v>
      </c>
      <c r="H153">
        <v>0</v>
      </c>
      <c r="I153" t="s">
        <v>494</v>
      </c>
    </row>
    <row r="154" spans="1:9" hidden="1" x14ac:dyDescent="0.2">
      <c r="A154" t="s">
        <v>104</v>
      </c>
      <c r="B154">
        <v>2005</v>
      </c>
      <c r="C154" t="s">
        <v>3</v>
      </c>
      <c r="D154">
        <v>19240.7</v>
      </c>
      <c r="E154">
        <v>19109.599999999999</v>
      </c>
      <c r="F154">
        <v>0.99318631858508255</v>
      </c>
      <c r="G154">
        <v>0</v>
      </c>
      <c r="H154">
        <v>0</v>
      </c>
      <c r="I154" t="s">
        <v>486</v>
      </c>
    </row>
    <row r="155" spans="1:9" hidden="1" x14ac:dyDescent="0.2">
      <c r="A155" t="s">
        <v>96</v>
      </c>
      <c r="B155">
        <v>2005</v>
      </c>
      <c r="C155" t="s">
        <v>3</v>
      </c>
      <c r="D155">
        <v>132.65600000000001</v>
      </c>
      <c r="E155">
        <v>99.045299999999997</v>
      </c>
      <c r="F155">
        <v>0.74663264383065975</v>
      </c>
      <c r="G155">
        <v>0</v>
      </c>
      <c r="H155">
        <v>0</v>
      </c>
      <c r="I155" t="s">
        <v>490</v>
      </c>
    </row>
    <row r="156" spans="1:9" hidden="1" x14ac:dyDescent="0.2">
      <c r="A156" t="s">
        <v>103</v>
      </c>
      <c r="B156">
        <v>2005</v>
      </c>
      <c r="C156" t="s">
        <v>3</v>
      </c>
      <c r="D156">
        <v>407.13299999999998</v>
      </c>
      <c r="E156">
        <v>303.97800000000001</v>
      </c>
      <c r="F156">
        <v>0.74663070790134922</v>
      </c>
      <c r="G156">
        <v>0</v>
      </c>
      <c r="H156">
        <v>0</v>
      </c>
      <c r="I156" t="s">
        <v>490</v>
      </c>
    </row>
    <row r="157" spans="1:9" hidden="1" x14ac:dyDescent="0.2">
      <c r="A157" t="s">
        <v>178</v>
      </c>
      <c r="B157">
        <v>2005</v>
      </c>
      <c r="C157" t="s">
        <v>3</v>
      </c>
      <c r="D157">
        <v>213.417</v>
      </c>
      <c r="E157">
        <v>159.34399999999999</v>
      </c>
      <c r="F157">
        <v>0.74663218019183097</v>
      </c>
      <c r="G157">
        <v>0</v>
      </c>
      <c r="H157">
        <v>0</v>
      </c>
      <c r="I157" t="s">
        <v>490</v>
      </c>
    </row>
    <row r="158" spans="1:9" hidden="1" x14ac:dyDescent="0.2">
      <c r="A158" t="s">
        <v>148</v>
      </c>
      <c r="B158">
        <v>2005</v>
      </c>
      <c r="C158" t="s">
        <v>3</v>
      </c>
      <c r="D158">
        <v>590824</v>
      </c>
      <c r="E158">
        <v>471646</v>
      </c>
      <c r="F158">
        <v>0.79828510690154764</v>
      </c>
      <c r="G158">
        <v>0</v>
      </c>
      <c r="H158">
        <v>0</v>
      </c>
      <c r="I158" t="s">
        <v>485</v>
      </c>
    </row>
    <row r="159" spans="1:9" hidden="1" x14ac:dyDescent="0.2">
      <c r="A159" t="s">
        <v>155</v>
      </c>
      <c r="B159">
        <v>2005</v>
      </c>
      <c r="C159" t="s">
        <v>3</v>
      </c>
      <c r="D159">
        <v>7600.47</v>
      </c>
      <c r="E159">
        <v>5674.75</v>
      </c>
      <c r="F159">
        <v>0.74663145831770927</v>
      </c>
      <c r="G159">
        <v>0</v>
      </c>
      <c r="H159">
        <v>0</v>
      </c>
      <c r="I159" t="s">
        <v>490</v>
      </c>
    </row>
    <row r="160" spans="1:9" hidden="1" x14ac:dyDescent="0.2">
      <c r="A160" t="s">
        <v>158</v>
      </c>
      <c r="B160">
        <v>2005</v>
      </c>
      <c r="C160" t="s">
        <v>3</v>
      </c>
      <c r="D160">
        <v>22194.9</v>
      </c>
      <c r="E160">
        <v>26468.2</v>
      </c>
      <c r="F160">
        <v>1.1925352220555172</v>
      </c>
      <c r="G160">
        <v>0</v>
      </c>
      <c r="H160">
        <v>0</v>
      </c>
      <c r="I160" t="s">
        <v>494</v>
      </c>
    </row>
    <row r="161" spans="1:9" hidden="1" x14ac:dyDescent="0.2">
      <c r="A161" t="s">
        <v>34</v>
      </c>
      <c r="B161">
        <v>2005</v>
      </c>
      <c r="C161" t="s">
        <v>3</v>
      </c>
      <c r="D161">
        <v>44336.800000000003</v>
      </c>
      <c r="E161">
        <v>52873.3</v>
      </c>
      <c r="F161">
        <v>1.1925375760090939</v>
      </c>
      <c r="G161">
        <v>0</v>
      </c>
      <c r="H161">
        <v>0</v>
      </c>
      <c r="I161" t="s">
        <v>494</v>
      </c>
    </row>
    <row r="162" spans="1:9" hidden="1" x14ac:dyDescent="0.2">
      <c r="A162" t="s">
        <v>164</v>
      </c>
      <c r="B162">
        <v>2005</v>
      </c>
      <c r="C162" t="s">
        <v>3</v>
      </c>
      <c r="D162">
        <v>6734.92</v>
      </c>
      <c r="E162">
        <v>10232.1</v>
      </c>
      <c r="F162">
        <v>1.5192608078492396</v>
      </c>
      <c r="G162">
        <v>0</v>
      </c>
      <c r="H162">
        <v>1</v>
      </c>
      <c r="I162" t="s">
        <v>489</v>
      </c>
    </row>
    <row r="163" spans="1:9" hidden="1" x14ac:dyDescent="0.2">
      <c r="A163" t="s">
        <v>172</v>
      </c>
      <c r="B163">
        <v>2005</v>
      </c>
      <c r="C163" t="s">
        <v>3</v>
      </c>
      <c r="D163">
        <v>359673</v>
      </c>
      <c r="E163">
        <v>144480</v>
      </c>
      <c r="F163">
        <v>0.40169820920669608</v>
      </c>
      <c r="G163">
        <v>1</v>
      </c>
      <c r="H163">
        <v>0</v>
      </c>
      <c r="I163" t="s">
        <v>487</v>
      </c>
    </row>
    <row r="164" spans="1:9" hidden="1" x14ac:dyDescent="0.2">
      <c r="A164" t="s">
        <v>163</v>
      </c>
      <c r="B164">
        <v>2005</v>
      </c>
      <c r="C164" t="s">
        <v>3</v>
      </c>
      <c r="D164">
        <v>331456</v>
      </c>
      <c r="E164">
        <v>183932</v>
      </c>
      <c r="F164">
        <v>0.55492131685653601</v>
      </c>
      <c r="G164">
        <v>1</v>
      </c>
      <c r="H164">
        <v>0</v>
      </c>
      <c r="I164" t="s">
        <v>492</v>
      </c>
    </row>
    <row r="165" spans="1:9" hidden="1" x14ac:dyDescent="0.2">
      <c r="A165" t="s">
        <v>166</v>
      </c>
      <c r="B165">
        <v>2005</v>
      </c>
      <c r="C165" t="s">
        <v>3</v>
      </c>
      <c r="D165">
        <v>303.495</v>
      </c>
      <c r="E165">
        <v>168.416</v>
      </c>
      <c r="F165">
        <v>0.55492182737771623</v>
      </c>
      <c r="G165">
        <v>1</v>
      </c>
      <c r="H165">
        <v>0</v>
      </c>
      <c r="I165" t="s">
        <v>492</v>
      </c>
    </row>
    <row r="166" spans="1:9" hidden="1" x14ac:dyDescent="0.2">
      <c r="A166" t="s">
        <v>162</v>
      </c>
      <c r="B166">
        <v>2005</v>
      </c>
      <c r="C166" t="s">
        <v>3</v>
      </c>
      <c r="D166">
        <v>28637.1</v>
      </c>
      <c r="E166">
        <v>11503.4</v>
      </c>
      <c r="F166">
        <v>0.40169570242796931</v>
      </c>
      <c r="G166">
        <v>1</v>
      </c>
      <c r="H166">
        <v>0</v>
      </c>
      <c r="I166" t="s">
        <v>487</v>
      </c>
    </row>
    <row r="167" spans="1:9" hidden="1" x14ac:dyDescent="0.2">
      <c r="A167" t="s">
        <v>167</v>
      </c>
      <c r="B167">
        <v>2005</v>
      </c>
      <c r="C167" t="s">
        <v>3</v>
      </c>
      <c r="D167">
        <v>78.464399999999998</v>
      </c>
      <c r="E167">
        <v>43.541400000000003</v>
      </c>
      <c r="F167">
        <v>0.55491917353602405</v>
      </c>
      <c r="G167">
        <v>1</v>
      </c>
      <c r="H167">
        <v>0</v>
      </c>
      <c r="I167" t="s">
        <v>492</v>
      </c>
    </row>
    <row r="168" spans="1:9" hidden="1" x14ac:dyDescent="0.2">
      <c r="A168" t="s">
        <v>168</v>
      </c>
      <c r="B168">
        <v>2005</v>
      </c>
      <c r="C168" t="s">
        <v>3</v>
      </c>
      <c r="D168">
        <v>33423.199999999997</v>
      </c>
      <c r="E168">
        <v>24954.799999999999</v>
      </c>
      <c r="F168">
        <v>0.74663108260130695</v>
      </c>
      <c r="G168">
        <v>0</v>
      </c>
      <c r="H168">
        <v>0</v>
      </c>
      <c r="I168" t="s">
        <v>490</v>
      </c>
    </row>
    <row r="169" spans="1:9" hidden="1" x14ac:dyDescent="0.2">
      <c r="A169" t="s">
        <v>169</v>
      </c>
      <c r="B169">
        <v>2005</v>
      </c>
      <c r="C169" t="s">
        <v>3</v>
      </c>
      <c r="D169">
        <v>23080.6</v>
      </c>
      <c r="E169">
        <v>18424.900000000001</v>
      </c>
      <c r="F169">
        <v>0.79828513990104255</v>
      </c>
      <c r="G169">
        <v>0</v>
      </c>
      <c r="H169">
        <v>0</v>
      </c>
      <c r="I169" t="s">
        <v>485</v>
      </c>
    </row>
    <row r="170" spans="1:9" hidden="1" x14ac:dyDescent="0.2">
      <c r="A170" t="s">
        <v>170</v>
      </c>
      <c r="B170">
        <v>2005</v>
      </c>
      <c r="C170" t="s">
        <v>3</v>
      </c>
      <c r="D170">
        <v>210062</v>
      </c>
      <c r="E170">
        <v>250507</v>
      </c>
      <c r="F170">
        <v>1.1925383934267026</v>
      </c>
      <c r="G170">
        <v>0</v>
      </c>
      <c r="H170">
        <v>0</v>
      </c>
      <c r="I170" t="s">
        <v>494</v>
      </c>
    </row>
    <row r="171" spans="1:9" hidden="1" x14ac:dyDescent="0.2">
      <c r="A171" t="s">
        <v>165</v>
      </c>
      <c r="B171">
        <v>2005</v>
      </c>
      <c r="C171" t="s">
        <v>3</v>
      </c>
      <c r="D171">
        <v>46267.4</v>
      </c>
      <c r="E171">
        <v>70292.2</v>
      </c>
      <c r="F171">
        <v>1.5192597811850244</v>
      </c>
      <c r="G171">
        <v>0</v>
      </c>
      <c r="H171">
        <v>1</v>
      </c>
      <c r="I171" t="s">
        <v>489</v>
      </c>
    </row>
    <row r="172" spans="1:9" hidden="1" x14ac:dyDescent="0.2">
      <c r="A172" t="s">
        <v>171</v>
      </c>
      <c r="B172">
        <v>2005</v>
      </c>
      <c r="C172" t="s">
        <v>3</v>
      </c>
      <c r="D172">
        <v>0.53854900000000006</v>
      </c>
      <c r="E172">
        <v>0.29885200000000001</v>
      </c>
      <c r="F172">
        <v>0.55492072216270005</v>
      </c>
      <c r="G172">
        <v>1</v>
      </c>
      <c r="H172">
        <v>0</v>
      </c>
      <c r="I172" t="s">
        <v>492</v>
      </c>
    </row>
    <row r="173" spans="1:9" hidden="1" x14ac:dyDescent="0.2">
      <c r="A173" t="s">
        <v>173</v>
      </c>
      <c r="B173">
        <v>2005</v>
      </c>
      <c r="C173" t="s">
        <v>3</v>
      </c>
      <c r="D173">
        <v>145210</v>
      </c>
      <c r="E173">
        <v>58330.3</v>
      </c>
      <c r="F173">
        <v>0.40169616417602094</v>
      </c>
      <c r="G173">
        <v>1</v>
      </c>
      <c r="H173">
        <v>0</v>
      </c>
      <c r="I173" t="s">
        <v>487</v>
      </c>
    </row>
    <row r="174" spans="1:9" hidden="1" x14ac:dyDescent="0.2">
      <c r="A174" t="s">
        <v>174</v>
      </c>
      <c r="B174">
        <v>2005</v>
      </c>
      <c r="C174" t="s">
        <v>3</v>
      </c>
      <c r="D174">
        <v>282111</v>
      </c>
      <c r="E174">
        <v>428600</v>
      </c>
      <c r="F174">
        <v>1.519260149373828</v>
      </c>
      <c r="G174">
        <v>0</v>
      </c>
      <c r="H174">
        <v>1</v>
      </c>
      <c r="I174" t="s">
        <v>489</v>
      </c>
    </row>
    <row r="175" spans="1:9" hidden="1" x14ac:dyDescent="0.2">
      <c r="A175" t="s">
        <v>7</v>
      </c>
      <c r="B175">
        <v>2005</v>
      </c>
      <c r="C175" t="s">
        <v>3</v>
      </c>
      <c r="D175">
        <v>118157</v>
      </c>
      <c r="E175">
        <v>94323.199999999997</v>
      </c>
      <c r="F175">
        <v>0.79828702489061165</v>
      </c>
      <c r="G175">
        <v>0</v>
      </c>
      <c r="H175">
        <v>0</v>
      </c>
      <c r="I175" t="s">
        <v>485</v>
      </c>
    </row>
    <row r="176" spans="1:9" hidden="1" x14ac:dyDescent="0.2">
      <c r="A176" t="s">
        <v>64</v>
      </c>
      <c r="B176">
        <v>2005</v>
      </c>
      <c r="C176" t="s">
        <v>3</v>
      </c>
      <c r="D176">
        <v>554592</v>
      </c>
      <c r="E176">
        <v>661372</v>
      </c>
      <c r="F176">
        <v>1.192537937799319</v>
      </c>
      <c r="G176">
        <v>0</v>
      </c>
      <c r="H176">
        <v>0</v>
      </c>
      <c r="I176" t="s">
        <v>494</v>
      </c>
    </row>
    <row r="177" spans="1:9" hidden="1" x14ac:dyDescent="0.2">
      <c r="A177" t="s">
        <v>176</v>
      </c>
      <c r="B177">
        <v>2005</v>
      </c>
      <c r="C177" t="s">
        <v>3</v>
      </c>
      <c r="D177" s="1">
        <v>5081510</v>
      </c>
      <c r="E177">
        <v>6542660</v>
      </c>
      <c r="F177">
        <v>1.2875424824510824</v>
      </c>
      <c r="G177">
        <v>0</v>
      </c>
      <c r="H177">
        <v>0</v>
      </c>
      <c r="I177" t="s">
        <v>125</v>
      </c>
    </row>
    <row r="178" spans="1:9" hidden="1" x14ac:dyDescent="0.2">
      <c r="A178" t="s">
        <v>175</v>
      </c>
      <c r="B178">
        <v>2005</v>
      </c>
      <c r="C178" t="s">
        <v>3</v>
      </c>
      <c r="D178">
        <v>7689.17</v>
      </c>
      <c r="E178">
        <v>5740.98</v>
      </c>
      <c r="F178">
        <v>0.74663195117288339</v>
      </c>
      <c r="G178">
        <v>0</v>
      </c>
      <c r="H178">
        <v>0</v>
      </c>
      <c r="I178" t="s">
        <v>490</v>
      </c>
    </row>
    <row r="179" spans="1:9" hidden="1" x14ac:dyDescent="0.2">
      <c r="A179" t="s">
        <v>177</v>
      </c>
      <c r="B179">
        <v>2005</v>
      </c>
      <c r="C179" t="s">
        <v>3</v>
      </c>
      <c r="D179">
        <v>117364</v>
      </c>
      <c r="E179">
        <v>178306</v>
      </c>
      <c r="F179">
        <v>1.5192563307317406</v>
      </c>
      <c r="G179">
        <v>0</v>
      </c>
      <c r="H179">
        <v>1</v>
      </c>
      <c r="I179" t="s">
        <v>489</v>
      </c>
    </row>
    <row r="180" spans="1:9" hidden="1" x14ac:dyDescent="0.2">
      <c r="A180" t="s">
        <v>181</v>
      </c>
      <c r="B180">
        <v>2005</v>
      </c>
      <c r="C180" t="s">
        <v>3</v>
      </c>
      <c r="D180">
        <v>74.9114</v>
      </c>
      <c r="E180">
        <v>41.569899999999997</v>
      </c>
      <c r="F180">
        <v>0.55492087986608174</v>
      </c>
      <c r="G180">
        <v>1</v>
      </c>
      <c r="H180">
        <v>0</v>
      </c>
      <c r="I180" t="s">
        <v>492</v>
      </c>
    </row>
    <row r="181" spans="1:9" hidden="1" x14ac:dyDescent="0.2">
      <c r="A181" t="s">
        <v>179</v>
      </c>
      <c r="B181">
        <v>2005</v>
      </c>
      <c r="C181" t="s">
        <v>3</v>
      </c>
      <c r="D181">
        <v>228343</v>
      </c>
      <c r="E181">
        <v>170488</v>
      </c>
      <c r="F181">
        <v>0.74663116452004219</v>
      </c>
      <c r="G181">
        <v>0</v>
      </c>
      <c r="H181">
        <v>0</v>
      </c>
      <c r="I181" t="s">
        <v>490</v>
      </c>
    </row>
    <row r="182" spans="1:9" hidden="1" x14ac:dyDescent="0.2">
      <c r="A182" t="s">
        <v>180</v>
      </c>
      <c r="B182">
        <v>2005</v>
      </c>
      <c r="C182" t="s">
        <v>3</v>
      </c>
      <c r="D182">
        <v>152692</v>
      </c>
      <c r="E182">
        <v>241375</v>
      </c>
      <c r="F182">
        <v>1.580796636366018</v>
      </c>
      <c r="G182">
        <v>0</v>
      </c>
      <c r="H182">
        <v>1</v>
      </c>
      <c r="I182" t="s">
        <v>493</v>
      </c>
    </row>
    <row r="183" spans="1:9" hidden="1" x14ac:dyDescent="0.2">
      <c r="A183" t="s">
        <v>184</v>
      </c>
      <c r="B183">
        <v>2005</v>
      </c>
      <c r="C183" t="s">
        <v>3</v>
      </c>
      <c r="D183">
        <v>22251.8</v>
      </c>
      <c r="E183">
        <v>17763.3</v>
      </c>
      <c r="F183">
        <v>0.79828598135881146</v>
      </c>
      <c r="G183">
        <v>0</v>
      </c>
      <c r="H183">
        <v>0</v>
      </c>
      <c r="I183" t="s">
        <v>485</v>
      </c>
    </row>
    <row r="184" spans="1:9" hidden="1" x14ac:dyDescent="0.2">
      <c r="A184" t="s">
        <v>186</v>
      </c>
      <c r="B184">
        <v>2005</v>
      </c>
      <c r="C184" t="s">
        <v>3</v>
      </c>
      <c r="D184">
        <v>489909</v>
      </c>
      <c r="E184">
        <v>196795</v>
      </c>
      <c r="F184">
        <v>0.40169704986028015</v>
      </c>
      <c r="G184">
        <v>1</v>
      </c>
      <c r="H184">
        <v>0</v>
      </c>
      <c r="I184" t="s">
        <v>487</v>
      </c>
    </row>
    <row r="185" spans="1:9" hidden="1" x14ac:dyDescent="0.2">
      <c r="A185" t="s">
        <v>187</v>
      </c>
      <c r="B185">
        <v>2005</v>
      </c>
      <c r="C185" t="s">
        <v>3</v>
      </c>
      <c r="D185">
        <v>90479.9</v>
      </c>
      <c r="E185">
        <v>36345.5</v>
      </c>
      <c r="F185">
        <v>0.40169695147762102</v>
      </c>
      <c r="G185">
        <v>1</v>
      </c>
      <c r="H185">
        <v>0</v>
      </c>
      <c r="I185" t="s">
        <v>487</v>
      </c>
    </row>
    <row r="186" spans="1:9" hidden="1" x14ac:dyDescent="0.2">
      <c r="A186" t="s">
        <v>182</v>
      </c>
      <c r="B186">
        <v>2005</v>
      </c>
      <c r="C186" t="s">
        <v>3</v>
      </c>
      <c r="D186" s="1">
        <v>41066300</v>
      </c>
    </row>
    <row r="188" spans="1:9" x14ac:dyDescent="0.2">
      <c r="D188">
        <f>SUM(D2:D186)</f>
        <v>81681925.127848998</v>
      </c>
      <c r="E188">
        <f>SUM(E2:E186)</f>
        <v>36247603.10655199</v>
      </c>
    </row>
  </sheetData>
  <autoFilter ref="A1:J186" xr:uid="{0EF489E9-E63E-854C-B738-748701C613F4}">
    <filterColumn colId="9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BFF52-6065-1341-9648-136E78B00A49}">
  <dimension ref="A1:C220"/>
  <sheetViews>
    <sheetView topLeftCell="A123" workbookViewId="0">
      <selection activeCell="C139" sqref="C139"/>
    </sheetView>
  </sheetViews>
  <sheetFormatPr baseColWidth="10" defaultRowHeight="16" x14ac:dyDescent="0.2"/>
  <sheetData>
    <row r="1" spans="1:3" x14ac:dyDescent="0.2">
      <c r="A1" t="s">
        <v>4</v>
      </c>
      <c r="B1" t="s">
        <v>224</v>
      </c>
      <c r="C1" t="s">
        <v>225</v>
      </c>
    </row>
    <row r="2" spans="1:3" x14ac:dyDescent="0.2">
      <c r="A2" t="s">
        <v>6</v>
      </c>
      <c r="B2" t="s">
        <v>226</v>
      </c>
      <c r="C2" t="s">
        <v>227</v>
      </c>
    </row>
    <row r="3" spans="1:3" x14ac:dyDescent="0.2">
      <c r="A3" t="s">
        <v>52</v>
      </c>
      <c r="B3" t="s">
        <v>228</v>
      </c>
      <c r="C3" t="s">
        <v>229</v>
      </c>
    </row>
    <row r="4" spans="1:3" x14ac:dyDescent="0.2">
      <c r="A4" t="s">
        <v>189</v>
      </c>
      <c r="B4" t="s">
        <v>224</v>
      </c>
      <c r="C4" t="s">
        <v>230</v>
      </c>
    </row>
    <row r="5" spans="1:3" x14ac:dyDescent="0.2">
      <c r="A5" t="s">
        <v>231</v>
      </c>
      <c r="B5" t="s">
        <v>226</v>
      </c>
      <c r="C5" t="s">
        <v>232</v>
      </c>
    </row>
    <row r="6" spans="1:3" x14ac:dyDescent="0.2">
      <c r="A6" t="s">
        <v>5</v>
      </c>
      <c r="B6" t="s">
        <v>233</v>
      </c>
      <c r="C6" t="s">
        <v>234</v>
      </c>
    </row>
    <row r="7" spans="1:3" x14ac:dyDescent="0.2">
      <c r="A7" t="s">
        <v>10</v>
      </c>
      <c r="B7" t="s">
        <v>235</v>
      </c>
      <c r="C7" t="s">
        <v>236</v>
      </c>
    </row>
    <row r="8" spans="1:3" x14ac:dyDescent="0.2">
      <c r="A8" t="s">
        <v>8</v>
      </c>
      <c r="B8" t="s">
        <v>235</v>
      </c>
      <c r="C8" t="s">
        <v>237</v>
      </c>
    </row>
    <row r="9" spans="1:3" x14ac:dyDescent="0.2">
      <c r="A9" t="s">
        <v>9</v>
      </c>
      <c r="B9" t="s">
        <v>238</v>
      </c>
      <c r="C9" t="s">
        <v>239</v>
      </c>
    </row>
    <row r="10" spans="1:3" x14ac:dyDescent="0.2">
      <c r="A10" t="s">
        <v>1</v>
      </c>
      <c r="B10" t="s">
        <v>235</v>
      </c>
      <c r="C10" t="s">
        <v>240</v>
      </c>
    </row>
    <row r="11" spans="1:3" x14ac:dyDescent="0.2">
      <c r="A11" t="s">
        <v>11</v>
      </c>
      <c r="B11" t="s">
        <v>241</v>
      </c>
      <c r="C11" t="s">
        <v>242</v>
      </c>
    </row>
    <row r="12" spans="1:3" x14ac:dyDescent="0.2">
      <c r="A12" t="s">
        <v>12</v>
      </c>
      <c r="B12" t="s">
        <v>243</v>
      </c>
      <c r="C12" t="s">
        <v>244</v>
      </c>
    </row>
    <row r="13" spans="1:3" x14ac:dyDescent="0.2">
      <c r="A13" t="s">
        <v>13</v>
      </c>
      <c r="B13" t="s">
        <v>238</v>
      </c>
      <c r="C13" t="s">
        <v>245</v>
      </c>
    </row>
    <row r="14" spans="1:3" x14ac:dyDescent="0.2">
      <c r="A14" t="s">
        <v>21</v>
      </c>
      <c r="B14" t="s">
        <v>235</v>
      </c>
      <c r="C14" t="s">
        <v>246</v>
      </c>
    </row>
    <row r="15" spans="1:3" x14ac:dyDescent="0.2">
      <c r="A15" t="s">
        <v>20</v>
      </c>
      <c r="B15" t="s">
        <v>247</v>
      </c>
      <c r="C15" t="s">
        <v>248</v>
      </c>
    </row>
    <row r="16" spans="1:3" x14ac:dyDescent="0.2">
      <c r="A16" t="s">
        <v>18</v>
      </c>
      <c r="B16" t="s">
        <v>224</v>
      </c>
      <c r="C16" t="s">
        <v>249</v>
      </c>
    </row>
    <row r="17" spans="1:3" x14ac:dyDescent="0.2">
      <c r="A17" t="s">
        <v>28</v>
      </c>
      <c r="B17" t="s">
        <v>235</v>
      </c>
      <c r="C17" t="s">
        <v>250</v>
      </c>
    </row>
    <row r="18" spans="1:3" x14ac:dyDescent="0.2">
      <c r="A18" t="s">
        <v>23</v>
      </c>
      <c r="B18" t="s">
        <v>238</v>
      </c>
      <c r="C18" t="s">
        <v>251</v>
      </c>
    </row>
    <row r="19" spans="1:3" x14ac:dyDescent="0.2">
      <c r="A19" t="s">
        <v>15</v>
      </c>
      <c r="B19" t="s">
        <v>243</v>
      </c>
      <c r="C19" t="s">
        <v>252</v>
      </c>
    </row>
    <row r="20" spans="1:3" x14ac:dyDescent="0.2">
      <c r="A20" t="s">
        <v>24</v>
      </c>
      <c r="B20" t="s">
        <v>235</v>
      </c>
      <c r="C20" t="s">
        <v>253</v>
      </c>
    </row>
    <row r="21" spans="1:3" x14ac:dyDescent="0.2">
      <c r="A21" t="s">
        <v>16</v>
      </c>
      <c r="B21" t="s">
        <v>233</v>
      </c>
      <c r="C21" t="s">
        <v>254</v>
      </c>
    </row>
    <row r="22" spans="1:3" x14ac:dyDescent="0.2">
      <c r="A22" t="s">
        <v>25</v>
      </c>
      <c r="B22" t="s">
        <v>235</v>
      </c>
      <c r="C22" t="s">
        <v>255</v>
      </c>
    </row>
    <row r="23" spans="1:3" x14ac:dyDescent="0.2">
      <c r="A23" t="s">
        <v>30</v>
      </c>
      <c r="B23" t="s">
        <v>224</v>
      </c>
      <c r="C23" t="s">
        <v>256</v>
      </c>
    </row>
    <row r="24" spans="1:3" x14ac:dyDescent="0.2">
      <c r="A24" t="s">
        <v>26</v>
      </c>
      <c r="B24" t="s">
        <v>235</v>
      </c>
      <c r="C24" t="s">
        <v>257</v>
      </c>
    </row>
    <row r="25" spans="1:3" x14ac:dyDescent="0.2">
      <c r="A25" t="s">
        <v>22</v>
      </c>
      <c r="B25" t="s">
        <v>226</v>
      </c>
      <c r="C25" t="s">
        <v>258</v>
      </c>
    </row>
    <row r="26" spans="1:3" x14ac:dyDescent="0.2">
      <c r="A26" t="s">
        <v>31</v>
      </c>
      <c r="B26" t="s">
        <v>233</v>
      </c>
      <c r="C26" t="s">
        <v>259</v>
      </c>
    </row>
    <row r="27" spans="1:3" x14ac:dyDescent="0.2">
      <c r="A27" t="s">
        <v>27</v>
      </c>
      <c r="B27" t="s">
        <v>27</v>
      </c>
      <c r="C27" t="s">
        <v>260</v>
      </c>
    </row>
    <row r="28" spans="1:3" x14ac:dyDescent="0.2">
      <c r="A28" t="s">
        <v>190</v>
      </c>
      <c r="B28" t="s">
        <v>235</v>
      </c>
      <c r="C28" t="s">
        <v>261</v>
      </c>
    </row>
    <row r="29" spans="1:3" x14ac:dyDescent="0.2">
      <c r="A29" t="s">
        <v>29</v>
      </c>
      <c r="B29" t="s">
        <v>224</v>
      </c>
      <c r="C29" t="s">
        <v>262</v>
      </c>
    </row>
    <row r="30" spans="1:3" x14ac:dyDescent="0.2">
      <c r="A30" t="s">
        <v>19</v>
      </c>
      <c r="B30" t="s">
        <v>226</v>
      </c>
      <c r="C30" t="s">
        <v>263</v>
      </c>
    </row>
    <row r="31" spans="1:3" x14ac:dyDescent="0.2">
      <c r="A31" t="s">
        <v>17</v>
      </c>
      <c r="B31" t="s">
        <v>233</v>
      </c>
      <c r="C31" t="s">
        <v>264</v>
      </c>
    </row>
    <row r="32" spans="1:3" x14ac:dyDescent="0.2">
      <c r="A32" t="s">
        <v>14</v>
      </c>
      <c r="B32" t="s">
        <v>233</v>
      </c>
      <c r="C32" t="s">
        <v>265</v>
      </c>
    </row>
    <row r="33" spans="1:3" x14ac:dyDescent="0.2">
      <c r="A33" t="s">
        <v>43</v>
      </c>
      <c r="B33" t="s">
        <v>233</v>
      </c>
      <c r="C33" t="s">
        <v>266</v>
      </c>
    </row>
    <row r="34" spans="1:3" x14ac:dyDescent="0.2">
      <c r="A34" t="s">
        <v>94</v>
      </c>
      <c r="B34" t="s">
        <v>267</v>
      </c>
      <c r="C34" t="s">
        <v>268</v>
      </c>
    </row>
    <row r="35" spans="1:3" x14ac:dyDescent="0.2">
      <c r="A35" t="s">
        <v>38</v>
      </c>
      <c r="B35" t="s">
        <v>233</v>
      </c>
      <c r="C35" t="s">
        <v>269</v>
      </c>
    </row>
    <row r="36" spans="1:3" x14ac:dyDescent="0.2">
      <c r="A36" t="s">
        <v>33</v>
      </c>
      <c r="B36" t="s">
        <v>33</v>
      </c>
      <c r="C36" t="s">
        <v>270</v>
      </c>
    </row>
    <row r="37" spans="1:3" x14ac:dyDescent="0.2">
      <c r="A37" t="s">
        <v>45</v>
      </c>
      <c r="B37" t="s">
        <v>235</v>
      </c>
      <c r="C37" t="s">
        <v>271</v>
      </c>
    </row>
    <row r="38" spans="1:3" x14ac:dyDescent="0.2">
      <c r="A38" t="s">
        <v>32</v>
      </c>
      <c r="B38" t="s">
        <v>233</v>
      </c>
      <c r="C38" t="s">
        <v>272</v>
      </c>
    </row>
    <row r="39" spans="1:3" x14ac:dyDescent="0.2">
      <c r="A39" t="s">
        <v>161</v>
      </c>
      <c r="B39" t="s">
        <v>233</v>
      </c>
      <c r="C39" t="s">
        <v>273</v>
      </c>
    </row>
    <row r="40" spans="1:3" x14ac:dyDescent="0.2">
      <c r="A40" t="s">
        <v>274</v>
      </c>
      <c r="B40" t="s">
        <v>226</v>
      </c>
      <c r="C40" t="s">
        <v>275</v>
      </c>
    </row>
    <row r="41" spans="1:3" x14ac:dyDescent="0.2">
      <c r="A41" t="s">
        <v>35</v>
      </c>
      <c r="B41" t="s">
        <v>235</v>
      </c>
      <c r="C41" t="s">
        <v>276</v>
      </c>
    </row>
    <row r="42" spans="1:3" x14ac:dyDescent="0.2">
      <c r="A42" t="s">
        <v>36</v>
      </c>
      <c r="B42" t="s">
        <v>36</v>
      </c>
      <c r="C42" t="s">
        <v>277</v>
      </c>
    </row>
    <row r="43" spans="1:3" x14ac:dyDescent="0.2">
      <c r="A43" t="s">
        <v>41</v>
      </c>
      <c r="B43" t="s">
        <v>235</v>
      </c>
      <c r="C43" t="s">
        <v>278</v>
      </c>
    </row>
    <row r="44" spans="1:3" x14ac:dyDescent="0.2">
      <c r="A44" t="s">
        <v>42</v>
      </c>
      <c r="B44" t="s">
        <v>233</v>
      </c>
      <c r="C44" t="s">
        <v>279</v>
      </c>
    </row>
    <row r="45" spans="1:3" x14ac:dyDescent="0.2">
      <c r="A45" t="s">
        <v>39</v>
      </c>
      <c r="B45" t="s">
        <v>233</v>
      </c>
      <c r="C45" t="s">
        <v>280</v>
      </c>
    </row>
    <row r="46" spans="1:3" x14ac:dyDescent="0.2">
      <c r="A46" t="s">
        <v>40</v>
      </c>
      <c r="B46" t="s">
        <v>233</v>
      </c>
      <c r="C46" t="s">
        <v>281</v>
      </c>
    </row>
    <row r="47" spans="1:3" x14ac:dyDescent="0.2">
      <c r="A47" t="s">
        <v>44</v>
      </c>
      <c r="B47" t="s">
        <v>235</v>
      </c>
      <c r="C47" t="s">
        <v>282</v>
      </c>
    </row>
    <row r="48" spans="1:3" x14ac:dyDescent="0.2">
      <c r="A48" t="s">
        <v>37</v>
      </c>
      <c r="B48" t="s">
        <v>233</v>
      </c>
      <c r="C48" t="s">
        <v>283</v>
      </c>
    </row>
    <row r="49" spans="1:3" x14ac:dyDescent="0.2">
      <c r="A49" t="s">
        <v>77</v>
      </c>
      <c r="B49" t="s">
        <v>226</v>
      </c>
      <c r="C49" t="s">
        <v>284</v>
      </c>
    </row>
    <row r="50" spans="1:3" x14ac:dyDescent="0.2">
      <c r="A50" t="s">
        <v>191</v>
      </c>
      <c r="B50" t="s">
        <v>235</v>
      </c>
      <c r="C50" t="s">
        <v>285</v>
      </c>
    </row>
    <row r="51" spans="1:3" x14ac:dyDescent="0.2">
      <c r="A51" t="s">
        <v>286</v>
      </c>
      <c r="B51" t="s">
        <v>235</v>
      </c>
      <c r="C51" t="s">
        <v>287</v>
      </c>
    </row>
    <row r="52" spans="1:3" x14ac:dyDescent="0.2">
      <c r="A52" t="s">
        <v>46</v>
      </c>
      <c r="B52" t="s">
        <v>243</v>
      </c>
      <c r="C52" t="s">
        <v>288</v>
      </c>
    </row>
    <row r="53" spans="1:3" x14ac:dyDescent="0.2">
      <c r="A53" t="s">
        <v>47</v>
      </c>
      <c r="B53" t="s">
        <v>243</v>
      </c>
      <c r="C53" t="s">
        <v>289</v>
      </c>
    </row>
    <row r="54" spans="1:3" x14ac:dyDescent="0.2">
      <c r="A54" t="s">
        <v>50</v>
      </c>
      <c r="B54" t="s">
        <v>243</v>
      </c>
      <c r="C54" t="s">
        <v>290</v>
      </c>
    </row>
    <row r="55" spans="1:3" x14ac:dyDescent="0.2">
      <c r="A55" t="s">
        <v>192</v>
      </c>
      <c r="B55" t="s">
        <v>233</v>
      </c>
      <c r="C55" t="s">
        <v>291</v>
      </c>
    </row>
    <row r="56" spans="1:3" x14ac:dyDescent="0.2">
      <c r="A56" t="s">
        <v>49</v>
      </c>
      <c r="B56" t="s">
        <v>235</v>
      </c>
      <c r="C56" t="s">
        <v>292</v>
      </c>
    </row>
    <row r="57" spans="1:3" x14ac:dyDescent="0.2">
      <c r="A57" t="s">
        <v>51</v>
      </c>
      <c r="B57" t="s">
        <v>235</v>
      </c>
      <c r="C57" t="s">
        <v>293</v>
      </c>
    </row>
    <row r="58" spans="1:3" x14ac:dyDescent="0.2">
      <c r="A58" t="s">
        <v>53</v>
      </c>
      <c r="B58" t="s">
        <v>235</v>
      </c>
      <c r="C58" t="s">
        <v>294</v>
      </c>
    </row>
    <row r="59" spans="1:3" x14ac:dyDescent="0.2">
      <c r="A59" t="s">
        <v>54</v>
      </c>
      <c r="B59" t="s">
        <v>228</v>
      </c>
      <c r="C59" t="s">
        <v>295</v>
      </c>
    </row>
    <row r="60" spans="1:3" x14ac:dyDescent="0.2">
      <c r="A60" t="s">
        <v>153</v>
      </c>
      <c r="B60" t="s">
        <v>235</v>
      </c>
      <c r="C60" t="s">
        <v>296</v>
      </c>
    </row>
    <row r="61" spans="1:3" x14ac:dyDescent="0.2">
      <c r="A61" t="s">
        <v>70</v>
      </c>
      <c r="B61" t="s">
        <v>233</v>
      </c>
      <c r="C61" t="s">
        <v>297</v>
      </c>
    </row>
    <row r="62" spans="1:3" x14ac:dyDescent="0.2">
      <c r="A62" t="s">
        <v>55</v>
      </c>
      <c r="B62" t="s">
        <v>233</v>
      </c>
      <c r="C62" t="s">
        <v>298</v>
      </c>
    </row>
    <row r="63" spans="1:3" x14ac:dyDescent="0.2">
      <c r="A63" t="s">
        <v>57</v>
      </c>
      <c r="B63" t="s">
        <v>243</v>
      </c>
      <c r="C63" t="s">
        <v>299</v>
      </c>
    </row>
    <row r="64" spans="1:3" x14ac:dyDescent="0.2">
      <c r="A64" t="s">
        <v>159</v>
      </c>
      <c r="B64" t="s">
        <v>233</v>
      </c>
      <c r="C64" t="s">
        <v>300</v>
      </c>
    </row>
    <row r="65" spans="1:3" x14ac:dyDescent="0.2">
      <c r="A65" t="s">
        <v>58</v>
      </c>
      <c r="B65" t="s">
        <v>233</v>
      </c>
      <c r="C65" t="s">
        <v>301</v>
      </c>
    </row>
    <row r="66" spans="1:3" x14ac:dyDescent="0.2">
      <c r="A66" t="s">
        <v>193</v>
      </c>
      <c r="B66" t="s">
        <v>226</v>
      </c>
      <c r="C66" t="s">
        <v>302</v>
      </c>
    </row>
    <row r="67" spans="1:3" x14ac:dyDescent="0.2">
      <c r="A67" t="s">
        <v>60</v>
      </c>
      <c r="B67" t="s">
        <v>224</v>
      </c>
      <c r="C67" t="s">
        <v>303</v>
      </c>
    </row>
    <row r="68" spans="1:3" x14ac:dyDescent="0.2">
      <c r="A68" t="s">
        <v>59</v>
      </c>
      <c r="B68" t="s">
        <v>243</v>
      </c>
      <c r="C68" t="s">
        <v>304</v>
      </c>
    </row>
    <row r="69" spans="1:3" x14ac:dyDescent="0.2">
      <c r="A69" t="s">
        <v>61</v>
      </c>
      <c r="B69" t="s">
        <v>243</v>
      </c>
      <c r="C69" t="s">
        <v>305</v>
      </c>
    </row>
    <row r="70" spans="1:3" x14ac:dyDescent="0.2">
      <c r="A70" t="s">
        <v>194</v>
      </c>
      <c r="B70" t="s">
        <v>224</v>
      </c>
      <c r="C70" t="s">
        <v>306</v>
      </c>
    </row>
    <row r="71" spans="1:3" x14ac:dyDescent="0.2">
      <c r="A71" t="s">
        <v>63</v>
      </c>
      <c r="B71" t="s">
        <v>233</v>
      </c>
      <c r="C71" t="s">
        <v>307</v>
      </c>
    </row>
    <row r="72" spans="1:3" x14ac:dyDescent="0.2">
      <c r="A72" t="s">
        <v>68</v>
      </c>
      <c r="B72" t="s">
        <v>233</v>
      </c>
      <c r="C72" t="s">
        <v>308</v>
      </c>
    </row>
    <row r="73" spans="1:3" x14ac:dyDescent="0.2">
      <c r="A73" t="s">
        <v>65</v>
      </c>
      <c r="B73" t="s">
        <v>238</v>
      </c>
      <c r="C73" t="s">
        <v>309</v>
      </c>
    </row>
    <row r="74" spans="1:3" x14ac:dyDescent="0.2">
      <c r="A74" t="s">
        <v>48</v>
      </c>
      <c r="B74" t="s">
        <v>243</v>
      </c>
      <c r="C74" t="s">
        <v>310</v>
      </c>
    </row>
    <row r="75" spans="1:3" x14ac:dyDescent="0.2">
      <c r="A75" t="s">
        <v>66</v>
      </c>
      <c r="B75" t="s">
        <v>233</v>
      </c>
      <c r="C75" t="s">
        <v>311</v>
      </c>
    </row>
    <row r="76" spans="1:3" x14ac:dyDescent="0.2">
      <c r="A76" t="s">
        <v>195</v>
      </c>
      <c r="B76" t="s">
        <v>226</v>
      </c>
      <c r="C76" t="s">
        <v>312</v>
      </c>
    </row>
    <row r="77" spans="1:3" x14ac:dyDescent="0.2">
      <c r="A77" t="s">
        <v>71</v>
      </c>
      <c r="B77" t="s">
        <v>243</v>
      </c>
      <c r="C77" t="s">
        <v>313</v>
      </c>
    </row>
    <row r="78" spans="1:3" x14ac:dyDescent="0.2">
      <c r="A78" t="s">
        <v>196</v>
      </c>
      <c r="B78" t="s">
        <v>235</v>
      </c>
      <c r="C78" t="s">
        <v>314</v>
      </c>
    </row>
    <row r="79" spans="1:3" x14ac:dyDescent="0.2">
      <c r="A79" t="s">
        <v>72</v>
      </c>
      <c r="B79" t="s">
        <v>235</v>
      </c>
      <c r="C79" t="s">
        <v>315</v>
      </c>
    </row>
    <row r="80" spans="1:3" x14ac:dyDescent="0.2">
      <c r="A80" t="s">
        <v>197</v>
      </c>
      <c r="B80" t="s">
        <v>224</v>
      </c>
      <c r="C80" t="s">
        <v>316</v>
      </c>
    </row>
    <row r="81" spans="1:3" x14ac:dyDescent="0.2">
      <c r="A81" t="s">
        <v>73</v>
      </c>
      <c r="B81" t="s">
        <v>235</v>
      </c>
      <c r="C81" t="s">
        <v>317</v>
      </c>
    </row>
    <row r="82" spans="1:3" x14ac:dyDescent="0.2">
      <c r="A82" t="s">
        <v>67</v>
      </c>
      <c r="B82" t="s">
        <v>233</v>
      </c>
      <c r="C82" t="s">
        <v>318</v>
      </c>
    </row>
    <row r="83" spans="1:3" x14ac:dyDescent="0.2">
      <c r="A83" t="s">
        <v>69</v>
      </c>
      <c r="B83" t="s">
        <v>233</v>
      </c>
      <c r="C83" t="s">
        <v>319</v>
      </c>
    </row>
    <row r="84" spans="1:3" x14ac:dyDescent="0.2">
      <c r="A84" t="s">
        <v>74</v>
      </c>
      <c r="B84" t="s">
        <v>235</v>
      </c>
      <c r="C84" t="s">
        <v>320</v>
      </c>
    </row>
    <row r="85" spans="1:3" x14ac:dyDescent="0.2">
      <c r="A85" t="s">
        <v>78</v>
      </c>
      <c r="B85" t="s">
        <v>235</v>
      </c>
      <c r="C85" t="s">
        <v>321</v>
      </c>
    </row>
    <row r="86" spans="1:3" x14ac:dyDescent="0.2">
      <c r="A86" t="s">
        <v>76</v>
      </c>
      <c r="B86" t="s">
        <v>235</v>
      </c>
      <c r="C86" t="s">
        <v>322</v>
      </c>
    </row>
    <row r="87" spans="1:3" x14ac:dyDescent="0.2">
      <c r="A87" t="s">
        <v>75</v>
      </c>
      <c r="B87" t="s">
        <v>36</v>
      </c>
      <c r="C87" t="s">
        <v>323</v>
      </c>
    </row>
    <row r="88" spans="1:3" x14ac:dyDescent="0.2">
      <c r="A88" t="s">
        <v>79</v>
      </c>
      <c r="B88" t="s">
        <v>243</v>
      </c>
      <c r="C88" t="s">
        <v>324</v>
      </c>
    </row>
    <row r="89" spans="1:3" x14ac:dyDescent="0.2">
      <c r="A89" t="s">
        <v>85</v>
      </c>
      <c r="B89" t="s">
        <v>226</v>
      </c>
      <c r="C89" t="s">
        <v>325</v>
      </c>
    </row>
    <row r="90" spans="1:3" x14ac:dyDescent="0.2">
      <c r="A90" t="s">
        <v>81</v>
      </c>
      <c r="B90" t="s">
        <v>81</v>
      </c>
      <c r="C90" t="s">
        <v>326</v>
      </c>
    </row>
    <row r="91" spans="1:3" x14ac:dyDescent="0.2">
      <c r="A91" t="s">
        <v>80</v>
      </c>
      <c r="B91" t="s">
        <v>267</v>
      </c>
      <c r="C91" t="s">
        <v>327</v>
      </c>
    </row>
    <row r="92" spans="1:3" x14ac:dyDescent="0.2">
      <c r="A92" t="s">
        <v>83</v>
      </c>
      <c r="B92" t="s">
        <v>247</v>
      </c>
      <c r="C92" t="s">
        <v>328</v>
      </c>
    </row>
    <row r="93" spans="1:3" x14ac:dyDescent="0.2">
      <c r="A93" t="s">
        <v>84</v>
      </c>
      <c r="B93" t="s">
        <v>247</v>
      </c>
      <c r="C93" t="s">
        <v>329</v>
      </c>
    </row>
    <row r="94" spans="1:3" x14ac:dyDescent="0.2">
      <c r="A94" t="s">
        <v>82</v>
      </c>
      <c r="B94" t="s">
        <v>243</v>
      </c>
      <c r="C94" t="s">
        <v>330</v>
      </c>
    </row>
    <row r="95" spans="1:3" x14ac:dyDescent="0.2">
      <c r="A95" t="s">
        <v>331</v>
      </c>
      <c r="B95" t="s">
        <v>226</v>
      </c>
      <c r="C95" t="s">
        <v>332</v>
      </c>
    </row>
    <row r="96" spans="1:3" x14ac:dyDescent="0.2">
      <c r="A96" t="s">
        <v>86</v>
      </c>
      <c r="B96" t="s">
        <v>247</v>
      </c>
      <c r="C96" t="s">
        <v>333</v>
      </c>
    </row>
    <row r="97" spans="1:3" x14ac:dyDescent="0.2">
      <c r="A97" t="s">
        <v>87</v>
      </c>
      <c r="B97" t="s">
        <v>243</v>
      </c>
      <c r="C97" t="s">
        <v>334</v>
      </c>
    </row>
    <row r="98" spans="1:3" x14ac:dyDescent="0.2">
      <c r="A98" t="s">
        <v>88</v>
      </c>
      <c r="B98" t="s">
        <v>235</v>
      </c>
      <c r="C98" t="s">
        <v>335</v>
      </c>
    </row>
    <row r="99" spans="1:3" x14ac:dyDescent="0.2">
      <c r="A99" t="s">
        <v>90</v>
      </c>
      <c r="B99" t="s">
        <v>90</v>
      </c>
      <c r="C99" t="s">
        <v>336</v>
      </c>
    </row>
    <row r="100" spans="1:3" x14ac:dyDescent="0.2">
      <c r="A100" t="s">
        <v>89</v>
      </c>
      <c r="B100" t="s">
        <v>247</v>
      </c>
      <c r="C100" t="s">
        <v>337</v>
      </c>
    </row>
    <row r="101" spans="1:3" x14ac:dyDescent="0.2">
      <c r="A101" t="s">
        <v>91</v>
      </c>
      <c r="B101" t="s">
        <v>238</v>
      </c>
      <c r="C101" t="s">
        <v>338</v>
      </c>
    </row>
    <row r="102" spans="1:3" x14ac:dyDescent="0.2">
      <c r="A102" t="s">
        <v>92</v>
      </c>
      <c r="B102" t="s">
        <v>233</v>
      </c>
      <c r="C102" t="s">
        <v>339</v>
      </c>
    </row>
    <row r="103" spans="1:3" x14ac:dyDescent="0.2">
      <c r="A103" t="s">
        <v>95</v>
      </c>
      <c r="B103" t="s">
        <v>224</v>
      </c>
      <c r="C103" t="s">
        <v>340</v>
      </c>
    </row>
    <row r="104" spans="1:3" x14ac:dyDescent="0.2">
      <c r="A104" t="s">
        <v>198</v>
      </c>
      <c r="B104" t="s">
        <v>267</v>
      </c>
      <c r="C104" t="s">
        <v>341</v>
      </c>
    </row>
    <row r="105" spans="1:3" x14ac:dyDescent="0.2">
      <c r="A105" t="s">
        <v>97</v>
      </c>
      <c r="B105" t="s">
        <v>267</v>
      </c>
      <c r="C105" t="s">
        <v>342</v>
      </c>
    </row>
    <row r="106" spans="1:3" x14ac:dyDescent="0.2">
      <c r="A106" t="s">
        <v>343</v>
      </c>
      <c r="B106" t="s">
        <v>226</v>
      </c>
      <c r="C106" t="s">
        <v>344</v>
      </c>
    </row>
    <row r="107" spans="1:3" x14ac:dyDescent="0.2">
      <c r="A107" t="s">
        <v>98</v>
      </c>
      <c r="B107" t="s">
        <v>247</v>
      </c>
      <c r="C107" t="s">
        <v>345</v>
      </c>
    </row>
    <row r="108" spans="1:3" x14ac:dyDescent="0.2">
      <c r="A108" t="s">
        <v>93</v>
      </c>
      <c r="B108" t="s">
        <v>238</v>
      </c>
      <c r="C108" t="s">
        <v>346</v>
      </c>
    </row>
    <row r="109" spans="1:3" x14ac:dyDescent="0.2">
      <c r="A109" t="s">
        <v>99</v>
      </c>
      <c r="B109" t="s">
        <v>267</v>
      </c>
      <c r="C109" t="s">
        <v>347</v>
      </c>
    </row>
    <row r="110" spans="1:3" x14ac:dyDescent="0.2">
      <c r="A110" t="s">
        <v>108</v>
      </c>
      <c r="B110" t="s">
        <v>243</v>
      </c>
      <c r="C110" t="s">
        <v>348</v>
      </c>
    </row>
    <row r="111" spans="1:3" x14ac:dyDescent="0.2">
      <c r="A111" t="s">
        <v>100</v>
      </c>
      <c r="B111" t="s">
        <v>247</v>
      </c>
      <c r="C111" t="s">
        <v>349</v>
      </c>
    </row>
    <row r="112" spans="1:3" x14ac:dyDescent="0.2">
      <c r="A112" t="s">
        <v>105</v>
      </c>
      <c r="B112" t="s">
        <v>233</v>
      </c>
      <c r="C112" t="s">
        <v>350</v>
      </c>
    </row>
    <row r="113" spans="1:3" x14ac:dyDescent="0.2">
      <c r="A113" t="s">
        <v>101</v>
      </c>
      <c r="B113" t="s">
        <v>233</v>
      </c>
      <c r="C113" t="s">
        <v>351</v>
      </c>
    </row>
    <row r="114" spans="1:3" x14ac:dyDescent="0.2">
      <c r="A114" t="s">
        <v>102</v>
      </c>
      <c r="B114" t="s">
        <v>228</v>
      </c>
      <c r="C114" t="s">
        <v>352</v>
      </c>
    </row>
    <row r="115" spans="1:3" x14ac:dyDescent="0.2">
      <c r="A115" t="s">
        <v>353</v>
      </c>
      <c r="B115" t="s">
        <v>226</v>
      </c>
      <c r="C115" t="s">
        <v>354</v>
      </c>
    </row>
    <row r="116" spans="1:3" x14ac:dyDescent="0.2">
      <c r="A116" t="s">
        <v>106</v>
      </c>
      <c r="B116" t="s">
        <v>243</v>
      </c>
      <c r="C116" t="s">
        <v>355</v>
      </c>
    </row>
    <row r="117" spans="1:3" x14ac:dyDescent="0.2">
      <c r="A117" t="s">
        <v>107</v>
      </c>
      <c r="B117" t="s">
        <v>243</v>
      </c>
      <c r="C117" t="s">
        <v>356</v>
      </c>
    </row>
    <row r="118" spans="1:3" x14ac:dyDescent="0.2">
      <c r="A118" t="s">
        <v>109</v>
      </c>
      <c r="B118" t="s">
        <v>36</v>
      </c>
      <c r="C118" t="s">
        <v>357</v>
      </c>
    </row>
    <row r="119" spans="1:3" x14ac:dyDescent="0.2">
      <c r="A119" t="s">
        <v>112</v>
      </c>
      <c r="B119" t="s">
        <v>233</v>
      </c>
      <c r="C119" t="s">
        <v>358</v>
      </c>
    </row>
    <row r="120" spans="1:3" x14ac:dyDescent="0.2">
      <c r="A120" t="s">
        <v>123</v>
      </c>
      <c r="B120" t="s">
        <v>233</v>
      </c>
      <c r="C120" t="s">
        <v>359</v>
      </c>
    </row>
    <row r="121" spans="1:3" x14ac:dyDescent="0.2">
      <c r="A121" t="s">
        <v>124</v>
      </c>
      <c r="B121" t="s">
        <v>267</v>
      </c>
      <c r="C121" t="s">
        <v>360</v>
      </c>
    </row>
    <row r="122" spans="1:3" x14ac:dyDescent="0.2">
      <c r="A122" t="s">
        <v>113</v>
      </c>
      <c r="B122" t="s">
        <v>224</v>
      </c>
      <c r="C122" t="s">
        <v>361</v>
      </c>
    </row>
    <row r="123" spans="1:3" x14ac:dyDescent="0.2">
      <c r="A123" t="s">
        <v>116</v>
      </c>
      <c r="B123" t="s">
        <v>233</v>
      </c>
      <c r="C123" t="s">
        <v>362</v>
      </c>
    </row>
    <row r="124" spans="1:3" x14ac:dyDescent="0.2">
      <c r="A124" t="s">
        <v>117</v>
      </c>
      <c r="B124" t="s">
        <v>243</v>
      </c>
      <c r="C124" t="s">
        <v>363</v>
      </c>
    </row>
    <row r="125" spans="1:3" x14ac:dyDescent="0.2">
      <c r="A125" t="s">
        <v>364</v>
      </c>
      <c r="B125" t="s">
        <v>224</v>
      </c>
      <c r="C125" t="s">
        <v>365</v>
      </c>
    </row>
    <row r="126" spans="1:3" x14ac:dyDescent="0.2">
      <c r="A126" t="s">
        <v>121</v>
      </c>
      <c r="B126" t="s">
        <v>233</v>
      </c>
      <c r="C126" t="s">
        <v>366</v>
      </c>
    </row>
    <row r="127" spans="1:3" x14ac:dyDescent="0.2">
      <c r="A127" t="s">
        <v>122</v>
      </c>
      <c r="B127" t="s">
        <v>233</v>
      </c>
      <c r="C127" t="s">
        <v>367</v>
      </c>
    </row>
    <row r="128" spans="1:3" x14ac:dyDescent="0.2">
      <c r="A128" t="s">
        <v>114</v>
      </c>
      <c r="B128" t="s">
        <v>235</v>
      </c>
      <c r="C128" t="s">
        <v>368</v>
      </c>
    </row>
    <row r="129" spans="1:3" x14ac:dyDescent="0.2">
      <c r="A129" t="s">
        <v>62</v>
      </c>
      <c r="B129" t="s">
        <v>224</v>
      </c>
      <c r="C129" t="s">
        <v>369</v>
      </c>
    </row>
    <row r="130" spans="1:3" x14ac:dyDescent="0.2">
      <c r="A130" t="s">
        <v>111</v>
      </c>
      <c r="B130" t="s">
        <v>238</v>
      </c>
      <c r="C130" t="s">
        <v>370</v>
      </c>
    </row>
    <row r="131" spans="1:3" x14ac:dyDescent="0.2">
      <c r="A131" t="s">
        <v>371</v>
      </c>
      <c r="B131" t="s">
        <v>226</v>
      </c>
      <c r="C131" t="s">
        <v>372</v>
      </c>
    </row>
    <row r="132" spans="1:3" x14ac:dyDescent="0.2">
      <c r="A132" t="s">
        <v>119</v>
      </c>
      <c r="B132" t="s">
        <v>267</v>
      </c>
      <c r="C132" t="s">
        <v>373</v>
      </c>
    </row>
    <row r="133" spans="1:3" x14ac:dyDescent="0.2">
      <c r="A133" t="s">
        <v>374</v>
      </c>
      <c r="B133" t="s">
        <v>226</v>
      </c>
      <c r="C133" t="s">
        <v>375</v>
      </c>
    </row>
    <row r="134" spans="1:3" x14ac:dyDescent="0.2">
      <c r="A134" t="s">
        <v>110</v>
      </c>
      <c r="B134" t="s">
        <v>228</v>
      </c>
      <c r="C134" t="s">
        <v>376</v>
      </c>
    </row>
    <row r="135" spans="1:3" x14ac:dyDescent="0.2">
      <c r="A135" t="s">
        <v>120</v>
      </c>
      <c r="B135" t="s">
        <v>233</v>
      </c>
      <c r="C135" t="s">
        <v>377</v>
      </c>
    </row>
    <row r="136" spans="1:3" x14ac:dyDescent="0.2">
      <c r="A136" t="s">
        <v>118</v>
      </c>
      <c r="B136" t="s">
        <v>267</v>
      </c>
      <c r="C136" t="s">
        <v>378</v>
      </c>
    </row>
    <row r="137" spans="1:3" x14ac:dyDescent="0.2">
      <c r="A137" t="s">
        <v>125</v>
      </c>
      <c r="B137" t="s">
        <v>233</v>
      </c>
      <c r="C137" t="s">
        <v>379</v>
      </c>
    </row>
    <row r="138" spans="1:3" x14ac:dyDescent="0.2">
      <c r="A138" t="s">
        <v>199</v>
      </c>
      <c r="B138" t="s">
        <v>224</v>
      </c>
      <c r="C138" t="s">
        <v>380</v>
      </c>
    </row>
    <row r="139" spans="1:3" x14ac:dyDescent="0.2">
      <c r="A139" t="s">
        <v>131</v>
      </c>
      <c r="B139" t="s">
        <v>224</v>
      </c>
      <c r="C139" t="s">
        <v>381</v>
      </c>
    </row>
    <row r="140" spans="1:3" x14ac:dyDescent="0.2">
      <c r="A140" t="s">
        <v>129</v>
      </c>
      <c r="B140" t="s">
        <v>243</v>
      </c>
      <c r="C140" t="s">
        <v>382</v>
      </c>
    </row>
    <row r="141" spans="1:3" x14ac:dyDescent="0.2">
      <c r="A141" t="s">
        <v>200</v>
      </c>
      <c r="B141" t="s">
        <v>224</v>
      </c>
      <c r="C141" t="s">
        <v>383</v>
      </c>
    </row>
    <row r="142" spans="1:3" x14ac:dyDescent="0.2">
      <c r="A142" t="s">
        <v>132</v>
      </c>
      <c r="B142" t="s">
        <v>241</v>
      </c>
      <c r="C142" t="s">
        <v>384</v>
      </c>
    </row>
    <row r="143" spans="1:3" x14ac:dyDescent="0.2">
      <c r="A143" t="s">
        <v>128</v>
      </c>
      <c r="B143" t="s">
        <v>235</v>
      </c>
      <c r="C143" t="s">
        <v>385</v>
      </c>
    </row>
    <row r="144" spans="1:3" x14ac:dyDescent="0.2">
      <c r="A144" t="s">
        <v>126</v>
      </c>
      <c r="B144" t="s">
        <v>233</v>
      </c>
      <c r="C144" t="s">
        <v>386</v>
      </c>
    </row>
    <row r="145" spans="1:3" x14ac:dyDescent="0.2">
      <c r="A145" t="s">
        <v>127</v>
      </c>
      <c r="B145" t="s">
        <v>233</v>
      </c>
      <c r="C145" t="s">
        <v>387</v>
      </c>
    </row>
    <row r="146" spans="1:3" x14ac:dyDescent="0.2">
      <c r="A146" t="s">
        <v>115</v>
      </c>
      <c r="B146" t="s">
        <v>226</v>
      </c>
      <c r="C146" t="s">
        <v>388</v>
      </c>
    </row>
    <row r="147" spans="1:3" x14ac:dyDescent="0.2">
      <c r="A147" t="s">
        <v>389</v>
      </c>
      <c r="B147" t="s">
        <v>224</v>
      </c>
      <c r="C147" t="s">
        <v>390</v>
      </c>
    </row>
    <row r="148" spans="1:3" x14ac:dyDescent="0.2">
      <c r="A148" t="s">
        <v>130</v>
      </c>
      <c r="B148" t="s">
        <v>226</v>
      </c>
      <c r="C148" t="s">
        <v>391</v>
      </c>
    </row>
    <row r="149" spans="1:3" x14ac:dyDescent="0.2">
      <c r="A149" t="s">
        <v>133</v>
      </c>
      <c r="B149" t="s">
        <v>247</v>
      </c>
      <c r="C149" t="s">
        <v>392</v>
      </c>
    </row>
    <row r="150" spans="1:3" x14ac:dyDescent="0.2">
      <c r="A150" t="s">
        <v>134</v>
      </c>
      <c r="B150" t="s">
        <v>224</v>
      </c>
      <c r="C150" t="s">
        <v>393</v>
      </c>
    </row>
    <row r="151" spans="1:3" x14ac:dyDescent="0.2">
      <c r="A151" t="s">
        <v>394</v>
      </c>
      <c r="B151" t="s">
        <v>224</v>
      </c>
      <c r="C151" t="s">
        <v>395</v>
      </c>
    </row>
    <row r="152" spans="1:3" x14ac:dyDescent="0.2">
      <c r="A152" t="s">
        <v>135</v>
      </c>
      <c r="B152" t="s">
        <v>235</v>
      </c>
      <c r="C152" t="s">
        <v>396</v>
      </c>
    </row>
    <row r="153" spans="1:3" x14ac:dyDescent="0.2">
      <c r="A153" t="s">
        <v>138</v>
      </c>
      <c r="B153" t="s">
        <v>224</v>
      </c>
      <c r="C153" t="s">
        <v>397</v>
      </c>
    </row>
    <row r="154" spans="1:3" x14ac:dyDescent="0.2">
      <c r="A154" t="s">
        <v>142</v>
      </c>
      <c r="B154" t="s">
        <v>235</v>
      </c>
      <c r="C154" t="s">
        <v>398</v>
      </c>
    </row>
    <row r="155" spans="1:3" x14ac:dyDescent="0.2">
      <c r="A155" t="s">
        <v>136</v>
      </c>
      <c r="B155" t="s">
        <v>235</v>
      </c>
      <c r="C155" t="s">
        <v>399</v>
      </c>
    </row>
    <row r="156" spans="1:3" x14ac:dyDescent="0.2">
      <c r="A156" t="s">
        <v>137</v>
      </c>
      <c r="B156" t="s">
        <v>267</v>
      </c>
      <c r="C156" t="s">
        <v>400</v>
      </c>
    </row>
    <row r="157" spans="1:3" x14ac:dyDescent="0.2">
      <c r="A157" t="s">
        <v>139</v>
      </c>
      <c r="B157" t="s">
        <v>243</v>
      </c>
      <c r="C157" t="s">
        <v>401</v>
      </c>
    </row>
    <row r="158" spans="1:3" x14ac:dyDescent="0.2">
      <c r="A158" t="s">
        <v>141</v>
      </c>
      <c r="B158" t="s">
        <v>243</v>
      </c>
      <c r="C158" t="s">
        <v>402</v>
      </c>
    </row>
    <row r="159" spans="1:3" x14ac:dyDescent="0.2">
      <c r="A159" t="s">
        <v>140</v>
      </c>
      <c r="B159" t="s">
        <v>235</v>
      </c>
      <c r="C159" t="s">
        <v>403</v>
      </c>
    </row>
    <row r="160" spans="1:3" x14ac:dyDescent="0.2">
      <c r="A160" t="s">
        <v>143</v>
      </c>
      <c r="B160" t="s">
        <v>247</v>
      </c>
      <c r="C160" t="s">
        <v>404</v>
      </c>
    </row>
    <row r="161" spans="1:3" x14ac:dyDescent="0.2">
      <c r="A161" t="s">
        <v>144</v>
      </c>
      <c r="B161" t="s">
        <v>226</v>
      </c>
      <c r="C161" t="s">
        <v>405</v>
      </c>
    </row>
    <row r="162" spans="1:3" x14ac:dyDescent="0.2">
      <c r="A162" t="s">
        <v>145</v>
      </c>
      <c r="B162" t="s">
        <v>238</v>
      </c>
      <c r="C162" t="s">
        <v>406</v>
      </c>
    </row>
    <row r="163" spans="1:3" x14ac:dyDescent="0.2">
      <c r="A163" t="s">
        <v>146</v>
      </c>
      <c r="B163" t="s">
        <v>233</v>
      </c>
      <c r="C163" t="s">
        <v>407</v>
      </c>
    </row>
    <row r="164" spans="1:3" x14ac:dyDescent="0.2">
      <c r="A164" t="s">
        <v>183</v>
      </c>
      <c r="B164" t="s">
        <v>224</v>
      </c>
      <c r="C164" t="s">
        <v>408</v>
      </c>
    </row>
    <row r="165" spans="1:3" x14ac:dyDescent="0.2">
      <c r="A165" t="s">
        <v>409</v>
      </c>
      <c r="B165" t="s">
        <v>226</v>
      </c>
      <c r="C165" t="s">
        <v>410</v>
      </c>
    </row>
    <row r="166" spans="1:3" x14ac:dyDescent="0.2">
      <c r="A166" t="s">
        <v>154</v>
      </c>
      <c r="B166" t="s">
        <v>233</v>
      </c>
      <c r="C166" t="s">
        <v>411</v>
      </c>
    </row>
    <row r="167" spans="1:3" x14ac:dyDescent="0.2">
      <c r="A167" t="s">
        <v>147</v>
      </c>
      <c r="B167" t="s">
        <v>247</v>
      </c>
      <c r="C167" t="s">
        <v>412</v>
      </c>
    </row>
    <row r="168" spans="1:3" x14ac:dyDescent="0.2">
      <c r="A168" t="s">
        <v>149</v>
      </c>
      <c r="B168" t="s">
        <v>233</v>
      </c>
      <c r="C168" t="s">
        <v>413</v>
      </c>
    </row>
    <row r="169" spans="1:3" x14ac:dyDescent="0.2">
      <c r="A169" t="s">
        <v>414</v>
      </c>
      <c r="B169" t="s">
        <v>226</v>
      </c>
      <c r="C169" t="s">
        <v>415</v>
      </c>
    </row>
    <row r="170" spans="1:3" x14ac:dyDescent="0.2">
      <c r="A170" t="s">
        <v>160</v>
      </c>
      <c r="B170" t="s">
        <v>233</v>
      </c>
      <c r="C170" t="s">
        <v>416</v>
      </c>
    </row>
    <row r="171" spans="1:3" x14ac:dyDescent="0.2">
      <c r="A171" t="s">
        <v>152</v>
      </c>
      <c r="B171" t="s">
        <v>233</v>
      </c>
      <c r="C171" t="s">
        <v>417</v>
      </c>
    </row>
    <row r="172" spans="1:3" x14ac:dyDescent="0.2">
      <c r="A172" t="s">
        <v>150</v>
      </c>
      <c r="B172" t="s">
        <v>267</v>
      </c>
      <c r="C172" t="s">
        <v>418</v>
      </c>
    </row>
    <row r="173" spans="1:3" x14ac:dyDescent="0.2">
      <c r="A173" t="s">
        <v>419</v>
      </c>
      <c r="B173" t="s">
        <v>235</v>
      </c>
      <c r="C173" t="s">
        <v>420</v>
      </c>
    </row>
    <row r="174" spans="1:3" x14ac:dyDescent="0.2">
      <c r="A174" t="s">
        <v>156</v>
      </c>
      <c r="B174" t="s">
        <v>243</v>
      </c>
      <c r="C174" t="s">
        <v>421</v>
      </c>
    </row>
    <row r="175" spans="1:3" x14ac:dyDescent="0.2">
      <c r="A175" t="s">
        <v>157</v>
      </c>
      <c r="B175" t="s">
        <v>243</v>
      </c>
      <c r="C175" t="s">
        <v>422</v>
      </c>
    </row>
    <row r="176" spans="1:3" x14ac:dyDescent="0.2">
      <c r="A176" t="s">
        <v>151</v>
      </c>
      <c r="B176" t="s">
        <v>224</v>
      </c>
      <c r="C176" t="s">
        <v>423</v>
      </c>
    </row>
    <row r="177" spans="1:3" x14ac:dyDescent="0.2">
      <c r="A177" t="s">
        <v>201</v>
      </c>
      <c r="B177" t="s">
        <v>233</v>
      </c>
      <c r="C177" t="s">
        <v>424</v>
      </c>
    </row>
    <row r="178" spans="1:3" x14ac:dyDescent="0.2">
      <c r="A178" t="s">
        <v>185</v>
      </c>
      <c r="B178" t="s">
        <v>233</v>
      </c>
      <c r="C178" t="s">
        <v>425</v>
      </c>
    </row>
    <row r="179" spans="1:3" x14ac:dyDescent="0.2">
      <c r="A179" t="s">
        <v>426</v>
      </c>
      <c r="B179" t="s">
        <v>233</v>
      </c>
      <c r="C179" t="s">
        <v>427</v>
      </c>
    </row>
    <row r="180" spans="1:3" x14ac:dyDescent="0.2">
      <c r="A180" t="s">
        <v>56</v>
      </c>
      <c r="B180" t="s">
        <v>243</v>
      </c>
      <c r="C180" t="s">
        <v>428</v>
      </c>
    </row>
    <row r="181" spans="1:3" x14ac:dyDescent="0.2">
      <c r="A181" t="s">
        <v>104</v>
      </c>
      <c r="B181" t="s">
        <v>224</v>
      </c>
      <c r="C181" t="s">
        <v>429</v>
      </c>
    </row>
    <row r="182" spans="1:3" x14ac:dyDescent="0.2">
      <c r="A182" t="s">
        <v>96</v>
      </c>
      <c r="B182" t="s">
        <v>235</v>
      </c>
      <c r="C182" t="s">
        <v>430</v>
      </c>
    </row>
    <row r="183" spans="1:3" x14ac:dyDescent="0.2">
      <c r="A183" t="s">
        <v>103</v>
      </c>
      <c r="B183" t="s">
        <v>235</v>
      </c>
      <c r="C183" t="s">
        <v>431</v>
      </c>
    </row>
    <row r="184" spans="1:3" x14ac:dyDescent="0.2">
      <c r="A184" t="s">
        <v>432</v>
      </c>
      <c r="B184" t="s">
        <v>235</v>
      </c>
      <c r="C184" t="s">
        <v>433</v>
      </c>
    </row>
    <row r="185" spans="1:3" x14ac:dyDescent="0.2">
      <c r="A185" t="s">
        <v>178</v>
      </c>
      <c r="B185" t="s">
        <v>235</v>
      </c>
      <c r="C185" t="s">
        <v>434</v>
      </c>
    </row>
    <row r="186" spans="1:3" x14ac:dyDescent="0.2">
      <c r="A186" t="s">
        <v>148</v>
      </c>
      <c r="B186" t="s">
        <v>233</v>
      </c>
      <c r="C186" t="s">
        <v>435</v>
      </c>
    </row>
    <row r="187" spans="1:3" x14ac:dyDescent="0.2">
      <c r="A187" t="s">
        <v>155</v>
      </c>
      <c r="B187" t="s">
        <v>235</v>
      </c>
      <c r="C187" t="s">
        <v>436</v>
      </c>
    </row>
    <row r="188" spans="1:3" x14ac:dyDescent="0.2">
      <c r="A188" t="s">
        <v>158</v>
      </c>
      <c r="B188" t="s">
        <v>243</v>
      </c>
      <c r="C188" t="s">
        <v>437</v>
      </c>
    </row>
    <row r="189" spans="1:3" x14ac:dyDescent="0.2">
      <c r="A189" t="s">
        <v>34</v>
      </c>
      <c r="B189" t="s">
        <v>226</v>
      </c>
      <c r="C189" t="s">
        <v>438</v>
      </c>
    </row>
    <row r="190" spans="1:3" x14ac:dyDescent="0.2">
      <c r="A190" t="s">
        <v>202</v>
      </c>
      <c r="B190" t="s">
        <v>247</v>
      </c>
      <c r="C190" t="s">
        <v>439</v>
      </c>
    </row>
    <row r="191" spans="1:3" x14ac:dyDescent="0.2">
      <c r="A191" t="s">
        <v>164</v>
      </c>
      <c r="B191" t="s">
        <v>238</v>
      </c>
      <c r="C191" t="s">
        <v>440</v>
      </c>
    </row>
    <row r="192" spans="1:3" x14ac:dyDescent="0.2">
      <c r="A192" t="s">
        <v>172</v>
      </c>
      <c r="B192" t="s">
        <v>233</v>
      </c>
      <c r="C192" t="s">
        <v>441</v>
      </c>
    </row>
    <row r="193" spans="1:3" x14ac:dyDescent="0.2">
      <c r="A193" t="s">
        <v>163</v>
      </c>
      <c r="B193" t="s">
        <v>267</v>
      </c>
      <c r="C193" t="s">
        <v>442</v>
      </c>
    </row>
    <row r="194" spans="1:3" x14ac:dyDescent="0.2">
      <c r="A194" t="s">
        <v>166</v>
      </c>
      <c r="B194" t="s">
        <v>267</v>
      </c>
      <c r="C194" t="s">
        <v>443</v>
      </c>
    </row>
    <row r="195" spans="1:3" x14ac:dyDescent="0.2">
      <c r="A195" t="s">
        <v>162</v>
      </c>
      <c r="B195" t="s">
        <v>233</v>
      </c>
      <c r="C195" t="s">
        <v>444</v>
      </c>
    </row>
    <row r="196" spans="1:3" x14ac:dyDescent="0.2">
      <c r="A196" t="s">
        <v>167</v>
      </c>
      <c r="B196" t="s">
        <v>224</v>
      </c>
      <c r="C196" t="s">
        <v>445</v>
      </c>
    </row>
    <row r="197" spans="1:3" x14ac:dyDescent="0.2">
      <c r="A197" t="s">
        <v>168</v>
      </c>
      <c r="B197" t="s">
        <v>235</v>
      </c>
      <c r="C197" t="s">
        <v>446</v>
      </c>
    </row>
    <row r="198" spans="1:3" x14ac:dyDescent="0.2">
      <c r="A198" t="s">
        <v>169</v>
      </c>
      <c r="B198" t="s">
        <v>228</v>
      </c>
      <c r="C198" t="s">
        <v>447</v>
      </c>
    </row>
    <row r="199" spans="1:3" x14ac:dyDescent="0.2">
      <c r="A199" t="s">
        <v>170</v>
      </c>
      <c r="B199" t="s">
        <v>170</v>
      </c>
      <c r="C199" t="s">
        <v>448</v>
      </c>
    </row>
    <row r="200" spans="1:3" x14ac:dyDescent="0.2">
      <c r="A200" t="s">
        <v>165</v>
      </c>
      <c r="B200" t="s">
        <v>238</v>
      </c>
      <c r="C200" t="s">
        <v>449</v>
      </c>
    </row>
    <row r="201" spans="1:3" x14ac:dyDescent="0.2">
      <c r="A201" t="s">
        <v>203</v>
      </c>
      <c r="B201" t="s">
        <v>235</v>
      </c>
      <c r="C201" t="s">
        <v>450</v>
      </c>
    </row>
    <row r="202" spans="1:3" x14ac:dyDescent="0.2">
      <c r="A202" t="s">
        <v>171</v>
      </c>
      <c r="B202" t="s">
        <v>224</v>
      </c>
      <c r="C202" t="s">
        <v>451</v>
      </c>
    </row>
    <row r="203" spans="1:3" x14ac:dyDescent="0.2">
      <c r="A203" t="s">
        <v>173</v>
      </c>
      <c r="B203" t="s">
        <v>233</v>
      </c>
      <c r="C203" t="s">
        <v>452</v>
      </c>
    </row>
    <row r="204" spans="1:3" x14ac:dyDescent="0.2">
      <c r="A204" t="s">
        <v>174</v>
      </c>
      <c r="B204" t="s">
        <v>238</v>
      </c>
      <c r="C204" t="s">
        <v>453</v>
      </c>
    </row>
    <row r="205" spans="1:3" x14ac:dyDescent="0.2">
      <c r="A205" t="s">
        <v>7</v>
      </c>
      <c r="B205" t="s">
        <v>247</v>
      </c>
      <c r="C205" t="s">
        <v>454</v>
      </c>
    </row>
    <row r="206" spans="1:3" x14ac:dyDescent="0.2">
      <c r="A206" t="s">
        <v>64</v>
      </c>
      <c r="B206" t="s">
        <v>243</v>
      </c>
      <c r="C206" t="s">
        <v>455</v>
      </c>
    </row>
    <row r="207" spans="1:3" x14ac:dyDescent="0.2">
      <c r="A207" t="s">
        <v>176</v>
      </c>
      <c r="B207" t="s">
        <v>176</v>
      </c>
      <c r="C207" t="s">
        <v>456</v>
      </c>
    </row>
    <row r="208" spans="1:3" x14ac:dyDescent="0.2">
      <c r="A208" t="s">
        <v>175</v>
      </c>
      <c r="B208" t="s">
        <v>235</v>
      </c>
      <c r="C208" t="s">
        <v>457</v>
      </c>
    </row>
    <row r="209" spans="1:3" x14ac:dyDescent="0.2">
      <c r="A209" t="s">
        <v>177</v>
      </c>
      <c r="B209" t="s">
        <v>238</v>
      </c>
      <c r="C209" t="s">
        <v>458</v>
      </c>
    </row>
    <row r="210" spans="1:3" x14ac:dyDescent="0.2">
      <c r="A210" t="s">
        <v>181</v>
      </c>
      <c r="B210" t="s">
        <v>224</v>
      </c>
      <c r="C210" t="s">
        <v>459</v>
      </c>
    </row>
    <row r="211" spans="1:3" x14ac:dyDescent="0.2">
      <c r="A211" t="s">
        <v>179</v>
      </c>
      <c r="B211" t="s">
        <v>235</v>
      </c>
      <c r="C211" t="s">
        <v>460</v>
      </c>
    </row>
    <row r="212" spans="1:3" x14ac:dyDescent="0.2">
      <c r="A212" t="s">
        <v>180</v>
      </c>
      <c r="B212" t="s">
        <v>267</v>
      </c>
      <c r="C212" t="s">
        <v>461</v>
      </c>
    </row>
    <row r="213" spans="1:3" x14ac:dyDescent="0.2">
      <c r="A213" t="s">
        <v>204</v>
      </c>
      <c r="B213" t="s">
        <v>235</v>
      </c>
      <c r="C213" t="s">
        <v>462</v>
      </c>
    </row>
    <row r="214" spans="1:3" x14ac:dyDescent="0.2">
      <c r="A214" t="s">
        <v>463</v>
      </c>
      <c r="B214" t="s">
        <v>247</v>
      </c>
      <c r="C214" t="s">
        <v>464</v>
      </c>
    </row>
    <row r="215" spans="1:3" x14ac:dyDescent="0.2">
      <c r="A215" t="s">
        <v>184</v>
      </c>
      <c r="B215" t="s">
        <v>247</v>
      </c>
      <c r="C215" t="s">
        <v>465</v>
      </c>
    </row>
    <row r="216" spans="1:3" x14ac:dyDescent="0.2">
      <c r="A216" t="s">
        <v>186</v>
      </c>
      <c r="B216" t="s">
        <v>233</v>
      </c>
      <c r="C216" t="s">
        <v>466</v>
      </c>
    </row>
    <row r="217" spans="1:3" x14ac:dyDescent="0.2">
      <c r="A217" t="s">
        <v>187</v>
      </c>
      <c r="B217" t="s">
        <v>233</v>
      </c>
      <c r="C217" t="s">
        <v>467</v>
      </c>
    </row>
    <row r="218" spans="1:3" x14ac:dyDescent="0.2">
      <c r="A218" t="s">
        <v>468</v>
      </c>
      <c r="B218" t="s">
        <v>235</v>
      </c>
      <c r="C218" t="s">
        <v>469</v>
      </c>
    </row>
    <row r="219" spans="1:3" x14ac:dyDescent="0.2">
      <c r="A219" t="s">
        <v>470</v>
      </c>
      <c r="B219" t="s">
        <v>235</v>
      </c>
      <c r="C219" t="s">
        <v>471</v>
      </c>
    </row>
    <row r="220" spans="1:3" x14ac:dyDescent="0.2">
      <c r="A220" t="s">
        <v>472</v>
      </c>
      <c r="B220" t="s">
        <v>247</v>
      </c>
      <c r="C220" t="s">
        <v>473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FDEF9-2F5B-8A46-9105-70FB521AF502}">
  <dimension ref="A1:O19"/>
  <sheetViews>
    <sheetView workbookViewId="0">
      <selection activeCell="G14" sqref="G14"/>
    </sheetView>
  </sheetViews>
  <sheetFormatPr baseColWidth="10" defaultRowHeight="16" x14ac:dyDescent="0.2"/>
  <sheetData>
    <row r="1" spans="1:15" x14ac:dyDescent="0.2">
      <c r="A1" t="s">
        <v>482</v>
      </c>
      <c r="B1" t="s">
        <v>482</v>
      </c>
      <c r="C1" t="s">
        <v>482</v>
      </c>
      <c r="D1" t="s">
        <v>482</v>
      </c>
      <c r="E1" t="s">
        <v>482</v>
      </c>
      <c r="F1" t="s">
        <v>482</v>
      </c>
      <c r="M1" t="s">
        <v>495</v>
      </c>
    </row>
    <row r="2" spans="1:15" x14ac:dyDescent="0.2">
      <c r="F2" t="s">
        <v>483</v>
      </c>
    </row>
    <row r="3" spans="1:15" x14ac:dyDescent="0.2">
      <c r="A3" t="s">
        <v>226</v>
      </c>
      <c r="B3" t="s">
        <v>478</v>
      </c>
      <c r="D3" t="s">
        <v>27</v>
      </c>
      <c r="E3">
        <v>2005</v>
      </c>
      <c r="F3">
        <v>0.30303000000000002</v>
      </c>
      <c r="G3" t="s">
        <v>484</v>
      </c>
      <c r="M3" t="s">
        <v>36</v>
      </c>
      <c r="N3">
        <v>2005</v>
      </c>
      <c r="O3">
        <v>0.93756799999999996</v>
      </c>
    </row>
    <row r="4" spans="1:15" x14ac:dyDescent="0.2">
      <c r="A4" t="s">
        <v>233</v>
      </c>
      <c r="B4" t="s">
        <v>476</v>
      </c>
      <c r="D4" t="s">
        <v>33</v>
      </c>
      <c r="E4">
        <v>2005</v>
      </c>
      <c r="F4">
        <v>1.0239199999999999</v>
      </c>
      <c r="M4" t="s">
        <v>125</v>
      </c>
      <c r="N4">
        <v>2005</v>
      </c>
      <c r="O4">
        <v>1.2875300000000001</v>
      </c>
    </row>
    <row r="5" spans="1:15" x14ac:dyDescent="0.2">
      <c r="A5" t="s">
        <v>235</v>
      </c>
      <c r="B5" t="s">
        <v>479</v>
      </c>
      <c r="D5" t="s">
        <v>36</v>
      </c>
      <c r="E5">
        <v>2005</v>
      </c>
      <c r="F5">
        <v>1.0393300000000001</v>
      </c>
      <c r="M5" t="s">
        <v>485</v>
      </c>
      <c r="N5">
        <v>2005</v>
      </c>
      <c r="O5">
        <v>0.78059400000000001</v>
      </c>
    </row>
    <row r="6" spans="1:15" x14ac:dyDescent="0.2">
      <c r="A6" t="s">
        <v>238</v>
      </c>
      <c r="B6" t="s">
        <v>475</v>
      </c>
      <c r="D6" t="s">
        <v>81</v>
      </c>
      <c r="E6">
        <v>2005</v>
      </c>
      <c r="F6">
        <v>1.2044999999999999</v>
      </c>
      <c r="M6" t="s">
        <v>486</v>
      </c>
      <c r="N6">
        <v>2005</v>
      </c>
      <c r="O6">
        <v>0.99319100000000005</v>
      </c>
    </row>
    <row r="7" spans="1:15" x14ac:dyDescent="0.2">
      <c r="A7" t="s">
        <v>27</v>
      </c>
      <c r="B7" t="s">
        <v>477</v>
      </c>
      <c r="D7" t="s">
        <v>90</v>
      </c>
      <c r="E7">
        <v>2005</v>
      </c>
      <c r="F7">
        <v>1.0530999999999999</v>
      </c>
      <c r="K7" t="s">
        <v>487</v>
      </c>
      <c r="L7" t="s">
        <v>529</v>
      </c>
      <c r="M7" t="s">
        <v>487</v>
      </c>
      <c r="N7">
        <v>2005</v>
      </c>
      <c r="O7">
        <v>0.40008300000000002</v>
      </c>
    </row>
    <row r="8" spans="1:15" x14ac:dyDescent="0.2">
      <c r="A8" t="s">
        <v>267</v>
      </c>
      <c r="B8" t="s">
        <v>480</v>
      </c>
      <c r="D8" t="s">
        <v>170</v>
      </c>
      <c r="E8">
        <v>2005</v>
      </c>
      <c r="F8">
        <v>1.1246</v>
      </c>
      <c r="K8" t="s">
        <v>488</v>
      </c>
      <c r="L8" t="s">
        <v>530</v>
      </c>
      <c r="M8" t="s">
        <v>488</v>
      </c>
      <c r="N8">
        <v>2005</v>
      </c>
      <c r="O8">
        <v>1.35944</v>
      </c>
    </row>
    <row r="9" spans="1:15" x14ac:dyDescent="0.2">
      <c r="D9" t="s">
        <v>176</v>
      </c>
      <c r="E9">
        <v>2005</v>
      </c>
      <c r="F9">
        <v>1.1394</v>
      </c>
      <c r="K9" t="s">
        <v>489</v>
      </c>
      <c r="L9" t="s">
        <v>531</v>
      </c>
      <c r="M9" t="s">
        <v>489</v>
      </c>
      <c r="N9">
        <v>2005</v>
      </c>
      <c r="O9">
        <v>1.5192600000000001</v>
      </c>
    </row>
    <row r="10" spans="1:15" x14ac:dyDescent="0.2">
      <c r="D10" t="s">
        <v>238</v>
      </c>
      <c r="E10">
        <v>2005</v>
      </c>
      <c r="F10">
        <v>1.4414199999999999</v>
      </c>
      <c r="M10" t="s">
        <v>490</v>
      </c>
      <c r="N10">
        <v>2005</v>
      </c>
      <c r="O10">
        <v>0.74276600000000004</v>
      </c>
    </row>
    <row r="11" spans="1:15" x14ac:dyDescent="0.2">
      <c r="D11" t="s">
        <v>243</v>
      </c>
      <c r="E11">
        <v>2005</v>
      </c>
      <c r="F11">
        <v>1.08778</v>
      </c>
      <c r="M11" t="s">
        <v>491</v>
      </c>
      <c r="N11">
        <v>2005</v>
      </c>
      <c r="O11">
        <v>1.1612100000000001</v>
      </c>
    </row>
    <row r="12" spans="1:15" x14ac:dyDescent="0.2">
      <c r="D12" t="s">
        <v>226</v>
      </c>
      <c r="E12">
        <v>2005</v>
      </c>
      <c r="F12">
        <v>1.49474</v>
      </c>
      <c r="K12" t="s">
        <v>492</v>
      </c>
      <c r="L12" t="s">
        <v>532</v>
      </c>
      <c r="M12" t="s">
        <v>492</v>
      </c>
      <c r="N12">
        <v>2005</v>
      </c>
      <c r="O12">
        <v>0.53123200000000004</v>
      </c>
    </row>
    <row r="13" spans="1:15" x14ac:dyDescent="0.2">
      <c r="D13" t="s">
        <v>241</v>
      </c>
      <c r="E13">
        <v>2005</v>
      </c>
      <c r="F13">
        <v>0.92131399999999997</v>
      </c>
      <c r="K13" t="s">
        <v>493</v>
      </c>
      <c r="L13" t="s">
        <v>533</v>
      </c>
      <c r="M13" t="s">
        <v>493</v>
      </c>
      <c r="N13">
        <v>2005</v>
      </c>
      <c r="O13">
        <v>1.29969</v>
      </c>
    </row>
    <row r="14" spans="1:15" x14ac:dyDescent="0.2">
      <c r="D14" t="s">
        <v>267</v>
      </c>
      <c r="E14">
        <v>2005</v>
      </c>
      <c r="F14">
        <v>0.465007</v>
      </c>
      <c r="M14" t="s">
        <v>494</v>
      </c>
      <c r="N14">
        <v>2005</v>
      </c>
      <c r="O14">
        <v>1.19241</v>
      </c>
    </row>
    <row r="15" spans="1:15" x14ac:dyDescent="0.2">
      <c r="D15" t="s">
        <v>224</v>
      </c>
      <c r="E15">
        <v>2005</v>
      </c>
      <c r="F15">
        <v>0.98931500000000006</v>
      </c>
    </row>
    <row r="16" spans="1:15" x14ac:dyDescent="0.2">
      <c r="D16" t="s">
        <v>235</v>
      </c>
      <c r="E16">
        <v>2005</v>
      </c>
      <c r="F16">
        <v>0.65646499999999997</v>
      </c>
    </row>
    <row r="17" spans="4:6" x14ac:dyDescent="0.2">
      <c r="D17" t="s">
        <v>247</v>
      </c>
      <c r="E17">
        <v>2005</v>
      </c>
      <c r="F17">
        <v>0.97869600000000001</v>
      </c>
    </row>
    <row r="18" spans="4:6" x14ac:dyDescent="0.2">
      <c r="D18" t="s">
        <v>228</v>
      </c>
      <c r="E18">
        <v>2005</v>
      </c>
      <c r="F18">
        <v>0.997058</v>
      </c>
    </row>
    <row r="19" spans="4:6" x14ac:dyDescent="0.2">
      <c r="D19" t="s">
        <v>233</v>
      </c>
      <c r="E19">
        <v>2005</v>
      </c>
      <c r="F19">
        <v>0.26066400000000001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316B-0335-A44F-83DE-D27C3880EB4D}">
  <dimension ref="A1:V192"/>
  <sheetViews>
    <sheetView tabSelected="1" topLeftCell="G1" workbookViewId="0">
      <selection activeCell="O17" sqref="O17"/>
    </sheetView>
  </sheetViews>
  <sheetFormatPr baseColWidth="10" defaultRowHeight="16" x14ac:dyDescent="0.2"/>
  <cols>
    <col min="15" max="15" width="15.83203125" customWidth="1"/>
    <col min="17" max="18" width="17.6640625" customWidth="1"/>
  </cols>
  <sheetData>
    <row r="1" spans="1:22" x14ac:dyDescent="0.2"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V1" t="s">
        <v>536</v>
      </c>
    </row>
    <row r="2" spans="1:22" x14ac:dyDescent="0.2">
      <c r="A2" t="s">
        <v>495</v>
      </c>
      <c r="F2" t="s">
        <v>534</v>
      </c>
      <c r="I2" t="s">
        <v>220</v>
      </c>
      <c r="L2" t="s">
        <v>220</v>
      </c>
      <c r="M2" t="s">
        <v>495</v>
      </c>
      <c r="N2" t="s">
        <v>496</v>
      </c>
      <c r="O2" t="s">
        <v>498</v>
      </c>
      <c r="P2" t="s">
        <v>499</v>
      </c>
      <c r="Q2" t="s">
        <v>500</v>
      </c>
      <c r="R2" t="s">
        <v>501</v>
      </c>
      <c r="S2" t="s">
        <v>502</v>
      </c>
      <c r="T2" t="s">
        <v>503</v>
      </c>
    </row>
    <row r="3" spans="1:22" x14ac:dyDescent="0.2">
      <c r="A3" t="s">
        <v>0</v>
      </c>
      <c r="B3">
        <v>2005</v>
      </c>
      <c r="C3" t="s">
        <v>4</v>
      </c>
      <c r="D3" t="s">
        <v>2</v>
      </c>
      <c r="E3" t="s">
        <v>3</v>
      </c>
      <c r="F3">
        <v>1566.1</v>
      </c>
      <c r="H3" t="s">
        <v>224</v>
      </c>
      <c r="I3" t="s">
        <v>4</v>
      </c>
      <c r="J3">
        <v>2005</v>
      </c>
      <c r="K3" t="s">
        <v>3</v>
      </c>
      <c r="L3">
        <v>1576.83</v>
      </c>
      <c r="M3">
        <f>VLOOKUP(I3,$C$3:$F$186,4,FALSE)</f>
        <v>1566.1</v>
      </c>
      <c r="N3">
        <v>1568.17</v>
      </c>
      <c r="O3">
        <f>M3/$L3</f>
        <v>0.99319520810740536</v>
      </c>
      <c r="P3">
        <f>N3/$L3</f>
        <v>0.9945079685191176</v>
      </c>
      <c r="Q3">
        <f>IF(O3&lt;0.7,1,0)</f>
        <v>0</v>
      </c>
      <c r="R3">
        <f>IF(O3&gt;1.3,1,0)</f>
        <v>0</v>
      </c>
      <c r="S3">
        <f>IF(P3&lt;0.7,1,0)</f>
        <v>0</v>
      </c>
      <c r="T3">
        <f>IF(P3&gt;1.3,1,0)</f>
        <v>0</v>
      </c>
    </row>
    <row r="4" spans="1:22" x14ac:dyDescent="0.2">
      <c r="A4" t="s">
        <v>0</v>
      </c>
      <c r="B4">
        <v>2005</v>
      </c>
      <c r="C4" t="s">
        <v>6</v>
      </c>
      <c r="D4" t="s">
        <v>2</v>
      </c>
      <c r="E4" t="s">
        <v>3</v>
      </c>
      <c r="F4">
        <v>6892.04</v>
      </c>
      <c r="H4" t="s">
        <v>226</v>
      </c>
      <c r="I4" t="s">
        <v>6</v>
      </c>
      <c r="J4">
        <v>2005</v>
      </c>
      <c r="K4" t="s">
        <v>3</v>
      </c>
      <c r="L4">
        <v>5069.7700000000004</v>
      </c>
      <c r="M4">
        <f t="shared" ref="M4:M67" si="0">VLOOKUP(I4,$C$3:$F$186,4,FALSE)</f>
        <v>6892.04</v>
      </c>
      <c r="N4">
        <v>7591.03</v>
      </c>
      <c r="O4">
        <f t="shared" ref="O4:P67" si="1">M4/$L4</f>
        <v>1.359438396613653</v>
      </c>
      <c r="P4">
        <f t="shared" si="1"/>
        <v>1.4973125013560771</v>
      </c>
      <c r="Q4">
        <f t="shared" ref="Q4:Q67" si="2">IF(O4&lt;0.7,1,0)</f>
        <v>0</v>
      </c>
      <c r="R4">
        <f t="shared" ref="R4:R67" si="3">IF(O4&gt;1.3,1,0)</f>
        <v>1</v>
      </c>
      <c r="S4">
        <f t="shared" ref="S4:S67" si="4">IF(P4&lt;0.7,1,0)</f>
        <v>0</v>
      </c>
      <c r="T4">
        <f t="shared" ref="T4:T67" si="5">IF(P4&gt;1.3,1,0)</f>
        <v>1</v>
      </c>
    </row>
    <row r="5" spans="1:22" x14ac:dyDescent="0.2">
      <c r="A5" t="s">
        <v>0</v>
      </c>
      <c r="B5">
        <v>2005</v>
      </c>
      <c r="C5" t="s">
        <v>52</v>
      </c>
      <c r="D5" t="s">
        <v>2</v>
      </c>
      <c r="E5" t="s">
        <v>3</v>
      </c>
      <c r="F5">
        <v>78898.7</v>
      </c>
      <c r="H5" t="s">
        <v>228</v>
      </c>
      <c r="I5" t="s">
        <v>52</v>
      </c>
      <c r="J5">
        <v>2005</v>
      </c>
      <c r="K5" t="s">
        <v>3</v>
      </c>
      <c r="L5">
        <v>98835.199999999997</v>
      </c>
      <c r="M5">
        <f t="shared" si="0"/>
        <v>78898.7</v>
      </c>
      <c r="N5">
        <v>98544.4</v>
      </c>
      <c r="O5">
        <f t="shared" si="1"/>
        <v>0.7982854286731853</v>
      </c>
      <c r="P5">
        <f t="shared" si="1"/>
        <v>0.99705772842064366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</row>
    <row r="6" spans="1:22" x14ac:dyDescent="0.2">
      <c r="A6" t="s">
        <v>0</v>
      </c>
      <c r="B6">
        <v>2005</v>
      </c>
      <c r="C6" t="s">
        <v>5</v>
      </c>
      <c r="D6" t="s">
        <v>2</v>
      </c>
      <c r="E6" t="s">
        <v>3</v>
      </c>
      <c r="F6">
        <v>25090.799999999999</v>
      </c>
      <c r="H6" t="s">
        <v>233</v>
      </c>
      <c r="I6" t="s">
        <v>5</v>
      </c>
      <c r="J6">
        <v>2005</v>
      </c>
      <c r="K6" t="s">
        <v>3</v>
      </c>
      <c r="L6">
        <v>62462</v>
      </c>
      <c r="M6">
        <f t="shared" si="0"/>
        <v>25090.799999999999</v>
      </c>
      <c r="N6">
        <v>16340.8</v>
      </c>
      <c r="O6">
        <f t="shared" si="1"/>
        <v>0.40169703179533156</v>
      </c>
      <c r="P6">
        <f t="shared" si="1"/>
        <v>0.2616118600108866</v>
      </c>
      <c r="Q6">
        <f t="shared" si="2"/>
        <v>1</v>
      </c>
      <c r="R6">
        <f t="shared" si="3"/>
        <v>0</v>
      </c>
      <c r="S6">
        <f t="shared" si="4"/>
        <v>1</v>
      </c>
      <c r="T6">
        <f t="shared" si="5"/>
        <v>0</v>
      </c>
    </row>
    <row r="7" spans="1:22" x14ac:dyDescent="0.2">
      <c r="A7" t="s">
        <v>0</v>
      </c>
      <c r="B7">
        <v>2005</v>
      </c>
      <c r="C7" t="s">
        <v>10</v>
      </c>
      <c r="D7" t="s">
        <v>2</v>
      </c>
      <c r="E7" t="s">
        <v>3</v>
      </c>
      <c r="F7">
        <v>287.97300000000001</v>
      </c>
      <c r="H7" t="s">
        <v>235</v>
      </c>
      <c r="I7" t="s">
        <v>10</v>
      </c>
      <c r="J7">
        <v>2005</v>
      </c>
      <c r="K7" t="s">
        <v>3</v>
      </c>
      <c r="L7">
        <v>385.69600000000003</v>
      </c>
      <c r="M7">
        <f t="shared" si="0"/>
        <v>287.97300000000001</v>
      </c>
      <c r="N7">
        <v>256.39499999999998</v>
      </c>
      <c r="O7">
        <f t="shared" si="1"/>
        <v>0.74663206255703973</v>
      </c>
      <c r="P7">
        <f t="shared" si="1"/>
        <v>0.66475929229237529</v>
      </c>
      <c r="Q7">
        <f t="shared" si="2"/>
        <v>0</v>
      </c>
      <c r="R7">
        <f t="shared" si="3"/>
        <v>0</v>
      </c>
      <c r="S7">
        <f t="shared" si="4"/>
        <v>1</v>
      </c>
      <c r="T7">
        <f t="shared" si="5"/>
        <v>0</v>
      </c>
    </row>
    <row r="8" spans="1:22" x14ac:dyDescent="0.2">
      <c r="A8" t="s">
        <v>0</v>
      </c>
      <c r="B8">
        <v>2005</v>
      </c>
      <c r="C8" t="s">
        <v>8</v>
      </c>
      <c r="D8" t="s">
        <v>2</v>
      </c>
      <c r="E8" t="s">
        <v>3</v>
      </c>
      <c r="F8">
        <v>224049</v>
      </c>
      <c r="H8" t="s">
        <v>235</v>
      </c>
      <c r="I8" t="s">
        <v>8</v>
      </c>
      <c r="J8">
        <v>2005</v>
      </c>
      <c r="K8" t="s">
        <v>3</v>
      </c>
      <c r="L8">
        <v>300080</v>
      </c>
      <c r="M8">
        <f t="shared" si="0"/>
        <v>224049</v>
      </c>
      <c r="N8">
        <v>199480</v>
      </c>
      <c r="O8">
        <f t="shared" si="1"/>
        <v>0.74663089842708608</v>
      </c>
      <c r="P8">
        <f t="shared" si="1"/>
        <v>0.66475606504932017</v>
      </c>
      <c r="Q8">
        <f t="shared" si="2"/>
        <v>0</v>
      </c>
      <c r="R8">
        <f t="shared" si="3"/>
        <v>0</v>
      </c>
      <c r="S8">
        <f t="shared" si="4"/>
        <v>1</v>
      </c>
      <c r="T8">
        <f t="shared" si="5"/>
        <v>0</v>
      </c>
    </row>
    <row r="9" spans="1:22" x14ac:dyDescent="0.2">
      <c r="A9" t="s">
        <v>0</v>
      </c>
      <c r="B9">
        <v>2005</v>
      </c>
      <c r="C9" t="s">
        <v>9</v>
      </c>
      <c r="D9" t="s">
        <v>2</v>
      </c>
      <c r="E9" t="s">
        <v>3</v>
      </c>
      <c r="F9">
        <v>8437.76</v>
      </c>
      <c r="H9" t="s">
        <v>238</v>
      </c>
      <c r="I9" t="s">
        <v>9</v>
      </c>
      <c r="J9">
        <v>2005</v>
      </c>
      <c r="K9" t="s">
        <v>3</v>
      </c>
      <c r="L9">
        <v>5553.87</v>
      </c>
      <c r="M9">
        <f t="shared" si="0"/>
        <v>8437.76</v>
      </c>
      <c r="N9">
        <v>8005.42</v>
      </c>
      <c r="O9">
        <f t="shared" si="1"/>
        <v>1.5192577427991654</v>
      </c>
      <c r="P9">
        <f t="shared" si="1"/>
        <v>1.4414129246813483</v>
      </c>
      <c r="Q9">
        <f t="shared" si="2"/>
        <v>0</v>
      </c>
      <c r="R9">
        <f t="shared" si="3"/>
        <v>1</v>
      </c>
      <c r="S9">
        <f t="shared" si="4"/>
        <v>0</v>
      </c>
      <c r="T9">
        <f t="shared" si="5"/>
        <v>1</v>
      </c>
    </row>
    <row r="10" spans="1:22" x14ac:dyDescent="0.2">
      <c r="A10" t="s">
        <v>0</v>
      </c>
      <c r="B10">
        <v>2005</v>
      </c>
      <c r="C10" t="s">
        <v>1</v>
      </c>
      <c r="D10" t="s">
        <v>2</v>
      </c>
      <c r="E10" t="s">
        <v>3</v>
      </c>
      <c r="F10">
        <v>195.983</v>
      </c>
      <c r="H10" t="s">
        <v>235</v>
      </c>
      <c r="I10" t="s">
        <v>1</v>
      </c>
      <c r="J10">
        <v>2005</v>
      </c>
      <c r="K10" t="s">
        <v>3</v>
      </c>
      <c r="L10">
        <v>262.49</v>
      </c>
      <c r="M10">
        <f t="shared" si="0"/>
        <v>195.983</v>
      </c>
      <c r="N10">
        <v>174.49199999999999</v>
      </c>
      <c r="O10">
        <f t="shared" si="1"/>
        <v>0.74663034782277415</v>
      </c>
      <c r="P10">
        <f t="shared" si="1"/>
        <v>0.66475675263819567</v>
      </c>
      <c r="Q10">
        <f t="shared" si="2"/>
        <v>0</v>
      </c>
      <c r="R10">
        <f t="shared" si="3"/>
        <v>0</v>
      </c>
      <c r="S10">
        <f t="shared" si="4"/>
        <v>1</v>
      </c>
      <c r="T10">
        <f t="shared" si="5"/>
        <v>0</v>
      </c>
    </row>
    <row r="11" spans="1:22" x14ac:dyDescent="0.2">
      <c r="A11" t="s">
        <v>0</v>
      </c>
      <c r="B11">
        <v>2005</v>
      </c>
      <c r="C11" t="s">
        <v>11</v>
      </c>
      <c r="D11" t="s">
        <v>2</v>
      </c>
      <c r="E11" t="s">
        <v>3</v>
      </c>
      <c r="F11">
        <v>464255</v>
      </c>
      <c r="H11" t="s">
        <v>241</v>
      </c>
      <c r="I11" t="s">
        <v>11</v>
      </c>
      <c r="J11">
        <v>2005</v>
      </c>
      <c r="K11" t="s">
        <v>3</v>
      </c>
      <c r="L11">
        <v>399802</v>
      </c>
      <c r="M11">
        <f t="shared" si="0"/>
        <v>464255</v>
      </c>
      <c r="N11">
        <v>368343</v>
      </c>
      <c r="O11">
        <f t="shared" si="1"/>
        <v>1.1612123000885439</v>
      </c>
      <c r="P11">
        <f t="shared" si="1"/>
        <v>0.92131355020735262</v>
      </c>
      <c r="Q11">
        <f t="shared" si="2"/>
        <v>0</v>
      </c>
      <c r="R11">
        <f t="shared" si="3"/>
        <v>0</v>
      </c>
      <c r="S11">
        <f t="shared" si="4"/>
        <v>0</v>
      </c>
      <c r="T11">
        <f t="shared" si="5"/>
        <v>0</v>
      </c>
    </row>
    <row r="12" spans="1:22" x14ac:dyDescent="0.2">
      <c r="A12" t="s">
        <v>0</v>
      </c>
      <c r="B12">
        <v>2005</v>
      </c>
      <c r="C12" t="s">
        <v>12</v>
      </c>
      <c r="D12" t="s">
        <v>2</v>
      </c>
      <c r="E12" t="s">
        <v>3</v>
      </c>
      <c r="F12">
        <v>85563.7</v>
      </c>
      <c r="H12" t="s">
        <v>243</v>
      </c>
      <c r="I12" t="s">
        <v>12</v>
      </c>
      <c r="J12">
        <v>2005</v>
      </c>
      <c r="K12" t="s">
        <v>3</v>
      </c>
      <c r="L12">
        <v>71749.3</v>
      </c>
      <c r="M12">
        <f t="shared" si="0"/>
        <v>85563.7</v>
      </c>
      <c r="N12">
        <v>78047.3</v>
      </c>
      <c r="O12">
        <f t="shared" si="1"/>
        <v>1.19253707004807</v>
      </c>
      <c r="P12">
        <f t="shared" si="1"/>
        <v>1.0877778598536849</v>
      </c>
      <c r="Q12">
        <f t="shared" si="2"/>
        <v>0</v>
      </c>
      <c r="R12">
        <f t="shared" si="3"/>
        <v>0</v>
      </c>
      <c r="S12">
        <f t="shared" si="4"/>
        <v>0</v>
      </c>
      <c r="T12">
        <f t="shared" si="5"/>
        <v>0</v>
      </c>
    </row>
    <row r="13" spans="1:22" x14ac:dyDescent="0.2">
      <c r="A13" t="s">
        <v>0</v>
      </c>
      <c r="B13">
        <v>2005</v>
      </c>
      <c r="C13" t="s">
        <v>13</v>
      </c>
      <c r="D13" t="s">
        <v>2</v>
      </c>
      <c r="E13" t="s">
        <v>3</v>
      </c>
      <c r="F13">
        <v>50145.9</v>
      </c>
      <c r="H13" t="s">
        <v>238</v>
      </c>
      <c r="I13" t="s">
        <v>13</v>
      </c>
      <c r="J13">
        <v>2005</v>
      </c>
      <c r="K13" t="s">
        <v>3</v>
      </c>
      <c r="L13">
        <v>33006.800000000003</v>
      </c>
      <c r="M13">
        <f t="shared" si="0"/>
        <v>50145.9</v>
      </c>
      <c r="N13">
        <v>47576.5</v>
      </c>
      <c r="O13">
        <f t="shared" si="1"/>
        <v>1.5192596677048364</v>
      </c>
      <c r="P13">
        <f t="shared" si="1"/>
        <v>1.4414151023425474</v>
      </c>
      <c r="Q13">
        <f t="shared" si="2"/>
        <v>0</v>
      </c>
      <c r="R13">
        <f t="shared" si="3"/>
        <v>1</v>
      </c>
      <c r="S13">
        <f t="shared" si="4"/>
        <v>0</v>
      </c>
      <c r="T13">
        <f t="shared" si="5"/>
        <v>1</v>
      </c>
    </row>
    <row r="14" spans="1:22" x14ac:dyDescent="0.2">
      <c r="A14" t="s">
        <v>0</v>
      </c>
      <c r="B14">
        <v>2005</v>
      </c>
      <c r="C14" t="s">
        <v>21</v>
      </c>
      <c r="D14" t="s">
        <v>2</v>
      </c>
      <c r="E14" t="s">
        <v>3</v>
      </c>
      <c r="F14">
        <v>2683.19</v>
      </c>
      <c r="H14" t="s">
        <v>235</v>
      </c>
      <c r="I14" t="s">
        <v>21</v>
      </c>
      <c r="J14">
        <v>2005</v>
      </c>
      <c r="K14" t="s">
        <v>3</v>
      </c>
      <c r="L14">
        <v>3593.73</v>
      </c>
      <c r="M14">
        <f t="shared" si="0"/>
        <v>2683.19</v>
      </c>
      <c r="N14">
        <v>2388.96</v>
      </c>
      <c r="O14">
        <f t="shared" si="1"/>
        <v>0.74663093777217548</v>
      </c>
      <c r="P14">
        <f t="shared" si="1"/>
        <v>0.66475778647811601</v>
      </c>
      <c r="Q14">
        <f t="shared" si="2"/>
        <v>0</v>
      </c>
      <c r="R14">
        <f t="shared" si="3"/>
        <v>0</v>
      </c>
      <c r="S14">
        <f t="shared" si="4"/>
        <v>1</v>
      </c>
      <c r="T14">
        <f t="shared" si="5"/>
        <v>0</v>
      </c>
    </row>
    <row r="15" spans="1:22" x14ac:dyDescent="0.2">
      <c r="A15" t="s">
        <v>0</v>
      </c>
      <c r="B15">
        <v>2005</v>
      </c>
      <c r="C15" t="s">
        <v>20</v>
      </c>
      <c r="D15" t="s">
        <v>2</v>
      </c>
      <c r="E15" t="s">
        <v>3</v>
      </c>
      <c r="F15">
        <v>16176.1</v>
      </c>
      <c r="H15" t="s">
        <v>247</v>
      </c>
      <c r="I15" t="s">
        <v>20</v>
      </c>
      <c r="J15">
        <v>2005</v>
      </c>
      <c r="K15" t="s">
        <v>3</v>
      </c>
      <c r="L15">
        <v>20263.5</v>
      </c>
      <c r="M15">
        <f t="shared" si="0"/>
        <v>16176.1</v>
      </c>
      <c r="N15">
        <v>20624.3</v>
      </c>
      <c r="O15">
        <f t="shared" si="1"/>
        <v>0.79828756137883383</v>
      </c>
      <c r="P15">
        <f t="shared" si="1"/>
        <v>1.017805413674834</v>
      </c>
      <c r="Q15">
        <f t="shared" si="2"/>
        <v>0</v>
      </c>
      <c r="R15">
        <f t="shared" si="3"/>
        <v>0</v>
      </c>
      <c r="S15">
        <f t="shared" si="4"/>
        <v>0</v>
      </c>
      <c r="T15">
        <f t="shared" si="5"/>
        <v>0</v>
      </c>
    </row>
    <row r="16" spans="1:22" x14ac:dyDescent="0.2">
      <c r="A16" t="s">
        <v>0</v>
      </c>
      <c r="B16">
        <v>2005</v>
      </c>
      <c r="C16" t="s">
        <v>18</v>
      </c>
      <c r="D16" t="s">
        <v>2</v>
      </c>
      <c r="E16" t="s">
        <v>3</v>
      </c>
      <c r="F16">
        <v>53842.2</v>
      </c>
      <c r="H16" t="s">
        <v>224</v>
      </c>
      <c r="I16" t="s">
        <v>18</v>
      </c>
      <c r="J16">
        <v>2005</v>
      </c>
      <c r="K16" t="s">
        <v>3</v>
      </c>
      <c r="L16">
        <v>54211.3</v>
      </c>
      <c r="M16">
        <f t="shared" si="0"/>
        <v>53842.2</v>
      </c>
      <c r="N16">
        <v>53913.4</v>
      </c>
      <c r="O16">
        <f t="shared" si="1"/>
        <v>0.99319145639377759</v>
      </c>
      <c r="P16">
        <f t="shared" si="1"/>
        <v>0.99450483570768455</v>
      </c>
      <c r="Q16">
        <f t="shared" si="2"/>
        <v>0</v>
      </c>
      <c r="R16">
        <f t="shared" si="3"/>
        <v>0</v>
      </c>
      <c r="S16">
        <f t="shared" si="4"/>
        <v>0</v>
      </c>
      <c r="T16">
        <f t="shared" si="5"/>
        <v>0</v>
      </c>
    </row>
    <row r="17" spans="1:20" x14ac:dyDescent="0.2">
      <c r="A17" t="s">
        <v>0</v>
      </c>
      <c r="B17">
        <v>2005</v>
      </c>
      <c r="C17" t="s">
        <v>28</v>
      </c>
      <c r="D17" t="s">
        <v>2</v>
      </c>
      <c r="E17" t="s">
        <v>3</v>
      </c>
      <c r="F17">
        <v>905.72400000000005</v>
      </c>
      <c r="H17" t="s">
        <v>235</v>
      </c>
      <c r="I17" t="s">
        <v>28</v>
      </c>
      <c r="J17">
        <v>2005</v>
      </c>
      <c r="K17" t="s">
        <v>3</v>
      </c>
      <c r="L17">
        <v>1213.08</v>
      </c>
      <c r="M17">
        <f t="shared" si="0"/>
        <v>905.72400000000005</v>
      </c>
      <c r="N17">
        <v>806.40499999999997</v>
      </c>
      <c r="O17">
        <f t="shared" si="1"/>
        <v>0.74663171431397768</v>
      </c>
      <c r="P17">
        <f t="shared" si="1"/>
        <v>0.66475830118376367</v>
      </c>
      <c r="Q17">
        <f t="shared" si="2"/>
        <v>0</v>
      </c>
      <c r="R17">
        <f t="shared" si="3"/>
        <v>0</v>
      </c>
      <c r="S17">
        <f t="shared" si="4"/>
        <v>1</v>
      </c>
      <c r="T17">
        <f t="shared" si="5"/>
        <v>0</v>
      </c>
    </row>
    <row r="18" spans="1:20" x14ac:dyDescent="0.2">
      <c r="A18" t="s">
        <v>0</v>
      </c>
      <c r="B18">
        <v>2005</v>
      </c>
      <c r="C18" t="s">
        <v>23</v>
      </c>
      <c r="D18" t="s">
        <v>2</v>
      </c>
      <c r="E18" t="s">
        <v>3</v>
      </c>
      <c r="F18">
        <v>46243.9</v>
      </c>
      <c r="H18" t="s">
        <v>238</v>
      </c>
      <c r="I18" t="s">
        <v>23</v>
      </c>
      <c r="J18">
        <v>2005</v>
      </c>
      <c r="K18" t="s">
        <v>3</v>
      </c>
      <c r="L18">
        <v>30438.400000000001</v>
      </c>
      <c r="M18">
        <f t="shared" si="0"/>
        <v>46243.9</v>
      </c>
      <c r="N18">
        <v>43874.400000000001</v>
      </c>
      <c r="O18">
        <f t="shared" si="1"/>
        <v>1.5192618534482758</v>
      </c>
      <c r="P18">
        <f t="shared" si="1"/>
        <v>1.4414161059714046</v>
      </c>
      <c r="Q18">
        <f t="shared" si="2"/>
        <v>0</v>
      </c>
      <c r="R18">
        <f t="shared" si="3"/>
        <v>1</v>
      </c>
      <c r="S18">
        <f t="shared" si="4"/>
        <v>0</v>
      </c>
      <c r="T18">
        <f t="shared" si="5"/>
        <v>1</v>
      </c>
    </row>
    <row r="19" spans="1:20" x14ac:dyDescent="0.2">
      <c r="A19" t="s">
        <v>0</v>
      </c>
      <c r="B19">
        <v>2005</v>
      </c>
      <c r="C19" t="s">
        <v>15</v>
      </c>
      <c r="D19" t="s">
        <v>2</v>
      </c>
      <c r="E19" t="s">
        <v>3</v>
      </c>
      <c r="F19">
        <v>146796</v>
      </c>
      <c r="H19" t="s">
        <v>243</v>
      </c>
      <c r="I19" t="s">
        <v>15</v>
      </c>
      <c r="J19">
        <v>2005</v>
      </c>
      <c r="K19" t="s">
        <v>3</v>
      </c>
      <c r="L19">
        <v>123096</v>
      </c>
      <c r="M19">
        <f t="shared" si="0"/>
        <v>146796</v>
      </c>
      <c r="N19">
        <v>133901</v>
      </c>
      <c r="O19">
        <f t="shared" si="1"/>
        <v>1.192532657438097</v>
      </c>
      <c r="P19">
        <f t="shared" si="1"/>
        <v>1.0877770195619678</v>
      </c>
      <c r="Q19">
        <f t="shared" si="2"/>
        <v>0</v>
      </c>
      <c r="R19">
        <f t="shared" si="3"/>
        <v>0</v>
      </c>
      <c r="S19">
        <f t="shared" si="4"/>
        <v>0</v>
      </c>
      <c r="T19">
        <f t="shared" si="5"/>
        <v>0</v>
      </c>
    </row>
    <row r="20" spans="1:20" x14ac:dyDescent="0.2">
      <c r="A20" t="s">
        <v>0</v>
      </c>
      <c r="B20">
        <v>2005</v>
      </c>
      <c r="C20" t="s">
        <v>24</v>
      </c>
      <c r="D20" t="s">
        <v>2</v>
      </c>
      <c r="E20" t="s">
        <v>3</v>
      </c>
      <c r="F20">
        <v>4816.3100000000004</v>
      </c>
      <c r="H20" t="s">
        <v>235</v>
      </c>
      <c r="I20" t="s">
        <v>24</v>
      </c>
      <c r="J20">
        <v>2005</v>
      </c>
      <c r="K20" t="s">
        <v>3</v>
      </c>
      <c r="L20">
        <v>6450.72</v>
      </c>
      <c r="M20">
        <f t="shared" si="0"/>
        <v>4816.3100000000004</v>
      </c>
      <c r="N20">
        <v>4288.17</v>
      </c>
      <c r="O20">
        <f t="shared" si="1"/>
        <v>0.74663138378351568</v>
      </c>
      <c r="P20">
        <f t="shared" si="1"/>
        <v>0.66475835255599369</v>
      </c>
      <c r="Q20">
        <f t="shared" si="2"/>
        <v>0</v>
      </c>
      <c r="R20">
        <f t="shared" si="3"/>
        <v>0</v>
      </c>
      <c r="S20">
        <f t="shared" si="4"/>
        <v>1</v>
      </c>
      <c r="T20">
        <f t="shared" si="5"/>
        <v>0</v>
      </c>
    </row>
    <row r="21" spans="1:20" x14ac:dyDescent="0.2">
      <c r="A21" t="s">
        <v>0</v>
      </c>
      <c r="B21">
        <v>2005</v>
      </c>
      <c r="C21" t="s">
        <v>16</v>
      </c>
      <c r="D21" t="s">
        <v>2</v>
      </c>
      <c r="E21" t="s">
        <v>3</v>
      </c>
      <c r="F21">
        <v>19857.900000000001</v>
      </c>
      <c r="H21" t="s">
        <v>233</v>
      </c>
      <c r="I21" t="s">
        <v>16</v>
      </c>
      <c r="J21">
        <v>2005</v>
      </c>
      <c r="K21" t="s">
        <v>3</v>
      </c>
      <c r="L21">
        <v>49434.9</v>
      </c>
      <c r="M21">
        <f t="shared" si="0"/>
        <v>19857.900000000001</v>
      </c>
      <c r="N21">
        <v>12932.7</v>
      </c>
      <c r="O21">
        <f t="shared" si="1"/>
        <v>0.40169799069078732</v>
      </c>
      <c r="P21">
        <f t="shared" si="1"/>
        <v>0.26161072440725075</v>
      </c>
      <c r="Q21">
        <f t="shared" si="2"/>
        <v>1</v>
      </c>
      <c r="R21">
        <f t="shared" si="3"/>
        <v>0</v>
      </c>
      <c r="S21">
        <f t="shared" si="4"/>
        <v>1</v>
      </c>
      <c r="T21">
        <f t="shared" si="5"/>
        <v>0</v>
      </c>
    </row>
    <row r="22" spans="1:20" x14ac:dyDescent="0.2">
      <c r="A22" t="s">
        <v>0</v>
      </c>
      <c r="B22">
        <v>2005</v>
      </c>
      <c r="C22" t="s">
        <v>25</v>
      </c>
      <c r="D22" t="s">
        <v>2</v>
      </c>
      <c r="E22" t="s">
        <v>3</v>
      </c>
      <c r="F22">
        <v>406.13</v>
      </c>
      <c r="H22" t="s">
        <v>235</v>
      </c>
      <c r="I22" t="s">
        <v>25</v>
      </c>
      <c r="J22">
        <v>2005</v>
      </c>
      <c r="K22" t="s">
        <v>3</v>
      </c>
      <c r="L22">
        <v>543.94899999999996</v>
      </c>
      <c r="M22">
        <f t="shared" si="0"/>
        <v>406.13</v>
      </c>
      <c r="N22">
        <v>361.59500000000003</v>
      </c>
      <c r="O22">
        <f t="shared" si="1"/>
        <v>0.74663249679657473</v>
      </c>
      <c r="P22">
        <f t="shared" si="1"/>
        <v>0.66475901233387702</v>
      </c>
      <c r="Q22">
        <f t="shared" si="2"/>
        <v>0</v>
      </c>
      <c r="R22">
        <f t="shared" si="3"/>
        <v>0</v>
      </c>
      <c r="S22">
        <f t="shared" si="4"/>
        <v>1</v>
      </c>
      <c r="T22">
        <f t="shared" si="5"/>
        <v>0</v>
      </c>
    </row>
    <row r="23" spans="1:20" x14ac:dyDescent="0.2">
      <c r="A23" t="s">
        <v>0</v>
      </c>
      <c r="B23">
        <v>2005</v>
      </c>
      <c r="C23" t="s">
        <v>30</v>
      </c>
      <c r="D23" t="s">
        <v>2</v>
      </c>
      <c r="E23" t="s">
        <v>3</v>
      </c>
      <c r="F23">
        <v>-7728.05</v>
      </c>
      <c r="H23" t="s">
        <v>224</v>
      </c>
      <c r="I23" t="s">
        <v>30</v>
      </c>
      <c r="J23">
        <v>2005</v>
      </c>
      <c r="K23" t="s">
        <v>3</v>
      </c>
      <c r="L23">
        <v>-7781.03</v>
      </c>
      <c r="M23">
        <f t="shared" si="0"/>
        <v>-7728.05</v>
      </c>
      <c r="N23">
        <v>-7738.27</v>
      </c>
      <c r="O23">
        <f t="shared" si="1"/>
        <v>0.99319113279347337</v>
      </c>
      <c r="P23">
        <f t="shared" si="1"/>
        <v>0.99450458358340743</v>
      </c>
      <c r="Q23">
        <f t="shared" si="2"/>
        <v>0</v>
      </c>
      <c r="R23">
        <f t="shared" si="3"/>
        <v>0</v>
      </c>
      <c r="S23">
        <f t="shared" si="4"/>
        <v>0</v>
      </c>
      <c r="T23">
        <f t="shared" si="5"/>
        <v>0</v>
      </c>
    </row>
    <row r="24" spans="1:20" x14ac:dyDescent="0.2">
      <c r="A24" t="s">
        <v>0</v>
      </c>
      <c r="B24">
        <v>2005</v>
      </c>
      <c r="C24" t="s">
        <v>26</v>
      </c>
      <c r="D24" t="s">
        <v>2</v>
      </c>
      <c r="E24" t="s">
        <v>3</v>
      </c>
      <c r="F24">
        <v>255047</v>
      </c>
      <c r="H24" t="s">
        <v>235</v>
      </c>
      <c r="I24" t="s">
        <v>26</v>
      </c>
      <c r="J24">
        <v>2005</v>
      </c>
      <c r="K24" t="s">
        <v>3</v>
      </c>
      <c r="L24">
        <v>341597</v>
      </c>
      <c r="M24">
        <f t="shared" si="0"/>
        <v>255047</v>
      </c>
      <c r="N24">
        <v>227080</v>
      </c>
      <c r="O24">
        <f t="shared" si="1"/>
        <v>0.74663126432609184</v>
      </c>
      <c r="P24">
        <f t="shared" si="1"/>
        <v>0.66475993641630338</v>
      </c>
      <c r="Q24">
        <f t="shared" si="2"/>
        <v>0</v>
      </c>
      <c r="R24">
        <f t="shared" si="3"/>
        <v>0</v>
      </c>
      <c r="S24">
        <f t="shared" si="4"/>
        <v>1</v>
      </c>
      <c r="T24">
        <f t="shared" si="5"/>
        <v>0</v>
      </c>
    </row>
    <row r="25" spans="1:20" x14ac:dyDescent="0.2">
      <c r="A25" t="s">
        <v>0</v>
      </c>
      <c r="B25">
        <v>2005</v>
      </c>
      <c r="C25" t="s">
        <v>22</v>
      </c>
      <c r="D25" t="s">
        <v>2</v>
      </c>
      <c r="E25" t="s">
        <v>3</v>
      </c>
      <c r="F25">
        <v>23984.2</v>
      </c>
      <c r="H25" t="s">
        <v>226</v>
      </c>
      <c r="I25" t="s">
        <v>22</v>
      </c>
      <c r="J25">
        <v>2005</v>
      </c>
      <c r="K25" t="s">
        <v>3</v>
      </c>
      <c r="L25">
        <v>17642.7</v>
      </c>
      <c r="M25">
        <f t="shared" si="0"/>
        <v>23984.2</v>
      </c>
      <c r="N25">
        <v>26416.7</v>
      </c>
      <c r="O25">
        <f t="shared" si="1"/>
        <v>1.3594404484574356</v>
      </c>
      <c r="P25">
        <f t="shared" si="1"/>
        <v>1.4973161704274289</v>
      </c>
      <c r="Q25">
        <f t="shared" si="2"/>
        <v>0</v>
      </c>
      <c r="R25">
        <f t="shared" si="3"/>
        <v>1</v>
      </c>
      <c r="S25">
        <f t="shared" si="4"/>
        <v>0</v>
      </c>
      <c r="T25">
        <f t="shared" si="5"/>
        <v>1</v>
      </c>
    </row>
    <row r="26" spans="1:20" x14ac:dyDescent="0.2">
      <c r="A26" t="s">
        <v>0</v>
      </c>
      <c r="B26">
        <v>2005</v>
      </c>
      <c r="C26" t="s">
        <v>31</v>
      </c>
      <c r="D26" t="s">
        <v>2</v>
      </c>
      <c r="E26" t="s">
        <v>3</v>
      </c>
      <c r="F26">
        <v>15592.6</v>
      </c>
      <c r="H26" t="s">
        <v>233</v>
      </c>
      <c r="I26" t="s">
        <v>31</v>
      </c>
      <c r="J26">
        <v>2005</v>
      </c>
      <c r="K26" t="s">
        <v>3</v>
      </c>
      <c r="L26">
        <v>38816.9</v>
      </c>
      <c r="M26">
        <f t="shared" si="0"/>
        <v>15592.6</v>
      </c>
      <c r="N26">
        <v>10154.9</v>
      </c>
      <c r="O26">
        <f t="shared" si="1"/>
        <v>0.40169616842148653</v>
      </c>
      <c r="P26">
        <f t="shared" si="1"/>
        <v>0.26161027799747016</v>
      </c>
      <c r="Q26">
        <f t="shared" si="2"/>
        <v>1</v>
      </c>
      <c r="R26">
        <f t="shared" si="3"/>
        <v>0</v>
      </c>
      <c r="S26">
        <f t="shared" si="4"/>
        <v>1</v>
      </c>
      <c r="T26">
        <f t="shared" si="5"/>
        <v>0</v>
      </c>
    </row>
    <row r="27" spans="1:20" x14ac:dyDescent="0.2">
      <c r="A27" t="s">
        <v>0</v>
      </c>
      <c r="B27">
        <v>2005</v>
      </c>
      <c r="C27" t="s">
        <v>27</v>
      </c>
      <c r="D27" t="s">
        <v>2</v>
      </c>
      <c r="E27" t="s">
        <v>3</v>
      </c>
      <c r="F27" s="1">
        <v>2315520</v>
      </c>
      <c r="H27" t="s">
        <v>27</v>
      </c>
      <c r="I27" t="s">
        <v>27</v>
      </c>
      <c r="J27">
        <v>2005</v>
      </c>
      <c r="K27" t="s">
        <v>3</v>
      </c>
      <c r="L27" s="1">
        <v>3101290</v>
      </c>
      <c r="M27">
        <f t="shared" si="0"/>
        <v>2315520</v>
      </c>
      <c r="N27">
        <v>939782</v>
      </c>
      <c r="O27">
        <f t="shared" si="1"/>
        <v>0.746631240548288</v>
      </c>
      <c r="P27">
        <f t="shared" si="1"/>
        <v>0.30302938454643069</v>
      </c>
      <c r="Q27">
        <f t="shared" si="2"/>
        <v>0</v>
      </c>
      <c r="R27">
        <f t="shared" si="3"/>
        <v>0</v>
      </c>
      <c r="S27">
        <f t="shared" si="4"/>
        <v>1</v>
      </c>
      <c r="T27">
        <f t="shared" si="5"/>
        <v>0</v>
      </c>
    </row>
    <row r="28" spans="1:20" x14ac:dyDescent="0.2">
      <c r="A28" t="s">
        <v>0</v>
      </c>
      <c r="B28">
        <v>2005</v>
      </c>
      <c r="C28" t="s">
        <v>29</v>
      </c>
      <c r="D28" t="s">
        <v>2</v>
      </c>
      <c r="E28" t="s">
        <v>3</v>
      </c>
      <c r="F28">
        <v>10567.5</v>
      </c>
      <c r="H28" t="s">
        <v>224</v>
      </c>
      <c r="I28" t="s">
        <v>29</v>
      </c>
      <c r="J28">
        <v>2005</v>
      </c>
      <c r="K28" t="s">
        <v>3</v>
      </c>
      <c r="L28">
        <v>19043.3</v>
      </c>
      <c r="M28">
        <f t="shared" si="0"/>
        <v>10567.5</v>
      </c>
      <c r="N28">
        <v>18938.7</v>
      </c>
      <c r="O28">
        <f t="shared" si="1"/>
        <v>0.5549195780143148</v>
      </c>
      <c r="P28">
        <f t="shared" si="1"/>
        <v>0.99450725451996247</v>
      </c>
      <c r="Q28">
        <f t="shared" si="2"/>
        <v>1</v>
      </c>
      <c r="R28">
        <f t="shared" si="3"/>
        <v>0</v>
      </c>
      <c r="S28">
        <f t="shared" si="4"/>
        <v>0</v>
      </c>
      <c r="T28">
        <f t="shared" si="5"/>
        <v>0</v>
      </c>
    </row>
    <row r="29" spans="1:20" x14ac:dyDescent="0.2">
      <c r="A29" t="s">
        <v>0</v>
      </c>
      <c r="B29">
        <v>2005</v>
      </c>
      <c r="C29" t="s">
        <v>19</v>
      </c>
      <c r="D29" t="s">
        <v>2</v>
      </c>
      <c r="E29" t="s">
        <v>3</v>
      </c>
      <c r="F29">
        <v>56279.6</v>
      </c>
      <c r="H29" t="s">
        <v>226</v>
      </c>
      <c r="I29" t="s">
        <v>19</v>
      </c>
      <c r="J29">
        <v>2005</v>
      </c>
      <c r="K29" t="s">
        <v>3</v>
      </c>
      <c r="L29">
        <v>41399.199999999997</v>
      </c>
      <c r="M29">
        <f t="shared" si="0"/>
        <v>56279.6</v>
      </c>
      <c r="N29">
        <v>61987.5</v>
      </c>
      <c r="O29">
        <f t="shared" si="1"/>
        <v>1.3594368973313495</v>
      </c>
      <c r="P29">
        <f t="shared" si="1"/>
        <v>1.4973115422520242</v>
      </c>
      <c r="Q29">
        <f t="shared" si="2"/>
        <v>0</v>
      </c>
      <c r="R29">
        <f t="shared" si="3"/>
        <v>1</v>
      </c>
      <c r="S29">
        <f t="shared" si="4"/>
        <v>0</v>
      </c>
      <c r="T29">
        <f t="shared" si="5"/>
        <v>1</v>
      </c>
    </row>
    <row r="30" spans="1:20" x14ac:dyDescent="0.2">
      <c r="A30" t="s">
        <v>0</v>
      </c>
      <c r="B30">
        <v>2005</v>
      </c>
      <c r="C30" t="s">
        <v>17</v>
      </c>
      <c r="D30" t="s">
        <v>2</v>
      </c>
      <c r="E30" t="s">
        <v>3</v>
      </c>
      <c r="F30">
        <v>15719.3</v>
      </c>
      <c r="H30" t="s">
        <v>233</v>
      </c>
      <c r="I30" t="s">
        <v>17</v>
      </c>
      <c r="J30">
        <v>2005</v>
      </c>
      <c r="K30" t="s">
        <v>3</v>
      </c>
      <c r="L30">
        <v>39132.300000000003</v>
      </c>
      <c r="M30">
        <f t="shared" si="0"/>
        <v>15719.3</v>
      </c>
      <c r="N30">
        <v>10237.5</v>
      </c>
      <c r="O30">
        <f t="shared" si="1"/>
        <v>0.40169629692095782</v>
      </c>
      <c r="P30">
        <f t="shared" si="1"/>
        <v>0.26161252980274607</v>
      </c>
      <c r="Q30">
        <f t="shared" si="2"/>
        <v>1</v>
      </c>
      <c r="R30">
        <f t="shared" si="3"/>
        <v>0</v>
      </c>
      <c r="S30">
        <f t="shared" si="4"/>
        <v>1</v>
      </c>
      <c r="T30">
        <f t="shared" si="5"/>
        <v>0</v>
      </c>
    </row>
    <row r="31" spans="1:20" x14ac:dyDescent="0.2">
      <c r="A31" t="s">
        <v>0</v>
      </c>
      <c r="B31">
        <v>2005</v>
      </c>
      <c r="C31" t="s">
        <v>14</v>
      </c>
      <c r="D31" t="s">
        <v>2</v>
      </c>
      <c r="E31" t="s">
        <v>3</v>
      </c>
      <c r="F31">
        <v>1731.81</v>
      </c>
      <c r="H31" t="s">
        <v>233</v>
      </c>
      <c r="I31" t="s">
        <v>14</v>
      </c>
      <c r="J31">
        <v>2005</v>
      </c>
      <c r="K31" t="s">
        <v>3</v>
      </c>
      <c r="L31">
        <v>4311.2299999999996</v>
      </c>
      <c r="M31">
        <f t="shared" si="0"/>
        <v>1731.81</v>
      </c>
      <c r="N31">
        <v>1127.8699999999999</v>
      </c>
      <c r="O31">
        <f t="shared" si="1"/>
        <v>0.40169742741630582</v>
      </c>
      <c r="P31">
        <f t="shared" si="1"/>
        <v>0.2616121153359946</v>
      </c>
      <c r="Q31">
        <f t="shared" si="2"/>
        <v>1</v>
      </c>
      <c r="R31">
        <f t="shared" si="3"/>
        <v>0</v>
      </c>
      <c r="S31">
        <f t="shared" si="4"/>
        <v>1</v>
      </c>
      <c r="T31">
        <f t="shared" si="5"/>
        <v>0</v>
      </c>
    </row>
    <row r="32" spans="1:20" x14ac:dyDescent="0.2">
      <c r="A32" t="s">
        <v>0</v>
      </c>
      <c r="B32">
        <v>2005</v>
      </c>
      <c r="C32" t="s">
        <v>43</v>
      </c>
      <c r="D32" t="s">
        <v>2</v>
      </c>
      <c r="E32" t="s">
        <v>3</v>
      </c>
      <c r="F32">
        <v>73.167699999999996</v>
      </c>
      <c r="H32" t="s">
        <v>233</v>
      </c>
      <c r="I32" t="s">
        <v>43</v>
      </c>
      <c r="J32">
        <v>2005</v>
      </c>
      <c r="K32" t="s">
        <v>3</v>
      </c>
      <c r="L32">
        <v>182.14599999999999</v>
      </c>
      <c r="M32">
        <f t="shared" si="0"/>
        <v>73.167699999999996</v>
      </c>
      <c r="N32">
        <v>47.651600000000002</v>
      </c>
      <c r="O32">
        <f t="shared" si="1"/>
        <v>0.40169808834671089</v>
      </c>
      <c r="P32">
        <f t="shared" si="1"/>
        <v>0.26161211335961265</v>
      </c>
      <c r="Q32">
        <f t="shared" si="2"/>
        <v>1</v>
      </c>
      <c r="R32">
        <f t="shared" si="3"/>
        <v>0</v>
      </c>
      <c r="S32">
        <f t="shared" si="4"/>
        <v>1</v>
      </c>
      <c r="T32">
        <f t="shared" si="5"/>
        <v>0</v>
      </c>
    </row>
    <row r="33" spans="1:20" x14ac:dyDescent="0.2">
      <c r="A33" t="s">
        <v>0</v>
      </c>
      <c r="B33">
        <v>2005</v>
      </c>
      <c r="C33" t="s">
        <v>94</v>
      </c>
      <c r="D33" t="s">
        <v>2</v>
      </c>
      <c r="E33" t="s">
        <v>3</v>
      </c>
      <c r="F33">
        <v>169715</v>
      </c>
      <c r="H33" t="s">
        <v>267</v>
      </c>
      <c r="I33" t="s">
        <v>94</v>
      </c>
      <c r="J33">
        <v>2005</v>
      </c>
      <c r="K33" t="s">
        <v>3</v>
      </c>
      <c r="L33">
        <v>107361</v>
      </c>
      <c r="M33">
        <f t="shared" si="0"/>
        <v>169715</v>
      </c>
      <c r="N33">
        <v>50701.5</v>
      </c>
      <c r="O33">
        <f t="shared" si="1"/>
        <v>1.5807881819282608</v>
      </c>
      <c r="P33">
        <f t="shared" si="1"/>
        <v>0.47225249392237406</v>
      </c>
      <c r="Q33">
        <f t="shared" si="2"/>
        <v>0</v>
      </c>
      <c r="R33">
        <f t="shared" si="3"/>
        <v>1</v>
      </c>
      <c r="S33">
        <f t="shared" si="4"/>
        <v>1</v>
      </c>
      <c r="T33">
        <f t="shared" si="5"/>
        <v>0</v>
      </c>
    </row>
    <row r="34" spans="1:20" x14ac:dyDescent="0.2">
      <c r="A34" t="s">
        <v>0</v>
      </c>
      <c r="B34">
        <v>2005</v>
      </c>
      <c r="C34" t="s">
        <v>38</v>
      </c>
      <c r="D34" t="s">
        <v>2</v>
      </c>
      <c r="E34" t="s">
        <v>3</v>
      </c>
      <c r="F34">
        <v>91405.5</v>
      </c>
      <c r="H34" t="s">
        <v>233</v>
      </c>
      <c r="I34" t="s">
        <v>38</v>
      </c>
      <c r="J34">
        <v>2005</v>
      </c>
      <c r="K34" t="s">
        <v>3</v>
      </c>
      <c r="L34">
        <v>227548</v>
      </c>
      <c r="M34">
        <f t="shared" si="0"/>
        <v>91405.5</v>
      </c>
      <c r="N34">
        <v>59529.3</v>
      </c>
      <c r="O34">
        <f t="shared" si="1"/>
        <v>0.40169766378961802</v>
      </c>
      <c r="P34">
        <f t="shared" si="1"/>
        <v>0.26161205547840455</v>
      </c>
      <c r="Q34">
        <f t="shared" si="2"/>
        <v>1</v>
      </c>
      <c r="R34">
        <f t="shared" si="3"/>
        <v>0</v>
      </c>
      <c r="S34">
        <f t="shared" si="4"/>
        <v>1</v>
      </c>
      <c r="T34">
        <f t="shared" si="5"/>
        <v>0</v>
      </c>
    </row>
    <row r="35" spans="1:20" x14ac:dyDescent="0.2">
      <c r="A35" t="s">
        <v>0</v>
      </c>
      <c r="B35">
        <v>2005</v>
      </c>
      <c r="C35" t="s">
        <v>33</v>
      </c>
      <c r="D35" t="s">
        <v>2</v>
      </c>
      <c r="E35" t="s">
        <v>3</v>
      </c>
      <c r="F35">
        <v>798593</v>
      </c>
      <c r="H35" t="s">
        <v>33</v>
      </c>
      <c r="I35" t="s">
        <v>33</v>
      </c>
      <c r="J35">
        <v>2005</v>
      </c>
      <c r="K35" t="s">
        <v>3</v>
      </c>
      <c r="L35">
        <v>620246</v>
      </c>
      <c r="M35">
        <f t="shared" si="0"/>
        <v>798593</v>
      </c>
      <c r="N35">
        <v>635080</v>
      </c>
      <c r="O35">
        <f t="shared" si="1"/>
        <v>1.2875423622240207</v>
      </c>
      <c r="P35">
        <f t="shared" si="1"/>
        <v>1.0239163170741932</v>
      </c>
      <c r="Q35">
        <f t="shared" si="2"/>
        <v>0</v>
      </c>
      <c r="R35">
        <f t="shared" si="3"/>
        <v>0</v>
      </c>
      <c r="S35">
        <f t="shared" si="4"/>
        <v>0</v>
      </c>
      <c r="T35">
        <f t="shared" si="5"/>
        <v>0</v>
      </c>
    </row>
    <row r="36" spans="1:20" x14ac:dyDescent="0.2">
      <c r="A36" t="s">
        <v>0</v>
      </c>
      <c r="B36">
        <v>2005</v>
      </c>
      <c r="C36" t="s">
        <v>45</v>
      </c>
      <c r="D36" t="s">
        <v>2</v>
      </c>
      <c r="E36" t="s">
        <v>3</v>
      </c>
      <c r="F36">
        <v>235.029</v>
      </c>
      <c r="H36" t="s">
        <v>235</v>
      </c>
      <c r="I36" t="s">
        <v>45</v>
      </c>
      <c r="J36">
        <v>2005</v>
      </c>
      <c r="K36" t="s">
        <v>3</v>
      </c>
      <c r="L36">
        <v>314.78500000000003</v>
      </c>
      <c r="M36">
        <f t="shared" si="0"/>
        <v>235.029</v>
      </c>
      <c r="N36">
        <v>209.256</v>
      </c>
      <c r="O36">
        <f t="shared" si="1"/>
        <v>0.74663341645885284</v>
      </c>
      <c r="P36">
        <f t="shared" si="1"/>
        <v>0.66475848595072817</v>
      </c>
      <c r="Q36">
        <f t="shared" si="2"/>
        <v>0</v>
      </c>
      <c r="R36">
        <f t="shared" si="3"/>
        <v>0</v>
      </c>
      <c r="S36">
        <f t="shared" si="4"/>
        <v>1</v>
      </c>
      <c r="T36">
        <f t="shared" si="5"/>
        <v>0</v>
      </c>
    </row>
    <row r="37" spans="1:20" x14ac:dyDescent="0.2">
      <c r="A37" t="s">
        <v>0</v>
      </c>
      <c r="B37">
        <v>2005</v>
      </c>
      <c r="C37" t="s">
        <v>32</v>
      </c>
      <c r="D37" t="s">
        <v>2</v>
      </c>
      <c r="E37" t="s">
        <v>3</v>
      </c>
      <c r="F37">
        <v>273954</v>
      </c>
      <c r="H37" t="s">
        <v>233</v>
      </c>
      <c r="I37" t="s">
        <v>32</v>
      </c>
      <c r="J37">
        <v>2005</v>
      </c>
      <c r="K37" t="s">
        <v>3</v>
      </c>
      <c r="L37">
        <v>681992</v>
      </c>
      <c r="M37">
        <f t="shared" si="0"/>
        <v>273954</v>
      </c>
      <c r="N37">
        <v>178417</v>
      </c>
      <c r="O37">
        <f t="shared" si="1"/>
        <v>0.40169679409729148</v>
      </c>
      <c r="P37">
        <f t="shared" si="1"/>
        <v>0.26161157315628336</v>
      </c>
      <c r="Q37">
        <f t="shared" si="2"/>
        <v>1</v>
      </c>
      <c r="R37">
        <f t="shared" si="3"/>
        <v>0</v>
      </c>
      <c r="S37">
        <f t="shared" si="4"/>
        <v>1</v>
      </c>
      <c r="T37">
        <f t="shared" si="5"/>
        <v>0</v>
      </c>
    </row>
    <row r="38" spans="1:20" x14ac:dyDescent="0.2">
      <c r="A38" t="s">
        <v>0</v>
      </c>
      <c r="B38">
        <v>2005</v>
      </c>
      <c r="C38" t="s">
        <v>161</v>
      </c>
      <c r="D38" t="s">
        <v>2</v>
      </c>
      <c r="E38" t="s">
        <v>3</v>
      </c>
      <c r="F38">
        <v>54724.3</v>
      </c>
      <c r="H38" t="s">
        <v>233</v>
      </c>
      <c r="I38" t="s">
        <v>161</v>
      </c>
      <c r="J38">
        <v>2005</v>
      </c>
      <c r="K38" t="s">
        <v>3</v>
      </c>
      <c r="L38">
        <v>136233</v>
      </c>
      <c r="M38">
        <f t="shared" si="0"/>
        <v>54724.3</v>
      </c>
      <c r="N38">
        <v>35640.1</v>
      </c>
      <c r="O38">
        <f t="shared" si="1"/>
        <v>0.4016963584447234</v>
      </c>
      <c r="P38">
        <f t="shared" si="1"/>
        <v>0.26161135701335214</v>
      </c>
      <c r="Q38">
        <f t="shared" si="2"/>
        <v>1</v>
      </c>
      <c r="R38">
        <f t="shared" si="3"/>
        <v>0</v>
      </c>
      <c r="S38">
        <f t="shared" si="4"/>
        <v>1</v>
      </c>
      <c r="T38">
        <f t="shared" si="5"/>
        <v>0</v>
      </c>
    </row>
    <row r="39" spans="1:20" x14ac:dyDescent="0.2">
      <c r="A39" t="s">
        <v>0</v>
      </c>
      <c r="B39">
        <v>2005</v>
      </c>
      <c r="C39" t="s">
        <v>35</v>
      </c>
      <c r="D39" t="s">
        <v>2</v>
      </c>
      <c r="E39" t="s">
        <v>3</v>
      </c>
      <c r="F39">
        <v>52219.8</v>
      </c>
      <c r="H39" t="s">
        <v>235</v>
      </c>
      <c r="I39" t="s">
        <v>35</v>
      </c>
      <c r="J39">
        <v>2005</v>
      </c>
      <c r="K39" t="s">
        <v>3</v>
      </c>
      <c r="L39">
        <v>69940.600000000006</v>
      </c>
      <c r="M39">
        <f t="shared" si="0"/>
        <v>52219.8</v>
      </c>
      <c r="N39">
        <v>46493.5</v>
      </c>
      <c r="O39">
        <f t="shared" si="1"/>
        <v>0.74663071234733469</v>
      </c>
      <c r="P39">
        <f t="shared" si="1"/>
        <v>0.66475695089833364</v>
      </c>
      <c r="Q39">
        <f t="shared" si="2"/>
        <v>0</v>
      </c>
      <c r="R39">
        <f t="shared" si="3"/>
        <v>0</v>
      </c>
      <c r="S39">
        <f t="shared" si="4"/>
        <v>1</v>
      </c>
      <c r="T39">
        <f t="shared" si="5"/>
        <v>0</v>
      </c>
    </row>
    <row r="40" spans="1:20" x14ac:dyDescent="0.2">
      <c r="A40" t="s">
        <v>0</v>
      </c>
      <c r="B40">
        <v>2005</v>
      </c>
      <c r="C40" t="s">
        <v>36</v>
      </c>
      <c r="D40" t="s">
        <v>2</v>
      </c>
      <c r="E40" t="s">
        <v>3</v>
      </c>
      <c r="F40" s="1">
        <v>5272830</v>
      </c>
      <c r="H40" t="s">
        <v>36</v>
      </c>
      <c r="I40" t="s">
        <v>36</v>
      </c>
      <c r="J40">
        <v>2005</v>
      </c>
      <c r="K40" t="s">
        <v>3</v>
      </c>
      <c r="L40" s="1">
        <v>5623940</v>
      </c>
      <c r="M40">
        <f t="shared" si="0"/>
        <v>5272830</v>
      </c>
      <c r="N40">
        <v>5845130</v>
      </c>
      <c r="O40">
        <f t="shared" si="1"/>
        <v>0.9375686796089574</v>
      </c>
      <c r="P40">
        <f t="shared" si="1"/>
        <v>1.0393300782014032</v>
      </c>
      <c r="Q40">
        <f t="shared" si="2"/>
        <v>0</v>
      </c>
      <c r="R40">
        <f t="shared" si="3"/>
        <v>0</v>
      </c>
      <c r="S40">
        <f t="shared" si="4"/>
        <v>0</v>
      </c>
      <c r="T40">
        <f t="shared" si="5"/>
        <v>0</v>
      </c>
    </row>
    <row r="41" spans="1:20" x14ac:dyDescent="0.2">
      <c r="A41" t="s">
        <v>0</v>
      </c>
      <c r="B41">
        <v>2005</v>
      </c>
      <c r="C41" t="s">
        <v>41</v>
      </c>
      <c r="D41" t="s">
        <v>2</v>
      </c>
      <c r="E41" t="s">
        <v>3</v>
      </c>
      <c r="F41">
        <v>111222</v>
      </c>
      <c r="H41" t="s">
        <v>235</v>
      </c>
      <c r="I41" t="s">
        <v>41</v>
      </c>
      <c r="J41">
        <v>2005</v>
      </c>
      <c r="K41" t="s">
        <v>3</v>
      </c>
      <c r="L41">
        <v>148965</v>
      </c>
      <c r="M41">
        <f t="shared" si="0"/>
        <v>111222</v>
      </c>
      <c r="N41">
        <v>99025.8</v>
      </c>
      <c r="O41">
        <f t="shared" si="1"/>
        <v>0.74663175913805258</v>
      </c>
      <c r="P41">
        <f t="shared" si="1"/>
        <v>0.66475883596818042</v>
      </c>
      <c r="Q41">
        <f t="shared" si="2"/>
        <v>0</v>
      </c>
      <c r="R41">
        <f t="shared" si="3"/>
        <v>0</v>
      </c>
      <c r="S41">
        <f t="shared" si="4"/>
        <v>1</v>
      </c>
      <c r="T41">
        <f t="shared" si="5"/>
        <v>0</v>
      </c>
    </row>
    <row r="42" spans="1:20" x14ac:dyDescent="0.2">
      <c r="A42" t="s">
        <v>0</v>
      </c>
      <c r="B42">
        <v>2005</v>
      </c>
      <c r="C42" t="s">
        <v>42</v>
      </c>
      <c r="D42" t="s">
        <v>2</v>
      </c>
      <c r="E42" t="s">
        <v>3</v>
      </c>
      <c r="F42">
        <v>117.6</v>
      </c>
      <c r="H42" t="s">
        <v>233</v>
      </c>
      <c r="I42" t="s">
        <v>42</v>
      </c>
      <c r="J42">
        <v>2005</v>
      </c>
      <c r="K42" t="s">
        <v>3</v>
      </c>
      <c r="L42">
        <v>292.75700000000001</v>
      </c>
      <c r="M42">
        <f t="shared" si="0"/>
        <v>117.6</v>
      </c>
      <c r="N42">
        <v>76.588700000000003</v>
      </c>
      <c r="O42">
        <f t="shared" si="1"/>
        <v>0.40169833684591655</v>
      </c>
      <c r="P42">
        <f t="shared" si="1"/>
        <v>0.26161184873461607</v>
      </c>
      <c r="Q42">
        <f t="shared" si="2"/>
        <v>1</v>
      </c>
      <c r="R42">
        <f t="shared" si="3"/>
        <v>0</v>
      </c>
      <c r="S42">
        <f t="shared" si="4"/>
        <v>1</v>
      </c>
      <c r="T42">
        <f t="shared" si="5"/>
        <v>0</v>
      </c>
    </row>
    <row r="43" spans="1:20" x14ac:dyDescent="0.2">
      <c r="A43" t="s">
        <v>0</v>
      </c>
      <c r="B43">
        <v>2005</v>
      </c>
      <c r="C43" t="s">
        <v>39</v>
      </c>
      <c r="D43" t="s">
        <v>2</v>
      </c>
      <c r="E43" t="s">
        <v>3</v>
      </c>
      <c r="F43">
        <v>565525</v>
      </c>
      <c r="H43" t="s">
        <v>233</v>
      </c>
      <c r="I43" t="s">
        <v>39</v>
      </c>
      <c r="J43">
        <v>2005</v>
      </c>
      <c r="K43" t="s">
        <v>3</v>
      </c>
      <c r="L43" s="1">
        <v>1407840</v>
      </c>
      <c r="M43">
        <f t="shared" si="0"/>
        <v>565525</v>
      </c>
      <c r="N43">
        <v>368307</v>
      </c>
      <c r="O43">
        <f t="shared" si="1"/>
        <v>0.40169692578702126</v>
      </c>
      <c r="P43">
        <f t="shared" si="1"/>
        <v>0.2616114047050801</v>
      </c>
      <c r="Q43">
        <f t="shared" si="2"/>
        <v>1</v>
      </c>
      <c r="R43">
        <f t="shared" si="3"/>
        <v>0</v>
      </c>
      <c r="S43">
        <f t="shared" si="4"/>
        <v>1</v>
      </c>
      <c r="T43">
        <f t="shared" si="5"/>
        <v>0</v>
      </c>
    </row>
    <row r="44" spans="1:20" x14ac:dyDescent="0.2">
      <c r="A44" t="s">
        <v>0</v>
      </c>
      <c r="B44">
        <v>2005</v>
      </c>
      <c r="C44" t="s">
        <v>40</v>
      </c>
      <c r="D44" t="s">
        <v>2</v>
      </c>
      <c r="E44" t="s">
        <v>3</v>
      </c>
      <c r="F44">
        <v>29704.1</v>
      </c>
      <c r="H44" t="s">
        <v>233</v>
      </c>
      <c r="I44" t="s">
        <v>40</v>
      </c>
      <c r="J44">
        <v>2005</v>
      </c>
      <c r="K44" t="s">
        <v>3</v>
      </c>
      <c r="L44">
        <v>73946.399999999994</v>
      </c>
      <c r="M44">
        <f t="shared" si="0"/>
        <v>29704.1</v>
      </c>
      <c r="N44">
        <v>19345.2</v>
      </c>
      <c r="O44">
        <f t="shared" si="1"/>
        <v>0.40169771618361411</v>
      </c>
      <c r="P44">
        <f t="shared" si="1"/>
        <v>0.26161111291421896</v>
      </c>
      <c r="Q44">
        <f t="shared" si="2"/>
        <v>1</v>
      </c>
      <c r="R44">
        <f t="shared" si="3"/>
        <v>0</v>
      </c>
      <c r="S44">
        <f t="shared" si="4"/>
        <v>1</v>
      </c>
      <c r="T44">
        <f t="shared" si="5"/>
        <v>0</v>
      </c>
    </row>
    <row r="45" spans="1:20" x14ac:dyDescent="0.2">
      <c r="A45" t="s">
        <v>0</v>
      </c>
      <c r="B45">
        <v>2005</v>
      </c>
      <c r="C45" t="s">
        <v>44</v>
      </c>
      <c r="D45" t="s">
        <v>2</v>
      </c>
      <c r="E45" t="s">
        <v>3</v>
      </c>
      <c r="F45">
        <v>-530.23500000000001</v>
      </c>
      <c r="H45" t="s">
        <v>235</v>
      </c>
      <c r="I45" t="s">
        <v>44</v>
      </c>
      <c r="J45">
        <v>2005</v>
      </c>
      <c r="K45" t="s">
        <v>3</v>
      </c>
      <c r="L45">
        <v>-710.17</v>
      </c>
      <c r="M45">
        <f t="shared" si="0"/>
        <v>-530.23500000000001</v>
      </c>
      <c r="N45">
        <v>-472.09100000000001</v>
      </c>
      <c r="O45">
        <f t="shared" si="1"/>
        <v>0.74663108833096303</v>
      </c>
      <c r="P45">
        <f t="shared" si="1"/>
        <v>0.664757734063675</v>
      </c>
      <c r="Q45">
        <f t="shared" si="2"/>
        <v>0</v>
      </c>
      <c r="R45">
        <f t="shared" si="3"/>
        <v>0</v>
      </c>
      <c r="S45">
        <f t="shared" si="4"/>
        <v>1</v>
      </c>
      <c r="T45">
        <f t="shared" si="5"/>
        <v>0</v>
      </c>
    </row>
    <row r="46" spans="1:20" x14ac:dyDescent="0.2">
      <c r="A46" t="s">
        <v>0</v>
      </c>
      <c r="B46">
        <v>2005</v>
      </c>
      <c r="C46" t="s">
        <v>37</v>
      </c>
      <c r="D46" t="s">
        <v>2</v>
      </c>
      <c r="E46" t="s">
        <v>3</v>
      </c>
      <c r="F46">
        <v>58737.5</v>
      </c>
      <c r="H46" t="s">
        <v>233</v>
      </c>
      <c r="I46" t="s">
        <v>37</v>
      </c>
      <c r="J46">
        <v>2005</v>
      </c>
      <c r="K46" t="s">
        <v>3</v>
      </c>
      <c r="L46">
        <v>146223</v>
      </c>
      <c r="M46">
        <f t="shared" si="0"/>
        <v>58737.5</v>
      </c>
      <c r="N46">
        <v>38253.699999999997</v>
      </c>
      <c r="O46">
        <f t="shared" si="1"/>
        <v>0.40169809127155098</v>
      </c>
      <c r="P46">
        <f t="shared" si="1"/>
        <v>0.26161205829452272</v>
      </c>
      <c r="Q46">
        <f t="shared" si="2"/>
        <v>1</v>
      </c>
      <c r="R46">
        <f t="shared" si="3"/>
        <v>0</v>
      </c>
      <c r="S46">
        <f t="shared" si="4"/>
        <v>1</v>
      </c>
      <c r="T46">
        <f t="shared" si="5"/>
        <v>0</v>
      </c>
    </row>
    <row r="47" spans="1:20" x14ac:dyDescent="0.2">
      <c r="A47" t="s">
        <v>0</v>
      </c>
      <c r="B47">
        <v>2005</v>
      </c>
      <c r="C47" t="s">
        <v>77</v>
      </c>
      <c r="D47" t="s">
        <v>2</v>
      </c>
      <c r="E47" t="s">
        <v>3</v>
      </c>
      <c r="F47">
        <v>21558.6</v>
      </c>
      <c r="H47" t="s">
        <v>226</v>
      </c>
      <c r="I47" t="s">
        <v>77</v>
      </c>
      <c r="J47">
        <v>2005</v>
      </c>
      <c r="K47" t="s">
        <v>3</v>
      </c>
      <c r="L47">
        <v>15858.5</v>
      </c>
      <c r="M47">
        <f t="shared" si="0"/>
        <v>21558.6</v>
      </c>
      <c r="N47">
        <v>23745.1</v>
      </c>
      <c r="O47">
        <f t="shared" si="1"/>
        <v>1.3594350033105274</v>
      </c>
      <c r="P47">
        <f t="shared" si="1"/>
        <v>1.4973105905350441</v>
      </c>
      <c r="Q47">
        <f t="shared" si="2"/>
        <v>0</v>
      </c>
      <c r="R47">
        <f t="shared" si="3"/>
        <v>1</v>
      </c>
      <c r="S47">
        <f t="shared" si="4"/>
        <v>0</v>
      </c>
      <c r="T47">
        <f t="shared" si="5"/>
        <v>1</v>
      </c>
    </row>
    <row r="48" spans="1:20" x14ac:dyDescent="0.2">
      <c r="A48" t="s">
        <v>0</v>
      </c>
      <c r="B48">
        <v>2005</v>
      </c>
      <c r="C48" t="s">
        <v>46</v>
      </c>
      <c r="D48" t="s">
        <v>2</v>
      </c>
      <c r="E48" t="s">
        <v>3</v>
      </c>
      <c r="F48">
        <v>9271.7999999999993</v>
      </c>
      <c r="H48" t="s">
        <v>243</v>
      </c>
      <c r="I48" t="s">
        <v>46</v>
      </c>
      <c r="J48">
        <v>2005</v>
      </c>
      <c r="K48" t="s">
        <v>3</v>
      </c>
      <c r="L48">
        <v>7774.85</v>
      </c>
      <c r="M48">
        <f t="shared" si="0"/>
        <v>9271.7999999999993</v>
      </c>
      <c r="N48">
        <v>8457.31</v>
      </c>
      <c r="O48">
        <f t="shared" si="1"/>
        <v>1.1925374766072656</v>
      </c>
      <c r="P48">
        <f t="shared" si="1"/>
        <v>1.0877778992520755</v>
      </c>
      <c r="Q48">
        <f t="shared" si="2"/>
        <v>0</v>
      </c>
      <c r="R48">
        <f t="shared" si="3"/>
        <v>0</v>
      </c>
      <c r="S48">
        <f t="shared" si="4"/>
        <v>0</v>
      </c>
      <c r="T48">
        <f t="shared" si="5"/>
        <v>0</v>
      </c>
    </row>
    <row r="49" spans="1:20" x14ac:dyDescent="0.2">
      <c r="A49" t="s">
        <v>0</v>
      </c>
      <c r="B49">
        <v>2005</v>
      </c>
      <c r="C49" t="s">
        <v>47</v>
      </c>
      <c r="D49" t="s">
        <v>2</v>
      </c>
      <c r="E49" t="s">
        <v>3</v>
      </c>
      <c r="F49">
        <v>162597</v>
      </c>
      <c r="H49" t="s">
        <v>243</v>
      </c>
      <c r="I49" t="s">
        <v>47</v>
      </c>
      <c r="J49">
        <v>2005</v>
      </c>
      <c r="K49" t="s">
        <v>3</v>
      </c>
      <c r="L49">
        <v>119606</v>
      </c>
      <c r="M49">
        <f t="shared" si="0"/>
        <v>162597</v>
      </c>
      <c r="N49">
        <v>130105</v>
      </c>
      <c r="O49">
        <f t="shared" si="1"/>
        <v>1.3594384897078742</v>
      </c>
      <c r="P49">
        <f t="shared" si="1"/>
        <v>1.0877798772636824</v>
      </c>
      <c r="Q49">
        <f t="shared" si="2"/>
        <v>0</v>
      </c>
      <c r="R49">
        <f t="shared" si="3"/>
        <v>1</v>
      </c>
      <c r="S49">
        <f t="shared" si="4"/>
        <v>0</v>
      </c>
      <c r="T49">
        <f t="shared" si="5"/>
        <v>0</v>
      </c>
    </row>
    <row r="50" spans="1:20" x14ac:dyDescent="0.2">
      <c r="A50" t="s">
        <v>0</v>
      </c>
      <c r="B50">
        <v>2005</v>
      </c>
      <c r="C50" t="s">
        <v>50</v>
      </c>
      <c r="D50" t="s">
        <v>2</v>
      </c>
      <c r="E50" t="s">
        <v>3</v>
      </c>
      <c r="F50">
        <v>68095.7</v>
      </c>
      <c r="H50" t="s">
        <v>243</v>
      </c>
      <c r="I50" t="s">
        <v>50</v>
      </c>
      <c r="J50">
        <v>2005</v>
      </c>
      <c r="K50" t="s">
        <v>3</v>
      </c>
      <c r="L50">
        <v>57101.599999999999</v>
      </c>
      <c r="M50">
        <f t="shared" si="0"/>
        <v>68095.7</v>
      </c>
      <c r="N50">
        <v>62113.9</v>
      </c>
      <c r="O50">
        <f t="shared" si="1"/>
        <v>1.1925357608193115</v>
      </c>
      <c r="P50">
        <f t="shared" si="1"/>
        <v>1.0877786261680935</v>
      </c>
      <c r="Q50">
        <f t="shared" si="2"/>
        <v>0</v>
      </c>
      <c r="R50">
        <f t="shared" si="3"/>
        <v>0</v>
      </c>
      <c r="S50">
        <f t="shared" si="4"/>
        <v>0</v>
      </c>
      <c r="T50">
        <f t="shared" si="5"/>
        <v>0</v>
      </c>
    </row>
    <row r="51" spans="1:20" x14ac:dyDescent="0.2">
      <c r="A51" t="s">
        <v>0</v>
      </c>
      <c r="B51">
        <v>2005</v>
      </c>
      <c r="C51" t="s">
        <v>49</v>
      </c>
      <c r="D51" t="s">
        <v>2</v>
      </c>
      <c r="E51" t="s">
        <v>3</v>
      </c>
      <c r="F51">
        <v>92.658600000000007</v>
      </c>
      <c r="H51" t="s">
        <v>235</v>
      </c>
      <c r="I51" t="s">
        <v>49</v>
      </c>
      <c r="J51">
        <v>2005</v>
      </c>
      <c r="K51" t="s">
        <v>3</v>
      </c>
      <c r="L51">
        <v>124.102</v>
      </c>
      <c r="M51">
        <f t="shared" si="0"/>
        <v>92.658600000000007</v>
      </c>
      <c r="N51">
        <v>82.497900000000001</v>
      </c>
      <c r="O51">
        <f t="shared" si="1"/>
        <v>0.74663260866061787</v>
      </c>
      <c r="P51">
        <f t="shared" si="1"/>
        <v>0.66475882741615766</v>
      </c>
      <c r="Q51">
        <f t="shared" si="2"/>
        <v>0</v>
      </c>
      <c r="R51">
        <f t="shared" si="3"/>
        <v>0</v>
      </c>
      <c r="S51">
        <f t="shared" si="4"/>
        <v>1</v>
      </c>
      <c r="T51">
        <f t="shared" si="5"/>
        <v>0</v>
      </c>
    </row>
    <row r="52" spans="1:20" x14ac:dyDescent="0.2">
      <c r="A52" t="s">
        <v>0</v>
      </c>
      <c r="B52">
        <v>2005</v>
      </c>
      <c r="C52" t="s">
        <v>51</v>
      </c>
      <c r="D52" t="s">
        <v>2</v>
      </c>
      <c r="E52" t="s">
        <v>3</v>
      </c>
      <c r="F52">
        <v>17371.099999999999</v>
      </c>
      <c r="H52" t="s">
        <v>235</v>
      </c>
      <c r="I52" t="s">
        <v>51</v>
      </c>
      <c r="J52">
        <v>2005</v>
      </c>
      <c r="K52" t="s">
        <v>3</v>
      </c>
      <c r="L52">
        <v>23266</v>
      </c>
      <c r="M52">
        <f t="shared" si="0"/>
        <v>17371.099999999999</v>
      </c>
      <c r="N52">
        <v>15466.3</v>
      </c>
      <c r="O52">
        <f t="shared" si="1"/>
        <v>0.74663027593913855</v>
      </c>
      <c r="P52">
        <f t="shared" si="1"/>
        <v>0.66475973523596665</v>
      </c>
      <c r="Q52">
        <f t="shared" si="2"/>
        <v>0</v>
      </c>
      <c r="R52">
        <f t="shared" si="3"/>
        <v>0</v>
      </c>
      <c r="S52">
        <f t="shared" si="4"/>
        <v>1</v>
      </c>
      <c r="T52">
        <f t="shared" si="5"/>
        <v>0</v>
      </c>
    </row>
    <row r="53" spans="1:20" x14ac:dyDescent="0.2">
      <c r="A53" t="s">
        <v>0</v>
      </c>
      <c r="B53">
        <v>2005</v>
      </c>
      <c r="C53" t="s">
        <v>53</v>
      </c>
      <c r="D53" t="s">
        <v>2</v>
      </c>
      <c r="E53" t="s">
        <v>3</v>
      </c>
      <c r="F53">
        <v>23475.8</v>
      </c>
      <c r="H53" t="s">
        <v>235</v>
      </c>
      <c r="I53" t="s">
        <v>53</v>
      </c>
      <c r="J53">
        <v>2005</v>
      </c>
      <c r="K53" t="s">
        <v>3</v>
      </c>
      <c r="L53">
        <v>31442.3</v>
      </c>
      <c r="M53">
        <f t="shared" si="0"/>
        <v>23475.8</v>
      </c>
      <c r="N53">
        <v>20901.5</v>
      </c>
      <c r="O53">
        <f t="shared" si="1"/>
        <v>0.74663113067428277</v>
      </c>
      <c r="P53">
        <f t="shared" si="1"/>
        <v>0.66475734917610996</v>
      </c>
      <c r="Q53">
        <f t="shared" si="2"/>
        <v>0</v>
      </c>
      <c r="R53">
        <f t="shared" si="3"/>
        <v>0</v>
      </c>
      <c r="S53">
        <f t="shared" si="4"/>
        <v>1</v>
      </c>
      <c r="T53">
        <f t="shared" si="5"/>
        <v>0</v>
      </c>
    </row>
    <row r="54" spans="1:20" x14ac:dyDescent="0.2">
      <c r="A54" t="s">
        <v>0</v>
      </c>
      <c r="B54">
        <v>2005</v>
      </c>
      <c r="C54" t="s">
        <v>54</v>
      </c>
      <c r="D54" t="s">
        <v>2</v>
      </c>
      <c r="E54" t="s">
        <v>3</v>
      </c>
      <c r="F54">
        <v>142555</v>
      </c>
      <c r="H54" t="s">
        <v>228</v>
      </c>
      <c r="I54" t="s">
        <v>54</v>
      </c>
      <c r="J54">
        <v>2005</v>
      </c>
      <c r="K54" t="s">
        <v>3</v>
      </c>
      <c r="L54">
        <v>178576</v>
      </c>
      <c r="M54">
        <f t="shared" si="0"/>
        <v>142555</v>
      </c>
      <c r="N54">
        <v>178051</v>
      </c>
      <c r="O54">
        <f t="shared" si="1"/>
        <v>0.79828756383836574</v>
      </c>
      <c r="P54">
        <f t="shared" si="1"/>
        <v>0.9970600752620733</v>
      </c>
      <c r="Q54">
        <f t="shared" si="2"/>
        <v>0</v>
      </c>
      <c r="R54">
        <f t="shared" si="3"/>
        <v>0</v>
      </c>
      <c r="S54">
        <f t="shared" si="4"/>
        <v>0</v>
      </c>
      <c r="T54">
        <f t="shared" si="5"/>
        <v>0</v>
      </c>
    </row>
    <row r="55" spans="1:20" x14ac:dyDescent="0.2">
      <c r="A55" t="s">
        <v>0</v>
      </c>
      <c r="B55">
        <v>2005</v>
      </c>
      <c r="C55" t="s">
        <v>153</v>
      </c>
      <c r="D55" t="s">
        <v>2</v>
      </c>
      <c r="E55" t="s">
        <v>3</v>
      </c>
      <c r="F55">
        <v>5983.74</v>
      </c>
      <c r="H55" t="s">
        <v>235</v>
      </c>
      <c r="I55" t="s">
        <v>153</v>
      </c>
      <c r="J55">
        <v>2005</v>
      </c>
      <c r="K55" t="s">
        <v>3</v>
      </c>
      <c r="L55">
        <v>8014.31</v>
      </c>
      <c r="M55">
        <f t="shared" si="0"/>
        <v>5983.74</v>
      </c>
      <c r="N55">
        <v>5327.58</v>
      </c>
      <c r="O55">
        <f t="shared" si="1"/>
        <v>0.74663196207783322</v>
      </c>
      <c r="P55">
        <f t="shared" si="1"/>
        <v>0.66475841338805208</v>
      </c>
      <c r="Q55">
        <f t="shared" si="2"/>
        <v>0</v>
      </c>
      <c r="R55">
        <f t="shared" si="3"/>
        <v>0</v>
      </c>
      <c r="S55">
        <f t="shared" si="4"/>
        <v>1</v>
      </c>
      <c r="T55">
        <f t="shared" si="5"/>
        <v>0</v>
      </c>
    </row>
    <row r="56" spans="1:20" x14ac:dyDescent="0.2">
      <c r="A56" t="s">
        <v>0</v>
      </c>
      <c r="B56">
        <v>2005</v>
      </c>
      <c r="C56" t="s">
        <v>70</v>
      </c>
      <c r="D56" t="s">
        <v>2</v>
      </c>
      <c r="E56" t="s">
        <v>3</v>
      </c>
      <c r="F56">
        <v>3335.85</v>
      </c>
      <c r="H56" t="s">
        <v>233</v>
      </c>
      <c r="I56" t="s">
        <v>70</v>
      </c>
      <c r="J56">
        <v>2005</v>
      </c>
      <c r="K56" t="s">
        <v>3</v>
      </c>
      <c r="L56">
        <v>8304.3799999999992</v>
      </c>
      <c r="M56">
        <f t="shared" si="0"/>
        <v>3335.85</v>
      </c>
      <c r="N56">
        <v>2172.52</v>
      </c>
      <c r="O56">
        <f t="shared" si="1"/>
        <v>0.40169765834415094</v>
      </c>
      <c r="P56">
        <f t="shared" si="1"/>
        <v>0.26161134244820206</v>
      </c>
      <c r="Q56">
        <f t="shared" si="2"/>
        <v>1</v>
      </c>
      <c r="R56">
        <f t="shared" si="3"/>
        <v>0</v>
      </c>
      <c r="S56">
        <f t="shared" si="4"/>
        <v>1</v>
      </c>
      <c r="T56">
        <f t="shared" si="5"/>
        <v>0</v>
      </c>
    </row>
    <row r="57" spans="1:20" x14ac:dyDescent="0.2">
      <c r="A57" t="s">
        <v>0</v>
      </c>
      <c r="B57">
        <v>2005</v>
      </c>
      <c r="C57" t="s">
        <v>55</v>
      </c>
      <c r="D57" t="s">
        <v>2</v>
      </c>
      <c r="E57" t="s">
        <v>3</v>
      </c>
      <c r="F57">
        <v>843.54700000000003</v>
      </c>
      <c r="H57" t="s">
        <v>233</v>
      </c>
      <c r="I57" t="s">
        <v>55</v>
      </c>
      <c r="J57">
        <v>2005</v>
      </c>
      <c r="K57" t="s">
        <v>3</v>
      </c>
      <c r="L57">
        <v>2099.96</v>
      </c>
      <c r="M57">
        <f t="shared" si="0"/>
        <v>843.54700000000003</v>
      </c>
      <c r="N57">
        <v>549.37300000000005</v>
      </c>
      <c r="O57">
        <f t="shared" si="1"/>
        <v>0.40169669898474258</v>
      </c>
      <c r="P57">
        <f t="shared" si="1"/>
        <v>0.26161117354616281</v>
      </c>
      <c r="Q57">
        <f t="shared" si="2"/>
        <v>1</v>
      </c>
      <c r="R57">
        <f t="shared" si="3"/>
        <v>0</v>
      </c>
      <c r="S57">
        <f t="shared" si="4"/>
        <v>1</v>
      </c>
      <c r="T57">
        <f t="shared" si="5"/>
        <v>0</v>
      </c>
    </row>
    <row r="58" spans="1:20" x14ac:dyDescent="0.2">
      <c r="A58" t="s">
        <v>0</v>
      </c>
      <c r="B58">
        <v>2005</v>
      </c>
      <c r="C58" t="s">
        <v>57</v>
      </c>
      <c r="D58" t="s">
        <v>2</v>
      </c>
      <c r="E58" t="s">
        <v>3</v>
      </c>
      <c r="F58">
        <v>15536.4</v>
      </c>
      <c r="H58" t="s">
        <v>243</v>
      </c>
      <c r="I58" t="s">
        <v>57</v>
      </c>
      <c r="J58">
        <v>2005</v>
      </c>
      <c r="K58" t="s">
        <v>3</v>
      </c>
      <c r="L58">
        <v>11428.6</v>
      </c>
      <c r="M58">
        <f t="shared" si="0"/>
        <v>15536.4</v>
      </c>
      <c r="N58">
        <v>12431.8</v>
      </c>
      <c r="O58">
        <f t="shared" si="1"/>
        <v>1.3594316014209964</v>
      </c>
      <c r="P58">
        <f t="shared" si="1"/>
        <v>1.0877797805505485</v>
      </c>
      <c r="Q58">
        <f t="shared" si="2"/>
        <v>0</v>
      </c>
      <c r="R58">
        <f t="shared" si="3"/>
        <v>1</v>
      </c>
      <c r="S58">
        <f t="shared" si="4"/>
        <v>0</v>
      </c>
      <c r="T58">
        <f t="shared" si="5"/>
        <v>0</v>
      </c>
    </row>
    <row r="59" spans="1:20" x14ac:dyDescent="0.2">
      <c r="A59" t="s">
        <v>0</v>
      </c>
      <c r="B59">
        <v>2005</v>
      </c>
      <c r="C59" t="s">
        <v>159</v>
      </c>
      <c r="D59" t="s">
        <v>2</v>
      </c>
      <c r="E59" t="s">
        <v>3</v>
      </c>
      <c r="F59">
        <v>469.46499999999997</v>
      </c>
      <c r="H59" t="s">
        <v>233</v>
      </c>
      <c r="I59" t="s">
        <v>159</v>
      </c>
      <c r="J59">
        <v>2005</v>
      </c>
      <c r="K59" t="s">
        <v>3</v>
      </c>
      <c r="L59">
        <v>1168.7</v>
      </c>
      <c r="M59">
        <f t="shared" si="0"/>
        <v>469.46499999999997</v>
      </c>
      <c r="N59">
        <v>305.74700000000001</v>
      </c>
      <c r="O59">
        <f t="shared" si="1"/>
        <v>0.40169846838367412</v>
      </c>
      <c r="P59">
        <f t="shared" si="1"/>
        <v>0.26161290322580644</v>
      </c>
      <c r="Q59">
        <f t="shared" si="2"/>
        <v>1</v>
      </c>
      <c r="R59">
        <f t="shared" si="3"/>
        <v>0</v>
      </c>
      <c r="S59">
        <f t="shared" si="4"/>
        <v>1</v>
      </c>
      <c r="T59">
        <f t="shared" si="5"/>
        <v>0</v>
      </c>
    </row>
    <row r="60" spans="1:20" x14ac:dyDescent="0.2">
      <c r="A60" t="s">
        <v>0</v>
      </c>
      <c r="B60">
        <v>2005</v>
      </c>
      <c r="C60" t="s">
        <v>58</v>
      </c>
      <c r="D60" t="s">
        <v>2</v>
      </c>
      <c r="E60" t="s">
        <v>3</v>
      </c>
      <c r="F60">
        <v>80401.7</v>
      </c>
      <c r="H60" t="s">
        <v>233</v>
      </c>
      <c r="I60" t="s">
        <v>58</v>
      </c>
      <c r="J60">
        <v>2005</v>
      </c>
      <c r="K60" t="s">
        <v>3</v>
      </c>
      <c r="L60">
        <v>200155</v>
      </c>
      <c r="M60">
        <f t="shared" si="0"/>
        <v>80401.7</v>
      </c>
      <c r="N60">
        <v>52362.9</v>
      </c>
      <c r="O60">
        <f t="shared" si="1"/>
        <v>0.40169718468187154</v>
      </c>
      <c r="P60">
        <f t="shared" si="1"/>
        <v>0.26161175089305788</v>
      </c>
      <c r="Q60">
        <f t="shared" si="2"/>
        <v>1</v>
      </c>
      <c r="R60">
        <f t="shared" si="3"/>
        <v>0</v>
      </c>
      <c r="S60">
        <f t="shared" si="4"/>
        <v>1</v>
      </c>
      <c r="T60">
        <f t="shared" si="5"/>
        <v>0</v>
      </c>
    </row>
    <row r="61" spans="1:20" x14ac:dyDescent="0.2">
      <c r="A61" t="s">
        <v>0</v>
      </c>
      <c r="B61">
        <v>2005</v>
      </c>
      <c r="C61" t="s">
        <v>60</v>
      </c>
      <c r="D61" t="s">
        <v>2</v>
      </c>
      <c r="E61" t="s">
        <v>3</v>
      </c>
      <c r="F61">
        <v>506.86399999999998</v>
      </c>
      <c r="H61" t="s">
        <v>224</v>
      </c>
      <c r="I61" t="s">
        <v>60</v>
      </c>
      <c r="J61">
        <v>2005</v>
      </c>
      <c r="K61" t="s">
        <v>3</v>
      </c>
      <c r="L61">
        <v>913.4</v>
      </c>
      <c r="M61">
        <f t="shared" si="0"/>
        <v>506.86399999999998</v>
      </c>
      <c r="N61">
        <v>908.38</v>
      </c>
      <c r="O61">
        <f t="shared" si="1"/>
        <v>0.55492007882636307</v>
      </c>
      <c r="P61">
        <f t="shared" si="1"/>
        <v>0.99450405079921178</v>
      </c>
      <c r="Q61">
        <f t="shared" si="2"/>
        <v>1</v>
      </c>
      <c r="R61">
        <f t="shared" si="3"/>
        <v>0</v>
      </c>
      <c r="S61">
        <f t="shared" si="4"/>
        <v>0</v>
      </c>
      <c r="T61">
        <f t="shared" si="5"/>
        <v>0</v>
      </c>
    </row>
    <row r="62" spans="1:20" x14ac:dyDescent="0.2">
      <c r="A62" t="s">
        <v>0</v>
      </c>
      <c r="B62">
        <v>2005</v>
      </c>
      <c r="C62" t="s">
        <v>59</v>
      </c>
      <c r="D62" t="s">
        <v>2</v>
      </c>
      <c r="E62" t="s">
        <v>3</v>
      </c>
      <c r="F62">
        <v>31744.3</v>
      </c>
      <c r="H62" t="s">
        <v>243</v>
      </c>
      <c r="I62" t="s">
        <v>59</v>
      </c>
      <c r="J62">
        <v>2005</v>
      </c>
      <c r="K62" t="s">
        <v>3</v>
      </c>
      <c r="L62">
        <v>26619.200000000001</v>
      </c>
      <c r="M62">
        <f t="shared" si="0"/>
        <v>31744.3</v>
      </c>
      <c r="N62">
        <v>28955.7</v>
      </c>
      <c r="O62">
        <f t="shared" si="1"/>
        <v>1.1925339604496001</v>
      </c>
      <c r="P62">
        <f t="shared" si="1"/>
        <v>1.0877749894812767</v>
      </c>
      <c r="Q62">
        <f t="shared" si="2"/>
        <v>0</v>
      </c>
      <c r="R62">
        <f t="shared" si="3"/>
        <v>0</v>
      </c>
      <c r="S62">
        <f t="shared" si="4"/>
        <v>0</v>
      </c>
      <c r="T62">
        <f t="shared" si="5"/>
        <v>0</v>
      </c>
    </row>
    <row r="63" spans="1:20" x14ac:dyDescent="0.2">
      <c r="A63" t="s">
        <v>0</v>
      </c>
      <c r="B63">
        <v>2005</v>
      </c>
      <c r="C63" t="s">
        <v>61</v>
      </c>
      <c r="D63" t="s">
        <v>2</v>
      </c>
      <c r="E63" t="s">
        <v>3</v>
      </c>
      <c r="F63">
        <v>455071</v>
      </c>
      <c r="H63" t="s">
        <v>243</v>
      </c>
      <c r="I63" t="s">
        <v>61</v>
      </c>
      <c r="J63">
        <v>2005</v>
      </c>
      <c r="K63" t="s">
        <v>3</v>
      </c>
      <c r="L63">
        <v>381599</v>
      </c>
      <c r="M63">
        <f t="shared" si="0"/>
        <v>455071</v>
      </c>
      <c r="N63">
        <v>415095</v>
      </c>
      <c r="O63">
        <f t="shared" si="1"/>
        <v>1.1925371921834176</v>
      </c>
      <c r="P63">
        <f t="shared" si="1"/>
        <v>1.0877780078040036</v>
      </c>
      <c r="Q63">
        <f t="shared" si="2"/>
        <v>0</v>
      </c>
      <c r="R63">
        <f t="shared" si="3"/>
        <v>0</v>
      </c>
      <c r="S63">
        <f t="shared" si="4"/>
        <v>0</v>
      </c>
      <c r="T63">
        <f t="shared" si="5"/>
        <v>0</v>
      </c>
    </row>
    <row r="64" spans="1:20" x14ac:dyDescent="0.2">
      <c r="A64" t="s">
        <v>0</v>
      </c>
      <c r="B64">
        <v>2005</v>
      </c>
      <c r="C64" t="s">
        <v>63</v>
      </c>
      <c r="D64" t="s">
        <v>2</v>
      </c>
      <c r="E64" t="s">
        <v>3</v>
      </c>
      <c r="F64">
        <v>5460.8</v>
      </c>
      <c r="H64" t="s">
        <v>233</v>
      </c>
      <c r="I64" t="s">
        <v>63</v>
      </c>
      <c r="J64">
        <v>2005</v>
      </c>
      <c r="K64" t="s">
        <v>3</v>
      </c>
      <c r="L64">
        <v>13594.3</v>
      </c>
      <c r="M64">
        <f t="shared" si="0"/>
        <v>5460.8</v>
      </c>
      <c r="N64">
        <v>3556.43</v>
      </c>
      <c r="O64">
        <f t="shared" si="1"/>
        <v>0.40169777038906018</v>
      </c>
      <c r="P64">
        <f t="shared" si="1"/>
        <v>0.2616118520262169</v>
      </c>
      <c r="Q64">
        <f t="shared" si="2"/>
        <v>1</v>
      </c>
      <c r="R64">
        <f t="shared" si="3"/>
        <v>0</v>
      </c>
      <c r="S64">
        <f t="shared" si="4"/>
        <v>1</v>
      </c>
      <c r="T64">
        <f t="shared" si="5"/>
        <v>0</v>
      </c>
    </row>
    <row r="65" spans="1:20" x14ac:dyDescent="0.2">
      <c r="A65" t="s">
        <v>0</v>
      </c>
      <c r="B65">
        <v>2005</v>
      </c>
      <c r="C65" t="s">
        <v>68</v>
      </c>
      <c r="D65" t="s">
        <v>2</v>
      </c>
      <c r="E65" t="s">
        <v>3</v>
      </c>
      <c r="F65">
        <v>1352.29</v>
      </c>
      <c r="H65" t="s">
        <v>233</v>
      </c>
      <c r="I65" t="s">
        <v>68</v>
      </c>
      <c r="J65">
        <v>2005</v>
      </c>
      <c r="K65" t="s">
        <v>3</v>
      </c>
      <c r="L65">
        <v>3366.45</v>
      </c>
      <c r="M65">
        <f t="shared" si="0"/>
        <v>1352.29</v>
      </c>
      <c r="N65">
        <v>880.70100000000002</v>
      </c>
      <c r="O65">
        <f t="shared" si="1"/>
        <v>0.40169614876204907</v>
      </c>
      <c r="P65">
        <f t="shared" si="1"/>
        <v>0.26161119279953665</v>
      </c>
      <c r="Q65">
        <f t="shared" si="2"/>
        <v>1</v>
      </c>
      <c r="R65">
        <f t="shared" si="3"/>
        <v>0</v>
      </c>
      <c r="S65">
        <f t="shared" si="4"/>
        <v>1</v>
      </c>
      <c r="T65">
        <f t="shared" si="5"/>
        <v>0</v>
      </c>
    </row>
    <row r="66" spans="1:20" x14ac:dyDescent="0.2">
      <c r="A66" t="s">
        <v>0</v>
      </c>
      <c r="B66">
        <v>2005</v>
      </c>
      <c r="C66" t="s">
        <v>65</v>
      </c>
      <c r="D66" t="s">
        <v>2</v>
      </c>
      <c r="E66" t="s">
        <v>3</v>
      </c>
      <c r="F66">
        <v>1964.47</v>
      </c>
      <c r="H66" t="s">
        <v>238</v>
      </c>
      <c r="I66" t="s">
        <v>65</v>
      </c>
      <c r="J66">
        <v>2005</v>
      </c>
      <c r="K66" t="s">
        <v>3</v>
      </c>
      <c r="L66">
        <v>1293.04</v>
      </c>
      <c r="M66">
        <f t="shared" si="0"/>
        <v>1964.47</v>
      </c>
      <c r="N66">
        <v>1863.81</v>
      </c>
      <c r="O66">
        <f t="shared" si="1"/>
        <v>1.519264678586896</v>
      </c>
      <c r="P66">
        <f t="shared" si="1"/>
        <v>1.4414171255336261</v>
      </c>
      <c r="Q66">
        <f t="shared" si="2"/>
        <v>0</v>
      </c>
      <c r="R66">
        <f t="shared" si="3"/>
        <v>1</v>
      </c>
      <c r="S66">
        <f t="shared" si="4"/>
        <v>0</v>
      </c>
      <c r="T66">
        <f t="shared" si="5"/>
        <v>1</v>
      </c>
    </row>
    <row r="67" spans="1:20" x14ac:dyDescent="0.2">
      <c r="A67" t="s">
        <v>0</v>
      </c>
      <c r="B67">
        <v>2005</v>
      </c>
      <c r="C67" t="s">
        <v>48</v>
      </c>
      <c r="D67" t="s">
        <v>2</v>
      </c>
      <c r="E67" t="s">
        <v>3</v>
      </c>
      <c r="F67" s="1">
        <v>1038030</v>
      </c>
      <c r="H67" t="s">
        <v>243</v>
      </c>
      <c r="I67" t="s">
        <v>48</v>
      </c>
      <c r="J67">
        <v>2005</v>
      </c>
      <c r="K67" t="s">
        <v>3</v>
      </c>
      <c r="L67">
        <v>870439</v>
      </c>
      <c r="M67">
        <f t="shared" si="0"/>
        <v>1038030</v>
      </c>
      <c r="N67">
        <v>946845</v>
      </c>
      <c r="O67">
        <f t="shared" si="1"/>
        <v>1.1925361800195073</v>
      </c>
      <c r="P67">
        <f t="shared" si="1"/>
        <v>1.0877786955777486</v>
      </c>
      <c r="Q67">
        <f t="shared" si="2"/>
        <v>0</v>
      </c>
      <c r="R67">
        <f t="shared" si="3"/>
        <v>0</v>
      </c>
      <c r="S67">
        <f t="shared" si="4"/>
        <v>0</v>
      </c>
      <c r="T67">
        <f t="shared" si="5"/>
        <v>0</v>
      </c>
    </row>
    <row r="68" spans="1:20" x14ac:dyDescent="0.2">
      <c r="A68" t="s">
        <v>0</v>
      </c>
      <c r="B68">
        <v>2005</v>
      </c>
      <c r="C68" t="s">
        <v>66</v>
      </c>
      <c r="D68" t="s">
        <v>2</v>
      </c>
      <c r="E68" t="s">
        <v>3</v>
      </c>
      <c r="F68">
        <v>41669.699999999997</v>
      </c>
      <c r="H68" t="s">
        <v>233</v>
      </c>
      <c r="I68" t="s">
        <v>66</v>
      </c>
      <c r="J68">
        <v>2005</v>
      </c>
      <c r="K68" t="s">
        <v>3</v>
      </c>
      <c r="L68">
        <v>103734</v>
      </c>
      <c r="M68">
        <f t="shared" ref="M68:M99" si="6">VLOOKUP(I68,$C$3:$F$186,4,FALSE)</f>
        <v>41669.699999999997</v>
      </c>
      <c r="N68">
        <v>27138</v>
      </c>
      <c r="O68">
        <f t="shared" ref="O68:P131" si="7">M68/$L68</f>
        <v>0.40169761119787145</v>
      </c>
      <c r="P68">
        <f t="shared" si="7"/>
        <v>0.26161142923245995</v>
      </c>
      <c r="Q68">
        <f t="shared" ref="Q68:Q131" si="8">IF(O68&lt;0.7,1,0)</f>
        <v>1</v>
      </c>
      <c r="R68">
        <f t="shared" ref="R68:R131" si="9">IF(O68&gt;1.3,1,0)</f>
        <v>0</v>
      </c>
      <c r="S68">
        <f t="shared" ref="S68:S131" si="10">IF(P68&lt;0.7,1,0)</f>
        <v>1</v>
      </c>
      <c r="T68">
        <f t="shared" ref="T68:T131" si="11">IF(P68&gt;1.3,1,0)</f>
        <v>0</v>
      </c>
    </row>
    <row r="69" spans="1:20" x14ac:dyDescent="0.2">
      <c r="A69" t="s">
        <v>0</v>
      </c>
      <c r="B69">
        <v>2005</v>
      </c>
      <c r="C69" t="s">
        <v>71</v>
      </c>
      <c r="D69" t="s">
        <v>2</v>
      </c>
      <c r="E69" t="s">
        <v>3</v>
      </c>
      <c r="F69">
        <v>131409</v>
      </c>
      <c r="H69" t="s">
        <v>243</v>
      </c>
      <c r="I69" t="s">
        <v>71</v>
      </c>
      <c r="J69">
        <v>2005</v>
      </c>
      <c r="K69" t="s">
        <v>3</v>
      </c>
      <c r="L69">
        <v>110193</v>
      </c>
      <c r="M69">
        <f t="shared" si="6"/>
        <v>131409</v>
      </c>
      <c r="N69">
        <v>119866</v>
      </c>
      <c r="O69">
        <f t="shared" si="7"/>
        <v>1.1925349160109988</v>
      </c>
      <c r="P69">
        <f t="shared" si="7"/>
        <v>1.0877823455210403</v>
      </c>
      <c r="Q69">
        <f t="shared" si="8"/>
        <v>0</v>
      </c>
      <c r="R69">
        <f t="shared" si="9"/>
        <v>0</v>
      </c>
      <c r="S69">
        <f t="shared" si="10"/>
        <v>0</v>
      </c>
      <c r="T69">
        <f t="shared" si="11"/>
        <v>0</v>
      </c>
    </row>
    <row r="70" spans="1:20" x14ac:dyDescent="0.2">
      <c r="A70" t="s">
        <v>0</v>
      </c>
      <c r="B70">
        <v>2005</v>
      </c>
      <c r="C70" t="s">
        <v>72</v>
      </c>
      <c r="D70" t="s">
        <v>2</v>
      </c>
      <c r="E70" t="s">
        <v>3</v>
      </c>
      <c r="F70">
        <v>386.21800000000002</v>
      </c>
      <c r="H70" t="s">
        <v>235</v>
      </c>
      <c r="I70" t="s">
        <v>72</v>
      </c>
      <c r="J70">
        <v>2005</v>
      </c>
      <c r="K70" t="s">
        <v>3</v>
      </c>
      <c r="L70">
        <v>517.28099999999995</v>
      </c>
      <c r="M70">
        <f t="shared" si="6"/>
        <v>386.21800000000002</v>
      </c>
      <c r="N70">
        <v>343.86700000000002</v>
      </c>
      <c r="O70">
        <f t="shared" si="7"/>
        <v>0.74663094140322195</v>
      </c>
      <c r="P70">
        <f t="shared" si="7"/>
        <v>0.66475861282359117</v>
      </c>
      <c r="Q70">
        <f t="shared" si="8"/>
        <v>0</v>
      </c>
      <c r="R70">
        <f t="shared" si="9"/>
        <v>0</v>
      </c>
      <c r="S70">
        <f t="shared" si="10"/>
        <v>1</v>
      </c>
      <c r="T70">
        <f t="shared" si="11"/>
        <v>0</v>
      </c>
    </row>
    <row r="71" spans="1:20" x14ac:dyDescent="0.2">
      <c r="A71" t="s">
        <v>0</v>
      </c>
      <c r="B71">
        <v>2005</v>
      </c>
      <c r="C71" t="s">
        <v>73</v>
      </c>
      <c r="D71" t="s">
        <v>2</v>
      </c>
      <c r="E71" t="s">
        <v>3</v>
      </c>
      <c r="F71">
        <v>71825.3</v>
      </c>
      <c r="H71" t="s">
        <v>235</v>
      </c>
      <c r="I71" t="s">
        <v>73</v>
      </c>
      <c r="J71">
        <v>2005</v>
      </c>
      <c r="K71" t="s">
        <v>3</v>
      </c>
      <c r="L71">
        <v>96199</v>
      </c>
      <c r="M71">
        <f t="shared" si="6"/>
        <v>71825.3</v>
      </c>
      <c r="N71">
        <v>63949.1</v>
      </c>
      <c r="O71">
        <f t="shared" si="7"/>
        <v>0.74663250137735326</v>
      </c>
      <c r="P71">
        <f t="shared" si="7"/>
        <v>0.66475846942275907</v>
      </c>
      <c r="Q71">
        <f t="shared" si="8"/>
        <v>0</v>
      </c>
      <c r="R71">
        <f t="shared" si="9"/>
        <v>0</v>
      </c>
      <c r="S71">
        <f t="shared" si="10"/>
        <v>1</v>
      </c>
      <c r="T71">
        <f t="shared" si="11"/>
        <v>0</v>
      </c>
    </row>
    <row r="72" spans="1:20" x14ac:dyDescent="0.2">
      <c r="A72" t="s">
        <v>0</v>
      </c>
      <c r="B72">
        <v>2005</v>
      </c>
      <c r="C72" t="s">
        <v>67</v>
      </c>
      <c r="D72" t="s">
        <v>2</v>
      </c>
      <c r="E72" t="s">
        <v>3</v>
      </c>
      <c r="F72">
        <v>45339.1</v>
      </c>
      <c r="H72" t="s">
        <v>233</v>
      </c>
      <c r="I72" t="s">
        <v>67</v>
      </c>
      <c r="J72">
        <v>2005</v>
      </c>
      <c r="K72" t="s">
        <v>3</v>
      </c>
      <c r="L72">
        <v>112869</v>
      </c>
      <c r="M72">
        <f t="shared" si="6"/>
        <v>45339.1</v>
      </c>
      <c r="N72">
        <v>29527.8</v>
      </c>
      <c r="O72">
        <f t="shared" si="7"/>
        <v>0.40169665718664999</v>
      </c>
      <c r="P72">
        <f t="shared" si="7"/>
        <v>0.26161124843845518</v>
      </c>
      <c r="Q72">
        <f t="shared" si="8"/>
        <v>1</v>
      </c>
      <c r="R72">
        <f t="shared" si="9"/>
        <v>0</v>
      </c>
      <c r="S72">
        <f t="shared" si="10"/>
        <v>1</v>
      </c>
      <c r="T72">
        <f t="shared" si="11"/>
        <v>0</v>
      </c>
    </row>
    <row r="73" spans="1:20" x14ac:dyDescent="0.2">
      <c r="A73" t="s">
        <v>0</v>
      </c>
      <c r="B73">
        <v>2005</v>
      </c>
      <c r="C73" t="s">
        <v>69</v>
      </c>
      <c r="D73" t="s">
        <v>2</v>
      </c>
      <c r="E73" t="s">
        <v>3</v>
      </c>
      <c r="F73">
        <v>3720.94</v>
      </c>
      <c r="H73" t="s">
        <v>233</v>
      </c>
      <c r="I73" t="s">
        <v>69</v>
      </c>
      <c r="J73">
        <v>2005</v>
      </c>
      <c r="K73" t="s">
        <v>3</v>
      </c>
      <c r="L73">
        <v>9263.0400000000009</v>
      </c>
      <c r="M73">
        <f t="shared" si="6"/>
        <v>3720.94</v>
      </c>
      <c r="N73">
        <v>2423.3200000000002</v>
      </c>
      <c r="O73">
        <f t="shared" si="7"/>
        <v>0.40169749887725842</v>
      </c>
      <c r="P73">
        <f t="shared" si="7"/>
        <v>0.2616117386948561</v>
      </c>
      <c r="Q73">
        <f t="shared" si="8"/>
        <v>1</v>
      </c>
      <c r="R73">
        <f t="shared" si="9"/>
        <v>0</v>
      </c>
      <c r="S73">
        <f t="shared" si="10"/>
        <v>1</v>
      </c>
      <c r="T73">
        <f t="shared" si="11"/>
        <v>0</v>
      </c>
    </row>
    <row r="74" spans="1:20" x14ac:dyDescent="0.2">
      <c r="A74" t="s">
        <v>0</v>
      </c>
      <c r="B74">
        <v>2005</v>
      </c>
      <c r="C74" t="s">
        <v>74</v>
      </c>
      <c r="D74" t="s">
        <v>2</v>
      </c>
      <c r="E74" t="s">
        <v>3</v>
      </c>
      <c r="F74">
        <v>10494.1</v>
      </c>
      <c r="H74" t="s">
        <v>235</v>
      </c>
      <c r="I74" t="s">
        <v>74</v>
      </c>
      <c r="J74">
        <v>2005</v>
      </c>
      <c r="K74" t="s">
        <v>3</v>
      </c>
      <c r="L74">
        <v>14055.3</v>
      </c>
      <c r="M74">
        <f t="shared" si="6"/>
        <v>10494.1</v>
      </c>
      <c r="N74">
        <v>9343.36</v>
      </c>
      <c r="O74">
        <f t="shared" si="7"/>
        <v>0.74662938535641366</v>
      </c>
      <c r="P74">
        <f t="shared" si="7"/>
        <v>0.66475706672927659</v>
      </c>
      <c r="Q74">
        <f t="shared" si="8"/>
        <v>0</v>
      </c>
      <c r="R74">
        <f t="shared" si="9"/>
        <v>0</v>
      </c>
      <c r="S74">
        <f t="shared" si="10"/>
        <v>1</v>
      </c>
      <c r="T74">
        <f t="shared" si="11"/>
        <v>0</v>
      </c>
    </row>
    <row r="75" spans="1:20" x14ac:dyDescent="0.2">
      <c r="A75" t="s">
        <v>0</v>
      </c>
      <c r="B75">
        <v>2005</v>
      </c>
      <c r="C75" t="s">
        <v>78</v>
      </c>
      <c r="D75" t="s">
        <v>2</v>
      </c>
      <c r="E75" t="s">
        <v>3</v>
      </c>
      <c r="F75">
        <v>3461.95</v>
      </c>
      <c r="H75" t="s">
        <v>235</v>
      </c>
      <c r="I75" t="s">
        <v>78</v>
      </c>
      <c r="J75">
        <v>2005</v>
      </c>
      <c r="K75" t="s">
        <v>3</v>
      </c>
      <c r="L75">
        <v>4636.76</v>
      </c>
      <c r="M75">
        <f t="shared" si="6"/>
        <v>3461.95</v>
      </c>
      <c r="N75">
        <v>3082.32</v>
      </c>
      <c r="O75">
        <f t="shared" si="7"/>
        <v>0.74663126838568306</v>
      </c>
      <c r="P75">
        <f t="shared" si="7"/>
        <v>0.66475728741621309</v>
      </c>
      <c r="Q75">
        <f t="shared" si="8"/>
        <v>0</v>
      </c>
      <c r="R75">
        <f t="shared" si="9"/>
        <v>0</v>
      </c>
      <c r="S75">
        <f t="shared" si="10"/>
        <v>1</v>
      </c>
      <c r="T75">
        <f t="shared" si="11"/>
        <v>0</v>
      </c>
    </row>
    <row r="76" spans="1:20" x14ac:dyDescent="0.2">
      <c r="A76" t="s">
        <v>0</v>
      </c>
      <c r="B76">
        <v>2005</v>
      </c>
      <c r="C76" t="s">
        <v>76</v>
      </c>
      <c r="D76" t="s">
        <v>2</v>
      </c>
      <c r="E76" t="s">
        <v>3</v>
      </c>
      <c r="F76">
        <v>32798.6</v>
      </c>
      <c r="H76" t="s">
        <v>235</v>
      </c>
      <c r="I76" t="s">
        <v>76</v>
      </c>
      <c r="J76">
        <v>2005</v>
      </c>
      <c r="K76" t="s">
        <v>3</v>
      </c>
      <c r="L76">
        <v>43928.800000000003</v>
      </c>
      <c r="M76">
        <f t="shared" si="6"/>
        <v>32798.6</v>
      </c>
      <c r="N76">
        <v>29202</v>
      </c>
      <c r="O76">
        <f t="shared" si="7"/>
        <v>0.74663091183915786</v>
      </c>
      <c r="P76">
        <f t="shared" si="7"/>
        <v>0.66475751670885608</v>
      </c>
      <c r="Q76">
        <f t="shared" si="8"/>
        <v>0</v>
      </c>
      <c r="R76">
        <f t="shared" si="9"/>
        <v>0</v>
      </c>
      <c r="S76">
        <f t="shared" si="10"/>
        <v>1</v>
      </c>
      <c r="T76">
        <f t="shared" si="11"/>
        <v>0</v>
      </c>
    </row>
    <row r="77" spans="1:20" x14ac:dyDescent="0.2">
      <c r="A77" t="s">
        <v>0</v>
      </c>
      <c r="B77">
        <v>2005</v>
      </c>
      <c r="C77" t="s">
        <v>75</v>
      </c>
      <c r="D77" t="s">
        <v>2</v>
      </c>
      <c r="E77" t="s">
        <v>3</v>
      </c>
      <c r="F77">
        <v>40354.1</v>
      </c>
      <c r="H77" t="s">
        <v>36</v>
      </c>
      <c r="I77" t="s">
        <v>75</v>
      </c>
      <c r="J77">
        <v>2005</v>
      </c>
      <c r="K77" t="s">
        <v>3</v>
      </c>
      <c r="L77">
        <v>43041.3</v>
      </c>
      <c r="M77">
        <f t="shared" si="6"/>
        <v>40354.1</v>
      </c>
      <c r="N77">
        <v>44734.1</v>
      </c>
      <c r="O77">
        <f t="shared" si="7"/>
        <v>0.93756694151895958</v>
      </c>
      <c r="P77">
        <f t="shared" si="7"/>
        <v>1.039329667087193</v>
      </c>
      <c r="Q77">
        <f t="shared" si="8"/>
        <v>0</v>
      </c>
      <c r="R77">
        <f t="shared" si="9"/>
        <v>0</v>
      </c>
      <c r="S77">
        <f t="shared" si="10"/>
        <v>0</v>
      </c>
      <c r="T77">
        <f t="shared" si="11"/>
        <v>0</v>
      </c>
    </row>
    <row r="78" spans="1:20" x14ac:dyDescent="0.2">
      <c r="A78" t="s">
        <v>0</v>
      </c>
      <c r="B78">
        <v>2005</v>
      </c>
      <c r="C78" t="s">
        <v>79</v>
      </c>
      <c r="D78" t="s">
        <v>2</v>
      </c>
      <c r="E78" t="s">
        <v>3</v>
      </c>
      <c r="F78">
        <v>74567.600000000006</v>
      </c>
      <c r="H78" t="s">
        <v>243</v>
      </c>
      <c r="I78" t="s">
        <v>79</v>
      </c>
      <c r="J78">
        <v>2005</v>
      </c>
      <c r="K78" t="s">
        <v>3</v>
      </c>
      <c r="L78">
        <v>54851.8</v>
      </c>
      <c r="M78">
        <f t="shared" si="6"/>
        <v>74567.600000000006</v>
      </c>
      <c r="N78">
        <v>59666.6</v>
      </c>
      <c r="O78">
        <f t="shared" si="7"/>
        <v>1.3594376118924083</v>
      </c>
      <c r="P78">
        <f t="shared" si="7"/>
        <v>1.0877783409113282</v>
      </c>
      <c r="Q78">
        <f t="shared" si="8"/>
        <v>0</v>
      </c>
      <c r="R78">
        <f t="shared" si="9"/>
        <v>1</v>
      </c>
      <c r="S78">
        <f t="shared" si="10"/>
        <v>0</v>
      </c>
      <c r="T78">
        <f t="shared" si="11"/>
        <v>0</v>
      </c>
    </row>
    <row r="79" spans="1:20" x14ac:dyDescent="0.2">
      <c r="A79" t="s">
        <v>0</v>
      </c>
      <c r="B79">
        <v>2005</v>
      </c>
      <c r="C79" t="s">
        <v>85</v>
      </c>
      <c r="D79" t="s">
        <v>2</v>
      </c>
      <c r="E79" t="s">
        <v>3</v>
      </c>
      <c r="F79">
        <v>4383.54</v>
      </c>
      <c r="H79" t="s">
        <v>226</v>
      </c>
      <c r="I79" t="s">
        <v>85</v>
      </c>
      <c r="J79">
        <v>2005</v>
      </c>
      <c r="K79" t="s">
        <v>3</v>
      </c>
      <c r="L79">
        <v>3675.81</v>
      </c>
      <c r="M79">
        <f t="shared" si="6"/>
        <v>4383.54</v>
      </c>
      <c r="N79">
        <v>5503.84</v>
      </c>
      <c r="O79">
        <f t="shared" si="7"/>
        <v>1.192537155076024</v>
      </c>
      <c r="P79">
        <f t="shared" si="7"/>
        <v>1.4973135172927872</v>
      </c>
      <c r="Q79">
        <f t="shared" si="8"/>
        <v>0</v>
      </c>
      <c r="R79">
        <f t="shared" si="9"/>
        <v>0</v>
      </c>
      <c r="S79">
        <f t="shared" si="10"/>
        <v>0</v>
      </c>
      <c r="T79">
        <f t="shared" si="11"/>
        <v>1</v>
      </c>
    </row>
    <row r="80" spans="1:20" x14ac:dyDescent="0.2">
      <c r="A80" t="s">
        <v>0</v>
      </c>
      <c r="B80">
        <v>2005</v>
      </c>
      <c r="C80" t="s">
        <v>81</v>
      </c>
      <c r="D80" t="s">
        <v>2</v>
      </c>
      <c r="E80" t="s">
        <v>3</v>
      </c>
      <c r="F80" s="1">
        <v>1331870</v>
      </c>
      <c r="H80" t="s">
        <v>81</v>
      </c>
      <c r="I80" t="s">
        <v>81</v>
      </c>
      <c r="J80">
        <v>2005</v>
      </c>
      <c r="K80" t="s">
        <v>3</v>
      </c>
      <c r="L80" s="1">
        <v>1341000</v>
      </c>
      <c r="M80">
        <f t="shared" si="6"/>
        <v>1331870</v>
      </c>
      <c r="N80">
        <v>1615230</v>
      </c>
      <c r="O80">
        <f t="shared" si="7"/>
        <v>0.99319164802386284</v>
      </c>
      <c r="P80">
        <f t="shared" si="7"/>
        <v>1.204496644295302</v>
      </c>
      <c r="Q80">
        <f t="shared" si="8"/>
        <v>0</v>
      </c>
      <c r="R80">
        <f t="shared" si="9"/>
        <v>0</v>
      </c>
      <c r="S80">
        <f t="shared" si="10"/>
        <v>0</v>
      </c>
      <c r="T80">
        <f t="shared" si="11"/>
        <v>0</v>
      </c>
    </row>
    <row r="81" spans="1:20" x14ac:dyDescent="0.2">
      <c r="A81" t="s">
        <v>0</v>
      </c>
      <c r="B81">
        <v>2005</v>
      </c>
      <c r="C81" t="s">
        <v>80</v>
      </c>
      <c r="D81" t="s">
        <v>2</v>
      </c>
      <c r="E81" t="s">
        <v>3</v>
      </c>
      <c r="F81" s="1">
        <v>2243170</v>
      </c>
      <c r="H81" t="s">
        <v>267</v>
      </c>
      <c r="I81" t="s">
        <v>80</v>
      </c>
      <c r="J81">
        <v>2005</v>
      </c>
      <c r="K81" t="s">
        <v>3</v>
      </c>
      <c r="L81" s="1">
        <v>4042330</v>
      </c>
      <c r="M81">
        <f t="shared" si="6"/>
        <v>2243170</v>
      </c>
      <c r="N81">
        <v>1909010</v>
      </c>
      <c r="O81">
        <f t="shared" si="7"/>
        <v>0.55492005848112347</v>
      </c>
      <c r="P81">
        <f t="shared" si="7"/>
        <v>0.47225486291322083</v>
      </c>
      <c r="Q81">
        <f t="shared" si="8"/>
        <v>1</v>
      </c>
      <c r="R81">
        <f t="shared" si="9"/>
        <v>0</v>
      </c>
      <c r="S81">
        <f t="shared" si="10"/>
        <v>1</v>
      </c>
      <c r="T81">
        <f t="shared" si="11"/>
        <v>0</v>
      </c>
    </row>
    <row r="82" spans="1:20" x14ac:dyDescent="0.2">
      <c r="A82" t="s">
        <v>0</v>
      </c>
      <c r="B82">
        <v>2005</v>
      </c>
      <c r="C82" t="s">
        <v>83</v>
      </c>
      <c r="D82" t="s">
        <v>2</v>
      </c>
      <c r="E82" t="s">
        <v>3</v>
      </c>
      <c r="F82">
        <v>354745</v>
      </c>
      <c r="H82" t="s">
        <v>247</v>
      </c>
      <c r="I82" t="s">
        <v>83</v>
      </c>
      <c r="J82">
        <v>2005</v>
      </c>
      <c r="K82" t="s">
        <v>3</v>
      </c>
      <c r="L82">
        <v>444384</v>
      </c>
      <c r="M82">
        <f t="shared" si="6"/>
        <v>354745</v>
      </c>
      <c r="N82">
        <v>452296</v>
      </c>
      <c r="O82">
        <f t="shared" si="7"/>
        <v>0.79828481673507601</v>
      </c>
      <c r="P82">
        <f t="shared" si="7"/>
        <v>1.0178044214013107</v>
      </c>
      <c r="Q82">
        <f t="shared" si="8"/>
        <v>0</v>
      </c>
      <c r="R82">
        <f t="shared" si="9"/>
        <v>0</v>
      </c>
      <c r="S82">
        <f t="shared" si="10"/>
        <v>0</v>
      </c>
      <c r="T82">
        <f t="shared" si="11"/>
        <v>0</v>
      </c>
    </row>
    <row r="83" spans="1:20" x14ac:dyDescent="0.2">
      <c r="A83" t="s">
        <v>0</v>
      </c>
      <c r="B83">
        <v>2005</v>
      </c>
      <c r="C83" t="s">
        <v>84</v>
      </c>
      <c r="D83" t="s">
        <v>2</v>
      </c>
      <c r="E83" t="s">
        <v>3</v>
      </c>
      <c r="F83">
        <v>83627.399999999994</v>
      </c>
      <c r="H83" t="s">
        <v>247</v>
      </c>
      <c r="I83" t="s">
        <v>84</v>
      </c>
      <c r="J83">
        <v>2005</v>
      </c>
      <c r="K83" t="s">
        <v>3</v>
      </c>
      <c r="L83">
        <v>104759</v>
      </c>
      <c r="M83">
        <f t="shared" si="6"/>
        <v>83627.399999999994</v>
      </c>
      <c r="N83">
        <v>106624</v>
      </c>
      <c r="O83">
        <f t="shared" si="7"/>
        <v>0.79828367968384573</v>
      </c>
      <c r="P83">
        <f t="shared" si="7"/>
        <v>1.0178027663494307</v>
      </c>
      <c r="Q83">
        <f t="shared" si="8"/>
        <v>0</v>
      </c>
      <c r="R83">
        <f t="shared" si="9"/>
        <v>0</v>
      </c>
      <c r="S83">
        <f t="shared" si="10"/>
        <v>0</v>
      </c>
      <c r="T83">
        <f t="shared" si="11"/>
        <v>0</v>
      </c>
    </row>
    <row r="84" spans="1:20" x14ac:dyDescent="0.2">
      <c r="A84" t="s">
        <v>0</v>
      </c>
      <c r="B84">
        <v>2005</v>
      </c>
      <c r="C84" t="s">
        <v>82</v>
      </c>
      <c r="D84" t="s">
        <v>2</v>
      </c>
      <c r="E84" t="s">
        <v>3</v>
      </c>
      <c r="F84">
        <v>54083.4</v>
      </c>
      <c r="H84" t="s">
        <v>243</v>
      </c>
      <c r="I84" t="s">
        <v>82</v>
      </c>
      <c r="J84">
        <v>2005</v>
      </c>
      <c r="K84" t="s">
        <v>3</v>
      </c>
      <c r="L84">
        <v>45351.6</v>
      </c>
      <c r="M84">
        <f t="shared" si="6"/>
        <v>54083.4</v>
      </c>
      <c r="N84">
        <v>49332.4</v>
      </c>
      <c r="O84">
        <f t="shared" si="7"/>
        <v>1.1925356547508799</v>
      </c>
      <c r="P84">
        <f t="shared" si="7"/>
        <v>1.0877763959816193</v>
      </c>
      <c r="Q84">
        <f t="shared" si="8"/>
        <v>0</v>
      </c>
      <c r="R84">
        <f t="shared" si="9"/>
        <v>0</v>
      </c>
      <c r="S84">
        <f t="shared" si="10"/>
        <v>0</v>
      </c>
      <c r="T84">
        <f t="shared" si="11"/>
        <v>0</v>
      </c>
    </row>
    <row r="85" spans="1:20" x14ac:dyDescent="0.2">
      <c r="A85" t="s">
        <v>0</v>
      </c>
      <c r="B85">
        <v>2005</v>
      </c>
      <c r="C85" t="s">
        <v>86</v>
      </c>
      <c r="D85" t="s">
        <v>2</v>
      </c>
      <c r="E85" t="s">
        <v>3</v>
      </c>
      <c r="F85">
        <v>51238.5</v>
      </c>
      <c r="H85" t="s">
        <v>247</v>
      </c>
      <c r="I85" t="s">
        <v>86</v>
      </c>
      <c r="J85">
        <v>2005</v>
      </c>
      <c r="K85" t="s">
        <v>3</v>
      </c>
      <c r="L85">
        <v>64185.7</v>
      </c>
      <c r="M85">
        <f t="shared" si="6"/>
        <v>51238.5</v>
      </c>
      <c r="N85">
        <v>65328.5</v>
      </c>
      <c r="O85">
        <f t="shared" si="7"/>
        <v>0.79828528784448871</v>
      </c>
      <c r="P85">
        <f t="shared" si="7"/>
        <v>1.0178045888725995</v>
      </c>
      <c r="Q85">
        <f t="shared" si="8"/>
        <v>0</v>
      </c>
      <c r="R85">
        <f t="shared" si="9"/>
        <v>0</v>
      </c>
      <c r="S85">
        <f t="shared" si="10"/>
        <v>0</v>
      </c>
      <c r="T85">
        <f t="shared" si="11"/>
        <v>0</v>
      </c>
    </row>
    <row r="86" spans="1:20" x14ac:dyDescent="0.2">
      <c r="A86" t="s">
        <v>0</v>
      </c>
      <c r="B86">
        <v>2005</v>
      </c>
      <c r="C86" t="s">
        <v>87</v>
      </c>
      <c r="D86" t="s">
        <v>2</v>
      </c>
      <c r="E86" t="s">
        <v>3</v>
      </c>
      <c r="F86">
        <v>546288</v>
      </c>
      <c r="H86" t="s">
        <v>243</v>
      </c>
      <c r="I86" t="s">
        <v>87</v>
      </c>
      <c r="J86">
        <v>2005</v>
      </c>
      <c r="K86" t="s">
        <v>3</v>
      </c>
      <c r="L86">
        <v>458089</v>
      </c>
      <c r="M86">
        <f t="shared" si="6"/>
        <v>546288</v>
      </c>
      <c r="N86">
        <v>498299</v>
      </c>
      <c r="O86">
        <f t="shared" si="7"/>
        <v>1.1925368214473606</v>
      </c>
      <c r="P86">
        <f t="shared" si="7"/>
        <v>1.0877777025861786</v>
      </c>
      <c r="Q86">
        <f t="shared" si="8"/>
        <v>0</v>
      </c>
      <c r="R86">
        <f t="shared" si="9"/>
        <v>0</v>
      </c>
      <c r="S86">
        <f t="shared" si="10"/>
        <v>0</v>
      </c>
      <c r="T86">
        <f t="shared" si="11"/>
        <v>0</v>
      </c>
    </row>
    <row r="87" spans="1:20" x14ac:dyDescent="0.2">
      <c r="A87" t="s">
        <v>0</v>
      </c>
      <c r="B87">
        <v>2005</v>
      </c>
      <c r="C87" t="s">
        <v>88</v>
      </c>
      <c r="D87" t="s">
        <v>2</v>
      </c>
      <c r="E87" t="s">
        <v>3</v>
      </c>
      <c r="F87">
        <v>8878.02</v>
      </c>
      <c r="H87" t="s">
        <v>235</v>
      </c>
      <c r="I87" t="s">
        <v>88</v>
      </c>
      <c r="J87">
        <v>2005</v>
      </c>
      <c r="K87" t="s">
        <v>3</v>
      </c>
      <c r="L87">
        <v>11890.8</v>
      </c>
      <c r="M87">
        <f t="shared" si="6"/>
        <v>8878.02</v>
      </c>
      <c r="N87">
        <v>7904.48</v>
      </c>
      <c r="O87">
        <f t="shared" si="7"/>
        <v>0.74662932687455852</v>
      </c>
      <c r="P87">
        <f t="shared" si="7"/>
        <v>0.66475594577320285</v>
      </c>
      <c r="Q87">
        <f t="shared" si="8"/>
        <v>0</v>
      </c>
      <c r="R87">
        <f t="shared" si="9"/>
        <v>0</v>
      </c>
      <c r="S87">
        <f t="shared" si="10"/>
        <v>1</v>
      </c>
      <c r="T87">
        <f t="shared" si="11"/>
        <v>0</v>
      </c>
    </row>
    <row r="88" spans="1:20" x14ac:dyDescent="0.2">
      <c r="A88" t="s">
        <v>0</v>
      </c>
      <c r="B88">
        <v>2005</v>
      </c>
      <c r="C88" t="s">
        <v>90</v>
      </c>
      <c r="D88" t="s">
        <v>2</v>
      </c>
      <c r="E88" t="s">
        <v>3</v>
      </c>
      <c r="F88" s="1">
        <v>1385070</v>
      </c>
      <c r="H88" t="s">
        <v>90</v>
      </c>
      <c r="I88" t="s">
        <v>90</v>
      </c>
      <c r="J88">
        <v>2005</v>
      </c>
      <c r="K88" t="s">
        <v>3</v>
      </c>
      <c r="L88" s="1">
        <v>1192770</v>
      </c>
      <c r="M88">
        <f t="shared" si="6"/>
        <v>1385070</v>
      </c>
      <c r="N88">
        <v>1256110</v>
      </c>
      <c r="O88">
        <f t="shared" si="7"/>
        <v>1.1612213586860836</v>
      </c>
      <c r="P88">
        <f t="shared" si="7"/>
        <v>1.053103280598942</v>
      </c>
      <c r="Q88">
        <f t="shared" si="8"/>
        <v>0</v>
      </c>
      <c r="R88">
        <f t="shared" si="9"/>
        <v>0</v>
      </c>
      <c r="S88">
        <f t="shared" si="10"/>
        <v>0</v>
      </c>
      <c r="T88">
        <f t="shared" si="11"/>
        <v>0</v>
      </c>
    </row>
    <row r="89" spans="1:20" x14ac:dyDescent="0.2">
      <c r="A89" t="s">
        <v>0</v>
      </c>
      <c r="B89">
        <v>2005</v>
      </c>
      <c r="C89" t="s">
        <v>89</v>
      </c>
      <c r="D89" t="s">
        <v>2</v>
      </c>
      <c r="E89" t="s">
        <v>3</v>
      </c>
      <c r="F89">
        <v>15949.3</v>
      </c>
      <c r="H89" t="s">
        <v>247</v>
      </c>
      <c r="I89" t="s">
        <v>89</v>
      </c>
      <c r="J89">
        <v>2005</v>
      </c>
      <c r="K89" t="s">
        <v>3</v>
      </c>
      <c r="L89">
        <v>19979.400000000001</v>
      </c>
      <c r="M89">
        <f t="shared" si="6"/>
        <v>15949.3</v>
      </c>
      <c r="N89">
        <v>20335.099999999999</v>
      </c>
      <c r="O89">
        <f t="shared" si="7"/>
        <v>0.79828723585292838</v>
      </c>
      <c r="P89">
        <f t="shared" si="7"/>
        <v>1.0178033374375606</v>
      </c>
      <c r="Q89">
        <f t="shared" si="8"/>
        <v>0</v>
      </c>
      <c r="R89">
        <f t="shared" si="9"/>
        <v>0</v>
      </c>
      <c r="S89">
        <f t="shared" si="10"/>
        <v>0</v>
      </c>
      <c r="T89">
        <f t="shared" si="11"/>
        <v>0</v>
      </c>
    </row>
    <row r="90" spans="1:20" x14ac:dyDescent="0.2">
      <c r="A90" t="s">
        <v>0</v>
      </c>
      <c r="B90">
        <v>2005</v>
      </c>
      <c r="C90" t="s">
        <v>91</v>
      </c>
      <c r="D90" t="s">
        <v>2</v>
      </c>
      <c r="E90" t="s">
        <v>3</v>
      </c>
      <c r="F90">
        <v>402198</v>
      </c>
      <c r="H90" t="s">
        <v>238</v>
      </c>
      <c r="I90" t="s">
        <v>91</v>
      </c>
      <c r="J90">
        <v>2005</v>
      </c>
      <c r="K90" t="s">
        <v>3</v>
      </c>
      <c r="L90">
        <v>264733</v>
      </c>
      <c r="M90">
        <f t="shared" si="6"/>
        <v>402198</v>
      </c>
      <c r="N90">
        <v>381590</v>
      </c>
      <c r="O90">
        <f t="shared" si="7"/>
        <v>1.5192590270196764</v>
      </c>
      <c r="P90">
        <f t="shared" si="7"/>
        <v>1.4414145573086845</v>
      </c>
      <c r="Q90">
        <f t="shared" si="8"/>
        <v>0</v>
      </c>
      <c r="R90">
        <f t="shared" si="9"/>
        <v>1</v>
      </c>
      <c r="S90">
        <f t="shared" si="10"/>
        <v>0</v>
      </c>
      <c r="T90">
        <f t="shared" si="11"/>
        <v>1</v>
      </c>
    </row>
    <row r="91" spans="1:20" x14ac:dyDescent="0.2">
      <c r="A91" t="s">
        <v>0</v>
      </c>
      <c r="B91">
        <v>2005</v>
      </c>
      <c r="C91" t="s">
        <v>92</v>
      </c>
      <c r="D91" t="s">
        <v>2</v>
      </c>
      <c r="E91" t="s">
        <v>3</v>
      </c>
      <c r="F91">
        <v>19085.400000000001</v>
      </c>
      <c r="H91" t="s">
        <v>233</v>
      </c>
      <c r="I91" t="s">
        <v>92</v>
      </c>
      <c r="J91">
        <v>2005</v>
      </c>
      <c r="K91" t="s">
        <v>3</v>
      </c>
      <c r="L91">
        <v>47511.8</v>
      </c>
      <c r="M91">
        <f t="shared" si="6"/>
        <v>19085.400000000001</v>
      </c>
      <c r="N91">
        <v>12429.6</v>
      </c>
      <c r="O91">
        <f t="shared" si="7"/>
        <v>0.40169810447088933</v>
      </c>
      <c r="P91">
        <f t="shared" si="7"/>
        <v>0.26161079984340729</v>
      </c>
      <c r="Q91">
        <f t="shared" si="8"/>
        <v>1</v>
      </c>
      <c r="R91">
        <f t="shared" si="9"/>
        <v>0</v>
      </c>
      <c r="S91">
        <f t="shared" si="10"/>
        <v>1</v>
      </c>
      <c r="T91">
        <f t="shared" si="11"/>
        <v>0</v>
      </c>
    </row>
    <row r="92" spans="1:20" x14ac:dyDescent="0.2">
      <c r="A92" t="s">
        <v>0</v>
      </c>
      <c r="B92">
        <v>2005</v>
      </c>
      <c r="C92" t="s">
        <v>95</v>
      </c>
      <c r="D92" t="s">
        <v>2</v>
      </c>
      <c r="E92" t="s">
        <v>3</v>
      </c>
      <c r="F92">
        <v>18.7349</v>
      </c>
      <c r="H92" t="s">
        <v>224</v>
      </c>
      <c r="I92" t="s">
        <v>95</v>
      </c>
      <c r="J92">
        <v>2005</v>
      </c>
      <c r="K92" t="s">
        <v>3</v>
      </c>
      <c r="L92">
        <v>33.761499999999998</v>
      </c>
      <c r="M92">
        <f t="shared" si="6"/>
        <v>18.7349</v>
      </c>
      <c r="N92">
        <v>33.576000000000001</v>
      </c>
      <c r="O92">
        <f t="shared" si="7"/>
        <v>0.55491906461502005</v>
      </c>
      <c r="P92">
        <f t="shared" si="7"/>
        <v>0.99450557587784905</v>
      </c>
      <c r="Q92">
        <f t="shared" si="8"/>
        <v>1</v>
      </c>
      <c r="R92">
        <f t="shared" si="9"/>
        <v>0</v>
      </c>
      <c r="S92">
        <f t="shared" si="10"/>
        <v>0</v>
      </c>
      <c r="T92">
        <f t="shared" si="11"/>
        <v>0</v>
      </c>
    </row>
    <row r="93" spans="1:20" x14ac:dyDescent="0.2">
      <c r="A93" t="s">
        <v>0</v>
      </c>
      <c r="B93">
        <v>2005</v>
      </c>
      <c r="C93" t="s">
        <v>97</v>
      </c>
      <c r="D93" t="s">
        <v>2</v>
      </c>
      <c r="E93" t="s">
        <v>3</v>
      </c>
      <c r="F93">
        <v>262073</v>
      </c>
      <c r="H93" t="s">
        <v>267</v>
      </c>
      <c r="I93" t="s">
        <v>97</v>
      </c>
      <c r="J93">
        <v>2005</v>
      </c>
      <c r="K93" t="s">
        <v>3</v>
      </c>
      <c r="L93">
        <v>472272</v>
      </c>
      <c r="M93">
        <f t="shared" si="6"/>
        <v>262073</v>
      </c>
      <c r="N93">
        <v>223032</v>
      </c>
      <c r="O93">
        <f t="shared" si="7"/>
        <v>0.55491962259037164</v>
      </c>
      <c r="P93">
        <f t="shared" si="7"/>
        <v>0.47225327777213133</v>
      </c>
      <c r="Q93">
        <f t="shared" si="8"/>
        <v>1</v>
      </c>
      <c r="R93">
        <f t="shared" si="9"/>
        <v>0</v>
      </c>
      <c r="S93">
        <f t="shared" si="10"/>
        <v>1</v>
      </c>
      <c r="T93">
        <f t="shared" si="11"/>
        <v>0</v>
      </c>
    </row>
    <row r="94" spans="1:20" x14ac:dyDescent="0.2">
      <c r="A94" t="s">
        <v>0</v>
      </c>
      <c r="B94">
        <v>2005</v>
      </c>
      <c r="C94" t="s">
        <v>98</v>
      </c>
      <c r="D94" t="s">
        <v>2</v>
      </c>
      <c r="E94" t="s">
        <v>3</v>
      </c>
      <c r="F94">
        <v>61375.4</v>
      </c>
      <c r="H94" t="s">
        <v>247</v>
      </c>
      <c r="I94" t="s">
        <v>98</v>
      </c>
      <c r="J94">
        <v>2005</v>
      </c>
      <c r="K94" t="s">
        <v>3</v>
      </c>
      <c r="L94">
        <v>76884</v>
      </c>
      <c r="M94">
        <f t="shared" si="6"/>
        <v>61375.4</v>
      </c>
      <c r="N94">
        <v>78252.899999999994</v>
      </c>
      <c r="O94">
        <f t="shared" si="7"/>
        <v>0.79828572915040841</v>
      </c>
      <c r="P94">
        <f t="shared" si="7"/>
        <v>1.0178047448103635</v>
      </c>
      <c r="Q94">
        <f t="shared" si="8"/>
        <v>0</v>
      </c>
      <c r="R94">
        <f t="shared" si="9"/>
        <v>0</v>
      </c>
      <c r="S94">
        <f t="shared" si="10"/>
        <v>0</v>
      </c>
      <c r="T94">
        <f t="shared" si="11"/>
        <v>0</v>
      </c>
    </row>
    <row r="95" spans="1:20" x14ac:dyDescent="0.2">
      <c r="A95" t="s">
        <v>0</v>
      </c>
      <c r="B95">
        <v>2005</v>
      </c>
      <c r="C95" t="s">
        <v>93</v>
      </c>
      <c r="D95" t="s">
        <v>2</v>
      </c>
      <c r="E95" t="s">
        <v>3</v>
      </c>
      <c r="F95">
        <v>-10489.3</v>
      </c>
      <c r="H95" t="s">
        <v>238</v>
      </c>
      <c r="I95" t="s">
        <v>93</v>
      </c>
      <c r="J95">
        <v>2005</v>
      </c>
      <c r="K95" t="s">
        <v>3</v>
      </c>
      <c r="L95">
        <v>-6904.23</v>
      </c>
      <c r="M95">
        <f t="shared" si="6"/>
        <v>-10489.3</v>
      </c>
      <c r="N95">
        <v>-9951.86</v>
      </c>
      <c r="O95">
        <f t="shared" si="7"/>
        <v>1.5192570351798824</v>
      </c>
      <c r="P95">
        <f t="shared" si="7"/>
        <v>1.4414149007202832</v>
      </c>
      <c r="Q95">
        <f t="shared" si="8"/>
        <v>0</v>
      </c>
      <c r="R95">
        <f t="shared" si="9"/>
        <v>1</v>
      </c>
      <c r="S95">
        <f t="shared" si="10"/>
        <v>0</v>
      </c>
      <c r="T95">
        <f t="shared" si="11"/>
        <v>1</v>
      </c>
    </row>
    <row r="96" spans="1:20" x14ac:dyDescent="0.2">
      <c r="A96" t="s">
        <v>0</v>
      </c>
      <c r="B96">
        <v>2005</v>
      </c>
      <c r="C96" t="s">
        <v>99</v>
      </c>
      <c r="D96" t="s">
        <v>2</v>
      </c>
      <c r="E96" t="s">
        <v>3</v>
      </c>
      <c r="F96">
        <v>213067</v>
      </c>
      <c r="H96" t="s">
        <v>267</v>
      </c>
      <c r="I96" t="s">
        <v>99</v>
      </c>
      <c r="J96">
        <v>2005</v>
      </c>
      <c r="K96" t="s">
        <v>3</v>
      </c>
      <c r="L96">
        <v>134785</v>
      </c>
      <c r="M96">
        <f t="shared" si="6"/>
        <v>213067</v>
      </c>
      <c r="N96">
        <v>63652.7</v>
      </c>
      <c r="O96">
        <f t="shared" si="7"/>
        <v>1.5807916311162222</v>
      </c>
      <c r="P96">
        <f t="shared" si="7"/>
        <v>0.47225358904922654</v>
      </c>
      <c r="Q96">
        <f t="shared" si="8"/>
        <v>0</v>
      </c>
      <c r="R96">
        <f t="shared" si="9"/>
        <v>1</v>
      </c>
      <c r="S96">
        <f t="shared" si="10"/>
        <v>1</v>
      </c>
      <c r="T96">
        <f t="shared" si="11"/>
        <v>0</v>
      </c>
    </row>
    <row r="97" spans="1:20" x14ac:dyDescent="0.2">
      <c r="A97" t="s">
        <v>0</v>
      </c>
      <c r="B97">
        <v>2005</v>
      </c>
      <c r="C97" t="s">
        <v>108</v>
      </c>
      <c r="D97" t="s">
        <v>2</v>
      </c>
      <c r="E97" t="s">
        <v>3</v>
      </c>
      <c r="F97">
        <v>-10435.6</v>
      </c>
      <c r="H97" t="s">
        <v>243</v>
      </c>
      <c r="I97" t="s">
        <v>108</v>
      </c>
      <c r="J97">
        <v>2005</v>
      </c>
      <c r="K97" t="s">
        <v>3</v>
      </c>
      <c r="L97">
        <v>-7676.38</v>
      </c>
      <c r="M97">
        <f t="shared" si="6"/>
        <v>-10435.6</v>
      </c>
      <c r="N97">
        <v>-8350.2000000000007</v>
      </c>
      <c r="O97">
        <f t="shared" si="7"/>
        <v>1.3594428623908665</v>
      </c>
      <c r="P97">
        <f t="shared" si="7"/>
        <v>1.0877783538595016</v>
      </c>
      <c r="Q97">
        <f t="shared" si="8"/>
        <v>0</v>
      </c>
      <c r="R97">
        <f t="shared" si="9"/>
        <v>1</v>
      </c>
      <c r="S97">
        <f t="shared" si="10"/>
        <v>0</v>
      </c>
      <c r="T97">
        <f t="shared" si="11"/>
        <v>0</v>
      </c>
    </row>
    <row r="98" spans="1:20" x14ac:dyDescent="0.2">
      <c r="A98" t="s">
        <v>0</v>
      </c>
      <c r="B98">
        <v>2005</v>
      </c>
      <c r="C98" t="s">
        <v>100</v>
      </c>
      <c r="D98" t="s">
        <v>2</v>
      </c>
      <c r="E98" t="s">
        <v>3</v>
      </c>
      <c r="F98">
        <v>14299.2</v>
      </c>
      <c r="H98" t="s">
        <v>247</v>
      </c>
      <c r="I98" t="s">
        <v>100</v>
      </c>
      <c r="J98">
        <v>2005</v>
      </c>
      <c r="K98" t="s">
        <v>3</v>
      </c>
      <c r="L98">
        <v>17912.3</v>
      </c>
      <c r="M98">
        <f t="shared" si="6"/>
        <v>14299.2</v>
      </c>
      <c r="N98">
        <v>18231.3</v>
      </c>
      <c r="O98">
        <f t="shared" si="7"/>
        <v>0.79828944356671117</v>
      </c>
      <c r="P98">
        <f t="shared" si="7"/>
        <v>1.0178089915867867</v>
      </c>
      <c r="Q98">
        <f t="shared" si="8"/>
        <v>0</v>
      </c>
      <c r="R98">
        <f t="shared" si="9"/>
        <v>0</v>
      </c>
      <c r="S98">
        <f t="shared" si="10"/>
        <v>0</v>
      </c>
      <c r="T98">
        <f t="shared" si="11"/>
        <v>0</v>
      </c>
    </row>
    <row r="99" spans="1:20" x14ac:dyDescent="0.2">
      <c r="A99" t="s">
        <v>0</v>
      </c>
      <c r="B99">
        <v>2005</v>
      </c>
      <c r="C99" t="s">
        <v>105</v>
      </c>
      <c r="D99" t="s">
        <v>2</v>
      </c>
      <c r="E99" t="s">
        <v>3</v>
      </c>
      <c r="F99">
        <v>801.25900000000001</v>
      </c>
      <c r="H99" t="s">
        <v>233</v>
      </c>
      <c r="I99" t="s">
        <v>105</v>
      </c>
      <c r="J99">
        <v>2005</v>
      </c>
      <c r="K99" t="s">
        <v>3</v>
      </c>
      <c r="L99">
        <v>1994.68</v>
      </c>
      <c r="M99">
        <f t="shared" si="6"/>
        <v>801.25900000000001</v>
      </c>
      <c r="N99">
        <v>521.83199999999999</v>
      </c>
      <c r="O99">
        <f t="shared" si="7"/>
        <v>0.40169801672448713</v>
      </c>
      <c r="P99">
        <f t="shared" si="7"/>
        <v>0.26161188762107201</v>
      </c>
      <c r="Q99">
        <f t="shared" si="8"/>
        <v>1</v>
      </c>
      <c r="R99">
        <f t="shared" si="9"/>
        <v>0</v>
      </c>
      <c r="S99">
        <f t="shared" si="10"/>
        <v>1</v>
      </c>
      <c r="T99">
        <f t="shared" si="11"/>
        <v>0</v>
      </c>
    </row>
    <row r="100" spans="1:20" x14ac:dyDescent="0.2">
      <c r="A100" t="s">
        <v>0</v>
      </c>
      <c r="B100">
        <v>2005</v>
      </c>
      <c r="C100" t="s">
        <v>101</v>
      </c>
      <c r="D100" t="s">
        <v>2</v>
      </c>
      <c r="E100" t="s">
        <v>3</v>
      </c>
      <c r="F100">
        <v>6884.16</v>
      </c>
      <c r="H100" t="s">
        <v>233</v>
      </c>
      <c r="I100" t="s">
        <v>101</v>
      </c>
      <c r="J100">
        <v>2005</v>
      </c>
      <c r="K100" t="s">
        <v>3</v>
      </c>
      <c r="L100">
        <v>17137.7</v>
      </c>
      <c r="M100">
        <f t="shared" ref="M100:M119" si="12">VLOOKUP(I100,$C$3:$F$186,4,FALSE)</f>
        <v>6884.16</v>
      </c>
      <c r="N100">
        <v>4483.42</v>
      </c>
      <c r="O100">
        <f t="shared" si="7"/>
        <v>0.40169684380050996</v>
      </c>
      <c r="P100">
        <f t="shared" si="7"/>
        <v>0.26161153480338667</v>
      </c>
      <c r="Q100">
        <f t="shared" si="8"/>
        <v>1</v>
      </c>
      <c r="R100">
        <f t="shared" si="9"/>
        <v>0</v>
      </c>
      <c r="S100">
        <f t="shared" si="10"/>
        <v>1</v>
      </c>
      <c r="T100">
        <f t="shared" si="11"/>
        <v>0</v>
      </c>
    </row>
    <row r="101" spans="1:20" x14ac:dyDescent="0.2">
      <c r="A101" t="s">
        <v>0</v>
      </c>
      <c r="B101">
        <v>2005</v>
      </c>
      <c r="C101" t="s">
        <v>102</v>
      </c>
      <c r="D101" t="s">
        <v>2</v>
      </c>
      <c r="E101" t="s">
        <v>3</v>
      </c>
      <c r="F101">
        <v>41943.9</v>
      </c>
      <c r="H101" t="s">
        <v>228</v>
      </c>
      <c r="I101" t="s">
        <v>102</v>
      </c>
      <c r="J101">
        <v>2005</v>
      </c>
      <c r="K101" t="s">
        <v>3</v>
      </c>
      <c r="L101">
        <v>52542.5</v>
      </c>
      <c r="M101">
        <f t="shared" si="12"/>
        <v>41943.9</v>
      </c>
      <c r="N101">
        <v>52387.9</v>
      </c>
      <c r="O101">
        <f t="shared" si="7"/>
        <v>0.79828519769710238</v>
      </c>
      <c r="P101">
        <f t="shared" si="7"/>
        <v>0.99705762002188703</v>
      </c>
      <c r="Q101">
        <f t="shared" si="8"/>
        <v>0</v>
      </c>
      <c r="R101">
        <f t="shared" si="9"/>
        <v>0</v>
      </c>
      <c r="S101">
        <f t="shared" si="10"/>
        <v>0</v>
      </c>
      <c r="T101">
        <f t="shared" si="11"/>
        <v>0</v>
      </c>
    </row>
    <row r="102" spans="1:20" x14ac:dyDescent="0.2">
      <c r="A102" t="s">
        <v>0</v>
      </c>
      <c r="B102">
        <v>2005</v>
      </c>
      <c r="C102" t="s">
        <v>106</v>
      </c>
      <c r="D102" t="s">
        <v>2</v>
      </c>
      <c r="E102" t="s">
        <v>3</v>
      </c>
      <c r="F102">
        <v>12380.4</v>
      </c>
      <c r="H102" t="s">
        <v>243</v>
      </c>
      <c r="I102" t="s">
        <v>106</v>
      </c>
      <c r="J102">
        <v>2005</v>
      </c>
      <c r="K102" t="s">
        <v>3</v>
      </c>
      <c r="L102">
        <v>9107</v>
      </c>
      <c r="M102">
        <f t="shared" si="12"/>
        <v>12380.4</v>
      </c>
      <c r="N102">
        <v>9906.4</v>
      </c>
      <c r="O102">
        <f t="shared" si="7"/>
        <v>1.3594377951026682</v>
      </c>
      <c r="P102">
        <f t="shared" si="7"/>
        <v>1.0877786318216756</v>
      </c>
      <c r="Q102">
        <f t="shared" si="8"/>
        <v>0</v>
      </c>
      <c r="R102">
        <f t="shared" si="9"/>
        <v>1</v>
      </c>
      <c r="S102">
        <f t="shared" si="10"/>
        <v>0</v>
      </c>
      <c r="T102">
        <f t="shared" si="11"/>
        <v>0</v>
      </c>
    </row>
    <row r="103" spans="1:20" x14ac:dyDescent="0.2">
      <c r="A103" t="s">
        <v>0</v>
      </c>
      <c r="B103">
        <v>2005</v>
      </c>
      <c r="C103" t="s">
        <v>107</v>
      </c>
      <c r="D103" t="s">
        <v>2</v>
      </c>
      <c r="E103" t="s">
        <v>3</v>
      </c>
      <c r="F103">
        <v>13974.5</v>
      </c>
      <c r="H103" t="s">
        <v>243</v>
      </c>
      <c r="I103" t="s">
        <v>107</v>
      </c>
      <c r="J103">
        <v>2005</v>
      </c>
      <c r="K103" t="s">
        <v>3</v>
      </c>
      <c r="L103">
        <v>11718.3</v>
      </c>
      <c r="M103">
        <f t="shared" si="12"/>
        <v>13974.5</v>
      </c>
      <c r="N103">
        <v>12746.9</v>
      </c>
      <c r="O103">
        <f t="shared" si="7"/>
        <v>1.1925364600667332</v>
      </c>
      <c r="P103">
        <f t="shared" si="7"/>
        <v>1.0877772373125796</v>
      </c>
      <c r="Q103">
        <f t="shared" si="8"/>
        <v>0</v>
      </c>
      <c r="R103">
        <f t="shared" si="9"/>
        <v>0</v>
      </c>
      <c r="S103">
        <f t="shared" si="10"/>
        <v>0</v>
      </c>
      <c r="T103">
        <f t="shared" si="11"/>
        <v>0</v>
      </c>
    </row>
    <row r="104" spans="1:20" x14ac:dyDescent="0.2">
      <c r="A104" t="s">
        <v>0</v>
      </c>
      <c r="B104">
        <v>2005</v>
      </c>
      <c r="C104" t="s">
        <v>109</v>
      </c>
      <c r="D104" t="s">
        <v>2</v>
      </c>
      <c r="E104" t="s">
        <v>3</v>
      </c>
      <c r="F104">
        <v>675.39300000000003</v>
      </c>
      <c r="H104" t="s">
        <v>36</v>
      </c>
      <c r="I104" t="s">
        <v>109</v>
      </c>
      <c r="J104">
        <v>2005</v>
      </c>
      <c r="K104" t="s">
        <v>3</v>
      </c>
      <c r="L104">
        <v>1217.0999999999999</v>
      </c>
      <c r="M104">
        <f t="shared" si="12"/>
        <v>675.39300000000003</v>
      </c>
      <c r="N104">
        <v>1264.97</v>
      </c>
      <c r="O104">
        <f t="shared" si="7"/>
        <v>0.55491989154547705</v>
      </c>
      <c r="P104">
        <f t="shared" si="7"/>
        <v>1.0393311971078796</v>
      </c>
      <c r="Q104">
        <f t="shared" si="8"/>
        <v>1</v>
      </c>
      <c r="R104">
        <f t="shared" si="9"/>
        <v>0</v>
      </c>
      <c r="S104">
        <f t="shared" si="10"/>
        <v>0</v>
      </c>
      <c r="T104">
        <f t="shared" si="11"/>
        <v>0</v>
      </c>
    </row>
    <row r="105" spans="1:20" x14ac:dyDescent="0.2">
      <c r="A105" t="s">
        <v>0</v>
      </c>
      <c r="B105">
        <v>2005</v>
      </c>
      <c r="C105" t="s">
        <v>112</v>
      </c>
      <c r="D105" t="s">
        <v>2</v>
      </c>
      <c r="E105" t="s">
        <v>3</v>
      </c>
      <c r="F105">
        <v>49631.6</v>
      </c>
      <c r="H105" t="s">
        <v>233</v>
      </c>
      <c r="I105" t="s">
        <v>112</v>
      </c>
      <c r="J105">
        <v>2005</v>
      </c>
      <c r="K105" t="s">
        <v>3</v>
      </c>
      <c r="L105">
        <v>123555</v>
      </c>
      <c r="M105">
        <f t="shared" si="12"/>
        <v>49631.6</v>
      </c>
      <c r="N105">
        <v>32323.3</v>
      </c>
      <c r="O105">
        <f t="shared" si="7"/>
        <v>0.40169641050544291</v>
      </c>
      <c r="P105">
        <f t="shared" si="7"/>
        <v>0.26161061875278213</v>
      </c>
      <c r="Q105">
        <f t="shared" si="8"/>
        <v>1</v>
      </c>
      <c r="R105">
        <f t="shared" si="9"/>
        <v>0</v>
      </c>
      <c r="S105">
        <f t="shared" si="10"/>
        <v>1</v>
      </c>
      <c r="T105">
        <f t="shared" si="11"/>
        <v>0</v>
      </c>
    </row>
    <row r="106" spans="1:20" x14ac:dyDescent="0.2">
      <c r="A106" t="s">
        <v>0</v>
      </c>
      <c r="B106">
        <v>2005</v>
      </c>
      <c r="C106" t="s">
        <v>123</v>
      </c>
      <c r="D106" t="s">
        <v>2</v>
      </c>
      <c r="E106" t="s">
        <v>3</v>
      </c>
      <c r="F106">
        <v>11371</v>
      </c>
      <c r="H106" t="s">
        <v>233</v>
      </c>
      <c r="I106" t="s">
        <v>123</v>
      </c>
      <c r="J106">
        <v>2005</v>
      </c>
      <c r="K106" t="s">
        <v>3</v>
      </c>
      <c r="L106">
        <v>28307.4</v>
      </c>
      <c r="M106">
        <f t="shared" si="12"/>
        <v>11371</v>
      </c>
      <c r="N106">
        <v>7405.55</v>
      </c>
      <c r="O106">
        <f t="shared" si="7"/>
        <v>0.40169708274161525</v>
      </c>
      <c r="P106">
        <f t="shared" si="7"/>
        <v>0.26161180468711359</v>
      </c>
      <c r="Q106">
        <f t="shared" si="8"/>
        <v>1</v>
      </c>
      <c r="R106">
        <f t="shared" si="9"/>
        <v>0</v>
      </c>
      <c r="S106">
        <f t="shared" si="10"/>
        <v>1</v>
      </c>
      <c r="T106">
        <f t="shared" si="11"/>
        <v>0</v>
      </c>
    </row>
    <row r="107" spans="1:20" x14ac:dyDescent="0.2">
      <c r="A107" t="s">
        <v>0</v>
      </c>
      <c r="B107">
        <v>2005</v>
      </c>
      <c r="C107" t="s">
        <v>124</v>
      </c>
      <c r="D107" t="s">
        <v>2</v>
      </c>
      <c r="E107" t="s">
        <v>3</v>
      </c>
      <c r="F107">
        <v>236781</v>
      </c>
      <c r="H107" t="s">
        <v>267</v>
      </c>
      <c r="I107" t="s">
        <v>124</v>
      </c>
      <c r="J107">
        <v>2005</v>
      </c>
      <c r="K107" t="s">
        <v>3</v>
      </c>
      <c r="L107">
        <v>426695</v>
      </c>
      <c r="M107">
        <f t="shared" si="12"/>
        <v>236781</v>
      </c>
      <c r="N107">
        <v>201508</v>
      </c>
      <c r="O107">
        <f t="shared" si="7"/>
        <v>0.55491861868547787</v>
      </c>
      <c r="P107">
        <f t="shared" si="7"/>
        <v>0.47225301444825929</v>
      </c>
      <c r="Q107">
        <f t="shared" si="8"/>
        <v>1</v>
      </c>
      <c r="R107">
        <f t="shared" si="9"/>
        <v>0</v>
      </c>
      <c r="S107">
        <f t="shared" si="10"/>
        <v>1</v>
      </c>
      <c r="T107">
        <f t="shared" si="11"/>
        <v>0</v>
      </c>
    </row>
    <row r="108" spans="1:20" x14ac:dyDescent="0.2">
      <c r="A108" t="s">
        <v>0</v>
      </c>
      <c r="B108">
        <v>2005</v>
      </c>
      <c r="C108" t="s">
        <v>113</v>
      </c>
      <c r="D108" t="s">
        <v>2</v>
      </c>
      <c r="E108" t="s">
        <v>3</v>
      </c>
      <c r="F108">
        <v>436.4</v>
      </c>
      <c r="H108" t="s">
        <v>224</v>
      </c>
      <c r="I108" t="s">
        <v>113</v>
      </c>
      <c r="J108">
        <v>2005</v>
      </c>
      <c r="K108" t="s">
        <v>3</v>
      </c>
      <c r="L108">
        <v>439.392</v>
      </c>
      <c r="M108">
        <f t="shared" si="12"/>
        <v>436.4</v>
      </c>
      <c r="N108">
        <v>436.97699999999998</v>
      </c>
      <c r="O108">
        <f t="shared" si="7"/>
        <v>0.99319059063433102</v>
      </c>
      <c r="P108">
        <f t="shared" si="7"/>
        <v>0.99450376884422109</v>
      </c>
      <c r="Q108">
        <f t="shared" si="8"/>
        <v>0</v>
      </c>
      <c r="R108">
        <f t="shared" si="9"/>
        <v>0</v>
      </c>
      <c r="S108">
        <f t="shared" si="10"/>
        <v>0</v>
      </c>
      <c r="T108">
        <f t="shared" si="11"/>
        <v>0</v>
      </c>
    </row>
    <row r="109" spans="1:20" x14ac:dyDescent="0.2">
      <c r="A109" t="s">
        <v>0</v>
      </c>
      <c r="B109">
        <v>2005</v>
      </c>
      <c r="C109" t="s">
        <v>116</v>
      </c>
      <c r="D109" t="s">
        <v>2</v>
      </c>
      <c r="E109" t="s">
        <v>3</v>
      </c>
      <c r="F109">
        <v>25938.799999999999</v>
      </c>
      <c r="H109" t="s">
        <v>233</v>
      </c>
      <c r="I109" t="s">
        <v>116</v>
      </c>
      <c r="J109">
        <v>2005</v>
      </c>
      <c r="K109" t="s">
        <v>3</v>
      </c>
      <c r="L109">
        <v>64573.1</v>
      </c>
      <c r="M109">
        <f t="shared" si="12"/>
        <v>25938.799999999999</v>
      </c>
      <c r="N109">
        <v>16893.099999999999</v>
      </c>
      <c r="O109">
        <f t="shared" si="7"/>
        <v>0.40169668174518491</v>
      </c>
      <c r="P109">
        <f t="shared" si="7"/>
        <v>0.26161203349382328</v>
      </c>
      <c r="Q109">
        <f t="shared" si="8"/>
        <v>1</v>
      </c>
      <c r="R109">
        <f t="shared" si="9"/>
        <v>0</v>
      </c>
      <c r="S109">
        <f t="shared" si="10"/>
        <v>1</v>
      </c>
      <c r="T109">
        <f t="shared" si="11"/>
        <v>0</v>
      </c>
    </row>
    <row r="110" spans="1:20" x14ac:dyDescent="0.2">
      <c r="A110" t="s">
        <v>0</v>
      </c>
      <c r="B110">
        <v>2005</v>
      </c>
      <c r="C110" t="s">
        <v>117</v>
      </c>
      <c r="D110" t="s">
        <v>2</v>
      </c>
      <c r="E110" t="s">
        <v>3</v>
      </c>
      <c r="F110">
        <v>3216.32</v>
      </c>
      <c r="H110" t="s">
        <v>243</v>
      </c>
      <c r="I110" t="s">
        <v>117</v>
      </c>
      <c r="J110">
        <v>2005</v>
      </c>
      <c r="K110" t="s">
        <v>3</v>
      </c>
      <c r="L110">
        <v>2697.04</v>
      </c>
      <c r="M110">
        <f t="shared" si="12"/>
        <v>3216.32</v>
      </c>
      <c r="N110">
        <v>2933.78</v>
      </c>
      <c r="O110">
        <f t="shared" si="7"/>
        <v>1.1925370035297957</v>
      </c>
      <c r="P110">
        <f t="shared" si="7"/>
        <v>1.0877777118618932</v>
      </c>
      <c r="Q110">
        <f t="shared" si="8"/>
        <v>0</v>
      </c>
      <c r="R110">
        <f t="shared" si="9"/>
        <v>0</v>
      </c>
      <c r="S110">
        <f t="shared" si="10"/>
        <v>0</v>
      </c>
      <c r="T110">
        <f t="shared" si="11"/>
        <v>0</v>
      </c>
    </row>
    <row r="111" spans="1:20" x14ac:dyDescent="0.2">
      <c r="A111" t="s">
        <v>0</v>
      </c>
      <c r="B111">
        <v>2005</v>
      </c>
      <c r="C111" t="s">
        <v>121</v>
      </c>
      <c r="D111" t="s">
        <v>2</v>
      </c>
      <c r="E111" t="s">
        <v>3</v>
      </c>
      <c r="F111">
        <v>2182.75</v>
      </c>
      <c r="H111" t="s">
        <v>233</v>
      </c>
      <c r="I111" t="s">
        <v>121</v>
      </c>
      <c r="J111">
        <v>2005</v>
      </c>
      <c r="K111" t="s">
        <v>3</v>
      </c>
      <c r="L111">
        <v>5433.83</v>
      </c>
      <c r="M111">
        <f t="shared" si="12"/>
        <v>2182.75</v>
      </c>
      <c r="N111">
        <v>1421.55</v>
      </c>
      <c r="O111">
        <f t="shared" si="7"/>
        <v>0.40169640934663026</v>
      </c>
      <c r="P111">
        <f t="shared" si="7"/>
        <v>0.26161105518575295</v>
      </c>
      <c r="Q111">
        <f t="shared" si="8"/>
        <v>1</v>
      </c>
      <c r="R111">
        <f t="shared" si="9"/>
        <v>0</v>
      </c>
      <c r="S111">
        <f t="shared" si="10"/>
        <v>1</v>
      </c>
      <c r="T111">
        <f t="shared" si="11"/>
        <v>0</v>
      </c>
    </row>
    <row r="112" spans="1:20" x14ac:dyDescent="0.2">
      <c r="A112" t="s">
        <v>0</v>
      </c>
      <c r="B112">
        <v>2005</v>
      </c>
      <c r="C112" t="s">
        <v>122</v>
      </c>
      <c r="D112" t="s">
        <v>2</v>
      </c>
      <c r="E112" t="s">
        <v>3</v>
      </c>
      <c r="F112">
        <v>988.19</v>
      </c>
      <c r="H112" t="s">
        <v>233</v>
      </c>
      <c r="I112" t="s">
        <v>122</v>
      </c>
      <c r="J112">
        <v>2005</v>
      </c>
      <c r="K112" t="s">
        <v>3</v>
      </c>
      <c r="L112">
        <v>2460.04</v>
      </c>
      <c r="M112">
        <f t="shared" si="12"/>
        <v>988.19</v>
      </c>
      <c r="N112">
        <v>643.57500000000005</v>
      </c>
      <c r="O112">
        <f t="shared" si="7"/>
        <v>0.40169672037853044</v>
      </c>
      <c r="P112">
        <f t="shared" si="7"/>
        <v>0.26161159981138521</v>
      </c>
      <c r="Q112">
        <f t="shared" si="8"/>
        <v>1</v>
      </c>
      <c r="R112">
        <f t="shared" si="9"/>
        <v>0</v>
      </c>
      <c r="S112">
        <f t="shared" si="10"/>
        <v>1</v>
      </c>
      <c r="T112">
        <f t="shared" si="11"/>
        <v>0</v>
      </c>
    </row>
    <row r="113" spans="1:20" x14ac:dyDescent="0.2">
      <c r="A113" t="s">
        <v>0</v>
      </c>
      <c r="B113">
        <v>2005</v>
      </c>
      <c r="C113" t="s">
        <v>114</v>
      </c>
      <c r="D113" t="s">
        <v>2</v>
      </c>
      <c r="E113" t="s">
        <v>3</v>
      </c>
      <c r="F113">
        <v>412470</v>
      </c>
      <c r="H113" t="s">
        <v>235</v>
      </c>
      <c r="I113" t="s">
        <v>114</v>
      </c>
      <c r="J113">
        <v>2005</v>
      </c>
      <c r="K113" t="s">
        <v>3</v>
      </c>
      <c r="L113">
        <v>552441</v>
      </c>
      <c r="M113">
        <f t="shared" si="12"/>
        <v>412470</v>
      </c>
      <c r="N113">
        <v>367240</v>
      </c>
      <c r="O113">
        <f t="shared" si="7"/>
        <v>0.74663176701222389</v>
      </c>
      <c r="P113">
        <f t="shared" si="7"/>
        <v>0.664758770619849</v>
      </c>
      <c r="Q113">
        <f t="shared" si="8"/>
        <v>0</v>
      </c>
      <c r="R113">
        <f t="shared" si="9"/>
        <v>0</v>
      </c>
      <c r="S113">
        <f t="shared" si="10"/>
        <v>1</v>
      </c>
      <c r="T113">
        <f t="shared" si="11"/>
        <v>0</v>
      </c>
    </row>
    <row r="114" spans="1:20" x14ac:dyDescent="0.2">
      <c r="A114" t="s">
        <v>0</v>
      </c>
      <c r="B114">
        <v>2005</v>
      </c>
      <c r="C114" t="s">
        <v>62</v>
      </c>
      <c r="D114" t="s">
        <v>2</v>
      </c>
      <c r="E114" t="s">
        <v>3</v>
      </c>
      <c r="F114">
        <v>12.3087</v>
      </c>
      <c r="H114" t="s">
        <v>224</v>
      </c>
      <c r="I114" t="s">
        <v>62</v>
      </c>
      <c r="J114">
        <v>2005</v>
      </c>
      <c r="K114" t="s">
        <v>3</v>
      </c>
      <c r="L114">
        <v>22.181000000000001</v>
      </c>
      <c r="M114">
        <f t="shared" si="12"/>
        <v>12.3087</v>
      </c>
      <c r="N114">
        <v>22.059100000000001</v>
      </c>
      <c r="O114">
        <f t="shared" si="7"/>
        <v>0.55492087822911496</v>
      </c>
      <c r="P114">
        <f t="shared" si="7"/>
        <v>0.99450430548667779</v>
      </c>
      <c r="Q114">
        <f t="shared" si="8"/>
        <v>1</v>
      </c>
      <c r="R114">
        <f t="shared" si="9"/>
        <v>0</v>
      </c>
      <c r="S114">
        <f t="shared" si="10"/>
        <v>0</v>
      </c>
      <c r="T114">
        <f t="shared" si="11"/>
        <v>0</v>
      </c>
    </row>
    <row r="115" spans="1:20" x14ac:dyDescent="0.2">
      <c r="A115" t="s">
        <v>0</v>
      </c>
      <c r="B115">
        <v>2005</v>
      </c>
      <c r="C115" t="s">
        <v>111</v>
      </c>
      <c r="D115" t="s">
        <v>2</v>
      </c>
      <c r="E115" t="s">
        <v>3</v>
      </c>
      <c r="F115">
        <v>14613.1</v>
      </c>
      <c r="H115" t="s">
        <v>238</v>
      </c>
      <c r="I115" t="s">
        <v>111</v>
      </c>
      <c r="J115">
        <v>2005</v>
      </c>
      <c r="K115" t="s">
        <v>3</v>
      </c>
      <c r="L115">
        <v>9618.59</v>
      </c>
      <c r="M115">
        <f t="shared" si="12"/>
        <v>14613.1</v>
      </c>
      <c r="N115">
        <v>13864.4</v>
      </c>
      <c r="O115">
        <f t="shared" si="7"/>
        <v>1.5192559408395618</v>
      </c>
      <c r="P115">
        <f t="shared" si="7"/>
        <v>1.4414170891991445</v>
      </c>
      <c r="Q115">
        <f t="shared" si="8"/>
        <v>0</v>
      </c>
      <c r="R115">
        <f t="shared" si="9"/>
        <v>1</v>
      </c>
      <c r="S115">
        <f t="shared" si="10"/>
        <v>0</v>
      </c>
      <c r="T115">
        <f t="shared" si="11"/>
        <v>1</v>
      </c>
    </row>
    <row r="116" spans="1:20" x14ac:dyDescent="0.2">
      <c r="A116" t="s">
        <v>0</v>
      </c>
      <c r="B116">
        <v>2005</v>
      </c>
      <c r="C116" t="s">
        <v>119</v>
      </c>
      <c r="D116" t="s">
        <v>2</v>
      </c>
      <c r="E116" t="s">
        <v>3</v>
      </c>
      <c r="F116">
        <v>111427</v>
      </c>
      <c r="H116" t="s">
        <v>267</v>
      </c>
      <c r="I116" t="s">
        <v>119</v>
      </c>
      <c r="J116">
        <v>2005</v>
      </c>
      <c r="K116" t="s">
        <v>3</v>
      </c>
      <c r="L116">
        <v>70488.100000000006</v>
      </c>
      <c r="M116">
        <f t="shared" si="12"/>
        <v>111427</v>
      </c>
      <c r="N116">
        <v>33288.199999999997</v>
      </c>
      <c r="O116">
        <f t="shared" si="7"/>
        <v>1.5807916513567537</v>
      </c>
      <c r="P116">
        <f t="shared" si="7"/>
        <v>0.47225276323237531</v>
      </c>
      <c r="Q116">
        <f t="shared" si="8"/>
        <v>0</v>
      </c>
      <c r="R116">
        <f t="shared" si="9"/>
        <v>1</v>
      </c>
      <c r="S116">
        <f t="shared" si="10"/>
        <v>1</v>
      </c>
      <c r="T116">
        <f t="shared" si="11"/>
        <v>0</v>
      </c>
    </row>
    <row r="117" spans="1:20" x14ac:dyDescent="0.2">
      <c r="A117" t="s">
        <v>0</v>
      </c>
      <c r="B117">
        <v>2005</v>
      </c>
      <c r="C117" t="s">
        <v>110</v>
      </c>
      <c r="D117" t="s">
        <v>2</v>
      </c>
      <c r="E117" t="s">
        <v>3</v>
      </c>
      <c r="F117">
        <v>43819.3</v>
      </c>
      <c r="H117" t="s">
        <v>228</v>
      </c>
      <c r="I117" t="s">
        <v>110</v>
      </c>
      <c r="J117">
        <v>2005</v>
      </c>
      <c r="K117" t="s">
        <v>3</v>
      </c>
      <c r="L117">
        <v>54891.7</v>
      </c>
      <c r="M117">
        <f t="shared" si="12"/>
        <v>43819.3</v>
      </c>
      <c r="N117">
        <v>54730.2</v>
      </c>
      <c r="O117">
        <f t="shared" si="7"/>
        <v>0.79828644403434412</v>
      </c>
      <c r="P117">
        <f t="shared" si="7"/>
        <v>0.9970578429890129</v>
      </c>
      <c r="Q117">
        <f t="shared" si="8"/>
        <v>0</v>
      </c>
      <c r="R117">
        <f t="shared" si="9"/>
        <v>0</v>
      </c>
      <c r="S117">
        <f t="shared" si="10"/>
        <v>0</v>
      </c>
      <c r="T117">
        <f t="shared" si="11"/>
        <v>0</v>
      </c>
    </row>
    <row r="118" spans="1:20" x14ac:dyDescent="0.2">
      <c r="A118" t="s">
        <v>0</v>
      </c>
      <c r="B118">
        <v>2005</v>
      </c>
      <c r="C118" t="s">
        <v>120</v>
      </c>
      <c r="D118" t="s">
        <v>2</v>
      </c>
      <c r="E118" t="s">
        <v>3</v>
      </c>
      <c r="F118">
        <v>89337.8</v>
      </c>
      <c r="H118" t="s">
        <v>233</v>
      </c>
      <c r="I118" t="s">
        <v>120</v>
      </c>
      <c r="J118">
        <v>2005</v>
      </c>
      <c r="K118" t="s">
        <v>3</v>
      </c>
      <c r="L118">
        <v>222401</v>
      </c>
      <c r="M118">
        <f t="shared" si="12"/>
        <v>89337.8</v>
      </c>
      <c r="N118">
        <v>58182.7</v>
      </c>
      <c r="O118">
        <f t="shared" si="7"/>
        <v>0.4016969348159406</v>
      </c>
      <c r="P118">
        <f t="shared" si="7"/>
        <v>0.26161168340070412</v>
      </c>
      <c r="Q118">
        <f t="shared" si="8"/>
        <v>1</v>
      </c>
      <c r="R118">
        <f t="shared" si="9"/>
        <v>0</v>
      </c>
      <c r="S118">
        <f t="shared" si="10"/>
        <v>1</v>
      </c>
      <c r="T118">
        <f t="shared" si="11"/>
        <v>0</v>
      </c>
    </row>
    <row r="119" spans="1:20" x14ac:dyDescent="0.2">
      <c r="A119" t="s">
        <v>0</v>
      </c>
      <c r="B119">
        <v>2005</v>
      </c>
      <c r="C119" t="s">
        <v>118</v>
      </c>
      <c r="D119" t="s">
        <v>2</v>
      </c>
      <c r="E119" t="s">
        <v>3</v>
      </c>
      <c r="F119">
        <v>307604</v>
      </c>
      <c r="H119" t="s">
        <v>267</v>
      </c>
      <c r="I119" t="s">
        <v>118</v>
      </c>
      <c r="J119">
        <v>2005</v>
      </c>
      <c r="K119" t="s">
        <v>3</v>
      </c>
      <c r="L119">
        <v>554321</v>
      </c>
      <c r="M119">
        <f t="shared" si="12"/>
        <v>307604</v>
      </c>
      <c r="N119">
        <v>261780</v>
      </c>
      <c r="O119">
        <f t="shared" si="7"/>
        <v>0.55492034398841106</v>
      </c>
      <c r="P119">
        <f t="shared" si="7"/>
        <v>0.47225344159791888</v>
      </c>
      <c r="Q119">
        <f t="shared" si="8"/>
        <v>1</v>
      </c>
      <c r="R119">
        <f t="shared" si="9"/>
        <v>0</v>
      </c>
      <c r="S119">
        <f t="shared" si="10"/>
        <v>1</v>
      </c>
      <c r="T119">
        <f t="shared" si="11"/>
        <v>0</v>
      </c>
    </row>
    <row r="120" spans="1:20" x14ac:dyDescent="0.2">
      <c r="A120" t="s">
        <v>0</v>
      </c>
      <c r="B120">
        <v>2005</v>
      </c>
      <c r="C120" t="s">
        <v>131</v>
      </c>
      <c r="D120" t="s">
        <v>2</v>
      </c>
      <c r="E120" t="s">
        <v>3</v>
      </c>
      <c r="F120">
        <v>11131.4</v>
      </c>
      <c r="H120" t="s">
        <v>233</v>
      </c>
      <c r="I120" t="s">
        <v>125</v>
      </c>
      <c r="J120">
        <v>2005</v>
      </c>
      <c r="K120" t="s">
        <v>3</v>
      </c>
      <c r="L120">
        <v>45934.400000000001</v>
      </c>
      <c r="M120">
        <v>11131.4</v>
      </c>
      <c r="N120">
        <v>12017</v>
      </c>
      <c r="O120">
        <f t="shared" si="7"/>
        <v>0.2423325438015953</v>
      </c>
      <c r="P120">
        <f t="shared" si="7"/>
        <v>0.26161221219826536</v>
      </c>
      <c r="Q120">
        <f t="shared" si="8"/>
        <v>1</v>
      </c>
      <c r="R120">
        <f t="shared" si="9"/>
        <v>0</v>
      </c>
      <c r="S120">
        <f t="shared" si="10"/>
        <v>1</v>
      </c>
      <c r="T120">
        <f t="shared" si="11"/>
        <v>0</v>
      </c>
    </row>
    <row r="121" spans="1:20" x14ac:dyDescent="0.2">
      <c r="A121" t="s">
        <v>0</v>
      </c>
      <c r="B121">
        <v>2005</v>
      </c>
      <c r="C121" t="s">
        <v>129</v>
      </c>
      <c r="D121" t="s">
        <v>2</v>
      </c>
      <c r="E121" t="s">
        <v>3</v>
      </c>
      <c r="F121">
        <v>212410</v>
      </c>
      <c r="H121" t="s">
        <v>224</v>
      </c>
      <c r="I121" t="s">
        <v>131</v>
      </c>
      <c r="J121">
        <v>2005</v>
      </c>
      <c r="K121" t="s">
        <v>3</v>
      </c>
      <c r="L121">
        <v>11207.7</v>
      </c>
      <c r="M121">
        <f t="shared" ref="M121:M131" si="13">VLOOKUP(I121,$C$3:$F$186,4,FALSE)</f>
        <v>11131.4</v>
      </c>
      <c r="N121">
        <v>11146.1</v>
      </c>
      <c r="O121">
        <f t="shared" si="7"/>
        <v>0.99319218037599144</v>
      </c>
      <c r="P121">
        <f t="shared" si="7"/>
        <v>0.99450377865217665</v>
      </c>
      <c r="Q121">
        <f t="shared" si="8"/>
        <v>0</v>
      </c>
      <c r="R121">
        <f t="shared" si="9"/>
        <v>0</v>
      </c>
      <c r="S121">
        <f t="shared" si="10"/>
        <v>0</v>
      </c>
      <c r="T121">
        <f t="shared" si="11"/>
        <v>0</v>
      </c>
    </row>
    <row r="122" spans="1:20" x14ac:dyDescent="0.2">
      <c r="A122" t="s">
        <v>0</v>
      </c>
      <c r="B122">
        <v>2005</v>
      </c>
      <c r="C122" t="s">
        <v>132</v>
      </c>
      <c r="D122" t="s">
        <v>2</v>
      </c>
      <c r="E122" t="s">
        <v>3</v>
      </c>
      <c r="F122">
        <v>27702.3</v>
      </c>
      <c r="H122" t="s">
        <v>243</v>
      </c>
      <c r="I122" t="s">
        <v>129</v>
      </c>
      <c r="J122">
        <v>2005</v>
      </c>
      <c r="K122" t="s">
        <v>3</v>
      </c>
      <c r="L122">
        <v>178116</v>
      </c>
      <c r="M122">
        <f t="shared" si="13"/>
        <v>212410</v>
      </c>
      <c r="N122">
        <v>193751</v>
      </c>
      <c r="O122">
        <f t="shared" si="7"/>
        <v>1.1925374475061197</v>
      </c>
      <c r="P122">
        <f t="shared" si="7"/>
        <v>1.0877798737901143</v>
      </c>
      <c r="Q122">
        <f t="shared" si="8"/>
        <v>0</v>
      </c>
      <c r="R122">
        <f t="shared" si="9"/>
        <v>0</v>
      </c>
      <c r="S122">
        <f t="shared" si="10"/>
        <v>0</v>
      </c>
      <c r="T122">
        <f t="shared" si="11"/>
        <v>0</v>
      </c>
    </row>
    <row r="123" spans="1:20" x14ac:dyDescent="0.2">
      <c r="A123" t="s">
        <v>0</v>
      </c>
      <c r="B123">
        <v>2005</v>
      </c>
      <c r="C123" t="s">
        <v>128</v>
      </c>
      <c r="D123" t="s">
        <v>2</v>
      </c>
      <c r="E123" t="s">
        <v>3</v>
      </c>
      <c r="F123">
        <v>29198.6</v>
      </c>
      <c r="H123" t="s">
        <v>241</v>
      </c>
      <c r="I123" t="s">
        <v>132</v>
      </c>
      <c r="J123">
        <v>2005</v>
      </c>
      <c r="K123" t="s">
        <v>3</v>
      </c>
      <c r="L123">
        <v>23856.3</v>
      </c>
      <c r="M123">
        <f t="shared" si="13"/>
        <v>27702.3</v>
      </c>
      <c r="N123">
        <v>21979.200000000001</v>
      </c>
      <c r="O123">
        <f t="shared" si="7"/>
        <v>1.1612152764678512</v>
      </c>
      <c r="P123">
        <f t="shared" si="7"/>
        <v>0.92131638183624454</v>
      </c>
      <c r="Q123">
        <f t="shared" si="8"/>
        <v>0</v>
      </c>
      <c r="R123">
        <f t="shared" si="9"/>
        <v>0</v>
      </c>
      <c r="S123">
        <f t="shared" si="10"/>
        <v>0</v>
      </c>
      <c r="T123">
        <f t="shared" si="11"/>
        <v>0</v>
      </c>
    </row>
    <row r="124" spans="1:20" x14ac:dyDescent="0.2">
      <c r="A124" t="s">
        <v>0</v>
      </c>
      <c r="B124">
        <v>2005</v>
      </c>
      <c r="C124" t="s">
        <v>126</v>
      </c>
      <c r="D124" t="s">
        <v>2</v>
      </c>
      <c r="E124" t="s">
        <v>3</v>
      </c>
      <c r="F124">
        <v>3215.22</v>
      </c>
      <c r="H124" t="s">
        <v>235</v>
      </c>
      <c r="I124" t="s">
        <v>128</v>
      </c>
      <c r="J124">
        <v>2005</v>
      </c>
      <c r="K124" t="s">
        <v>3</v>
      </c>
      <c r="L124">
        <v>39107.199999999997</v>
      </c>
      <c r="M124">
        <f t="shared" si="13"/>
        <v>29198.6</v>
      </c>
      <c r="N124">
        <v>25996.799999999999</v>
      </c>
      <c r="O124">
        <f t="shared" si="7"/>
        <v>0.74662977661402508</v>
      </c>
      <c r="P124">
        <f t="shared" si="7"/>
        <v>0.66475738482939206</v>
      </c>
      <c r="Q124">
        <f t="shared" si="8"/>
        <v>0</v>
      </c>
      <c r="R124">
        <f t="shared" si="9"/>
        <v>0</v>
      </c>
      <c r="S124">
        <f t="shared" si="10"/>
        <v>1</v>
      </c>
      <c r="T124">
        <f t="shared" si="11"/>
        <v>0</v>
      </c>
    </row>
    <row r="125" spans="1:20" x14ac:dyDescent="0.2">
      <c r="A125" t="s">
        <v>0</v>
      </c>
      <c r="B125">
        <v>2005</v>
      </c>
      <c r="C125" t="s">
        <v>127</v>
      </c>
      <c r="D125" t="s">
        <v>2</v>
      </c>
      <c r="E125" t="s">
        <v>3</v>
      </c>
      <c r="F125">
        <v>137665</v>
      </c>
      <c r="H125" t="s">
        <v>233</v>
      </c>
      <c r="I125" t="s">
        <v>126</v>
      </c>
      <c r="J125">
        <v>2005</v>
      </c>
      <c r="K125" t="s">
        <v>3</v>
      </c>
      <c r="L125">
        <v>8004.09</v>
      </c>
      <c r="M125">
        <f t="shared" si="13"/>
        <v>3215.22</v>
      </c>
      <c r="N125">
        <v>2093.96</v>
      </c>
      <c r="O125">
        <f t="shared" si="7"/>
        <v>0.40169713234109061</v>
      </c>
      <c r="P125">
        <f t="shared" si="7"/>
        <v>0.26161125124779955</v>
      </c>
      <c r="Q125">
        <f t="shared" si="8"/>
        <v>1</v>
      </c>
      <c r="R125">
        <f t="shared" si="9"/>
        <v>0</v>
      </c>
      <c r="S125">
        <f t="shared" si="10"/>
        <v>1</v>
      </c>
      <c r="T125">
        <f t="shared" si="11"/>
        <v>0</v>
      </c>
    </row>
    <row r="126" spans="1:20" x14ac:dyDescent="0.2">
      <c r="A126" t="s">
        <v>0</v>
      </c>
      <c r="B126">
        <v>2005</v>
      </c>
      <c r="C126" t="s">
        <v>115</v>
      </c>
      <c r="D126" t="s">
        <v>2</v>
      </c>
      <c r="E126" t="s">
        <v>3</v>
      </c>
      <c r="F126">
        <v>13356.2</v>
      </c>
      <c r="H126" t="s">
        <v>233</v>
      </c>
      <c r="I126" t="s">
        <v>127</v>
      </c>
      <c r="J126">
        <v>2005</v>
      </c>
      <c r="K126" t="s">
        <v>3</v>
      </c>
      <c r="L126">
        <v>342707</v>
      </c>
      <c r="M126">
        <f t="shared" si="13"/>
        <v>137665</v>
      </c>
      <c r="N126">
        <v>89656.2</v>
      </c>
      <c r="O126">
        <f t="shared" si="7"/>
        <v>0.40169882727811218</v>
      </c>
      <c r="P126">
        <f t="shared" si="7"/>
        <v>0.2616118141736235</v>
      </c>
      <c r="Q126">
        <f t="shared" si="8"/>
        <v>1</v>
      </c>
      <c r="R126">
        <f t="shared" si="9"/>
        <v>0</v>
      </c>
      <c r="S126">
        <f t="shared" si="10"/>
        <v>1</v>
      </c>
      <c r="T126">
        <f t="shared" si="11"/>
        <v>0</v>
      </c>
    </row>
    <row r="127" spans="1:20" x14ac:dyDescent="0.2">
      <c r="A127" t="s">
        <v>0</v>
      </c>
      <c r="B127">
        <v>2005</v>
      </c>
      <c r="C127" t="s">
        <v>130</v>
      </c>
      <c r="D127" t="s">
        <v>2</v>
      </c>
      <c r="E127" t="s">
        <v>3</v>
      </c>
      <c r="F127">
        <v>21519.200000000001</v>
      </c>
      <c r="H127" t="s">
        <v>226</v>
      </c>
      <c r="I127" t="s">
        <v>115</v>
      </c>
      <c r="J127">
        <v>2005</v>
      </c>
      <c r="K127" t="s">
        <v>3</v>
      </c>
      <c r="L127">
        <v>9824.77</v>
      </c>
      <c r="M127">
        <f t="shared" si="13"/>
        <v>13356.2</v>
      </c>
      <c r="N127">
        <v>14710.8</v>
      </c>
      <c r="O127">
        <f t="shared" si="7"/>
        <v>1.3594414932868657</v>
      </c>
      <c r="P127">
        <f t="shared" si="7"/>
        <v>1.4973174944553409</v>
      </c>
      <c r="Q127">
        <f t="shared" si="8"/>
        <v>0</v>
      </c>
      <c r="R127">
        <f t="shared" si="9"/>
        <v>1</v>
      </c>
      <c r="S127">
        <f t="shared" si="10"/>
        <v>0</v>
      </c>
      <c r="T127">
        <f t="shared" si="11"/>
        <v>1</v>
      </c>
    </row>
    <row r="128" spans="1:20" x14ac:dyDescent="0.2">
      <c r="A128" t="s">
        <v>0</v>
      </c>
      <c r="B128">
        <v>2005</v>
      </c>
      <c r="C128" t="s">
        <v>133</v>
      </c>
      <c r="D128" t="s">
        <v>2</v>
      </c>
      <c r="E128" t="s">
        <v>3</v>
      </c>
      <c r="F128">
        <v>42094.1</v>
      </c>
      <c r="H128" t="s">
        <v>226</v>
      </c>
      <c r="I128" t="s">
        <v>130</v>
      </c>
      <c r="J128">
        <v>2005</v>
      </c>
      <c r="K128" t="s">
        <v>3</v>
      </c>
      <c r="L128">
        <v>18044.900000000001</v>
      </c>
      <c r="M128">
        <f t="shared" si="13"/>
        <v>21519.200000000001</v>
      </c>
      <c r="N128">
        <v>27018.799999999999</v>
      </c>
      <c r="O128">
        <f t="shared" si="7"/>
        <v>1.1925363953249948</v>
      </c>
      <c r="P128">
        <f t="shared" si="7"/>
        <v>1.4973094891077257</v>
      </c>
      <c r="Q128">
        <f t="shared" si="8"/>
        <v>0</v>
      </c>
      <c r="R128">
        <f t="shared" si="9"/>
        <v>0</v>
      </c>
      <c r="S128">
        <f t="shared" si="10"/>
        <v>0</v>
      </c>
      <c r="T128">
        <f t="shared" si="11"/>
        <v>1</v>
      </c>
    </row>
    <row r="129" spans="1:20" x14ac:dyDescent="0.2">
      <c r="A129" t="s">
        <v>0</v>
      </c>
      <c r="B129">
        <v>2005</v>
      </c>
      <c r="C129" t="s">
        <v>134</v>
      </c>
      <c r="D129" t="s">
        <v>2</v>
      </c>
      <c r="E129" t="s">
        <v>3</v>
      </c>
      <c r="F129">
        <v>163284</v>
      </c>
      <c r="H129" t="s">
        <v>247</v>
      </c>
      <c r="I129" t="s">
        <v>133</v>
      </c>
      <c r="J129">
        <v>2005</v>
      </c>
      <c r="K129" t="s">
        <v>3</v>
      </c>
      <c r="L129">
        <v>52730.6</v>
      </c>
      <c r="M129">
        <f t="shared" si="13"/>
        <v>42094.1</v>
      </c>
      <c r="N129">
        <v>53669.4</v>
      </c>
      <c r="O129">
        <f t="shared" si="7"/>
        <v>0.79828600471073718</v>
      </c>
      <c r="P129">
        <f t="shared" si="7"/>
        <v>1.0178037041110854</v>
      </c>
      <c r="Q129">
        <f t="shared" si="8"/>
        <v>0</v>
      </c>
      <c r="R129">
        <f t="shared" si="9"/>
        <v>0</v>
      </c>
      <c r="S129">
        <f t="shared" si="10"/>
        <v>0</v>
      </c>
      <c r="T129">
        <f t="shared" si="11"/>
        <v>0</v>
      </c>
    </row>
    <row r="130" spans="1:20" x14ac:dyDescent="0.2">
      <c r="A130" t="s">
        <v>0</v>
      </c>
      <c r="B130">
        <v>2005</v>
      </c>
      <c r="C130" t="s">
        <v>135</v>
      </c>
      <c r="D130" t="s">
        <v>2</v>
      </c>
      <c r="E130" t="s">
        <v>3</v>
      </c>
      <c r="F130">
        <v>9176.49</v>
      </c>
      <c r="H130" t="s">
        <v>224</v>
      </c>
      <c r="I130" t="s">
        <v>134</v>
      </c>
      <c r="J130">
        <v>2005</v>
      </c>
      <c r="K130" t="s">
        <v>3</v>
      </c>
      <c r="L130">
        <v>164403</v>
      </c>
      <c r="M130">
        <f t="shared" si="13"/>
        <v>163284</v>
      </c>
      <c r="N130">
        <v>163499</v>
      </c>
      <c r="O130">
        <f t="shared" si="7"/>
        <v>0.99319355486213756</v>
      </c>
      <c r="P130">
        <f t="shared" si="7"/>
        <v>0.9945013168859449</v>
      </c>
      <c r="Q130">
        <f t="shared" si="8"/>
        <v>0</v>
      </c>
      <c r="R130">
        <f t="shared" si="9"/>
        <v>0</v>
      </c>
      <c r="S130">
        <f t="shared" si="10"/>
        <v>0</v>
      </c>
      <c r="T130">
        <f t="shared" si="11"/>
        <v>0</v>
      </c>
    </row>
    <row r="131" spans="1:20" x14ac:dyDescent="0.2">
      <c r="A131" t="s">
        <v>0</v>
      </c>
      <c r="B131">
        <v>2005</v>
      </c>
      <c r="C131" t="s">
        <v>138</v>
      </c>
      <c r="D131" t="s">
        <v>2</v>
      </c>
      <c r="E131" t="s">
        <v>3</v>
      </c>
      <c r="F131">
        <v>45445.599999999999</v>
      </c>
      <c r="H131" t="s">
        <v>235</v>
      </c>
      <c r="I131" t="s">
        <v>135</v>
      </c>
      <c r="J131">
        <v>2005</v>
      </c>
      <c r="K131" t="s">
        <v>3</v>
      </c>
      <c r="L131">
        <v>12290.5</v>
      </c>
      <c r="M131">
        <f t="shared" si="13"/>
        <v>9176.49</v>
      </c>
      <c r="N131">
        <v>8170.22</v>
      </c>
      <c r="O131">
        <f t="shared" si="7"/>
        <v>0.74663276514381027</v>
      </c>
      <c r="P131">
        <f t="shared" si="7"/>
        <v>0.66475896017249092</v>
      </c>
      <c r="Q131">
        <f t="shared" si="8"/>
        <v>0</v>
      </c>
      <c r="R131">
        <f t="shared" si="9"/>
        <v>0</v>
      </c>
      <c r="S131">
        <f t="shared" si="10"/>
        <v>1</v>
      </c>
      <c r="T131">
        <f t="shared" si="11"/>
        <v>0</v>
      </c>
    </row>
    <row r="132" spans="1:20" x14ac:dyDescent="0.2">
      <c r="A132" t="s">
        <v>0</v>
      </c>
      <c r="B132">
        <v>2005</v>
      </c>
      <c r="C132" t="s">
        <v>142</v>
      </c>
      <c r="D132" t="s">
        <v>2</v>
      </c>
      <c r="E132" t="s">
        <v>3</v>
      </c>
      <c r="F132">
        <v>57945.3</v>
      </c>
      <c r="H132" t="s">
        <v>224</v>
      </c>
      <c r="I132" t="s">
        <v>138</v>
      </c>
      <c r="J132">
        <v>2005</v>
      </c>
      <c r="K132" t="s">
        <v>3</v>
      </c>
      <c r="L132">
        <v>81895.7</v>
      </c>
      <c r="M132">
        <f t="shared" ref="M132:M186" si="14">VLOOKUP(I132,$C$3:$F$186,4,FALSE)</f>
        <v>45445.599999999999</v>
      </c>
      <c r="N132">
        <v>81445.7</v>
      </c>
      <c r="O132">
        <f t="shared" ref="O132:P186" si="15">M132/$L132</f>
        <v>0.55492046590968758</v>
      </c>
      <c r="P132">
        <f t="shared" si="15"/>
        <v>0.99450520601203729</v>
      </c>
      <c r="Q132">
        <f t="shared" ref="Q132:Q186" si="16">IF(O132&lt;0.7,1,0)</f>
        <v>1</v>
      </c>
      <c r="R132">
        <f t="shared" ref="R132:R186" si="17">IF(O132&gt;1.3,1,0)</f>
        <v>0</v>
      </c>
      <c r="S132">
        <f t="shared" ref="S132:S186" si="18">IF(P132&lt;0.7,1,0)</f>
        <v>0</v>
      </c>
      <c r="T132">
        <f t="shared" ref="T132:T186" si="19">IF(P132&gt;1.3,1,0)</f>
        <v>0</v>
      </c>
    </row>
    <row r="133" spans="1:20" x14ac:dyDescent="0.2">
      <c r="A133" t="s">
        <v>0</v>
      </c>
      <c r="B133">
        <v>2005</v>
      </c>
      <c r="C133" t="s">
        <v>136</v>
      </c>
      <c r="D133" t="s">
        <v>2</v>
      </c>
      <c r="E133" t="s">
        <v>3</v>
      </c>
      <c r="F133">
        <v>86692.7</v>
      </c>
      <c r="H133" t="s">
        <v>235</v>
      </c>
      <c r="I133" t="s">
        <v>142</v>
      </c>
      <c r="J133">
        <v>2005</v>
      </c>
      <c r="K133" t="s">
        <v>3</v>
      </c>
      <c r="L133">
        <v>77608.899999999994</v>
      </c>
      <c r="M133">
        <f t="shared" si="14"/>
        <v>57945.3</v>
      </c>
      <c r="N133">
        <v>51591.199999999997</v>
      </c>
      <c r="O133">
        <f t="shared" si="15"/>
        <v>0.74663215172486674</v>
      </c>
      <c r="P133">
        <f t="shared" si="15"/>
        <v>0.6647588098787639</v>
      </c>
      <c r="Q133">
        <f t="shared" si="16"/>
        <v>0</v>
      </c>
      <c r="R133">
        <f t="shared" si="17"/>
        <v>0</v>
      </c>
      <c r="S133">
        <f t="shared" si="18"/>
        <v>1</v>
      </c>
      <c r="T133">
        <f t="shared" si="19"/>
        <v>0</v>
      </c>
    </row>
    <row r="134" spans="1:20" x14ac:dyDescent="0.2">
      <c r="A134" t="s">
        <v>0</v>
      </c>
      <c r="B134">
        <v>2005</v>
      </c>
      <c r="C134" t="s">
        <v>137</v>
      </c>
      <c r="D134" t="s">
        <v>2</v>
      </c>
      <c r="E134" t="s">
        <v>3</v>
      </c>
      <c r="F134">
        <v>68695.899999999994</v>
      </c>
      <c r="H134" t="s">
        <v>235</v>
      </c>
      <c r="I134" t="s">
        <v>136</v>
      </c>
      <c r="J134">
        <v>2005</v>
      </c>
      <c r="K134" t="s">
        <v>3</v>
      </c>
      <c r="L134">
        <v>116112</v>
      </c>
      <c r="M134">
        <f t="shared" si="14"/>
        <v>86692.7</v>
      </c>
      <c r="N134">
        <v>77186.2</v>
      </c>
      <c r="O134">
        <f t="shared" si="15"/>
        <v>0.74662997795232189</v>
      </c>
      <c r="P134">
        <f t="shared" si="15"/>
        <v>0.66475644205594597</v>
      </c>
      <c r="Q134">
        <f t="shared" si="16"/>
        <v>0</v>
      </c>
      <c r="R134">
        <f t="shared" si="17"/>
        <v>0</v>
      </c>
      <c r="S134">
        <f t="shared" si="18"/>
        <v>1</v>
      </c>
      <c r="T134">
        <f t="shared" si="19"/>
        <v>0</v>
      </c>
    </row>
    <row r="135" spans="1:20" x14ac:dyDescent="0.2">
      <c r="A135" t="s">
        <v>0</v>
      </c>
      <c r="B135">
        <v>2005</v>
      </c>
      <c r="C135" t="s">
        <v>139</v>
      </c>
      <c r="D135" t="s">
        <v>2</v>
      </c>
      <c r="E135" t="s">
        <v>3</v>
      </c>
      <c r="F135">
        <v>368052</v>
      </c>
      <c r="H135" t="s">
        <v>267</v>
      </c>
      <c r="I135" t="s">
        <v>137</v>
      </c>
      <c r="J135">
        <v>2005</v>
      </c>
      <c r="K135" t="s">
        <v>3</v>
      </c>
      <c r="L135">
        <v>123794</v>
      </c>
      <c r="M135">
        <f t="shared" si="14"/>
        <v>68695.899999999994</v>
      </c>
      <c r="N135">
        <v>58462.3</v>
      </c>
      <c r="O135">
        <f t="shared" si="15"/>
        <v>0.55492107856600481</v>
      </c>
      <c r="P135">
        <f t="shared" si="15"/>
        <v>0.47225471347561271</v>
      </c>
      <c r="Q135">
        <f t="shared" si="16"/>
        <v>1</v>
      </c>
      <c r="R135">
        <f t="shared" si="17"/>
        <v>0</v>
      </c>
      <c r="S135">
        <f t="shared" si="18"/>
        <v>1</v>
      </c>
      <c r="T135">
        <f t="shared" si="19"/>
        <v>0</v>
      </c>
    </row>
    <row r="136" spans="1:20" x14ac:dyDescent="0.2">
      <c r="A136" t="s">
        <v>0</v>
      </c>
      <c r="B136">
        <v>2005</v>
      </c>
      <c r="C136" t="s">
        <v>141</v>
      </c>
      <c r="D136" t="s">
        <v>2</v>
      </c>
      <c r="E136" t="s">
        <v>3</v>
      </c>
      <c r="F136">
        <v>73730.600000000006</v>
      </c>
      <c r="H136" t="s">
        <v>243</v>
      </c>
      <c r="I136" t="s">
        <v>139</v>
      </c>
      <c r="J136">
        <v>2005</v>
      </c>
      <c r="K136" t="s">
        <v>3</v>
      </c>
      <c r="L136">
        <v>270738</v>
      </c>
      <c r="M136">
        <f t="shared" si="14"/>
        <v>368052</v>
      </c>
      <c r="N136">
        <v>294503</v>
      </c>
      <c r="O136">
        <f t="shared" si="15"/>
        <v>1.3594397535624847</v>
      </c>
      <c r="P136">
        <f t="shared" si="15"/>
        <v>1.0877785903715032</v>
      </c>
      <c r="Q136">
        <f t="shared" si="16"/>
        <v>0</v>
      </c>
      <c r="R136">
        <f t="shared" si="17"/>
        <v>1</v>
      </c>
      <c r="S136">
        <f t="shared" si="18"/>
        <v>0</v>
      </c>
      <c r="T136">
        <f t="shared" si="19"/>
        <v>0</v>
      </c>
    </row>
    <row r="137" spans="1:20" x14ac:dyDescent="0.2">
      <c r="A137" t="s">
        <v>0</v>
      </c>
      <c r="B137">
        <v>2005</v>
      </c>
      <c r="C137" t="s">
        <v>140</v>
      </c>
      <c r="D137" t="s">
        <v>2</v>
      </c>
      <c r="E137" t="s">
        <v>3</v>
      </c>
      <c r="F137">
        <v>-882.58799999999997</v>
      </c>
      <c r="H137" t="s">
        <v>243</v>
      </c>
      <c r="I137" t="s">
        <v>141</v>
      </c>
      <c r="J137">
        <v>2005</v>
      </c>
      <c r="K137" t="s">
        <v>3</v>
      </c>
      <c r="L137">
        <v>61826.7</v>
      </c>
      <c r="M137">
        <f t="shared" si="14"/>
        <v>73730.600000000006</v>
      </c>
      <c r="N137">
        <v>67253.7</v>
      </c>
      <c r="O137">
        <f t="shared" si="15"/>
        <v>1.1925365578301932</v>
      </c>
      <c r="P137">
        <f t="shared" si="15"/>
        <v>1.0877776106439452</v>
      </c>
      <c r="Q137">
        <f t="shared" si="16"/>
        <v>0</v>
      </c>
      <c r="R137">
        <f t="shared" si="17"/>
        <v>0</v>
      </c>
      <c r="S137">
        <f t="shared" si="18"/>
        <v>0</v>
      </c>
      <c r="T137">
        <f t="shared" si="19"/>
        <v>0</v>
      </c>
    </row>
    <row r="138" spans="1:20" x14ac:dyDescent="0.2">
      <c r="A138" t="s">
        <v>0</v>
      </c>
      <c r="B138">
        <v>2005</v>
      </c>
      <c r="C138" t="s">
        <v>143</v>
      </c>
      <c r="D138" t="s">
        <v>2</v>
      </c>
      <c r="E138" t="s">
        <v>3</v>
      </c>
      <c r="F138">
        <v>33791.599999999999</v>
      </c>
      <c r="H138" t="s">
        <v>235</v>
      </c>
      <c r="I138" t="s">
        <v>140</v>
      </c>
      <c r="J138">
        <v>2005</v>
      </c>
      <c r="K138" t="s">
        <v>3</v>
      </c>
      <c r="L138">
        <v>-685.48299999999995</v>
      </c>
      <c r="M138">
        <f t="shared" si="14"/>
        <v>-882.58799999999997</v>
      </c>
      <c r="N138">
        <v>-455.68</v>
      </c>
      <c r="O138">
        <f t="shared" si="15"/>
        <v>1.2875417771119051</v>
      </c>
      <c r="P138">
        <f t="shared" si="15"/>
        <v>0.66475755051547603</v>
      </c>
      <c r="Q138">
        <f t="shared" si="16"/>
        <v>0</v>
      </c>
      <c r="R138">
        <f t="shared" si="17"/>
        <v>0</v>
      </c>
      <c r="S138">
        <f t="shared" si="18"/>
        <v>1</v>
      </c>
      <c r="T138">
        <f t="shared" si="19"/>
        <v>0</v>
      </c>
    </row>
    <row r="139" spans="1:20" x14ac:dyDescent="0.2">
      <c r="A139" t="s">
        <v>0</v>
      </c>
      <c r="B139">
        <v>2005</v>
      </c>
      <c r="C139" t="s">
        <v>144</v>
      </c>
      <c r="D139" t="s">
        <v>2</v>
      </c>
      <c r="E139" t="s">
        <v>3</v>
      </c>
      <c r="F139">
        <v>100224</v>
      </c>
      <c r="H139" t="s">
        <v>247</v>
      </c>
      <c r="I139" t="s">
        <v>143</v>
      </c>
      <c r="J139">
        <v>2005</v>
      </c>
      <c r="K139" t="s">
        <v>3</v>
      </c>
      <c r="L139">
        <v>42330.3</v>
      </c>
      <c r="M139">
        <f t="shared" si="14"/>
        <v>33791.599999999999</v>
      </c>
      <c r="N139">
        <v>43083.9</v>
      </c>
      <c r="O139">
        <f t="shared" si="15"/>
        <v>0.79828397152866848</v>
      </c>
      <c r="P139">
        <f t="shared" si="15"/>
        <v>1.0178028504404646</v>
      </c>
      <c r="Q139">
        <f t="shared" si="16"/>
        <v>0</v>
      </c>
      <c r="R139">
        <f t="shared" si="17"/>
        <v>0</v>
      </c>
      <c r="S139">
        <f t="shared" si="18"/>
        <v>0</v>
      </c>
      <c r="T139">
        <f t="shared" si="19"/>
        <v>0</v>
      </c>
    </row>
    <row r="140" spans="1:20" x14ac:dyDescent="0.2">
      <c r="A140" t="s">
        <v>0</v>
      </c>
      <c r="B140">
        <v>2005</v>
      </c>
      <c r="C140" t="s">
        <v>145</v>
      </c>
      <c r="D140" t="s">
        <v>2</v>
      </c>
      <c r="E140" t="s">
        <v>3</v>
      </c>
      <c r="F140" s="1">
        <v>1497500</v>
      </c>
      <c r="H140" t="s">
        <v>226</v>
      </c>
      <c r="I140" t="s">
        <v>144</v>
      </c>
      <c r="J140">
        <v>2005</v>
      </c>
      <c r="K140" t="s">
        <v>3</v>
      </c>
      <c r="L140">
        <v>73724.800000000003</v>
      </c>
      <c r="M140">
        <f t="shared" si="14"/>
        <v>100224</v>
      </c>
      <c r="N140">
        <v>110389</v>
      </c>
      <c r="O140">
        <f t="shared" si="15"/>
        <v>1.359434003211945</v>
      </c>
      <c r="P140">
        <f t="shared" si="15"/>
        <v>1.4973116237683928</v>
      </c>
      <c r="Q140">
        <f t="shared" si="16"/>
        <v>0</v>
      </c>
      <c r="R140">
        <f t="shared" si="17"/>
        <v>1</v>
      </c>
      <c r="S140">
        <f t="shared" si="18"/>
        <v>0</v>
      </c>
      <c r="T140">
        <f t="shared" si="19"/>
        <v>1</v>
      </c>
    </row>
    <row r="141" spans="1:20" x14ac:dyDescent="0.2">
      <c r="A141" t="s">
        <v>0</v>
      </c>
      <c r="B141">
        <v>2005</v>
      </c>
      <c r="C141" t="s">
        <v>146</v>
      </c>
      <c r="D141" t="s">
        <v>2</v>
      </c>
      <c r="E141" t="s">
        <v>3</v>
      </c>
      <c r="F141">
        <v>172.03</v>
      </c>
      <c r="H141" t="s">
        <v>238</v>
      </c>
      <c r="I141" t="s">
        <v>145</v>
      </c>
      <c r="J141">
        <v>2005</v>
      </c>
      <c r="K141" t="s">
        <v>3</v>
      </c>
      <c r="L141">
        <v>985675</v>
      </c>
      <c r="M141">
        <f t="shared" si="14"/>
        <v>1497500</v>
      </c>
      <c r="N141">
        <v>1420770</v>
      </c>
      <c r="O141">
        <f t="shared" si="15"/>
        <v>1.5192634489055723</v>
      </c>
      <c r="P141">
        <f t="shared" si="15"/>
        <v>1.4414183173967079</v>
      </c>
      <c r="Q141">
        <f t="shared" si="16"/>
        <v>0</v>
      </c>
      <c r="R141">
        <f t="shared" si="17"/>
        <v>1</v>
      </c>
      <c r="S141">
        <f t="shared" si="18"/>
        <v>0</v>
      </c>
      <c r="T141">
        <f t="shared" si="19"/>
        <v>1</v>
      </c>
    </row>
    <row r="142" spans="1:20" x14ac:dyDescent="0.2">
      <c r="A142" t="s">
        <v>0</v>
      </c>
      <c r="B142">
        <v>2005</v>
      </c>
      <c r="C142" t="s">
        <v>183</v>
      </c>
      <c r="D142" t="s">
        <v>2</v>
      </c>
      <c r="E142" t="s">
        <v>3</v>
      </c>
      <c r="F142">
        <v>82.290899999999993</v>
      </c>
      <c r="H142" t="s">
        <v>233</v>
      </c>
      <c r="I142" t="s">
        <v>146</v>
      </c>
      <c r="J142">
        <v>2005</v>
      </c>
      <c r="K142" t="s">
        <v>3</v>
      </c>
      <c r="L142">
        <v>428.25700000000001</v>
      </c>
      <c r="M142">
        <f t="shared" si="14"/>
        <v>172.03</v>
      </c>
      <c r="N142">
        <v>112.03700000000001</v>
      </c>
      <c r="O142">
        <f t="shared" si="15"/>
        <v>0.40169804579960167</v>
      </c>
      <c r="P142">
        <f t="shared" si="15"/>
        <v>0.26161160237894537</v>
      </c>
      <c r="Q142">
        <f t="shared" si="16"/>
        <v>1</v>
      </c>
      <c r="R142">
        <f t="shared" si="17"/>
        <v>0</v>
      </c>
      <c r="S142">
        <f t="shared" si="18"/>
        <v>1</v>
      </c>
      <c r="T142">
        <f t="shared" si="19"/>
        <v>0</v>
      </c>
    </row>
    <row r="143" spans="1:20" x14ac:dyDescent="0.2">
      <c r="A143" t="s">
        <v>0</v>
      </c>
      <c r="B143">
        <v>2005</v>
      </c>
      <c r="C143" t="s">
        <v>154</v>
      </c>
      <c r="D143" t="s">
        <v>2</v>
      </c>
      <c r="E143" t="s">
        <v>3</v>
      </c>
      <c r="F143">
        <v>72.391300000000001</v>
      </c>
      <c r="H143" t="s">
        <v>224</v>
      </c>
      <c r="I143" t="s">
        <v>183</v>
      </c>
      <c r="J143">
        <v>2005</v>
      </c>
      <c r="K143" t="s">
        <v>3</v>
      </c>
      <c r="L143">
        <v>148.29300000000001</v>
      </c>
      <c r="M143">
        <f t="shared" si="14"/>
        <v>82.290899999999993</v>
      </c>
      <c r="N143">
        <v>147.47800000000001</v>
      </c>
      <c r="O143">
        <f t="shared" si="15"/>
        <v>0.55492100099128072</v>
      </c>
      <c r="P143">
        <f t="shared" si="15"/>
        <v>0.99450412359315676</v>
      </c>
      <c r="Q143">
        <f t="shared" si="16"/>
        <v>1</v>
      </c>
      <c r="R143">
        <f t="shared" si="17"/>
        <v>0</v>
      </c>
      <c r="S143">
        <f t="shared" si="18"/>
        <v>0</v>
      </c>
      <c r="T143">
        <f t="shared" si="19"/>
        <v>0</v>
      </c>
    </row>
    <row r="144" spans="1:20" x14ac:dyDescent="0.2">
      <c r="A144" t="s">
        <v>0</v>
      </c>
      <c r="B144">
        <v>2005</v>
      </c>
      <c r="C144" t="s">
        <v>147</v>
      </c>
      <c r="D144" t="s">
        <v>2</v>
      </c>
      <c r="E144" t="s">
        <v>3</v>
      </c>
      <c r="F144">
        <v>259367</v>
      </c>
      <c r="H144" t="s">
        <v>233</v>
      </c>
      <c r="I144" t="s">
        <v>154</v>
      </c>
      <c r="J144">
        <v>2005</v>
      </c>
      <c r="K144" t="s">
        <v>3</v>
      </c>
      <c r="L144">
        <v>180.214</v>
      </c>
      <c r="M144">
        <f t="shared" si="14"/>
        <v>72.391300000000001</v>
      </c>
      <c r="N144">
        <v>47.146000000000001</v>
      </c>
      <c r="O144">
        <f t="shared" si="15"/>
        <v>0.40169631660137395</v>
      </c>
      <c r="P144">
        <f t="shared" si="15"/>
        <v>0.26161119557858992</v>
      </c>
      <c r="Q144">
        <f t="shared" si="16"/>
        <v>1</v>
      </c>
      <c r="R144">
        <f t="shared" si="17"/>
        <v>0</v>
      </c>
      <c r="S144">
        <f t="shared" si="18"/>
        <v>1</v>
      </c>
      <c r="T144">
        <f t="shared" si="19"/>
        <v>0</v>
      </c>
    </row>
    <row r="145" spans="1:20" x14ac:dyDescent="0.2">
      <c r="A145" t="s">
        <v>0</v>
      </c>
      <c r="B145">
        <v>2005</v>
      </c>
      <c r="C145" t="s">
        <v>149</v>
      </c>
      <c r="D145" t="s">
        <v>2</v>
      </c>
      <c r="E145" t="s">
        <v>3</v>
      </c>
      <c r="F145">
        <v>19001.099999999999</v>
      </c>
      <c r="H145" t="s">
        <v>247</v>
      </c>
      <c r="I145" t="s">
        <v>147</v>
      </c>
      <c r="J145">
        <v>2005</v>
      </c>
      <c r="K145" t="s">
        <v>3</v>
      </c>
      <c r="L145">
        <v>324905</v>
      </c>
      <c r="M145">
        <f t="shared" si="14"/>
        <v>259367</v>
      </c>
      <c r="N145">
        <v>330690</v>
      </c>
      <c r="O145">
        <f t="shared" si="15"/>
        <v>0.79828565272925933</v>
      </c>
      <c r="P145">
        <f t="shared" si="15"/>
        <v>1.0178052045982673</v>
      </c>
      <c r="Q145">
        <f t="shared" si="16"/>
        <v>0</v>
      </c>
      <c r="R145">
        <f t="shared" si="17"/>
        <v>0</v>
      </c>
      <c r="S145">
        <f t="shared" si="18"/>
        <v>0</v>
      </c>
      <c r="T145">
        <f t="shared" si="19"/>
        <v>0</v>
      </c>
    </row>
    <row r="146" spans="1:20" x14ac:dyDescent="0.2">
      <c r="A146" t="s">
        <v>0</v>
      </c>
      <c r="B146">
        <v>2005</v>
      </c>
      <c r="C146" t="s">
        <v>160</v>
      </c>
      <c r="D146" t="s">
        <v>2</v>
      </c>
      <c r="E146" t="s">
        <v>3</v>
      </c>
      <c r="F146">
        <v>259.702</v>
      </c>
      <c r="H146" t="s">
        <v>233</v>
      </c>
      <c r="I146" t="s">
        <v>149</v>
      </c>
      <c r="J146">
        <v>2005</v>
      </c>
      <c r="K146" t="s">
        <v>3</v>
      </c>
      <c r="L146">
        <v>47301.9</v>
      </c>
      <c r="M146">
        <f t="shared" si="14"/>
        <v>19001.099999999999</v>
      </c>
      <c r="N146">
        <v>12374.7</v>
      </c>
      <c r="O146">
        <f t="shared" si="15"/>
        <v>0.40169845185922759</v>
      </c>
      <c r="P146">
        <f t="shared" si="15"/>
        <v>0.26161105579268484</v>
      </c>
      <c r="Q146">
        <f t="shared" si="16"/>
        <v>1</v>
      </c>
      <c r="R146">
        <f t="shared" si="17"/>
        <v>0</v>
      </c>
      <c r="S146">
        <f t="shared" si="18"/>
        <v>1</v>
      </c>
      <c r="T146">
        <f t="shared" si="19"/>
        <v>0</v>
      </c>
    </row>
    <row r="147" spans="1:20" x14ac:dyDescent="0.2">
      <c r="A147" t="s">
        <v>0</v>
      </c>
      <c r="B147">
        <v>2005</v>
      </c>
      <c r="C147" t="s">
        <v>152</v>
      </c>
      <c r="D147" t="s">
        <v>2</v>
      </c>
      <c r="E147" t="s">
        <v>3</v>
      </c>
      <c r="F147">
        <v>5971.22</v>
      </c>
      <c r="H147" t="s">
        <v>233</v>
      </c>
      <c r="I147" t="s">
        <v>160</v>
      </c>
      <c r="J147">
        <v>2005</v>
      </c>
      <c r="K147" t="s">
        <v>3</v>
      </c>
      <c r="L147">
        <v>646.51099999999997</v>
      </c>
      <c r="M147">
        <f t="shared" si="14"/>
        <v>259.702</v>
      </c>
      <c r="N147">
        <v>169.13499999999999</v>
      </c>
      <c r="O147">
        <f t="shared" si="15"/>
        <v>0.40169772826757782</v>
      </c>
      <c r="P147">
        <f t="shared" si="15"/>
        <v>0.26161194473102545</v>
      </c>
      <c r="Q147">
        <f t="shared" si="16"/>
        <v>1</v>
      </c>
      <c r="R147">
        <f t="shared" si="17"/>
        <v>0</v>
      </c>
      <c r="S147">
        <f t="shared" si="18"/>
        <v>1</v>
      </c>
      <c r="T147">
        <f t="shared" si="19"/>
        <v>0</v>
      </c>
    </row>
    <row r="148" spans="1:20" x14ac:dyDescent="0.2">
      <c r="A148" t="s">
        <v>0</v>
      </c>
      <c r="B148">
        <v>2005</v>
      </c>
      <c r="C148" t="s">
        <v>150</v>
      </c>
      <c r="D148" t="s">
        <v>2</v>
      </c>
      <c r="E148" t="s">
        <v>3</v>
      </c>
      <c r="F148">
        <v>23023</v>
      </c>
      <c r="H148" t="s">
        <v>233</v>
      </c>
      <c r="I148" t="s">
        <v>152</v>
      </c>
      <c r="J148">
        <v>2005</v>
      </c>
      <c r="K148" t="s">
        <v>3</v>
      </c>
      <c r="L148">
        <v>14865</v>
      </c>
      <c r="M148">
        <f t="shared" si="14"/>
        <v>5971.22</v>
      </c>
      <c r="N148">
        <v>3888.85</v>
      </c>
      <c r="O148">
        <f t="shared" si="15"/>
        <v>0.40169660275815677</v>
      </c>
      <c r="P148">
        <f t="shared" si="15"/>
        <v>0.26161116717120753</v>
      </c>
      <c r="Q148">
        <f t="shared" si="16"/>
        <v>1</v>
      </c>
      <c r="R148">
        <f t="shared" si="17"/>
        <v>0</v>
      </c>
      <c r="S148">
        <f t="shared" si="18"/>
        <v>1</v>
      </c>
      <c r="T148">
        <f t="shared" si="19"/>
        <v>0</v>
      </c>
    </row>
    <row r="149" spans="1:20" x14ac:dyDescent="0.2">
      <c r="A149" t="s">
        <v>0</v>
      </c>
      <c r="B149">
        <v>2005</v>
      </c>
      <c r="C149" t="s">
        <v>156</v>
      </c>
      <c r="D149" t="s">
        <v>2</v>
      </c>
      <c r="E149" t="s">
        <v>3</v>
      </c>
      <c r="F149">
        <v>50638.400000000001</v>
      </c>
      <c r="H149" t="s">
        <v>267</v>
      </c>
      <c r="I149" t="s">
        <v>150</v>
      </c>
      <c r="J149">
        <v>2005</v>
      </c>
      <c r="K149" t="s">
        <v>3</v>
      </c>
      <c r="L149">
        <v>41488.9</v>
      </c>
      <c r="M149">
        <f t="shared" si="14"/>
        <v>23023</v>
      </c>
      <c r="N149">
        <v>19593.3</v>
      </c>
      <c r="O149">
        <f t="shared" si="15"/>
        <v>0.55491950859145456</v>
      </c>
      <c r="P149">
        <f t="shared" si="15"/>
        <v>0.47225402457042726</v>
      </c>
      <c r="Q149">
        <f t="shared" si="16"/>
        <v>1</v>
      </c>
      <c r="R149">
        <f t="shared" si="17"/>
        <v>0</v>
      </c>
      <c r="S149">
        <f t="shared" si="18"/>
        <v>1</v>
      </c>
      <c r="T149">
        <f t="shared" si="19"/>
        <v>0</v>
      </c>
    </row>
    <row r="150" spans="1:20" x14ac:dyDescent="0.2">
      <c r="A150" t="s">
        <v>0</v>
      </c>
      <c r="B150">
        <v>2005</v>
      </c>
      <c r="C150" t="s">
        <v>157</v>
      </c>
      <c r="D150" t="s">
        <v>2</v>
      </c>
      <c r="E150" t="s">
        <v>3</v>
      </c>
      <c r="F150">
        <v>15497.6</v>
      </c>
      <c r="H150" t="s">
        <v>243</v>
      </c>
      <c r="I150" t="s">
        <v>156</v>
      </c>
      <c r="J150">
        <v>2005</v>
      </c>
      <c r="K150" t="s">
        <v>3</v>
      </c>
      <c r="L150">
        <v>37249.5</v>
      </c>
      <c r="M150">
        <f t="shared" si="14"/>
        <v>50638.400000000001</v>
      </c>
      <c r="N150">
        <v>40519.199999999997</v>
      </c>
      <c r="O150">
        <f t="shared" si="15"/>
        <v>1.3594383817232447</v>
      </c>
      <c r="P150">
        <f t="shared" si="15"/>
        <v>1.0877783594410662</v>
      </c>
      <c r="Q150">
        <f t="shared" si="16"/>
        <v>0</v>
      </c>
      <c r="R150">
        <f t="shared" si="17"/>
        <v>1</v>
      </c>
      <c r="S150">
        <f t="shared" si="18"/>
        <v>0</v>
      </c>
      <c r="T150">
        <f t="shared" si="19"/>
        <v>0</v>
      </c>
    </row>
    <row r="151" spans="1:20" x14ac:dyDescent="0.2">
      <c r="A151" t="s">
        <v>0</v>
      </c>
      <c r="B151">
        <v>2005</v>
      </c>
      <c r="C151" t="s">
        <v>151</v>
      </c>
      <c r="D151" t="s">
        <v>2</v>
      </c>
      <c r="E151" t="s">
        <v>3</v>
      </c>
      <c r="F151">
        <v>987.62699999999995</v>
      </c>
      <c r="H151" t="s">
        <v>243</v>
      </c>
      <c r="I151" t="s">
        <v>157</v>
      </c>
      <c r="J151">
        <v>2005</v>
      </c>
      <c r="K151" t="s">
        <v>3</v>
      </c>
      <c r="L151">
        <v>11400</v>
      </c>
      <c r="M151">
        <f t="shared" si="14"/>
        <v>15497.6</v>
      </c>
      <c r="N151">
        <v>12400.7</v>
      </c>
      <c r="O151">
        <f t="shared" si="15"/>
        <v>1.3594385964912281</v>
      </c>
      <c r="P151">
        <f t="shared" si="15"/>
        <v>1.0877807017543861</v>
      </c>
      <c r="Q151">
        <f t="shared" si="16"/>
        <v>0</v>
      </c>
      <c r="R151">
        <f t="shared" si="17"/>
        <v>1</v>
      </c>
      <c r="S151">
        <f t="shared" si="18"/>
        <v>0</v>
      </c>
      <c r="T151">
        <f t="shared" si="19"/>
        <v>0</v>
      </c>
    </row>
    <row r="152" spans="1:20" x14ac:dyDescent="0.2">
      <c r="A152" t="s">
        <v>0</v>
      </c>
      <c r="B152">
        <v>2005</v>
      </c>
      <c r="C152" t="s">
        <v>185</v>
      </c>
      <c r="D152" t="s">
        <v>2</v>
      </c>
      <c r="E152" t="s">
        <v>3</v>
      </c>
      <c r="F152">
        <v>178456</v>
      </c>
      <c r="H152" t="s">
        <v>224</v>
      </c>
      <c r="I152" t="s">
        <v>151</v>
      </c>
      <c r="J152">
        <v>2005</v>
      </c>
      <c r="K152" t="s">
        <v>3</v>
      </c>
      <c r="L152">
        <v>1779.76</v>
      </c>
      <c r="M152">
        <f t="shared" si="14"/>
        <v>987.62699999999995</v>
      </c>
      <c r="N152">
        <v>1769.98</v>
      </c>
      <c r="O152">
        <f t="shared" si="15"/>
        <v>0.5549214500831573</v>
      </c>
      <c r="P152">
        <f t="shared" si="15"/>
        <v>0.9945048770620758</v>
      </c>
      <c r="Q152">
        <f t="shared" si="16"/>
        <v>1</v>
      </c>
      <c r="R152">
        <f t="shared" si="17"/>
        <v>0</v>
      </c>
      <c r="S152">
        <f t="shared" si="18"/>
        <v>0</v>
      </c>
      <c r="T152">
        <f t="shared" si="19"/>
        <v>0</v>
      </c>
    </row>
    <row r="153" spans="1:20" x14ac:dyDescent="0.2">
      <c r="A153" t="s">
        <v>0</v>
      </c>
      <c r="B153">
        <v>2005</v>
      </c>
      <c r="C153" t="s">
        <v>56</v>
      </c>
      <c r="D153" t="s">
        <v>2</v>
      </c>
      <c r="E153" t="s">
        <v>3</v>
      </c>
      <c r="F153">
        <v>396903</v>
      </c>
      <c r="H153" t="s">
        <v>233</v>
      </c>
      <c r="I153" t="s">
        <v>185</v>
      </c>
      <c r="J153">
        <v>2005</v>
      </c>
      <c r="K153" t="s">
        <v>3</v>
      </c>
      <c r="L153">
        <v>444254</v>
      </c>
      <c r="M153">
        <f t="shared" si="14"/>
        <v>178456</v>
      </c>
      <c r="N153">
        <v>116222</v>
      </c>
      <c r="O153">
        <f t="shared" si="15"/>
        <v>0.40169812764769702</v>
      </c>
      <c r="P153">
        <f t="shared" si="15"/>
        <v>0.26161160057084459</v>
      </c>
      <c r="Q153">
        <f t="shared" si="16"/>
        <v>1</v>
      </c>
      <c r="R153">
        <f t="shared" si="17"/>
        <v>0</v>
      </c>
      <c r="S153">
        <f t="shared" si="18"/>
        <v>1</v>
      </c>
      <c r="T153">
        <f t="shared" si="19"/>
        <v>0</v>
      </c>
    </row>
    <row r="154" spans="1:20" x14ac:dyDescent="0.2">
      <c r="A154" t="s">
        <v>0</v>
      </c>
      <c r="B154">
        <v>2005</v>
      </c>
      <c r="C154" t="s">
        <v>104</v>
      </c>
      <c r="D154" t="s">
        <v>2</v>
      </c>
      <c r="E154" t="s">
        <v>3</v>
      </c>
      <c r="F154">
        <v>19109.599999999999</v>
      </c>
      <c r="H154" t="s">
        <v>243</v>
      </c>
      <c r="I154" t="s">
        <v>56</v>
      </c>
      <c r="J154">
        <v>2005</v>
      </c>
      <c r="K154" t="s">
        <v>3</v>
      </c>
      <c r="L154">
        <v>332823</v>
      </c>
      <c r="M154">
        <f t="shared" si="14"/>
        <v>396903</v>
      </c>
      <c r="N154">
        <v>362037</v>
      </c>
      <c r="O154">
        <f t="shared" si="15"/>
        <v>1.1925347707339937</v>
      </c>
      <c r="P154">
        <f t="shared" si="15"/>
        <v>1.0877763856464246</v>
      </c>
      <c r="Q154">
        <f t="shared" si="16"/>
        <v>0</v>
      </c>
      <c r="R154">
        <f t="shared" si="17"/>
        <v>0</v>
      </c>
      <c r="S154">
        <f t="shared" si="18"/>
        <v>0</v>
      </c>
      <c r="T154">
        <f t="shared" si="19"/>
        <v>0</v>
      </c>
    </row>
    <row r="155" spans="1:20" x14ac:dyDescent="0.2">
      <c r="A155" t="s">
        <v>0</v>
      </c>
      <c r="B155">
        <v>2005</v>
      </c>
      <c r="C155" t="s">
        <v>96</v>
      </c>
      <c r="D155" t="s">
        <v>2</v>
      </c>
      <c r="E155" t="s">
        <v>3</v>
      </c>
      <c r="F155">
        <v>99.045299999999997</v>
      </c>
      <c r="H155" t="s">
        <v>224</v>
      </c>
      <c r="I155" t="s">
        <v>104</v>
      </c>
      <c r="J155">
        <v>2005</v>
      </c>
      <c r="K155" t="s">
        <v>3</v>
      </c>
      <c r="L155">
        <v>19240.7</v>
      </c>
      <c r="M155">
        <f t="shared" si="14"/>
        <v>19109.599999999999</v>
      </c>
      <c r="N155">
        <v>19134.900000000001</v>
      </c>
      <c r="O155">
        <f t="shared" si="15"/>
        <v>0.99318631858508255</v>
      </c>
      <c r="P155">
        <f t="shared" si="15"/>
        <v>0.99450123955989134</v>
      </c>
      <c r="Q155">
        <f t="shared" si="16"/>
        <v>0</v>
      </c>
      <c r="R155">
        <f t="shared" si="17"/>
        <v>0</v>
      </c>
      <c r="S155">
        <f t="shared" si="18"/>
        <v>0</v>
      </c>
      <c r="T155">
        <f t="shared" si="19"/>
        <v>0</v>
      </c>
    </row>
    <row r="156" spans="1:20" x14ac:dyDescent="0.2">
      <c r="A156" t="s">
        <v>0</v>
      </c>
      <c r="B156">
        <v>2005</v>
      </c>
      <c r="C156" t="s">
        <v>103</v>
      </c>
      <c r="D156" t="s">
        <v>2</v>
      </c>
      <c r="E156" t="s">
        <v>3</v>
      </c>
      <c r="F156">
        <v>303.97800000000001</v>
      </c>
      <c r="H156" t="s">
        <v>235</v>
      </c>
      <c r="I156" t="s">
        <v>96</v>
      </c>
      <c r="J156">
        <v>2005</v>
      </c>
      <c r="K156" t="s">
        <v>3</v>
      </c>
      <c r="L156">
        <v>132.65600000000001</v>
      </c>
      <c r="M156">
        <f t="shared" si="14"/>
        <v>99.045299999999997</v>
      </c>
      <c r="N156">
        <v>88.184299999999993</v>
      </c>
      <c r="O156">
        <f t="shared" si="15"/>
        <v>0.74663264383065975</v>
      </c>
      <c r="P156">
        <f t="shared" si="15"/>
        <v>0.66475922687251232</v>
      </c>
      <c r="Q156">
        <f t="shared" si="16"/>
        <v>0</v>
      </c>
      <c r="R156">
        <f t="shared" si="17"/>
        <v>0</v>
      </c>
      <c r="S156">
        <f t="shared" si="18"/>
        <v>1</v>
      </c>
      <c r="T156">
        <f t="shared" si="19"/>
        <v>0</v>
      </c>
    </row>
    <row r="157" spans="1:20" x14ac:dyDescent="0.2">
      <c r="A157" t="s">
        <v>0</v>
      </c>
      <c r="B157">
        <v>2005</v>
      </c>
      <c r="C157" t="s">
        <v>178</v>
      </c>
      <c r="D157" t="s">
        <v>2</v>
      </c>
      <c r="E157" t="s">
        <v>3</v>
      </c>
      <c r="F157">
        <v>159.34399999999999</v>
      </c>
      <c r="H157" t="s">
        <v>235</v>
      </c>
      <c r="I157" t="s">
        <v>103</v>
      </c>
      <c r="J157">
        <v>2005</v>
      </c>
      <c r="K157" t="s">
        <v>3</v>
      </c>
      <c r="L157">
        <v>407.13299999999998</v>
      </c>
      <c r="M157">
        <f t="shared" si="14"/>
        <v>303.97800000000001</v>
      </c>
      <c r="N157">
        <v>270.64499999999998</v>
      </c>
      <c r="O157">
        <f t="shared" si="15"/>
        <v>0.74663070790134922</v>
      </c>
      <c r="P157">
        <f t="shared" si="15"/>
        <v>0.66475819940903835</v>
      </c>
      <c r="Q157">
        <f t="shared" si="16"/>
        <v>0</v>
      </c>
      <c r="R157">
        <f t="shared" si="17"/>
        <v>0</v>
      </c>
      <c r="S157">
        <f t="shared" si="18"/>
        <v>1</v>
      </c>
      <c r="T157">
        <f t="shared" si="19"/>
        <v>0</v>
      </c>
    </row>
    <row r="158" spans="1:20" x14ac:dyDescent="0.2">
      <c r="A158" t="s">
        <v>0</v>
      </c>
      <c r="B158">
        <v>2005</v>
      </c>
      <c r="C158" t="s">
        <v>148</v>
      </c>
      <c r="D158" t="s">
        <v>2</v>
      </c>
      <c r="E158" t="s">
        <v>3</v>
      </c>
      <c r="F158">
        <v>471646</v>
      </c>
      <c r="H158" t="s">
        <v>235</v>
      </c>
      <c r="I158" t="s">
        <v>178</v>
      </c>
      <c r="J158">
        <v>2005</v>
      </c>
      <c r="K158" t="s">
        <v>3</v>
      </c>
      <c r="L158">
        <v>213.417</v>
      </c>
      <c r="M158">
        <f t="shared" si="14"/>
        <v>159.34399999999999</v>
      </c>
      <c r="N158">
        <v>141.87100000000001</v>
      </c>
      <c r="O158">
        <f t="shared" si="15"/>
        <v>0.74663218019183097</v>
      </c>
      <c r="P158">
        <f t="shared" si="15"/>
        <v>0.664759602093554</v>
      </c>
      <c r="Q158">
        <f t="shared" si="16"/>
        <v>0</v>
      </c>
      <c r="R158">
        <f t="shared" si="17"/>
        <v>0</v>
      </c>
      <c r="S158">
        <f t="shared" si="18"/>
        <v>1</v>
      </c>
      <c r="T158">
        <f t="shared" si="19"/>
        <v>0</v>
      </c>
    </row>
    <row r="159" spans="1:20" x14ac:dyDescent="0.2">
      <c r="A159" t="s">
        <v>0</v>
      </c>
      <c r="B159">
        <v>2005</v>
      </c>
      <c r="C159" t="s">
        <v>155</v>
      </c>
      <c r="D159" t="s">
        <v>2</v>
      </c>
      <c r="E159" t="s">
        <v>3</v>
      </c>
      <c r="F159">
        <v>5674.75</v>
      </c>
      <c r="H159" t="s">
        <v>233</v>
      </c>
      <c r="I159" t="s">
        <v>148</v>
      </c>
      <c r="J159">
        <v>2005</v>
      </c>
      <c r="K159" t="s">
        <v>3</v>
      </c>
      <c r="L159">
        <v>590824</v>
      </c>
      <c r="M159">
        <f t="shared" si="14"/>
        <v>471646</v>
      </c>
      <c r="N159">
        <v>154567</v>
      </c>
      <c r="O159">
        <f t="shared" si="15"/>
        <v>0.79828510690154764</v>
      </c>
      <c r="P159">
        <f t="shared" si="15"/>
        <v>0.26161259529064496</v>
      </c>
      <c r="Q159">
        <f t="shared" si="16"/>
        <v>0</v>
      </c>
      <c r="R159">
        <f t="shared" si="17"/>
        <v>0</v>
      </c>
      <c r="S159">
        <f t="shared" si="18"/>
        <v>1</v>
      </c>
      <c r="T159">
        <f t="shared" si="19"/>
        <v>0</v>
      </c>
    </row>
    <row r="160" spans="1:20" x14ac:dyDescent="0.2">
      <c r="A160" t="s">
        <v>0</v>
      </c>
      <c r="B160">
        <v>2005</v>
      </c>
      <c r="C160" t="s">
        <v>158</v>
      </c>
      <c r="D160" t="s">
        <v>2</v>
      </c>
      <c r="E160" t="s">
        <v>3</v>
      </c>
      <c r="F160">
        <v>26468.2</v>
      </c>
      <c r="H160" t="s">
        <v>235</v>
      </c>
      <c r="I160" t="s">
        <v>155</v>
      </c>
      <c r="J160">
        <v>2005</v>
      </c>
      <c r="K160" t="s">
        <v>3</v>
      </c>
      <c r="L160">
        <v>7600.47</v>
      </c>
      <c r="M160">
        <f t="shared" si="14"/>
        <v>5674.75</v>
      </c>
      <c r="N160">
        <v>5052.47</v>
      </c>
      <c r="O160">
        <f t="shared" si="15"/>
        <v>0.74663145831770927</v>
      </c>
      <c r="P160">
        <f t="shared" si="15"/>
        <v>0.66475757420264803</v>
      </c>
      <c r="Q160">
        <f t="shared" si="16"/>
        <v>0</v>
      </c>
      <c r="R160">
        <f t="shared" si="17"/>
        <v>0</v>
      </c>
      <c r="S160">
        <f t="shared" si="18"/>
        <v>1</v>
      </c>
      <c r="T160">
        <f t="shared" si="19"/>
        <v>0</v>
      </c>
    </row>
    <row r="161" spans="1:20" x14ac:dyDescent="0.2">
      <c r="A161" t="s">
        <v>0</v>
      </c>
      <c r="B161">
        <v>2005</v>
      </c>
      <c r="C161" t="s">
        <v>34</v>
      </c>
      <c r="D161" t="s">
        <v>2</v>
      </c>
      <c r="E161" t="s">
        <v>3</v>
      </c>
      <c r="F161">
        <v>52873.3</v>
      </c>
      <c r="H161" t="s">
        <v>243</v>
      </c>
      <c r="I161" t="s">
        <v>158</v>
      </c>
      <c r="J161">
        <v>2005</v>
      </c>
      <c r="K161" t="s">
        <v>3</v>
      </c>
      <c r="L161">
        <v>22194.9</v>
      </c>
      <c r="M161">
        <f t="shared" si="14"/>
        <v>26468.2</v>
      </c>
      <c r="N161">
        <v>24143.1</v>
      </c>
      <c r="O161">
        <f t="shared" si="15"/>
        <v>1.1925352220555172</v>
      </c>
      <c r="P161">
        <f t="shared" si="15"/>
        <v>1.0877769217252611</v>
      </c>
      <c r="Q161">
        <f t="shared" si="16"/>
        <v>0</v>
      </c>
      <c r="R161">
        <f t="shared" si="17"/>
        <v>0</v>
      </c>
      <c r="S161">
        <f t="shared" si="18"/>
        <v>0</v>
      </c>
      <c r="T161">
        <f t="shared" si="19"/>
        <v>0</v>
      </c>
    </row>
    <row r="162" spans="1:20" x14ac:dyDescent="0.2">
      <c r="A162" t="s">
        <v>0</v>
      </c>
      <c r="B162">
        <v>2005</v>
      </c>
      <c r="C162" t="s">
        <v>164</v>
      </c>
      <c r="D162" t="s">
        <v>2</v>
      </c>
      <c r="E162" t="s">
        <v>3</v>
      </c>
      <c r="F162">
        <v>10232.1</v>
      </c>
      <c r="H162" t="s">
        <v>226</v>
      </c>
      <c r="I162" t="s">
        <v>34</v>
      </c>
      <c r="J162">
        <v>2005</v>
      </c>
      <c r="K162" t="s">
        <v>3</v>
      </c>
      <c r="L162">
        <v>44336.800000000003</v>
      </c>
      <c r="M162">
        <f t="shared" si="14"/>
        <v>52873.3</v>
      </c>
      <c r="N162">
        <v>66386</v>
      </c>
      <c r="O162">
        <f t="shared" si="15"/>
        <v>1.1925375760090939</v>
      </c>
      <c r="P162">
        <f t="shared" si="15"/>
        <v>1.4973114884249652</v>
      </c>
      <c r="Q162">
        <f t="shared" si="16"/>
        <v>0</v>
      </c>
      <c r="R162">
        <f t="shared" si="17"/>
        <v>0</v>
      </c>
      <c r="S162">
        <f t="shared" si="18"/>
        <v>0</v>
      </c>
      <c r="T162">
        <f t="shared" si="19"/>
        <v>1</v>
      </c>
    </row>
    <row r="163" spans="1:20" x14ac:dyDescent="0.2">
      <c r="A163" t="s">
        <v>0</v>
      </c>
      <c r="B163">
        <v>2005</v>
      </c>
      <c r="C163" t="s">
        <v>172</v>
      </c>
      <c r="D163" t="s">
        <v>2</v>
      </c>
      <c r="E163" t="s">
        <v>3</v>
      </c>
      <c r="F163">
        <v>144480</v>
      </c>
      <c r="H163" t="s">
        <v>238</v>
      </c>
      <c r="I163" t="s">
        <v>164</v>
      </c>
      <c r="J163">
        <v>2005</v>
      </c>
      <c r="K163" t="s">
        <v>3</v>
      </c>
      <c r="L163">
        <v>6734.92</v>
      </c>
      <c r="M163">
        <f t="shared" si="14"/>
        <v>10232.1</v>
      </c>
      <c r="N163">
        <v>9707.81</v>
      </c>
      <c r="O163">
        <f t="shared" si="15"/>
        <v>1.5192608078492396</v>
      </c>
      <c r="P163">
        <f t="shared" si="15"/>
        <v>1.4414143003925806</v>
      </c>
      <c r="Q163">
        <f t="shared" si="16"/>
        <v>0</v>
      </c>
      <c r="R163">
        <f t="shared" si="17"/>
        <v>1</v>
      </c>
      <c r="S163">
        <f t="shared" si="18"/>
        <v>0</v>
      </c>
      <c r="T163">
        <f t="shared" si="19"/>
        <v>1</v>
      </c>
    </row>
    <row r="164" spans="1:20" x14ac:dyDescent="0.2">
      <c r="A164" t="s">
        <v>0</v>
      </c>
      <c r="B164">
        <v>2005</v>
      </c>
      <c r="C164" t="s">
        <v>163</v>
      </c>
      <c r="D164" t="s">
        <v>2</v>
      </c>
      <c r="E164" t="s">
        <v>3</v>
      </c>
      <c r="F164">
        <v>183932</v>
      </c>
      <c r="H164" t="s">
        <v>233</v>
      </c>
      <c r="I164" t="s">
        <v>172</v>
      </c>
      <c r="J164">
        <v>2005</v>
      </c>
      <c r="K164" t="s">
        <v>3</v>
      </c>
      <c r="L164">
        <v>359673</v>
      </c>
      <c r="M164">
        <f t="shared" si="14"/>
        <v>144480</v>
      </c>
      <c r="N164">
        <v>94094.8</v>
      </c>
      <c r="O164">
        <f t="shared" si="15"/>
        <v>0.40169820920669608</v>
      </c>
      <c r="P164">
        <f t="shared" si="15"/>
        <v>0.26161207541294457</v>
      </c>
      <c r="Q164">
        <f t="shared" si="16"/>
        <v>1</v>
      </c>
      <c r="R164">
        <f t="shared" si="17"/>
        <v>0</v>
      </c>
      <c r="S164">
        <f t="shared" si="18"/>
        <v>1</v>
      </c>
      <c r="T164">
        <f t="shared" si="19"/>
        <v>0</v>
      </c>
    </row>
    <row r="165" spans="1:20" x14ac:dyDescent="0.2">
      <c r="A165" t="s">
        <v>0</v>
      </c>
      <c r="B165">
        <v>2005</v>
      </c>
      <c r="C165" t="s">
        <v>166</v>
      </c>
      <c r="D165" t="s">
        <v>2</v>
      </c>
      <c r="E165" t="s">
        <v>3</v>
      </c>
      <c r="F165">
        <v>168.416</v>
      </c>
      <c r="H165" t="s">
        <v>267</v>
      </c>
      <c r="I165" t="s">
        <v>163</v>
      </c>
      <c r="J165">
        <v>2005</v>
      </c>
      <c r="K165" t="s">
        <v>3</v>
      </c>
      <c r="L165">
        <v>331456</v>
      </c>
      <c r="M165">
        <f t="shared" si="14"/>
        <v>183932</v>
      </c>
      <c r="N165">
        <v>156531</v>
      </c>
      <c r="O165">
        <f t="shared" si="15"/>
        <v>0.55492131685653601</v>
      </c>
      <c r="P165">
        <f t="shared" si="15"/>
        <v>0.47225272736049428</v>
      </c>
      <c r="Q165">
        <f t="shared" si="16"/>
        <v>1</v>
      </c>
      <c r="R165">
        <f t="shared" si="17"/>
        <v>0</v>
      </c>
      <c r="S165">
        <f t="shared" si="18"/>
        <v>1</v>
      </c>
      <c r="T165">
        <f t="shared" si="19"/>
        <v>0</v>
      </c>
    </row>
    <row r="166" spans="1:20" x14ac:dyDescent="0.2">
      <c r="A166" t="s">
        <v>0</v>
      </c>
      <c r="B166">
        <v>2005</v>
      </c>
      <c r="C166" t="s">
        <v>162</v>
      </c>
      <c r="D166" t="s">
        <v>2</v>
      </c>
      <c r="E166" t="s">
        <v>3</v>
      </c>
      <c r="F166">
        <v>11503.4</v>
      </c>
      <c r="H166" t="s">
        <v>267</v>
      </c>
      <c r="I166" t="s">
        <v>166</v>
      </c>
      <c r="J166">
        <v>2005</v>
      </c>
      <c r="K166" t="s">
        <v>3</v>
      </c>
      <c r="L166">
        <v>303.495</v>
      </c>
      <c r="M166">
        <f t="shared" si="14"/>
        <v>168.416</v>
      </c>
      <c r="N166">
        <v>143.327</v>
      </c>
      <c r="O166">
        <f t="shared" si="15"/>
        <v>0.55492182737771623</v>
      </c>
      <c r="P166">
        <f t="shared" si="15"/>
        <v>0.47225489711527374</v>
      </c>
      <c r="Q166">
        <f t="shared" si="16"/>
        <v>1</v>
      </c>
      <c r="R166">
        <f t="shared" si="17"/>
        <v>0</v>
      </c>
      <c r="S166">
        <f t="shared" si="18"/>
        <v>1</v>
      </c>
      <c r="T166">
        <f t="shared" si="19"/>
        <v>0</v>
      </c>
    </row>
    <row r="167" spans="1:20" x14ac:dyDescent="0.2">
      <c r="A167" t="s">
        <v>0</v>
      </c>
      <c r="B167">
        <v>2005</v>
      </c>
      <c r="C167" t="s">
        <v>167</v>
      </c>
      <c r="D167" t="s">
        <v>2</v>
      </c>
      <c r="E167" t="s">
        <v>3</v>
      </c>
      <c r="F167">
        <v>43.541400000000003</v>
      </c>
      <c r="H167" t="s">
        <v>233</v>
      </c>
      <c r="I167" t="s">
        <v>162</v>
      </c>
      <c r="J167">
        <v>2005</v>
      </c>
      <c r="K167" t="s">
        <v>3</v>
      </c>
      <c r="L167">
        <v>28637.1</v>
      </c>
      <c r="M167">
        <f t="shared" si="14"/>
        <v>11503.4</v>
      </c>
      <c r="N167">
        <v>7491.8</v>
      </c>
      <c r="O167">
        <f t="shared" si="15"/>
        <v>0.40169570242796931</v>
      </c>
      <c r="P167">
        <f t="shared" si="15"/>
        <v>0.26161168554078451</v>
      </c>
      <c r="Q167">
        <f t="shared" si="16"/>
        <v>1</v>
      </c>
      <c r="R167">
        <f t="shared" si="17"/>
        <v>0</v>
      </c>
      <c r="S167">
        <f t="shared" si="18"/>
        <v>1</v>
      </c>
      <c r="T167">
        <f t="shared" si="19"/>
        <v>0</v>
      </c>
    </row>
    <row r="168" spans="1:20" x14ac:dyDescent="0.2">
      <c r="A168" t="s">
        <v>0</v>
      </c>
      <c r="B168">
        <v>2005</v>
      </c>
      <c r="C168" t="s">
        <v>168</v>
      </c>
      <c r="D168" t="s">
        <v>2</v>
      </c>
      <c r="E168" t="s">
        <v>3</v>
      </c>
      <c r="F168">
        <v>24954.799999999999</v>
      </c>
      <c r="H168" t="s">
        <v>224</v>
      </c>
      <c r="I168" t="s">
        <v>167</v>
      </c>
      <c r="J168">
        <v>2005</v>
      </c>
      <c r="K168" t="s">
        <v>3</v>
      </c>
      <c r="L168">
        <v>78.464399999999998</v>
      </c>
      <c r="M168">
        <f t="shared" si="14"/>
        <v>43.541400000000003</v>
      </c>
      <c r="N168">
        <v>78.033100000000005</v>
      </c>
      <c r="O168">
        <f t="shared" si="15"/>
        <v>0.55491917353602405</v>
      </c>
      <c r="P168">
        <f t="shared" si="15"/>
        <v>0.99450323968576837</v>
      </c>
      <c r="Q168">
        <f t="shared" si="16"/>
        <v>1</v>
      </c>
      <c r="R168">
        <f t="shared" si="17"/>
        <v>0</v>
      </c>
      <c r="S168">
        <f t="shared" si="18"/>
        <v>0</v>
      </c>
      <c r="T168">
        <f t="shared" si="19"/>
        <v>0</v>
      </c>
    </row>
    <row r="169" spans="1:20" x14ac:dyDescent="0.2">
      <c r="A169" t="s">
        <v>0</v>
      </c>
      <c r="B169">
        <v>2005</v>
      </c>
      <c r="C169" t="s">
        <v>169</v>
      </c>
      <c r="D169" t="s">
        <v>2</v>
      </c>
      <c r="E169" t="s">
        <v>3</v>
      </c>
      <c r="F169">
        <v>18424.900000000001</v>
      </c>
      <c r="H169" t="s">
        <v>235</v>
      </c>
      <c r="I169" t="s">
        <v>168</v>
      </c>
      <c r="J169">
        <v>2005</v>
      </c>
      <c r="K169" t="s">
        <v>3</v>
      </c>
      <c r="L169">
        <v>33423.199999999997</v>
      </c>
      <c r="M169">
        <f t="shared" si="14"/>
        <v>24954.799999999999</v>
      </c>
      <c r="N169">
        <v>22218.400000000001</v>
      </c>
      <c r="O169">
        <f t="shared" si="15"/>
        <v>0.74663108260130695</v>
      </c>
      <c r="P169">
        <f t="shared" si="15"/>
        <v>0.66475980755882147</v>
      </c>
      <c r="Q169">
        <f t="shared" si="16"/>
        <v>0</v>
      </c>
      <c r="R169">
        <f t="shared" si="17"/>
        <v>0</v>
      </c>
      <c r="S169">
        <f t="shared" si="18"/>
        <v>1</v>
      </c>
      <c r="T169">
        <f t="shared" si="19"/>
        <v>0</v>
      </c>
    </row>
    <row r="170" spans="1:20" x14ac:dyDescent="0.2">
      <c r="A170" t="s">
        <v>0</v>
      </c>
      <c r="B170">
        <v>2005</v>
      </c>
      <c r="C170" t="s">
        <v>170</v>
      </c>
      <c r="D170" t="s">
        <v>2</v>
      </c>
      <c r="E170" t="s">
        <v>3</v>
      </c>
      <c r="F170">
        <v>250507</v>
      </c>
      <c r="H170" t="s">
        <v>228</v>
      </c>
      <c r="I170" t="s">
        <v>169</v>
      </c>
      <c r="J170">
        <v>2005</v>
      </c>
      <c r="K170" t="s">
        <v>3</v>
      </c>
      <c r="L170">
        <v>23080.6</v>
      </c>
      <c r="M170">
        <f t="shared" si="14"/>
        <v>18424.900000000001</v>
      </c>
      <c r="N170">
        <v>23012.7</v>
      </c>
      <c r="O170">
        <f t="shared" si="15"/>
        <v>0.79828513990104255</v>
      </c>
      <c r="P170">
        <f t="shared" si="15"/>
        <v>0.99705813540375909</v>
      </c>
      <c r="Q170">
        <f t="shared" si="16"/>
        <v>0</v>
      </c>
      <c r="R170">
        <f t="shared" si="17"/>
        <v>0</v>
      </c>
      <c r="S170">
        <f t="shared" si="18"/>
        <v>0</v>
      </c>
      <c r="T170">
        <f t="shared" si="19"/>
        <v>0</v>
      </c>
    </row>
    <row r="171" spans="1:20" x14ac:dyDescent="0.2">
      <c r="A171" t="s">
        <v>0</v>
      </c>
      <c r="B171">
        <v>2005</v>
      </c>
      <c r="C171" t="s">
        <v>165</v>
      </c>
      <c r="D171" t="s">
        <v>2</v>
      </c>
      <c r="E171" t="s">
        <v>3</v>
      </c>
      <c r="F171">
        <v>70292.2</v>
      </c>
      <c r="H171" t="s">
        <v>170</v>
      </c>
      <c r="I171" t="s">
        <v>170</v>
      </c>
      <c r="J171">
        <v>2005</v>
      </c>
      <c r="K171" t="s">
        <v>3</v>
      </c>
      <c r="L171">
        <v>210062</v>
      </c>
      <c r="M171">
        <f t="shared" si="14"/>
        <v>250507</v>
      </c>
      <c r="N171">
        <v>236236</v>
      </c>
      <c r="O171">
        <f t="shared" si="15"/>
        <v>1.1925383934267026</v>
      </c>
      <c r="P171">
        <f t="shared" si="15"/>
        <v>1.1246013081852024</v>
      </c>
      <c r="Q171">
        <f t="shared" si="16"/>
        <v>0</v>
      </c>
      <c r="R171">
        <f t="shared" si="17"/>
        <v>0</v>
      </c>
      <c r="S171">
        <f t="shared" si="18"/>
        <v>0</v>
      </c>
      <c r="T171">
        <f t="shared" si="19"/>
        <v>0</v>
      </c>
    </row>
    <row r="172" spans="1:20" x14ac:dyDescent="0.2">
      <c r="A172" t="s">
        <v>0</v>
      </c>
      <c r="B172">
        <v>2005</v>
      </c>
      <c r="C172" t="s">
        <v>171</v>
      </c>
      <c r="D172" t="s">
        <v>2</v>
      </c>
      <c r="E172" t="s">
        <v>3</v>
      </c>
      <c r="F172">
        <v>0.29885200000000001</v>
      </c>
      <c r="H172" t="s">
        <v>238</v>
      </c>
      <c r="I172" t="s">
        <v>165</v>
      </c>
      <c r="J172">
        <v>2005</v>
      </c>
      <c r="K172" t="s">
        <v>3</v>
      </c>
      <c r="L172">
        <v>46267.4</v>
      </c>
      <c r="M172">
        <f t="shared" si="14"/>
        <v>70292.2</v>
      </c>
      <c r="N172">
        <v>66690.5</v>
      </c>
      <c r="O172">
        <f t="shared" si="15"/>
        <v>1.5192597811850244</v>
      </c>
      <c r="P172">
        <f t="shared" si="15"/>
        <v>1.4414144732576284</v>
      </c>
      <c r="Q172">
        <f t="shared" si="16"/>
        <v>0</v>
      </c>
      <c r="R172">
        <f t="shared" si="17"/>
        <v>1</v>
      </c>
      <c r="S172">
        <f t="shared" si="18"/>
        <v>0</v>
      </c>
      <c r="T172">
        <f t="shared" si="19"/>
        <v>1</v>
      </c>
    </row>
    <row r="173" spans="1:20" x14ac:dyDescent="0.2">
      <c r="A173" t="s">
        <v>0</v>
      </c>
      <c r="B173">
        <v>2005</v>
      </c>
      <c r="C173" t="s">
        <v>173</v>
      </c>
      <c r="D173" t="s">
        <v>2</v>
      </c>
      <c r="E173" t="s">
        <v>3</v>
      </c>
      <c r="F173">
        <v>58330.3</v>
      </c>
      <c r="H173" t="s">
        <v>224</v>
      </c>
      <c r="I173" t="s">
        <v>171</v>
      </c>
      <c r="J173">
        <v>2005</v>
      </c>
      <c r="K173" t="s">
        <v>3</v>
      </c>
      <c r="L173">
        <v>0.53854900000000006</v>
      </c>
      <c r="M173">
        <f t="shared" si="14"/>
        <v>0.29885200000000001</v>
      </c>
      <c r="N173">
        <v>0.53558899999999998</v>
      </c>
      <c r="O173">
        <f t="shared" si="15"/>
        <v>0.55492072216270005</v>
      </c>
      <c r="P173">
        <f t="shared" si="15"/>
        <v>0.99450374989091039</v>
      </c>
      <c r="Q173">
        <f t="shared" si="16"/>
        <v>1</v>
      </c>
      <c r="R173">
        <f t="shared" si="17"/>
        <v>0</v>
      </c>
      <c r="S173">
        <f t="shared" si="18"/>
        <v>0</v>
      </c>
      <c r="T173">
        <f t="shared" si="19"/>
        <v>0</v>
      </c>
    </row>
    <row r="174" spans="1:20" x14ac:dyDescent="0.2">
      <c r="A174" t="s">
        <v>0</v>
      </c>
      <c r="B174">
        <v>2005</v>
      </c>
      <c r="C174" t="s">
        <v>174</v>
      </c>
      <c r="D174" t="s">
        <v>2</v>
      </c>
      <c r="E174" t="s">
        <v>3</v>
      </c>
      <c r="F174">
        <v>428600</v>
      </c>
      <c r="H174" t="s">
        <v>233</v>
      </c>
      <c r="I174" t="s">
        <v>173</v>
      </c>
      <c r="J174">
        <v>2005</v>
      </c>
      <c r="K174" t="s">
        <v>3</v>
      </c>
      <c r="L174">
        <v>145210</v>
      </c>
      <c r="M174">
        <f t="shared" si="14"/>
        <v>58330.3</v>
      </c>
      <c r="N174">
        <v>37988.5</v>
      </c>
      <c r="O174">
        <f t="shared" si="15"/>
        <v>0.40169616417602094</v>
      </c>
      <c r="P174">
        <f t="shared" si="15"/>
        <v>0.26161077060808485</v>
      </c>
      <c r="Q174">
        <f t="shared" si="16"/>
        <v>1</v>
      </c>
      <c r="R174">
        <f t="shared" si="17"/>
        <v>0</v>
      </c>
      <c r="S174">
        <f t="shared" si="18"/>
        <v>1</v>
      </c>
      <c r="T174">
        <f t="shared" si="19"/>
        <v>0</v>
      </c>
    </row>
    <row r="175" spans="1:20" x14ac:dyDescent="0.2">
      <c r="A175" t="s">
        <v>0</v>
      </c>
      <c r="B175">
        <v>2005</v>
      </c>
      <c r="C175" t="s">
        <v>7</v>
      </c>
      <c r="D175" t="s">
        <v>2</v>
      </c>
      <c r="E175" t="s">
        <v>3</v>
      </c>
      <c r="F175">
        <v>94323.199999999997</v>
      </c>
      <c r="H175" t="s">
        <v>238</v>
      </c>
      <c r="I175" t="s">
        <v>174</v>
      </c>
      <c r="J175">
        <v>2005</v>
      </c>
      <c r="K175" t="s">
        <v>3</v>
      </c>
      <c r="L175">
        <v>282111</v>
      </c>
      <c r="M175">
        <f t="shared" si="14"/>
        <v>428600</v>
      </c>
      <c r="N175">
        <v>406639</v>
      </c>
      <c r="O175">
        <f t="shared" si="15"/>
        <v>1.519260149373828</v>
      </c>
      <c r="P175">
        <f t="shared" si="15"/>
        <v>1.4414149040625852</v>
      </c>
      <c r="Q175">
        <f t="shared" si="16"/>
        <v>0</v>
      </c>
      <c r="R175">
        <f t="shared" si="17"/>
        <v>1</v>
      </c>
      <c r="S175">
        <f t="shared" si="18"/>
        <v>0</v>
      </c>
      <c r="T175">
        <f t="shared" si="19"/>
        <v>1</v>
      </c>
    </row>
    <row r="176" spans="1:20" x14ac:dyDescent="0.2">
      <c r="A176" t="s">
        <v>0</v>
      </c>
      <c r="B176">
        <v>2005</v>
      </c>
      <c r="C176" t="s">
        <v>64</v>
      </c>
      <c r="D176" t="s">
        <v>2</v>
      </c>
      <c r="E176" t="s">
        <v>3</v>
      </c>
      <c r="F176">
        <v>661372</v>
      </c>
      <c r="H176" t="s">
        <v>247</v>
      </c>
      <c r="I176" t="s">
        <v>7</v>
      </c>
      <c r="J176">
        <v>2005</v>
      </c>
      <c r="K176" t="s">
        <v>3</v>
      </c>
      <c r="L176">
        <v>118157</v>
      </c>
      <c r="M176">
        <f t="shared" si="14"/>
        <v>94323.199999999997</v>
      </c>
      <c r="N176">
        <v>120261</v>
      </c>
      <c r="O176">
        <f t="shared" si="15"/>
        <v>0.79828702489061165</v>
      </c>
      <c r="P176">
        <f t="shared" si="15"/>
        <v>1.0178068163545113</v>
      </c>
      <c r="Q176">
        <f t="shared" si="16"/>
        <v>0</v>
      </c>
      <c r="R176">
        <f t="shared" si="17"/>
        <v>0</v>
      </c>
      <c r="S176">
        <f t="shared" si="18"/>
        <v>0</v>
      </c>
      <c r="T176">
        <f t="shared" si="19"/>
        <v>0</v>
      </c>
    </row>
    <row r="177" spans="1:20" x14ac:dyDescent="0.2">
      <c r="A177" t="s">
        <v>0</v>
      </c>
      <c r="B177">
        <v>2005</v>
      </c>
      <c r="C177" t="s">
        <v>176</v>
      </c>
      <c r="D177" t="s">
        <v>2</v>
      </c>
      <c r="E177" t="s">
        <v>3</v>
      </c>
      <c r="F177" s="1">
        <v>6542660</v>
      </c>
      <c r="H177" t="s">
        <v>243</v>
      </c>
      <c r="I177" t="s">
        <v>64</v>
      </c>
      <c r="J177">
        <v>2005</v>
      </c>
      <c r="K177" t="s">
        <v>3</v>
      </c>
      <c r="L177">
        <v>554592</v>
      </c>
      <c r="M177">
        <f t="shared" si="14"/>
        <v>661372</v>
      </c>
      <c r="N177">
        <v>603273</v>
      </c>
      <c r="O177">
        <f t="shared" si="15"/>
        <v>1.192537937799319</v>
      </c>
      <c r="P177">
        <f t="shared" si="15"/>
        <v>1.0877780422364549</v>
      </c>
      <c r="Q177">
        <f t="shared" si="16"/>
        <v>0</v>
      </c>
      <c r="R177">
        <f t="shared" si="17"/>
        <v>0</v>
      </c>
      <c r="S177">
        <f t="shared" si="18"/>
        <v>0</v>
      </c>
      <c r="T177">
        <f t="shared" si="19"/>
        <v>0</v>
      </c>
    </row>
    <row r="178" spans="1:20" x14ac:dyDescent="0.2">
      <c r="A178" t="s">
        <v>0</v>
      </c>
      <c r="B178">
        <v>2005</v>
      </c>
      <c r="C178" t="s">
        <v>175</v>
      </c>
      <c r="D178" t="s">
        <v>2</v>
      </c>
      <c r="E178" t="s">
        <v>3</v>
      </c>
      <c r="F178">
        <v>5740.98</v>
      </c>
      <c r="H178" t="s">
        <v>176</v>
      </c>
      <c r="I178" t="s">
        <v>176</v>
      </c>
      <c r="J178">
        <v>2005</v>
      </c>
      <c r="K178" t="s">
        <v>3</v>
      </c>
      <c r="L178" s="1">
        <v>5081510</v>
      </c>
      <c r="M178">
        <f t="shared" si="14"/>
        <v>6542660</v>
      </c>
      <c r="N178">
        <v>5789880</v>
      </c>
      <c r="O178">
        <f t="shared" si="15"/>
        <v>1.2875424824510824</v>
      </c>
      <c r="P178">
        <f t="shared" si="15"/>
        <v>1.1394014771199898</v>
      </c>
      <c r="Q178">
        <f t="shared" si="16"/>
        <v>0</v>
      </c>
      <c r="R178">
        <f t="shared" si="17"/>
        <v>0</v>
      </c>
      <c r="S178">
        <f t="shared" si="18"/>
        <v>0</v>
      </c>
      <c r="T178">
        <f t="shared" si="19"/>
        <v>0</v>
      </c>
    </row>
    <row r="179" spans="1:20" x14ac:dyDescent="0.2">
      <c r="A179" t="s">
        <v>0</v>
      </c>
      <c r="B179">
        <v>2005</v>
      </c>
      <c r="C179" t="s">
        <v>177</v>
      </c>
      <c r="D179" t="s">
        <v>2</v>
      </c>
      <c r="E179" t="s">
        <v>3</v>
      </c>
      <c r="F179">
        <v>178306</v>
      </c>
      <c r="H179" t="s">
        <v>235</v>
      </c>
      <c r="I179" t="s">
        <v>175</v>
      </c>
      <c r="J179">
        <v>2005</v>
      </c>
      <c r="K179" t="s">
        <v>3</v>
      </c>
      <c r="L179">
        <v>7689.17</v>
      </c>
      <c r="M179">
        <f t="shared" si="14"/>
        <v>5740.98</v>
      </c>
      <c r="N179">
        <v>5111.4399999999996</v>
      </c>
      <c r="O179">
        <f t="shared" si="15"/>
        <v>0.74663195117288339</v>
      </c>
      <c r="P179">
        <f t="shared" si="15"/>
        <v>0.66475835493297708</v>
      </c>
      <c r="Q179">
        <f t="shared" si="16"/>
        <v>0</v>
      </c>
      <c r="R179">
        <f t="shared" si="17"/>
        <v>0</v>
      </c>
      <c r="S179">
        <f t="shared" si="18"/>
        <v>1</v>
      </c>
      <c r="T179">
        <f t="shared" si="19"/>
        <v>0</v>
      </c>
    </row>
    <row r="180" spans="1:20" x14ac:dyDescent="0.2">
      <c r="A180" t="s">
        <v>0</v>
      </c>
      <c r="B180">
        <v>2005</v>
      </c>
      <c r="C180" t="s">
        <v>181</v>
      </c>
      <c r="D180" t="s">
        <v>2</v>
      </c>
      <c r="E180" t="s">
        <v>3</v>
      </c>
      <c r="F180">
        <v>41.569899999999997</v>
      </c>
      <c r="H180" t="s">
        <v>238</v>
      </c>
      <c r="I180" t="s">
        <v>177</v>
      </c>
      <c r="J180">
        <v>2005</v>
      </c>
      <c r="K180" t="s">
        <v>3</v>
      </c>
      <c r="L180">
        <v>117364</v>
      </c>
      <c r="M180">
        <f t="shared" si="14"/>
        <v>178306</v>
      </c>
      <c r="N180">
        <v>169170</v>
      </c>
      <c r="O180">
        <f t="shared" si="15"/>
        <v>1.5192563307317406</v>
      </c>
      <c r="P180">
        <f t="shared" si="15"/>
        <v>1.4414130397736955</v>
      </c>
      <c r="Q180">
        <f t="shared" si="16"/>
        <v>0</v>
      </c>
      <c r="R180">
        <f t="shared" si="17"/>
        <v>1</v>
      </c>
      <c r="S180">
        <f t="shared" si="18"/>
        <v>0</v>
      </c>
      <c r="T180">
        <f t="shared" si="19"/>
        <v>1</v>
      </c>
    </row>
    <row r="181" spans="1:20" x14ac:dyDescent="0.2">
      <c r="A181" t="s">
        <v>0</v>
      </c>
      <c r="B181">
        <v>2005</v>
      </c>
      <c r="C181" t="s">
        <v>179</v>
      </c>
      <c r="D181" t="s">
        <v>2</v>
      </c>
      <c r="E181" t="s">
        <v>3</v>
      </c>
      <c r="F181">
        <v>170488</v>
      </c>
      <c r="H181" t="s">
        <v>224</v>
      </c>
      <c r="I181" t="s">
        <v>181</v>
      </c>
      <c r="J181">
        <v>2005</v>
      </c>
      <c r="K181" t="s">
        <v>3</v>
      </c>
      <c r="L181">
        <v>74.9114</v>
      </c>
      <c r="M181">
        <f t="shared" si="14"/>
        <v>41.569899999999997</v>
      </c>
      <c r="N181">
        <v>74.499700000000004</v>
      </c>
      <c r="O181">
        <f t="shared" si="15"/>
        <v>0.55492087986608174</v>
      </c>
      <c r="P181">
        <f t="shared" si="15"/>
        <v>0.99450417426453119</v>
      </c>
      <c r="Q181">
        <f t="shared" si="16"/>
        <v>1</v>
      </c>
      <c r="R181">
        <f t="shared" si="17"/>
        <v>0</v>
      </c>
      <c r="S181">
        <f t="shared" si="18"/>
        <v>0</v>
      </c>
      <c r="T181">
        <f t="shared" si="19"/>
        <v>0</v>
      </c>
    </row>
    <row r="182" spans="1:20" x14ac:dyDescent="0.2">
      <c r="A182" t="s">
        <v>0</v>
      </c>
      <c r="B182">
        <v>2005</v>
      </c>
      <c r="C182" t="s">
        <v>180</v>
      </c>
      <c r="D182" t="s">
        <v>2</v>
      </c>
      <c r="E182" t="s">
        <v>3</v>
      </c>
      <c r="F182">
        <v>241375</v>
      </c>
      <c r="H182" t="s">
        <v>235</v>
      </c>
      <c r="I182" t="s">
        <v>179</v>
      </c>
      <c r="J182">
        <v>2005</v>
      </c>
      <c r="K182" t="s">
        <v>3</v>
      </c>
      <c r="L182">
        <v>228343</v>
      </c>
      <c r="M182">
        <f t="shared" si="14"/>
        <v>170488</v>
      </c>
      <c r="N182">
        <v>151793</v>
      </c>
      <c r="O182">
        <f t="shared" si="15"/>
        <v>0.74663116452004219</v>
      </c>
      <c r="P182">
        <f t="shared" si="15"/>
        <v>0.66475871824404509</v>
      </c>
      <c r="Q182">
        <f t="shared" si="16"/>
        <v>0</v>
      </c>
      <c r="R182">
        <f t="shared" si="17"/>
        <v>0</v>
      </c>
      <c r="S182">
        <f t="shared" si="18"/>
        <v>1</v>
      </c>
      <c r="T182">
        <f t="shared" si="19"/>
        <v>0</v>
      </c>
    </row>
    <row r="183" spans="1:20" x14ac:dyDescent="0.2">
      <c r="A183" t="s">
        <v>0</v>
      </c>
      <c r="B183">
        <v>2005</v>
      </c>
      <c r="C183" t="s">
        <v>184</v>
      </c>
      <c r="D183" t="s">
        <v>2</v>
      </c>
      <c r="E183" t="s">
        <v>3</v>
      </c>
      <c r="F183">
        <v>17763.3</v>
      </c>
      <c r="H183" t="s">
        <v>267</v>
      </c>
      <c r="I183" t="s">
        <v>180</v>
      </c>
      <c r="J183">
        <v>2005</v>
      </c>
      <c r="K183" t="s">
        <v>3</v>
      </c>
      <c r="L183">
        <v>152692</v>
      </c>
      <c r="M183">
        <f t="shared" si="14"/>
        <v>241375</v>
      </c>
      <c r="N183">
        <v>72109.5</v>
      </c>
      <c r="O183">
        <f t="shared" si="15"/>
        <v>1.580796636366018</v>
      </c>
      <c r="P183">
        <f t="shared" si="15"/>
        <v>0.47225460403950437</v>
      </c>
      <c r="Q183">
        <f t="shared" si="16"/>
        <v>0</v>
      </c>
      <c r="R183">
        <f t="shared" si="17"/>
        <v>1</v>
      </c>
      <c r="S183">
        <f t="shared" si="18"/>
        <v>1</v>
      </c>
      <c r="T183">
        <f t="shared" si="19"/>
        <v>0</v>
      </c>
    </row>
    <row r="184" spans="1:20" x14ac:dyDescent="0.2">
      <c r="A184" t="s">
        <v>0</v>
      </c>
      <c r="B184">
        <v>2005</v>
      </c>
      <c r="C184" t="s">
        <v>186</v>
      </c>
      <c r="D184" t="s">
        <v>2</v>
      </c>
      <c r="E184" t="s">
        <v>3</v>
      </c>
      <c r="F184">
        <v>196795</v>
      </c>
      <c r="H184" t="s">
        <v>247</v>
      </c>
      <c r="I184" t="s">
        <v>184</v>
      </c>
      <c r="J184">
        <v>2005</v>
      </c>
      <c r="K184" t="s">
        <v>3</v>
      </c>
      <c r="L184">
        <v>22251.8</v>
      </c>
      <c r="M184">
        <f t="shared" si="14"/>
        <v>17763.3</v>
      </c>
      <c r="N184">
        <v>22648</v>
      </c>
      <c r="O184">
        <f t="shared" si="15"/>
        <v>0.79828598135881146</v>
      </c>
      <c r="P184">
        <f t="shared" si="15"/>
        <v>1.0178053011441772</v>
      </c>
      <c r="Q184">
        <f t="shared" si="16"/>
        <v>0</v>
      </c>
      <c r="R184">
        <f t="shared" si="17"/>
        <v>0</v>
      </c>
      <c r="S184">
        <f t="shared" si="18"/>
        <v>0</v>
      </c>
      <c r="T184">
        <f t="shared" si="19"/>
        <v>0</v>
      </c>
    </row>
    <row r="185" spans="1:20" x14ac:dyDescent="0.2">
      <c r="A185" t="s">
        <v>0</v>
      </c>
      <c r="B185">
        <v>2005</v>
      </c>
      <c r="C185" t="s">
        <v>187</v>
      </c>
      <c r="D185" t="s">
        <v>2</v>
      </c>
      <c r="E185" t="s">
        <v>3</v>
      </c>
      <c r="F185">
        <v>36345.5</v>
      </c>
      <c r="H185" t="s">
        <v>233</v>
      </c>
      <c r="I185" t="s">
        <v>186</v>
      </c>
      <c r="J185">
        <v>2005</v>
      </c>
      <c r="K185" t="s">
        <v>3</v>
      </c>
      <c r="L185">
        <v>489909</v>
      </c>
      <c r="M185">
        <f t="shared" si="14"/>
        <v>196795</v>
      </c>
      <c r="N185">
        <v>128166</v>
      </c>
      <c r="O185">
        <f t="shared" si="15"/>
        <v>0.40169704986028015</v>
      </c>
      <c r="P185">
        <f t="shared" si="15"/>
        <v>0.26161185036404722</v>
      </c>
      <c r="Q185">
        <f t="shared" si="16"/>
        <v>1</v>
      </c>
      <c r="R185">
        <f t="shared" si="17"/>
        <v>0</v>
      </c>
      <c r="S185">
        <f t="shared" si="18"/>
        <v>1</v>
      </c>
      <c r="T185">
        <f t="shared" si="19"/>
        <v>0</v>
      </c>
    </row>
    <row r="186" spans="1:20" x14ac:dyDescent="0.2">
      <c r="A186" t="s">
        <v>0</v>
      </c>
      <c r="B186">
        <v>2005</v>
      </c>
      <c r="C186" t="s">
        <v>182</v>
      </c>
      <c r="D186" t="s">
        <v>2</v>
      </c>
      <c r="E186" t="s">
        <v>3</v>
      </c>
      <c r="F186" s="1">
        <v>36236500</v>
      </c>
      <c r="H186" t="s">
        <v>233</v>
      </c>
      <c r="I186" t="s">
        <v>187</v>
      </c>
      <c r="J186">
        <v>2005</v>
      </c>
      <c r="K186" t="s">
        <v>3</v>
      </c>
      <c r="L186">
        <v>90479.9</v>
      </c>
      <c r="M186">
        <f t="shared" si="14"/>
        <v>36345.5</v>
      </c>
      <c r="N186">
        <v>23670.6</v>
      </c>
      <c r="O186">
        <f t="shared" si="15"/>
        <v>0.40169695147762102</v>
      </c>
      <c r="P186">
        <f t="shared" si="15"/>
        <v>0.26161169497313769</v>
      </c>
      <c r="Q186">
        <f t="shared" si="16"/>
        <v>1</v>
      </c>
      <c r="R186">
        <f t="shared" si="17"/>
        <v>0</v>
      </c>
      <c r="S186">
        <f t="shared" si="18"/>
        <v>1</v>
      </c>
      <c r="T186">
        <f t="shared" si="19"/>
        <v>0</v>
      </c>
    </row>
    <row r="187" spans="1:20" x14ac:dyDescent="0.2">
      <c r="L187" s="1"/>
    </row>
    <row r="191" spans="1:20" x14ac:dyDescent="0.2">
      <c r="I191" t="s">
        <v>32</v>
      </c>
      <c r="J191">
        <v>2005</v>
      </c>
      <c r="K191" t="s">
        <v>535</v>
      </c>
    </row>
    <row r="192" spans="1:20" x14ac:dyDescent="0.2">
      <c r="K192" s="1">
        <v>4038380</v>
      </c>
      <c r="L192" s="1">
        <f>L37*1000/$K$192</f>
        <v>168.87761924335996</v>
      </c>
      <c r="M192" s="1">
        <f t="shared" ref="M192:N192" si="20">M37*1000/$K$192</f>
        <v>67.837598244840748</v>
      </c>
      <c r="N192" s="1">
        <f t="shared" si="20"/>
        <v>44.180339641143227</v>
      </c>
    </row>
  </sheetData>
  <autoFilter ref="H2:T186" xr:uid="{5000316B-0335-A44F-83DE-D27C3880EB4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1BC84-1B0F-1D42-B63B-892922CFFF8F}">
  <dimension ref="A1:J242"/>
  <sheetViews>
    <sheetView workbookViewId="0">
      <selection activeCell="F1" sqref="F1:F186"/>
    </sheetView>
  </sheetViews>
  <sheetFormatPr baseColWidth="10" defaultRowHeight="16" x14ac:dyDescent="0.2"/>
  <sheetData>
    <row r="1" spans="1:10" x14ac:dyDescent="0.2">
      <c r="A1" t="s">
        <v>220</v>
      </c>
      <c r="D1" t="s">
        <v>220</v>
      </c>
      <c r="E1" t="s">
        <v>504</v>
      </c>
      <c r="F1" t="s">
        <v>528</v>
      </c>
    </row>
    <row r="2" spans="1:10" x14ac:dyDescent="0.2">
      <c r="A2" t="s">
        <v>4</v>
      </c>
      <c r="B2">
        <v>2005</v>
      </c>
      <c r="C2" t="s">
        <v>3</v>
      </c>
      <c r="D2">
        <v>1576.83</v>
      </c>
      <c r="E2" t="s">
        <v>224</v>
      </c>
      <c r="F2" t="s">
        <v>486</v>
      </c>
      <c r="I2" t="s">
        <v>5</v>
      </c>
      <c r="J2" t="s">
        <v>487</v>
      </c>
    </row>
    <row r="3" spans="1:10" x14ac:dyDescent="0.2">
      <c r="A3" t="s">
        <v>6</v>
      </c>
      <c r="B3">
        <v>2005</v>
      </c>
      <c r="C3" t="s">
        <v>3</v>
      </c>
      <c r="D3">
        <v>5069.7700000000004</v>
      </c>
      <c r="E3" t="s">
        <v>226</v>
      </c>
      <c r="F3" t="s">
        <v>488</v>
      </c>
      <c r="I3" t="s">
        <v>14</v>
      </c>
      <c r="J3" t="s">
        <v>487</v>
      </c>
    </row>
    <row r="4" spans="1:10" x14ac:dyDescent="0.2">
      <c r="A4" t="s">
        <v>52</v>
      </c>
      <c r="B4">
        <v>2005</v>
      </c>
      <c r="C4" t="s">
        <v>3</v>
      </c>
      <c r="D4">
        <v>98835.199999999997</v>
      </c>
      <c r="E4" t="s">
        <v>228</v>
      </c>
      <c r="F4" t="s">
        <v>485</v>
      </c>
      <c r="I4" t="s">
        <v>16</v>
      </c>
      <c r="J4" t="s">
        <v>487</v>
      </c>
    </row>
    <row r="5" spans="1:10" x14ac:dyDescent="0.2">
      <c r="A5" t="s">
        <v>5</v>
      </c>
      <c r="B5">
        <v>2005</v>
      </c>
      <c r="C5" t="s">
        <v>3</v>
      </c>
      <c r="D5">
        <v>62462</v>
      </c>
      <c r="E5" t="s">
        <v>233</v>
      </c>
      <c r="F5" t="s">
        <v>487</v>
      </c>
      <c r="I5" t="s">
        <v>17</v>
      </c>
      <c r="J5" t="s">
        <v>487</v>
      </c>
    </row>
    <row r="6" spans="1:10" x14ac:dyDescent="0.2">
      <c r="A6" t="s">
        <v>10</v>
      </c>
      <c r="B6">
        <v>2005</v>
      </c>
      <c r="C6" t="s">
        <v>3</v>
      </c>
      <c r="D6">
        <v>385.69600000000003</v>
      </c>
      <c r="E6" t="s">
        <v>235</v>
      </c>
      <c r="F6" t="s">
        <v>490</v>
      </c>
      <c r="I6" t="s">
        <v>31</v>
      </c>
      <c r="J6" t="s">
        <v>487</v>
      </c>
    </row>
    <row r="7" spans="1:10" x14ac:dyDescent="0.2">
      <c r="A7" t="s">
        <v>8</v>
      </c>
      <c r="B7">
        <v>2005</v>
      </c>
      <c r="C7" t="s">
        <v>3</v>
      </c>
      <c r="D7">
        <v>300080</v>
      </c>
      <c r="E7" t="s">
        <v>235</v>
      </c>
      <c r="F7" t="s">
        <v>490</v>
      </c>
      <c r="I7" t="s">
        <v>32</v>
      </c>
      <c r="J7" t="s">
        <v>487</v>
      </c>
    </row>
    <row r="8" spans="1:10" x14ac:dyDescent="0.2">
      <c r="A8" t="s">
        <v>9</v>
      </c>
      <c r="B8">
        <v>2005</v>
      </c>
      <c r="C8" t="s">
        <v>3</v>
      </c>
      <c r="D8">
        <v>5553.87</v>
      </c>
      <c r="E8" t="s">
        <v>238</v>
      </c>
      <c r="F8" t="s">
        <v>489</v>
      </c>
      <c r="I8" t="s">
        <v>37</v>
      </c>
      <c r="J8" t="s">
        <v>487</v>
      </c>
    </row>
    <row r="9" spans="1:10" x14ac:dyDescent="0.2">
      <c r="A9" t="s">
        <v>1</v>
      </c>
      <c r="B9">
        <v>2005</v>
      </c>
      <c r="C9" t="s">
        <v>3</v>
      </c>
      <c r="D9">
        <v>262.49</v>
      </c>
      <c r="E9" t="s">
        <v>235</v>
      </c>
      <c r="F9" t="s">
        <v>490</v>
      </c>
      <c r="I9" t="s">
        <v>38</v>
      </c>
      <c r="J9" t="s">
        <v>487</v>
      </c>
    </row>
    <row r="10" spans="1:10" x14ac:dyDescent="0.2">
      <c r="A10" t="s">
        <v>11</v>
      </c>
      <c r="B10">
        <v>2005</v>
      </c>
      <c r="C10" t="s">
        <v>3</v>
      </c>
      <c r="D10">
        <v>399802</v>
      </c>
      <c r="E10" t="s">
        <v>241</v>
      </c>
      <c r="F10" t="s">
        <v>491</v>
      </c>
      <c r="I10" t="s">
        <v>39</v>
      </c>
      <c r="J10" t="s">
        <v>487</v>
      </c>
    </row>
    <row r="11" spans="1:10" x14ac:dyDescent="0.2">
      <c r="A11" t="s">
        <v>12</v>
      </c>
      <c r="B11">
        <v>2005</v>
      </c>
      <c r="C11" t="s">
        <v>3</v>
      </c>
      <c r="D11">
        <v>71749.3</v>
      </c>
      <c r="E11" t="s">
        <v>243</v>
      </c>
      <c r="F11" t="s">
        <v>494</v>
      </c>
      <c r="I11" t="s">
        <v>40</v>
      </c>
      <c r="J11" t="s">
        <v>487</v>
      </c>
    </row>
    <row r="12" spans="1:10" x14ac:dyDescent="0.2">
      <c r="A12" t="s">
        <v>13</v>
      </c>
      <c r="B12">
        <v>2005</v>
      </c>
      <c r="C12" t="s">
        <v>3</v>
      </c>
      <c r="D12">
        <v>33006.800000000003</v>
      </c>
      <c r="E12" t="s">
        <v>238</v>
      </c>
      <c r="F12" t="s">
        <v>489</v>
      </c>
      <c r="I12" t="s">
        <v>42</v>
      </c>
      <c r="J12" t="s">
        <v>487</v>
      </c>
    </row>
    <row r="13" spans="1:10" x14ac:dyDescent="0.2">
      <c r="A13" t="s">
        <v>21</v>
      </c>
      <c r="B13">
        <v>2005</v>
      </c>
      <c r="C13" t="s">
        <v>3</v>
      </c>
      <c r="D13">
        <v>3593.73</v>
      </c>
      <c r="E13" t="s">
        <v>235</v>
      </c>
      <c r="F13" t="s">
        <v>490</v>
      </c>
      <c r="I13" t="s">
        <v>43</v>
      </c>
      <c r="J13" t="s">
        <v>487</v>
      </c>
    </row>
    <row r="14" spans="1:10" x14ac:dyDescent="0.2">
      <c r="A14" t="s">
        <v>20</v>
      </c>
      <c r="B14">
        <v>2005</v>
      </c>
      <c r="C14" t="s">
        <v>3</v>
      </c>
      <c r="D14">
        <v>20263.5</v>
      </c>
      <c r="E14" t="s">
        <v>247</v>
      </c>
      <c r="F14" t="s">
        <v>485</v>
      </c>
      <c r="I14" t="s">
        <v>192</v>
      </c>
      <c r="J14" t="s">
        <v>487</v>
      </c>
    </row>
    <row r="15" spans="1:10" x14ac:dyDescent="0.2">
      <c r="A15" t="s">
        <v>18</v>
      </c>
      <c r="B15">
        <v>2005</v>
      </c>
      <c r="C15" t="s">
        <v>3</v>
      </c>
      <c r="D15">
        <v>54211.3</v>
      </c>
      <c r="E15" t="s">
        <v>224</v>
      </c>
      <c r="F15" t="s">
        <v>486</v>
      </c>
      <c r="I15" t="s">
        <v>55</v>
      </c>
      <c r="J15" t="s">
        <v>487</v>
      </c>
    </row>
    <row r="16" spans="1:10" x14ac:dyDescent="0.2">
      <c r="A16" t="s">
        <v>28</v>
      </c>
      <c r="B16">
        <v>2005</v>
      </c>
      <c r="C16" t="s">
        <v>3</v>
      </c>
      <c r="D16">
        <v>1213.08</v>
      </c>
      <c r="E16" t="s">
        <v>235</v>
      </c>
      <c r="F16" t="s">
        <v>490</v>
      </c>
      <c r="I16" t="s">
        <v>58</v>
      </c>
      <c r="J16" t="s">
        <v>487</v>
      </c>
    </row>
    <row r="17" spans="1:10" x14ac:dyDescent="0.2">
      <c r="A17" t="s">
        <v>23</v>
      </c>
      <c r="B17">
        <v>2005</v>
      </c>
      <c r="C17" t="s">
        <v>3</v>
      </c>
      <c r="D17">
        <v>30438.400000000001</v>
      </c>
      <c r="E17" t="s">
        <v>238</v>
      </c>
      <c r="F17" t="s">
        <v>489</v>
      </c>
      <c r="I17" t="s">
        <v>63</v>
      </c>
      <c r="J17" t="s">
        <v>487</v>
      </c>
    </row>
    <row r="18" spans="1:10" x14ac:dyDescent="0.2">
      <c r="A18" t="s">
        <v>15</v>
      </c>
      <c r="B18">
        <v>2005</v>
      </c>
      <c r="C18" t="s">
        <v>3</v>
      </c>
      <c r="D18">
        <v>123096</v>
      </c>
      <c r="E18" t="s">
        <v>243</v>
      </c>
      <c r="F18" t="s">
        <v>494</v>
      </c>
      <c r="I18" t="s">
        <v>66</v>
      </c>
      <c r="J18" t="s">
        <v>487</v>
      </c>
    </row>
    <row r="19" spans="1:10" x14ac:dyDescent="0.2">
      <c r="A19" t="s">
        <v>24</v>
      </c>
      <c r="B19">
        <v>2005</v>
      </c>
      <c r="C19" t="s">
        <v>3</v>
      </c>
      <c r="D19">
        <v>6450.72</v>
      </c>
      <c r="E19" t="s">
        <v>235</v>
      </c>
      <c r="F19" t="s">
        <v>490</v>
      </c>
      <c r="I19" t="s">
        <v>67</v>
      </c>
      <c r="J19" t="s">
        <v>487</v>
      </c>
    </row>
    <row r="20" spans="1:10" x14ac:dyDescent="0.2">
      <c r="A20" t="s">
        <v>16</v>
      </c>
      <c r="B20">
        <v>2005</v>
      </c>
      <c r="C20" t="s">
        <v>3</v>
      </c>
      <c r="D20">
        <v>49434.9</v>
      </c>
      <c r="E20" t="s">
        <v>233</v>
      </c>
      <c r="F20" t="s">
        <v>487</v>
      </c>
      <c r="I20" t="s">
        <v>68</v>
      </c>
      <c r="J20" t="s">
        <v>487</v>
      </c>
    </row>
    <row r="21" spans="1:10" x14ac:dyDescent="0.2">
      <c r="A21" t="s">
        <v>25</v>
      </c>
      <c r="B21">
        <v>2005</v>
      </c>
      <c r="C21" t="s">
        <v>3</v>
      </c>
      <c r="D21">
        <v>543.94899999999996</v>
      </c>
      <c r="E21" t="s">
        <v>235</v>
      </c>
      <c r="F21" t="s">
        <v>490</v>
      </c>
      <c r="I21" t="s">
        <v>69</v>
      </c>
      <c r="J21" t="s">
        <v>487</v>
      </c>
    </row>
    <row r="22" spans="1:10" x14ac:dyDescent="0.2">
      <c r="A22" t="s">
        <v>30</v>
      </c>
      <c r="B22">
        <v>2005</v>
      </c>
      <c r="C22" t="s">
        <v>3</v>
      </c>
      <c r="D22">
        <v>-7781.03</v>
      </c>
      <c r="E22" t="s">
        <v>224</v>
      </c>
      <c r="F22" t="s">
        <v>486</v>
      </c>
      <c r="I22" t="s">
        <v>70</v>
      </c>
      <c r="J22" t="s">
        <v>487</v>
      </c>
    </row>
    <row r="23" spans="1:10" x14ac:dyDescent="0.2">
      <c r="A23" t="s">
        <v>26</v>
      </c>
      <c r="B23">
        <v>2005</v>
      </c>
      <c r="C23" t="s">
        <v>3</v>
      </c>
      <c r="D23">
        <v>341597</v>
      </c>
      <c r="E23" t="s">
        <v>235</v>
      </c>
      <c r="F23" t="s">
        <v>490</v>
      </c>
      <c r="I23" t="s">
        <v>92</v>
      </c>
      <c r="J23" t="s">
        <v>487</v>
      </c>
    </row>
    <row r="24" spans="1:10" x14ac:dyDescent="0.2">
      <c r="A24" t="s">
        <v>22</v>
      </c>
      <c r="B24">
        <v>2005</v>
      </c>
      <c r="C24" t="s">
        <v>3</v>
      </c>
      <c r="D24">
        <v>17642.7</v>
      </c>
      <c r="E24" t="s">
        <v>226</v>
      </c>
      <c r="F24" t="s">
        <v>488</v>
      </c>
      <c r="I24" t="s">
        <v>101</v>
      </c>
      <c r="J24" t="s">
        <v>487</v>
      </c>
    </row>
    <row r="25" spans="1:10" x14ac:dyDescent="0.2">
      <c r="A25" t="s">
        <v>31</v>
      </c>
      <c r="B25">
        <v>2005</v>
      </c>
      <c r="C25" t="s">
        <v>3</v>
      </c>
      <c r="D25">
        <v>38816.9</v>
      </c>
      <c r="E25" t="s">
        <v>233</v>
      </c>
      <c r="F25" t="s">
        <v>487</v>
      </c>
      <c r="I25" t="s">
        <v>105</v>
      </c>
      <c r="J25" t="s">
        <v>487</v>
      </c>
    </row>
    <row r="26" spans="1:10" x14ac:dyDescent="0.2">
      <c r="A26" t="s">
        <v>27</v>
      </c>
      <c r="B26">
        <v>2005</v>
      </c>
      <c r="C26" t="s">
        <v>3</v>
      </c>
      <c r="D26" s="1">
        <v>3101290</v>
      </c>
      <c r="E26" t="s">
        <v>27</v>
      </c>
      <c r="F26" t="s">
        <v>490</v>
      </c>
      <c r="I26" t="s">
        <v>112</v>
      </c>
      <c r="J26" t="s">
        <v>487</v>
      </c>
    </row>
    <row r="27" spans="1:10" x14ac:dyDescent="0.2">
      <c r="A27" t="s">
        <v>29</v>
      </c>
      <c r="B27">
        <v>2005</v>
      </c>
      <c r="C27" t="s">
        <v>3</v>
      </c>
      <c r="D27">
        <v>19043.3</v>
      </c>
      <c r="E27" t="s">
        <v>224</v>
      </c>
      <c r="F27" t="s">
        <v>492</v>
      </c>
      <c r="I27" t="s">
        <v>116</v>
      </c>
      <c r="J27" t="s">
        <v>487</v>
      </c>
    </row>
    <row r="28" spans="1:10" x14ac:dyDescent="0.2">
      <c r="A28" t="s">
        <v>19</v>
      </c>
      <c r="B28">
        <v>2005</v>
      </c>
      <c r="C28" t="s">
        <v>3</v>
      </c>
      <c r="D28">
        <v>41399.199999999997</v>
      </c>
      <c r="E28" t="s">
        <v>226</v>
      </c>
      <c r="F28" t="s">
        <v>488</v>
      </c>
      <c r="I28" t="s">
        <v>120</v>
      </c>
      <c r="J28" t="s">
        <v>487</v>
      </c>
    </row>
    <row r="29" spans="1:10" x14ac:dyDescent="0.2">
      <c r="A29" t="s">
        <v>17</v>
      </c>
      <c r="B29">
        <v>2005</v>
      </c>
      <c r="C29" t="s">
        <v>3</v>
      </c>
      <c r="D29">
        <v>39132.300000000003</v>
      </c>
      <c r="E29" t="s">
        <v>233</v>
      </c>
      <c r="F29" t="s">
        <v>487</v>
      </c>
      <c r="I29" t="s">
        <v>121</v>
      </c>
      <c r="J29" t="s">
        <v>487</v>
      </c>
    </row>
    <row r="30" spans="1:10" x14ac:dyDescent="0.2">
      <c r="A30" t="s">
        <v>14</v>
      </c>
      <c r="B30">
        <v>2005</v>
      </c>
      <c r="C30" t="s">
        <v>3</v>
      </c>
      <c r="D30">
        <v>4311.2299999999996</v>
      </c>
      <c r="E30" t="s">
        <v>233</v>
      </c>
      <c r="F30" t="s">
        <v>487</v>
      </c>
      <c r="I30" t="s">
        <v>122</v>
      </c>
      <c r="J30" t="s">
        <v>487</v>
      </c>
    </row>
    <row r="31" spans="1:10" x14ac:dyDescent="0.2">
      <c r="A31" t="s">
        <v>43</v>
      </c>
      <c r="B31">
        <v>2005</v>
      </c>
      <c r="C31" t="s">
        <v>3</v>
      </c>
      <c r="D31">
        <v>182.14599999999999</v>
      </c>
      <c r="E31" t="s">
        <v>233</v>
      </c>
      <c r="F31" t="s">
        <v>487</v>
      </c>
      <c r="I31" t="s">
        <v>123</v>
      </c>
      <c r="J31" t="s">
        <v>487</v>
      </c>
    </row>
    <row r="32" spans="1:10" x14ac:dyDescent="0.2">
      <c r="A32" t="s">
        <v>94</v>
      </c>
      <c r="B32">
        <v>2005</v>
      </c>
      <c r="C32" t="s">
        <v>3</v>
      </c>
      <c r="D32">
        <v>107361</v>
      </c>
      <c r="E32" t="s">
        <v>267</v>
      </c>
      <c r="F32" t="s">
        <v>493</v>
      </c>
      <c r="I32" t="s">
        <v>505</v>
      </c>
      <c r="J32" t="s">
        <v>487</v>
      </c>
    </row>
    <row r="33" spans="1:10" x14ac:dyDescent="0.2">
      <c r="A33" t="s">
        <v>38</v>
      </c>
      <c r="B33">
        <v>2005</v>
      </c>
      <c r="C33" t="s">
        <v>3</v>
      </c>
      <c r="D33">
        <v>227548</v>
      </c>
      <c r="E33" t="s">
        <v>233</v>
      </c>
      <c r="F33" t="s">
        <v>487</v>
      </c>
      <c r="I33" t="s">
        <v>487</v>
      </c>
      <c r="J33" t="s">
        <v>487</v>
      </c>
    </row>
    <row r="34" spans="1:10" x14ac:dyDescent="0.2">
      <c r="A34" t="s">
        <v>33</v>
      </c>
      <c r="B34">
        <v>2005</v>
      </c>
      <c r="C34" t="s">
        <v>3</v>
      </c>
      <c r="D34">
        <v>620246</v>
      </c>
      <c r="E34" t="s">
        <v>33</v>
      </c>
      <c r="F34" t="s">
        <v>125</v>
      </c>
      <c r="I34" t="s">
        <v>126</v>
      </c>
      <c r="J34" t="s">
        <v>487</v>
      </c>
    </row>
    <row r="35" spans="1:10" x14ac:dyDescent="0.2">
      <c r="A35" t="s">
        <v>45</v>
      </c>
      <c r="B35">
        <v>2005</v>
      </c>
      <c r="C35" t="s">
        <v>3</v>
      </c>
      <c r="D35">
        <v>314.78500000000003</v>
      </c>
      <c r="E35" t="s">
        <v>235</v>
      </c>
      <c r="F35" t="s">
        <v>490</v>
      </c>
      <c r="I35" t="s">
        <v>127</v>
      </c>
      <c r="J35" t="s">
        <v>487</v>
      </c>
    </row>
    <row r="36" spans="1:10" x14ac:dyDescent="0.2">
      <c r="A36" t="s">
        <v>32</v>
      </c>
      <c r="B36">
        <v>2005</v>
      </c>
      <c r="C36" t="s">
        <v>3</v>
      </c>
      <c r="D36">
        <v>681992</v>
      </c>
      <c r="E36" t="s">
        <v>233</v>
      </c>
      <c r="F36" t="s">
        <v>487</v>
      </c>
      <c r="I36" t="s">
        <v>506</v>
      </c>
      <c r="J36" t="s">
        <v>487</v>
      </c>
    </row>
    <row r="37" spans="1:10" x14ac:dyDescent="0.2">
      <c r="A37" t="s">
        <v>161</v>
      </c>
      <c r="B37">
        <v>2005</v>
      </c>
      <c r="C37" t="s">
        <v>3</v>
      </c>
      <c r="D37">
        <v>136233</v>
      </c>
      <c r="E37" t="s">
        <v>233</v>
      </c>
      <c r="F37" t="s">
        <v>487</v>
      </c>
      <c r="I37" t="s">
        <v>146</v>
      </c>
      <c r="J37" t="s">
        <v>487</v>
      </c>
    </row>
    <row r="38" spans="1:10" x14ac:dyDescent="0.2">
      <c r="A38" t="s">
        <v>35</v>
      </c>
      <c r="B38">
        <v>2005</v>
      </c>
      <c r="C38" t="s">
        <v>3</v>
      </c>
      <c r="D38">
        <v>69940.600000000006</v>
      </c>
      <c r="E38" t="s">
        <v>235</v>
      </c>
      <c r="F38" t="s">
        <v>490</v>
      </c>
      <c r="I38" t="s">
        <v>149</v>
      </c>
      <c r="J38" t="s">
        <v>487</v>
      </c>
    </row>
    <row r="39" spans="1:10" x14ac:dyDescent="0.2">
      <c r="A39" t="s">
        <v>36</v>
      </c>
      <c r="B39">
        <v>2005</v>
      </c>
      <c r="C39" t="s">
        <v>3</v>
      </c>
      <c r="D39" s="1">
        <v>5623940</v>
      </c>
      <c r="E39" t="s">
        <v>36</v>
      </c>
      <c r="F39" t="s">
        <v>36</v>
      </c>
      <c r="I39" t="s">
        <v>507</v>
      </c>
      <c r="J39" t="s">
        <v>487</v>
      </c>
    </row>
    <row r="40" spans="1:10" x14ac:dyDescent="0.2">
      <c r="A40" t="s">
        <v>41</v>
      </c>
      <c r="B40">
        <v>2005</v>
      </c>
      <c r="C40" t="s">
        <v>3</v>
      </c>
      <c r="D40">
        <v>148965</v>
      </c>
      <c r="E40" t="s">
        <v>235</v>
      </c>
      <c r="F40" t="s">
        <v>490</v>
      </c>
      <c r="I40" t="s">
        <v>152</v>
      </c>
      <c r="J40" t="s">
        <v>487</v>
      </c>
    </row>
    <row r="41" spans="1:10" x14ac:dyDescent="0.2">
      <c r="A41" t="s">
        <v>42</v>
      </c>
      <c r="B41">
        <v>2005</v>
      </c>
      <c r="C41" t="s">
        <v>3</v>
      </c>
      <c r="D41">
        <v>292.75700000000001</v>
      </c>
      <c r="E41" t="s">
        <v>233</v>
      </c>
      <c r="F41" t="s">
        <v>487</v>
      </c>
      <c r="I41" t="s">
        <v>201</v>
      </c>
      <c r="J41" t="s">
        <v>487</v>
      </c>
    </row>
    <row r="42" spans="1:10" x14ac:dyDescent="0.2">
      <c r="A42" t="s">
        <v>39</v>
      </c>
      <c r="B42">
        <v>2005</v>
      </c>
      <c r="C42" t="s">
        <v>3</v>
      </c>
      <c r="D42" s="1">
        <v>1407840</v>
      </c>
      <c r="E42" t="s">
        <v>233</v>
      </c>
      <c r="F42" t="s">
        <v>487</v>
      </c>
      <c r="I42" t="s">
        <v>154</v>
      </c>
      <c r="J42" t="s">
        <v>487</v>
      </c>
    </row>
    <row r="43" spans="1:10" x14ac:dyDescent="0.2">
      <c r="A43" t="s">
        <v>40</v>
      </c>
      <c r="B43">
        <v>2005</v>
      </c>
      <c r="C43" t="s">
        <v>3</v>
      </c>
      <c r="D43">
        <v>73946.399999999994</v>
      </c>
      <c r="E43" t="s">
        <v>233</v>
      </c>
      <c r="F43" t="s">
        <v>487</v>
      </c>
      <c r="I43" t="s">
        <v>159</v>
      </c>
      <c r="J43" t="s">
        <v>487</v>
      </c>
    </row>
    <row r="44" spans="1:10" x14ac:dyDescent="0.2">
      <c r="A44" t="s">
        <v>44</v>
      </c>
      <c r="B44">
        <v>2005</v>
      </c>
      <c r="C44" t="s">
        <v>3</v>
      </c>
      <c r="D44">
        <v>-710.17</v>
      </c>
      <c r="E44" t="s">
        <v>235</v>
      </c>
      <c r="F44" t="s">
        <v>490</v>
      </c>
      <c r="I44" t="s">
        <v>160</v>
      </c>
      <c r="J44" t="s">
        <v>487</v>
      </c>
    </row>
    <row r="45" spans="1:10" x14ac:dyDescent="0.2">
      <c r="A45" t="s">
        <v>37</v>
      </c>
      <c r="B45">
        <v>2005</v>
      </c>
      <c r="C45" t="s">
        <v>3</v>
      </c>
      <c r="D45">
        <v>146223</v>
      </c>
      <c r="E45" t="s">
        <v>233</v>
      </c>
      <c r="F45" t="s">
        <v>487</v>
      </c>
      <c r="I45" t="s">
        <v>161</v>
      </c>
      <c r="J45" t="s">
        <v>487</v>
      </c>
    </row>
    <row r="46" spans="1:10" x14ac:dyDescent="0.2">
      <c r="A46" t="s">
        <v>77</v>
      </c>
      <c r="B46">
        <v>2005</v>
      </c>
      <c r="C46" t="s">
        <v>3</v>
      </c>
      <c r="D46">
        <v>15858.5</v>
      </c>
      <c r="E46" t="s">
        <v>226</v>
      </c>
      <c r="F46" t="s">
        <v>488</v>
      </c>
      <c r="I46" t="s">
        <v>162</v>
      </c>
      <c r="J46" t="s">
        <v>487</v>
      </c>
    </row>
    <row r="47" spans="1:10" x14ac:dyDescent="0.2">
      <c r="A47" t="s">
        <v>46</v>
      </c>
      <c r="B47">
        <v>2005</v>
      </c>
      <c r="C47" t="s">
        <v>3</v>
      </c>
      <c r="D47">
        <v>7774.85</v>
      </c>
      <c r="E47" t="s">
        <v>243</v>
      </c>
      <c r="F47" t="s">
        <v>494</v>
      </c>
      <c r="I47" t="s">
        <v>172</v>
      </c>
      <c r="J47" t="s">
        <v>487</v>
      </c>
    </row>
    <row r="48" spans="1:10" x14ac:dyDescent="0.2">
      <c r="A48" t="s">
        <v>47</v>
      </c>
      <c r="B48">
        <v>2005</v>
      </c>
      <c r="C48" t="s">
        <v>3</v>
      </c>
      <c r="D48">
        <v>119606</v>
      </c>
      <c r="E48" t="s">
        <v>243</v>
      </c>
      <c r="F48" t="s">
        <v>488</v>
      </c>
      <c r="I48" t="s">
        <v>173</v>
      </c>
      <c r="J48" t="s">
        <v>487</v>
      </c>
    </row>
    <row r="49" spans="1:10" x14ac:dyDescent="0.2">
      <c r="A49" t="s">
        <v>50</v>
      </c>
      <c r="B49">
        <v>2005</v>
      </c>
      <c r="C49" t="s">
        <v>3</v>
      </c>
      <c r="D49">
        <v>57101.599999999999</v>
      </c>
      <c r="E49" t="s">
        <v>243</v>
      </c>
      <c r="F49" t="s">
        <v>494</v>
      </c>
      <c r="I49" t="s">
        <v>185</v>
      </c>
      <c r="J49" t="s">
        <v>487</v>
      </c>
    </row>
    <row r="50" spans="1:10" x14ac:dyDescent="0.2">
      <c r="A50" t="s">
        <v>49</v>
      </c>
      <c r="B50">
        <v>2005</v>
      </c>
      <c r="C50" t="s">
        <v>3</v>
      </c>
      <c r="D50">
        <v>124.102</v>
      </c>
      <c r="E50" t="s">
        <v>235</v>
      </c>
      <c r="F50" t="s">
        <v>490</v>
      </c>
      <c r="I50" t="s">
        <v>186</v>
      </c>
      <c r="J50" t="s">
        <v>487</v>
      </c>
    </row>
    <row r="51" spans="1:10" x14ac:dyDescent="0.2">
      <c r="A51" t="s">
        <v>51</v>
      </c>
      <c r="B51">
        <v>2005</v>
      </c>
      <c r="C51" t="s">
        <v>3</v>
      </c>
      <c r="D51">
        <v>23266</v>
      </c>
      <c r="E51" t="s">
        <v>235</v>
      </c>
      <c r="F51" t="s">
        <v>490</v>
      </c>
      <c r="I51" t="s">
        <v>187</v>
      </c>
      <c r="J51" t="s">
        <v>487</v>
      </c>
    </row>
    <row r="52" spans="1:10" x14ac:dyDescent="0.2">
      <c r="A52" t="s">
        <v>53</v>
      </c>
      <c r="B52">
        <v>2005</v>
      </c>
      <c r="C52" t="s">
        <v>3</v>
      </c>
      <c r="D52">
        <v>31442.3</v>
      </c>
      <c r="E52" t="s">
        <v>235</v>
      </c>
      <c r="F52" t="s">
        <v>490</v>
      </c>
      <c r="I52" t="s">
        <v>125</v>
      </c>
      <c r="J52" t="s">
        <v>487</v>
      </c>
    </row>
    <row r="53" spans="1:10" x14ac:dyDescent="0.2">
      <c r="A53" t="s">
        <v>54</v>
      </c>
      <c r="B53">
        <v>2005</v>
      </c>
      <c r="C53" t="s">
        <v>3</v>
      </c>
      <c r="D53">
        <v>178576</v>
      </c>
      <c r="E53" t="s">
        <v>228</v>
      </c>
      <c r="F53" t="s">
        <v>485</v>
      </c>
      <c r="I53" t="s">
        <v>94</v>
      </c>
      <c r="J53" t="s">
        <v>493</v>
      </c>
    </row>
    <row r="54" spans="1:10" x14ac:dyDescent="0.2">
      <c r="A54" t="s">
        <v>153</v>
      </c>
      <c r="B54">
        <v>2005</v>
      </c>
      <c r="C54" t="s">
        <v>3</v>
      </c>
      <c r="D54">
        <v>8014.31</v>
      </c>
      <c r="E54" t="s">
        <v>235</v>
      </c>
      <c r="F54" t="s">
        <v>490</v>
      </c>
      <c r="I54" t="s">
        <v>99</v>
      </c>
      <c r="J54" t="s">
        <v>493</v>
      </c>
    </row>
    <row r="55" spans="1:10" x14ac:dyDescent="0.2">
      <c r="A55" t="s">
        <v>70</v>
      </c>
      <c r="B55">
        <v>2005</v>
      </c>
      <c r="C55" t="s">
        <v>3</v>
      </c>
      <c r="D55">
        <v>8304.3799999999992</v>
      </c>
      <c r="E55" t="s">
        <v>233</v>
      </c>
      <c r="F55" t="s">
        <v>487</v>
      </c>
      <c r="I55" t="s">
        <v>119</v>
      </c>
      <c r="J55" t="s">
        <v>493</v>
      </c>
    </row>
    <row r="56" spans="1:10" x14ac:dyDescent="0.2">
      <c r="A56" t="s">
        <v>55</v>
      </c>
      <c r="B56">
        <v>2005</v>
      </c>
      <c r="C56" t="s">
        <v>3</v>
      </c>
      <c r="D56">
        <v>2099.96</v>
      </c>
      <c r="E56" t="s">
        <v>233</v>
      </c>
      <c r="F56" t="s">
        <v>487</v>
      </c>
      <c r="I56" t="s">
        <v>198</v>
      </c>
      <c r="J56" t="s">
        <v>493</v>
      </c>
    </row>
    <row r="57" spans="1:10" x14ac:dyDescent="0.2">
      <c r="A57" t="s">
        <v>57</v>
      </c>
      <c r="B57">
        <v>2005</v>
      </c>
      <c r="C57" t="s">
        <v>3</v>
      </c>
      <c r="D57">
        <v>11428.6</v>
      </c>
      <c r="E57" t="s">
        <v>243</v>
      </c>
      <c r="F57" t="s">
        <v>488</v>
      </c>
      <c r="I57" t="s">
        <v>180</v>
      </c>
      <c r="J57" t="s">
        <v>493</v>
      </c>
    </row>
    <row r="58" spans="1:10" x14ac:dyDescent="0.2">
      <c r="A58" t="s">
        <v>159</v>
      </c>
      <c r="B58">
        <v>2005</v>
      </c>
      <c r="C58" t="s">
        <v>3</v>
      </c>
      <c r="D58">
        <v>1168.7</v>
      </c>
      <c r="E58" t="s">
        <v>233</v>
      </c>
      <c r="F58" t="s">
        <v>487</v>
      </c>
      <c r="I58" t="s">
        <v>36</v>
      </c>
      <c r="J58" t="s">
        <v>36</v>
      </c>
    </row>
    <row r="59" spans="1:10" x14ac:dyDescent="0.2">
      <c r="A59" t="s">
        <v>58</v>
      </c>
      <c r="B59">
        <v>2005</v>
      </c>
      <c r="C59" t="s">
        <v>3</v>
      </c>
      <c r="D59">
        <v>200155</v>
      </c>
      <c r="E59" t="s">
        <v>233</v>
      </c>
      <c r="F59" t="s">
        <v>487</v>
      </c>
      <c r="I59" t="s">
        <v>75</v>
      </c>
      <c r="J59" t="s">
        <v>36</v>
      </c>
    </row>
    <row r="60" spans="1:10" x14ac:dyDescent="0.2">
      <c r="A60" t="s">
        <v>60</v>
      </c>
      <c r="B60">
        <v>2005</v>
      </c>
      <c r="C60" t="s">
        <v>3</v>
      </c>
      <c r="D60">
        <v>913.4</v>
      </c>
      <c r="E60" t="s">
        <v>224</v>
      </c>
      <c r="F60" t="s">
        <v>492</v>
      </c>
      <c r="I60" t="s">
        <v>6</v>
      </c>
      <c r="J60" t="s">
        <v>488</v>
      </c>
    </row>
    <row r="61" spans="1:10" x14ac:dyDescent="0.2">
      <c r="A61" t="s">
        <v>59</v>
      </c>
      <c r="B61">
        <v>2005</v>
      </c>
      <c r="C61" t="s">
        <v>3</v>
      </c>
      <c r="D61">
        <v>26619.200000000001</v>
      </c>
      <c r="E61" t="s">
        <v>243</v>
      </c>
      <c r="F61" t="s">
        <v>494</v>
      </c>
      <c r="I61" t="s">
        <v>19</v>
      </c>
      <c r="J61" t="s">
        <v>488</v>
      </c>
    </row>
    <row r="62" spans="1:10" x14ac:dyDescent="0.2">
      <c r="A62" t="s">
        <v>61</v>
      </c>
      <c r="B62">
        <v>2005</v>
      </c>
      <c r="C62" t="s">
        <v>3</v>
      </c>
      <c r="D62">
        <v>381599</v>
      </c>
      <c r="E62" t="s">
        <v>243</v>
      </c>
      <c r="F62" t="s">
        <v>494</v>
      </c>
      <c r="I62" t="s">
        <v>22</v>
      </c>
      <c r="J62" t="s">
        <v>488</v>
      </c>
    </row>
    <row r="63" spans="1:10" x14ac:dyDescent="0.2">
      <c r="A63" t="s">
        <v>63</v>
      </c>
      <c r="B63">
        <v>2005</v>
      </c>
      <c r="C63" t="s">
        <v>3</v>
      </c>
      <c r="D63">
        <v>13594.3</v>
      </c>
      <c r="E63" t="s">
        <v>233</v>
      </c>
      <c r="F63" t="s">
        <v>487</v>
      </c>
      <c r="I63" t="s">
        <v>47</v>
      </c>
      <c r="J63" t="s">
        <v>488</v>
      </c>
    </row>
    <row r="64" spans="1:10" x14ac:dyDescent="0.2">
      <c r="A64" t="s">
        <v>68</v>
      </c>
      <c r="B64">
        <v>2005</v>
      </c>
      <c r="C64" t="s">
        <v>3</v>
      </c>
      <c r="D64">
        <v>3366.45</v>
      </c>
      <c r="E64" t="s">
        <v>233</v>
      </c>
      <c r="F64" t="s">
        <v>487</v>
      </c>
      <c r="I64" t="s">
        <v>57</v>
      </c>
      <c r="J64" t="s">
        <v>488</v>
      </c>
    </row>
    <row r="65" spans="1:10" x14ac:dyDescent="0.2">
      <c r="A65" t="s">
        <v>65</v>
      </c>
      <c r="B65">
        <v>2005</v>
      </c>
      <c r="C65" t="s">
        <v>3</v>
      </c>
      <c r="D65">
        <v>1293.04</v>
      </c>
      <c r="E65" t="s">
        <v>238</v>
      </c>
      <c r="F65" t="s">
        <v>489</v>
      </c>
      <c r="I65" t="s">
        <v>77</v>
      </c>
      <c r="J65" t="s">
        <v>488</v>
      </c>
    </row>
    <row r="66" spans="1:10" x14ac:dyDescent="0.2">
      <c r="A66" t="s">
        <v>48</v>
      </c>
      <c r="B66">
        <v>2005</v>
      </c>
      <c r="C66" t="s">
        <v>3</v>
      </c>
      <c r="D66">
        <v>870439</v>
      </c>
      <c r="E66" t="s">
        <v>243</v>
      </c>
      <c r="F66" t="s">
        <v>494</v>
      </c>
      <c r="I66" t="s">
        <v>79</v>
      </c>
      <c r="J66" t="s">
        <v>488</v>
      </c>
    </row>
    <row r="67" spans="1:10" x14ac:dyDescent="0.2">
      <c r="A67" t="s">
        <v>66</v>
      </c>
      <c r="B67">
        <v>2005</v>
      </c>
      <c r="C67" t="s">
        <v>3</v>
      </c>
      <c r="D67">
        <v>103734</v>
      </c>
      <c r="E67" t="s">
        <v>233</v>
      </c>
      <c r="F67" t="s">
        <v>487</v>
      </c>
      <c r="I67" t="s">
        <v>106</v>
      </c>
      <c r="J67" t="s">
        <v>488</v>
      </c>
    </row>
    <row r="68" spans="1:10" x14ac:dyDescent="0.2">
      <c r="A68" t="s">
        <v>71</v>
      </c>
      <c r="B68">
        <v>2005</v>
      </c>
      <c r="C68" t="s">
        <v>3</v>
      </c>
      <c r="D68">
        <v>110193</v>
      </c>
      <c r="E68" t="s">
        <v>243</v>
      </c>
      <c r="F68" t="s">
        <v>494</v>
      </c>
      <c r="I68" t="s">
        <v>108</v>
      </c>
      <c r="J68" t="s">
        <v>488</v>
      </c>
    </row>
    <row r="69" spans="1:10" x14ac:dyDescent="0.2">
      <c r="A69" t="s">
        <v>72</v>
      </c>
      <c r="B69">
        <v>2005</v>
      </c>
      <c r="C69" t="s">
        <v>3</v>
      </c>
      <c r="D69">
        <v>517.28099999999995</v>
      </c>
      <c r="E69" t="s">
        <v>235</v>
      </c>
      <c r="F69" t="s">
        <v>490</v>
      </c>
      <c r="I69" t="s">
        <v>115</v>
      </c>
      <c r="J69" t="s">
        <v>488</v>
      </c>
    </row>
    <row r="70" spans="1:10" x14ac:dyDescent="0.2">
      <c r="A70" t="s">
        <v>73</v>
      </c>
      <c r="B70">
        <v>2005</v>
      </c>
      <c r="C70" t="s">
        <v>3</v>
      </c>
      <c r="D70">
        <v>96199</v>
      </c>
      <c r="E70" t="s">
        <v>235</v>
      </c>
      <c r="F70" t="s">
        <v>490</v>
      </c>
      <c r="I70" t="s">
        <v>374</v>
      </c>
      <c r="J70" t="s">
        <v>488</v>
      </c>
    </row>
    <row r="71" spans="1:10" x14ac:dyDescent="0.2">
      <c r="A71" t="s">
        <v>67</v>
      </c>
      <c r="B71">
        <v>2005</v>
      </c>
      <c r="C71" t="s">
        <v>3</v>
      </c>
      <c r="D71">
        <v>112869</v>
      </c>
      <c r="E71" t="s">
        <v>233</v>
      </c>
      <c r="F71" t="s">
        <v>487</v>
      </c>
      <c r="I71" t="s">
        <v>139</v>
      </c>
      <c r="J71" t="s">
        <v>488</v>
      </c>
    </row>
    <row r="72" spans="1:10" x14ac:dyDescent="0.2">
      <c r="A72" t="s">
        <v>69</v>
      </c>
      <c r="B72">
        <v>2005</v>
      </c>
      <c r="C72" t="s">
        <v>3</v>
      </c>
      <c r="D72">
        <v>9263.0400000000009</v>
      </c>
      <c r="E72" t="s">
        <v>233</v>
      </c>
      <c r="F72" t="s">
        <v>487</v>
      </c>
      <c r="I72" t="s">
        <v>144</v>
      </c>
      <c r="J72" t="s">
        <v>488</v>
      </c>
    </row>
    <row r="73" spans="1:10" x14ac:dyDescent="0.2">
      <c r="A73" t="s">
        <v>74</v>
      </c>
      <c r="B73">
        <v>2005</v>
      </c>
      <c r="C73" t="s">
        <v>3</v>
      </c>
      <c r="D73">
        <v>14055.3</v>
      </c>
      <c r="E73" t="s">
        <v>235</v>
      </c>
      <c r="F73" t="s">
        <v>490</v>
      </c>
      <c r="I73" t="s">
        <v>414</v>
      </c>
      <c r="J73" t="s">
        <v>488</v>
      </c>
    </row>
    <row r="74" spans="1:10" x14ac:dyDescent="0.2">
      <c r="A74" t="s">
        <v>78</v>
      </c>
      <c r="B74">
        <v>2005</v>
      </c>
      <c r="C74" t="s">
        <v>3</v>
      </c>
      <c r="D74">
        <v>4636.76</v>
      </c>
      <c r="E74" t="s">
        <v>235</v>
      </c>
      <c r="F74" t="s">
        <v>490</v>
      </c>
      <c r="I74" t="s">
        <v>156</v>
      </c>
      <c r="J74" t="s">
        <v>488</v>
      </c>
    </row>
    <row r="75" spans="1:10" x14ac:dyDescent="0.2">
      <c r="A75" t="s">
        <v>76</v>
      </c>
      <c r="B75">
        <v>2005</v>
      </c>
      <c r="C75" t="s">
        <v>3</v>
      </c>
      <c r="D75">
        <v>43928.800000000003</v>
      </c>
      <c r="E75" t="s">
        <v>235</v>
      </c>
      <c r="F75" t="s">
        <v>490</v>
      </c>
      <c r="I75" t="s">
        <v>157</v>
      </c>
      <c r="J75" t="s">
        <v>488</v>
      </c>
    </row>
    <row r="76" spans="1:10" x14ac:dyDescent="0.2">
      <c r="A76" t="s">
        <v>75</v>
      </c>
      <c r="B76">
        <v>2005</v>
      </c>
      <c r="C76" t="s">
        <v>3</v>
      </c>
      <c r="D76">
        <v>43041.3</v>
      </c>
      <c r="E76" t="s">
        <v>36</v>
      </c>
      <c r="F76" t="s">
        <v>36</v>
      </c>
      <c r="I76" t="s">
        <v>508</v>
      </c>
      <c r="J76" t="s">
        <v>488</v>
      </c>
    </row>
    <row r="77" spans="1:10" x14ac:dyDescent="0.2">
      <c r="A77" t="s">
        <v>79</v>
      </c>
      <c r="B77">
        <v>2005</v>
      </c>
      <c r="C77" t="s">
        <v>3</v>
      </c>
      <c r="D77">
        <v>54851.8</v>
      </c>
      <c r="E77" t="s">
        <v>243</v>
      </c>
      <c r="F77" t="s">
        <v>488</v>
      </c>
      <c r="I77" t="s">
        <v>9</v>
      </c>
      <c r="J77" t="s">
        <v>489</v>
      </c>
    </row>
    <row r="78" spans="1:10" x14ac:dyDescent="0.2">
      <c r="A78" t="s">
        <v>85</v>
      </c>
      <c r="B78">
        <v>2005</v>
      </c>
      <c r="C78" t="s">
        <v>3</v>
      </c>
      <c r="D78">
        <v>3675.81</v>
      </c>
      <c r="E78" t="s">
        <v>226</v>
      </c>
      <c r="F78" t="s">
        <v>494</v>
      </c>
      <c r="I78" t="s">
        <v>13</v>
      </c>
      <c r="J78" t="s">
        <v>489</v>
      </c>
    </row>
    <row r="79" spans="1:10" x14ac:dyDescent="0.2">
      <c r="A79" t="s">
        <v>81</v>
      </c>
      <c r="B79">
        <v>2005</v>
      </c>
      <c r="C79" t="s">
        <v>3</v>
      </c>
      <c r="D79" s="1">
        <v>1341000</v>
      </c>
      <c r="E79" t="s">
        <v>81</v>
      </c>
      <c r="F79" t="s">
        <v>486</v>
      </c>
      <c r="I79" t="s">
        <v>23</v>
      </c>
      <c r="J79" t="s">
        <v>489</v>
      </c>
    </row>
    <row r="80" spans="1:10" x14ac:dyDescent="0.2">
      <c r="A80" t="s">
        <v>80</v>
      </c>
      <c r="B80">
        <v>2005</v>
      </c>
      <c r="C80" t="s">
        <v>3</v>
      </c>
      <c r="D80" s="1">
        <v>4042330</v>
      </c>
      <c r="E80" t="s">
        <v>267</v>
      </c>
      <c r="F80" t="s">
        <v>492</v>
      </c>
      <c r="I80" t="s">
        <v>65</v>
      </c>
      <c r="J80" t="s">
        <v>489</v>
      </c>
    </row>
    <row r="81" spans="1:10" x14ac:dyDescent="0.2">
      <c r="A81" t="s">
        <v>83</v>
      </c>
      <c r="B81">
        <v>2005</v>
      </c>
      <c r="C81" t="s">
        <v>3</v>
      </c>
      <c r="D81">
        <v>444384</v>
      </c>
      <c r="E81" t="s">
        <v>247</v>
      </c>
      <c r="F81" t="s">
        <v>485</v>
      </c>
      <c r="I81" t="s">
        <v>91</v>
      </c>
      <c r="J81" t="s">
        <v>489</v>
      </c>
    </row>
    <row r="82" spans="1:10" x14ac:dyDescent="0.2">
      <c r="A82" t="s">
        <v>84</v>
      </c>
      <c r="B82">
        <v>2005</v>
      </c>
      <c r="C82" t="s">
        <v>3</v>
      </c>
      <c r="D82">
        <v>104759</v>
      </c>
      <c r="E82" t="s">
        <v>247</v>
      </c>
      <c r="F82" t="s">
        <v>485</v>
      </c>
      <c r="I82" t="s">
        <v>93</v>
      </c>
      <c r="J82" t="s">
        <v>489</v>
      </c>
    </row>
    <row r="83" spans="1:10" x14ac:dyDescent="0.2">
      <c r="A83" t="s">
        <v>82</v>
      </c>
      <c r="B83">
        <v>2005</v>
      </c>
      <c r="C83" t="s">
        <v>3</v>
      </c>
      <c r="D83">
        <v>45351.6</v>
      </c>
      <c r="E83" t="s">
        <v>243</v>
      </c>
      <c r="F83" t="s">
        <v>494</v>
      </c>
      <c r="I83" t="s">
        <v>111</v>
      </c>
      <c r="J83" t="s">
        <v>489</v>
      </c>
    </row>
    <row r="84" spans="1:10" x14ac:dyDescent="0.2">
      <c r="A84" t="s">
        <v>86</v>
      </c>
      <c r="B84">
        <v>2005</v>
      </c>
      <c r="C84" t="s">
        <v>3</v>
      </c>
      <c r="D84">
        <v>64185.7</v>
      </c>
      <c r="E84" t="s">
        <v>247</v>
      </c>
      <c r="F84" t="s">
        <v>485</v>
      </c>
      <c r="I84" t="s">
        <v>145</v>
      </c>
      <c r="J84" t="s">
        <v>489</v>
      </c>
    </row>
    <row r="85" spans="1:10" x14ac:dyDescent="0.2">
      <c r="A85" t="s">
        <v>87</v>
      </c>
      <c r="B85">
        <v>2005</v>
      </c>
      <c r="C85" t="s">
        <v>3</v>
      </c>
      <c r="D85">
        <v>458089</v>
      </c>
      <c r="E85" t="s">
        <v>243</v>
      </c>
      <c r="F85" t="s">
        <v>494</v>
      </c>
      <c r="I85" t="s">
        <v>164</v>
      </c>
      <c r="J85" t="s">
        <v>489</v>
      </c>
    </row>
    <row r="86" spans="1:10" x14ac:dyDescent="0.2">
      <c r="A86" t="s">
        <v>88</v>
      </c>
      <c r="B86">
        <v>2005</v>
      </c>
      <c r="C86" t="s">
        <v>3</v>
      </c>
      <c r="D86">
        <v>11890.8</v>
      </c>
      <c r="E86" t="s">
        <v>235</v>
      </c>
      <c r="F86" t="s">
        <v>490</v>
      </c>
      <c r="I86" t="s">
        <v>165</v>
      </c>
      <c r="J86" t="s">
        <v>489</v>
      </c>
    </row>
    <row r="87" spans="1:10" x14ac:dyDescent="0.2">
      <c r="A87" t="s">
        <v>90</v>
      </c>
      <c r="B87">
        <v>2005</v>
      </c>
      <c r="C87" t="s">
        <v>3</v>
      </c>
      <c r="D87" s="1">
        <v>1192770</v>
      </c>
      <c r="E87" t="s">
        <v>90</v>
      </c>
      <c r="F87" t="s">
        <v>491</v>
      </c>
      <c r="I87" t="s">
        <v>174</v>
      </c>
      <c r="J87" t="s">
        <v>489</v>
      </c>
    </row>
    <row r="88" spans="1:10" x14ac:dyDescent="0.2">
      <c r="A88" t="s">
        <v>89</v>
      </c>
      <c r="B88">
        <v>2005</v>
      </c>
      <c r="C88" t="s">
        <v>3</v>
      </c>
      <c r="D88">
        <v>19979.400000000001</v>
      </c>
      <c r="E88" t="s">
        <v>247</v>
      </c>
      <c r="F88" t="s">
        <v>485</v>
      </c>
      <c r="I88" t="s">
        <v>177</v>
      </c>
      <c r="J88" t="s">
        <v>489</v>
      </c>
    </row>
    <row r="89" spans="1:10" x14ac:dyDescent="0.2">
      <c r="A89" t="s">
        <v>91</v>
      </c>
      <c r="B89">
        <v>2005</v>
      </c>
      <c r="C89" t="s">
        <v>3</v>
      </c>
      <c r="D89">
        <v>264733</v>
      </c>
      <c r="E89" t="s">
        <v>238</v>
      </c>
      <c r="F89" t="s">
        <v>489</v>
      </c>
      <c r="I89" t="s">
        <v>1</v>
      </c>
      <c r="J89" t="s">
        <v>490</v>
      </c>
    </row>
    <row r="90" spans="1:10" x14ac:dyDescent="0.2">
      <c r="A90" t="s">
        <v>92</v>
      </c>
      <c r="B90">
        <v>2005</v>
      </c>
      <c r="C90" t="s">
        <v>3</v>
      </c>
      <c r="D90">
        <v>47511.8</v>
      </c>
      <c r="E90" t="s">
        <v>233</v>
      </c>
      <c r="F90" t="s">
        <v>487</v>
      </c>
      <c r="I90" t="s">
        <v>468</v>
      </c>
      <c r="J90" t="s">
        <v>490</v>
      </c>
    </row>
    <row r="91" spans="1:10" x14ac:dyDescent="0.2">
      <c r="A91" t="s">
        <v>95</v>
      </c>
      <c r="B91">
        <v>2005</v>
      </c>
      <c r="C91" t="s">
        <v>3</v>
      </c>
      <c r="D91">
        <v>33.761499999999998</v>
      </c>
      <c r="E91" t="s">
        <v>224</v>
      </c>
      <c r="F91" t="s">
        <v>492</v>
      </c>
      <c r="I91" t="s">
        <v>509</v>
      </c>
      <c r="J91" t="s">
        <v>490</v>
      </c>
    </row>
    <row r="92" spans="1:10" x14ac:dyDescent="0.2">
      <c r="A92" t="s">
        <v>97</v>
      </c>
      <c r="B92">
        <v>2005</v>
      </c>
      <c r="C92" t="s">
        <v>3</v>
      </c>
      <c r="D92">
        <v>472272</v>
      </c>
      <c r="E92" t="s">
        <v>267</v>
      </c>
      <c r="F92" t="s">
        <v>492</v>
      </c>
      <c r="I92" t="s">
        <v>8</v>
      </c>
      <c r="J92" t="s">
        <v>490</v>
      </c>
    </row>
    <row r="93" spans="1:10" x14ac:dyDescent="0.2">
      <c r="A93" t="s">
        <v>98</v>
      </c>
      <c r="B93">
        <v>2005</v>
      </c>
      <c r="C93" t="s">
        <v>3</v>
      </c>
      <c r="D93">
        <v>76884</v>
      </c>
      <c r="E93" t="s">
        <v>247</v>
      </c>
      <c r="F93" t="s">
        <v>485</v>
      </c>
      <c r="I93" t="s">
        <v>10</v>
      </c>
      <c r="J93" t="s">
        <v>490</v>
      </c>
    </row>
    <row r="94" spans="1:10" x14ac:dyDescent="0.2">
      <c r="A94" t="s">
        <v>93</v>
      </c>
      <c r="B94">
        <v>2005</v>
      </c>
      <c r="C94" t="s">
        <v>3</v>
      </c>
      <c r="D94">
        <v>-6904.23</v>
      </c>
      <c r="E94" t="s">
        <v>238</v>
      </c>
      <c r="F94" t="s">
        <v>489</v>
      </c>
      <c r="I94" t="s">
        <v>510</v>
      </c>
      <c r="J94" t="s">
        <v>490</v>
      </c>
    </row>
    <row r="95" spans="1:10" x14ac:dyDescent="0.2">
      <c r="A95" t="s">
        <v>99</v>
      </c>
      <c r="B95">
        <v>2005</v>
      </c>
      <c r="C95" t="s">
        <v>3</v>
      </c>
      <c r="D95">
        <v>134785</v>
      </c>
      <c r="E95" t="s">
        <v>267</v>
      </c>
      <c r="F95" t="s">
        <v>493</v>
      </c>
      <c r="I95" t="s">
        <v>21</v>
      </c>
      <c r="J95" t="s">
        <v>490</v>
      </c>
    </row>
    <row r="96" spans="1:10" x14ac:dyDescent="0.2">
      <c r="A96" t="s">
        <v>108</v>
      </c>
      <c r="B96">
        <v>2005</v>
      </c>
      <c r="C96" t="s">
        <v>3</v>
      </c>
      <c r="D96">
        <v>-7676.38</v>
      </c>
      <c r="E96" t="s">
        <v>243</v>
      </c>
      <c r="F96" t="s">
        <v>488</v>
      </c>
      <c r="I96" t="s">
        <v>24</v>
      </c>
      <c r="J96" t="s">
        <v>490</v>
      </c>
    </row>
    <row r="97" spans="1:10" x14ac:dyDescent="0.2">
      <c r="A97" t="s">
        <v>100</v>
      </c>
      <c r="B97">
        <v>2005</v>
      </c>
      <c r="C97" t="s">
        <v>3</v>
      </c>
      <c r="D97">
        <v>17912.3</v>
      </c>
      <c r="E97" t="s">
        <v>247</v>
      </c>
      <c r="F97" t="s">
        <v>485</v>
      </c>
      <c r="I97" t="s">
        <v>25</v>
      </c>
      <c r="J97" t="s">
        <v>490</v>
      </c>
    </row>
    <row r="98" spans="1:10" x14ac:dyDescent="0.2">
      <c r="A98" t="s">
        <v>105</v>
      </c>
      <c r="B98">
        <v>2005</v>
      </c>
      <c r="C98" t="s">
        <v>3</v>
      </c>
      <c r="D98">
        <v>1994.68</v>
      </c>
      <c r="E98" t="s">
        <v>233</v>
      </c>
      <c r="F98" t="s">
        <v>487</v>
      </c>
      <c r="I98" t="s">
        <v>26</v>
      </c>
      <c r="J98" t="s">
        <v>490</v>
      </c>
    </row>
    <row r="99" spans="1:10" x14ac:dyDescent="0.2">
      <c r="A99" t="s">
        <v>101</v>
      </c>
      <c r="B99">
        <v>2005</v>
      </c>
      <c r="C99" t="s">
        <v>3</v>
      </c>
      <c r="D99">
        <v>17137.7</v>
      </c>
      <c r="E99" t="s">
        <v>233</v>
      </c>
      <c r="F99" t="s">
        <v>487</v>
      </c>
      <c r="I99" t="s">
        <v>27</v>
      </c>
      <c r="J99" t="s">
        <v>490</v>
      </c>
    </row>
    <row r="100" spans="1:10" x14ac:dyDescent="0.2">
      <c r="A100" t="s">
        <v>102</v>
      </c>
      <c r="B100">
        <v>2005</v>
      </c>
      <c r="C100" t="s">
        <v>3</v>
      </c>
      <c r="D100">
        <v>52542.5</v>
      </c>
      <c r="E100" t="s">
        <v>228</v>
      </c>
      <c r="F100" t="s">
        <v>485</v>
      </c>
      <c r="I100" t="s">
        <v>28</v>
      </c>
      <c r="J100" t="s">
        <v>490</v>
      </c>
    </row>
    <row r="101" spans="1:10" x14ac:dyDescent="0.2">
      <c r="A101" t="s">
        <v>106</v>
      </c>
      <c r="B101">
        <v>2005</v>
      </c>
      <c r="C101" t="s">
        <v>3</v>
      </c>
      <c r="D101">
        <v>9107</v>
      </c>
      <c r="E101" t="s">
        <v>243</v>
      </c>
      <c r="F101" t="s">
        <v>488</v>
      </c>
      <c r="I101" t="s">
        <v>35</v>
      </c>
      <c r="J101" t="s">
        <v>490</v>
      </c>
    </row>
    <row r="102" spans="1:10" x14ac:dyDescent="0.2">
      <c r="A102" t="s">
        <v>107</v>
      </c>
      <c r="B102">
        <v>2005</v>
      </c>
      <c r="C102" t="s">
        <v>3</v>
      </c>
      <c r="D102">
        <v>11718.3</v>
      </c>
      <c r="E102" t="s">
        <v>243</v>
      </c>
      <c r="F102" t="s">
        <v>494</v>
      </c>
      <c r="I102" t="s">
        <v>41</v>
      </c>
      <c r="J102" t="s">
        <v>490</v>
      </c>
    </row>
    <row r="103" spans="1:10" x14ac:dyDescent="0.2">
      <c r="A103" t="s">
        <v>109</v>
      </c>
      <c r="B103">
        <v>2005</v>
      </c>
      <c r="C103" t="s">
        <v>3</v>
      </c>
      <c r="D103">
        <v>1217.0999999999999</v>
      </c>
      <c r="E103" t="s">
        <v>36</v>
      </c>
      <c r="F103" t="s">
        <v>492</v>
      </c>
      <c r="I103" t="s">
        <v>44</v>
      </c>
      <c r="J103" t="s">
        <v>490</v>
      </c>
    </row>
    <row r="104" spans="1:10" x14ac:dyDescent="0.2">
      <c r="A104" t="s">
        <v>112</v>
      </c>
      <c r="B104">
        <v>2005</v>
      </c>
      <c r="C104" t="s">
        <v>3</v>
      </c>
      <c r="D104">
        <v>123555</v>
      </c>
      <c r="E104" t="s">
        <v>233</v>
      </c>
      <c r="F104" t="s">
        <v>487</v>
      </c>
      <c r="I104" t="s">
        <v>191</v>
      </c>
      <c r="J104" t="s">
        <v>490</v>
      </c>
    </row>
    <row r="105" spans="1:10" x14ac:dyDescent="0.2">
      <c r="A105" t="s">
        <v>123</v>
      </c>
      <c r="B105">
        <v>2005</v>
      </c>
      <c r="C105" t="s">
        <v>3</v>
      </c>
      <c r="D105">
        <v>28307.4</v>
      </c>
      <c r="E105" t="s">
        <v>233</v>
      </c>
      <c r="F105" t="s">
        <v>487</v>
      </c>
      <c r="I105" t="s">
        <v>286</v>
      </c>
      <c r="J105" t="s">
        <v>490</v>
      </c>
    </row>
    <row r="106" spans="1:10" x14ac:dyDescent="0.2">
      <c r="A106" t="s">
        <v>124</v>
      </c>
      <c r="B106">
        <v>2005</v>
      </c>
      <c r="C106" t="s">
        <v>3</v>
      </c>
      <c r="D106">
        <v>426695</v>
      </c>
      <c r="E106" t="s">
        <v>267</v>
      </c>
      <c r="F106" t="s">
        <v>492</v>
      </c>
      <c r="I106" t="s">
        <v>45</v>
      </c>
      <c r="J106" t="s">
        <v>490</v>
      </c>
    </row>
    <row r="107" spans="1:10" x14ac:dyDescent="0.2">
      <c r="A107" t="s">
        <v>113</v>
      </c>
      <c r="B107">
        <v>2005</v>
      </c>
      <c r="C107" t="s">
        <v>3</v>
      </c>
      <c r="D107">
        <v>439.392</v>
      </c>
      <c r="E107" t="s">
        <v>224</v>
      </c>
      <c r="F107" t="s">
        <v>486</v>
      </c>
      <c r="I107" t="s">
        <v>49</v>
      </c>
      <c r="J107" t="s">
        <v>490</v>
      </c>
    </row>
    <row r="108" spans="1:10" x14ac:dyDescent="0.2">
      <c r="A108" t="s">
        <v>116</v>
      </c>
      <c r="B108">
        <v>2005</v>
      </c>
      <c r="C108" t="s">
        <v>3</v>
      </c>
      <c r="D108">
        <v>64573.1</v>
      </c>
      <c r="E108" t="s">
        <v>233</v>
      </c>
      <c r="F108" t="s">
        <v>487</v>
      </c>
      <c r="I108" t="s">
        <v>51</v>
      </c>
      <c r="J108" t="s">
        <v>490</v>
      </c>
    </row>
    <row r="109" spans="1:10" x14ac:dyDescent="0.2">
      <c r="A109" t="s">
        <v>117</v>
      </c>
      <c r="B109">
        <v>2005</v>
      </c>
      <c r="C109" t="s">
        <v>3</v>
      </c>
      <c r="D109">
        <v>2697.04</v>
      </c>
      <c r="E109" t="s">
        <v>243</v>
      </c>
      <c r="F109" t="s">
        <v>494</v>
      </c>
      <c r="I109" t="s">
        <v>53</v>
      </c>
      <c r="J109" t="s">
        <v>490</v>
      </c>
    </row>
    <row r="110" spans="1:10" x14ac:dyDescent="0.2">
      <c r="A110" t="s">
        <v>121</v>
      </c>
      <c r="B110">
        <v>2005</v>
      </c>
      <c r="C110" t="s">
        <v>3</v>
      </c>
      <c r="D110">
        <v>5433.83</v>
      </c>
      <c r="E110" t="s">
        <v>233</v>
      </c>
      <c r="F110" t="s">
        <v>487</v>
      </c>
      <c r="I110" t="s">
        <v>511</v>
      </c>
      <c r="J110" t="s">
        <v>490</v>
      </c>
    </row>
    <row r="111" spans="1:10" x14ac:dyDescent="0.2">
      <c r="A111" t="s">
        <v>122</v>
      </c>
      <c r="B111">
        <v>2005</v>
      </c>
      <c r="C111" t="s">
        <v>3</v>
      </c>
      <c r="D111">
        <v>2460.04</v>
      </c>
      <c r="E111" t="s">
        <v>233</v>
      </c>
      <c r="F111" t="s">
        <v>487</v>
      </c>
      <c r="I111" t="s">
        <v>512</v>
      </c>
      <c r="J111" t="s">
        <v>490</v>
      </c>
    </row>
    <row r="112" spans="1:10" x14ac:dyDescent="0.2">
      <c r="A112" t="s">
        <v>114</v>
      </c>
      <c r="B112">
        <v>2005</v>
      </c>
      <c r="C112" t="s">
        <v>3</v>
      </c>
      <c r="D112">
        <v>552441</v>
      </c>
      <c r="E112" t="s">
        <v>235</v>
      </c>
      <c r="F112" t="s">
        <v>490</v>
      </c>
      <c r="I112" t="s">
        <v>72</v>
      </c>
      <c r="J112" t="s">
        <v>490</v>
      </c>
    </row>
    <row r="113" spans="1:10" x14ac:dyDescent="0.2">
      <c r="A113" t="s">
        <v>62</v>
      </c>
      <c r="B113">
        <v>2005</v>
      </c>
      <c r="C113" t="s">
        <v>3</v>
      </c>
      <c r="D113">
        <v>22.181000000000001</v>
      </c>
      <c r="E113" t="s">
        <v>224</v>
      </c>
      <c r="F113" t="s">
        <v>492</v>
      </c>
      <c r="I113" t="s">
        <v>73</v>
      </c>
      <c r="J113" t="s">
        <v>490</v>
      </c>
    </row>
    <row r="114" spans="1:10" x14ac:dyDescent="0.2">
      <c r="A114" t="s">
        <v>111</v>
      </c>
      <c r="B114">
        <v>2005</v>
      </c>
      <c r="C114" t="s">
        <v>3</v>
      </c>
      <c r="D114">
        <v>9618.59</v>
      </c>
      <c r="E114" t="s">
        <v>238</v>
      </c>
      <c r="F114" t="s">
        <v>489</v>
      </c>
      <c r="I114" t="s">
        <v>513</v>
      </c>
      <c r="J114" t="s">
        <v>490</v>
      </c>
    </row>
    <row r="115" spans="1:10" x14ac:dyDescent="0.2">
      <c r="A115" t="s">
        <v>119</v>
      </c>
      <c r="B115">
        <v>2005</v>
      </c>
      <c r="C115" t="s">
        <v>3</v>
      </c>
      <c r="D115">
        <v>70488.100000000006</v>
      </c>
      <c r="E115" t="s">
        <v>267</v>
      </c>
      <c r="F115" t="s">
        <v>493</v>
      </c>
      <c r="I115" t="s">
        <v>74</v>
      </c>
      <c r="J115" t="s">
        <v>490</v>
      </c>
    </row>
    <row r="116" spans="1:10" x14ac:dyDescent="0.2">
      <c r="A116" t="s">
        <v>110</v>
      </c>
      <c r="B116">
        <v>2005</v>
      </c>
      <c r="C116" t="s">
        <v>3</v>
      </c>
      <c r="D116">
        <v>54891.7</v>
      </c>
      <c r="E116" t="s">
        <v>228</v>
      </c>
      <c r="F116" t="s">
        <v>485</v>
      </c>
      <c r="I116" t="s">
        <v>76</v>
      </c>
      <c r="J116" t="s">
        <v>490</v>
      </c>
    </row>
    <row r="117" spans="1:10" x14ac:dyDescent="0.2">
      <c r="A117" t="s">
        <v>120</v>
      </c>
      <c r="B117">
        <v>2005</v>
      </c>
      <c r="C117" t="s">
        <v>3</v>
      </c>
      <c r="D117">
        <v>222401</v>
      </c>
      <c r="E117" t="s">
        <v>233</v>
      </c>
      <c r="F117" t="s">
        <v>487</v>
      </c>
      <c r="I117" t="s">
        <v>78</v>
      </c>
      <c r="J117" t="s">
        <v>490</v>
      </c>
    </row>
    <row r="118" spans="1:10" x14ac:dyDescent="0.2">
      <c r="A118" t="s">
        <v>118</v>
      </c>
      <c r="B118">
        <v>2005</v>
      </c>
      <c r="C118" t="s">
        <v>3</v>
      </c>
      <c r="D118">
        <v>554321</v>
      </c>
      <c r="E118" t="s">
        <v>267</v>
      </c>
      <c r="F118" t="s">
        <v>492</v>
      </c>
      <c r="I118" t="s">
        <v>88</v>
      </c>
      <c r="J118" t="s">
        <v>490</v>
      </c>
    </row>
    <row r="119" spans="1:10" x14ac:dyDescent="0.2">
      <c r="A119" t="s">
        <v>125</v>
      </c>
      <c r="B119">
        <v>2005</v>
      </c>
      <c r="C119" t="s">
        <v>3</v>
      </c>
      <c r="D119">
        <v>45934.400000000001</v>
      </c>
      <c r="E119" t="s">
        <v>233</v>
      </c>
      <c r="F119" t="s">
        <v>487</v>
      </c>
      <c r="I119" t="s">
        <v>96</v>
      </c>
      <c r="J119" t="s">
        <v>490</v>
      </c>
    </row>
    <row r="120" spans="1:10" x14ac:dyDescent="0.2">
      <c r="A120" t="s">
        <v>131</v>
      </c>
      <c r="B120">
        <v>2005</v>
      </c>
      <c r="C120" t="s">
        <v>3</v>
      </c>
      <c r="D120">
        <v>11207.7</v>
      </c>
      <c r="E120" t="s">
        <v>224</v>
      </c>
      <c r="F120" t="s">
        <v>486</v>
      </c>
      <c r="I120" t="s">
        <v>103</v>
      </c>
      <c r="J120" t="s">
        <v>490</v>
      </c>
    </row>
    <row r="121" spans="1:10" x14ac:dyDescent="0.2">
      <c r="A121" t="s">
        <v>129</v>
      </c>
      <c r="B121">
        <v>2005</v>
      </c>
      <c r="C121" t="s">
        <v>3</v>
      </c>
      <c r="D121">
        <v>178116</v>
      </c>
      <c r="E121" t="s">
        <v>243</v>
      </c>
      <c r="F121" t="s">
        <v>494</v>
      </c>
      <c r="I121" t="s">
        <v>114</v>
      </c>
      <c r="J121" t="s">
        <v>490</v>
      </c>
    </row>
    <row r="122" spans="1:10" x14ac:dyDescent="0.2">
      <c r="A122" t="s">
        <v>132</v>
      </c>
      <c r="B122">
        <v>2005</v>
      </c>
      <c r="C122" t="s">
        <v>3</v>
      </c>
      <c r="D122">
        <v>23856.3</v>
      </c>
      <c r="E122" t="s">
        <v>241</v>
      </c>
      <c r="F122" t="s">
        <v>491</v>
      </c>
      <c r="I122" t="s">
        <v>470</v>
      </c>
      <c r="J122" t="s">
        <v>490</v>
      </c>
    </row>
    <row r="123" spans="1:10" x14ac:dyDescent="0.2">
      <c r="A123" t="s">
        <v>128</v>
      </c>
      <c r="B123">
        <v>2005</v>
      </c>
      <c r="C123" t="s">
        <v>3</v>
      </c>
      <c r="D123">
        <v>39107.199999999997</v>
      </c>
      <c r="E123" t="s">
        <v>235</v>
      </c>
      <c r="F123" t="s">
        <v>490</v>
      </c>
      <c r="I123" t="s">
        <v>514</v>
      </c>
      <c r="J123" t="s">
        <v>490</v>
      </c>
    </row>
    <row r="124" spans="1:10" x14ac:dyDescent="0.2">
      <c r="A124" t="s">
        <v>126</v>
      </c>
      <c r="B124">
        <v>2005</v>
      </c>
      <c r="C124" t="s">
        <v>3</v>
      </c>
      <c r="D124">
        <v>8004.09</v>
      </c>
      <c r="E124" t="s">
        <v>233</v>
      </c>
      <c r="F124" t="s">
        <v>487</v>
      </c>
      <c r="I124" t="s">
        <v>128</v>
      </c>
      <c r="J124" t="s">
        <v>490</v>
      </c>
    </row>
    <row r="125" spans="1:10" x14ac:dyDescent="0.2">
      <c r="A125" t="s">
        <v>127</v>
      </c>
      <c r="B125">
        <v>2005</v>
      </c>
      <c r="C125" t="s">
        <v>3</v>
      </c>
      <c r="D125">
        <v>342707</v>
      </c>
      <c r="E125" t="s">
        <v>233</v>
      </c>
      <c r="F125" t="s">
        <v>487</v>
      </c>
      <c r="I125" t="s">
        <v>135</v>
      </c>
      <c r="J125" t="s">
        <v>490</v>
      </c>
    </row>
    <row r="126" spans="1:10" x14ac:dyDescent="0.2">
      <c r="A126" t="s">
        <v>115</v>
      </c>
      <c r="B126">
        <v>2005</v>
      </c>
      <c r="C126" t="s">
        <v>3</v>
      </c>
      <c r="D126">
        <v>9824.77</v>
      </c>
      <c r="E126" t="s">
        <v>226</v>
      </c>
      <c r="F126" t="s">
        <v>488</v>
      </c>
      <c r="I126" t="s">
        <v>136</v>
      </c>
      <c r="J126" t="s">
        <v>490</v>
      </c>
    </row>
    <row r="127" spans="1:10" x14ac:dyDescent="0.2">
      <c r="A127" t="s">
        <v>130</v>
      </c>
      <c r="B127">
        <v>2005</v>
      </c>
      <c r="C127" t="s">
        <v>3</v>
      </c>
      <c r="D127">
        <v>18044.900000000001</v>
      </c>
      <c r="E127" t="s">
        <v>226</v>
      </c>
      <c r="F127" t="s">
        <v>494</v>
      </c>
      <c r="I127" t="s">
        <v>142</v>
      </c>
      <c r="J127" t="s">
        <v>490</v>
      </c>
    </row>
    <row r="128" spans="1:10" x14ac:dyDescent="0.2">
      <c r="A128" t="s">
        <v>133</v>
      </c>
      <c r="B128">
        <v>2005</v>
      </c>
      <c r="C128" t="s">
        <v>3</v>
      </c>
      <c r="D128">
        <v>52730.6</v>
      </c>
      <c r="E128" t="s">
        <v>247</v>
      </c>
      <c r="F128" t="s">
        <v>485</v>
      </c>
      <c r="I128" t="s">
        <v>153</v>
      </c>
      <c r="J128" t="s">
        <v>490</v>
      </c>
    </row>
    <row r="129" spans="1:10" x14ac:dyDescent="0.2">
      <c r="A129" t="s">
        <v>134</v>
      </c>
      <c r="B129">
        <v>2005</v>
      </c>
      <c r="C129" t="s">
        <v>3</v>
      </c>
      <c r="D129">
        <v>164403</v>
      </c>
      <c r="E129" t="s">
        <v>224</v>
      </c>
      <c r="F129" t="s">
        <v>486</v>
      </c>
      <c r="I129" t="s">
        <v>155</v>
      </c>
      <c r="J129" t="s">
        <v>490</v>
      </c>
    </row>
    <row r="130" spans="1:10" x14ac:dyDescent="0.2">
      <c r="A130" t="s">
        <v>135</v>
      </c>
      <c r="B130">
        <v>2005</v>
      </c>
      <c r="C130" t="s">
        <v>3</v>
      </c>
      <c r="D130">
        <v>12290.5</v>
      </c>
      <c r="E130" t="s">
        <v>235</v>
      </c>
      <c r="F130" t="s">
        <v>490</v>
      </c>
      <c r="I130" t="s">
        <v>419</v>
      </c>
      <c r="J130" t="s">
        <v>490</v>
      </c>
    </row>
    <row r="131" spans="1:10" x14ac:dyDescent="0.2">
      <c r="A131" t="s">
        <v>138</v>
      </c>
      <c r="B131">
        <v>2005</v>
      </c>
      <c r="C131" t="s">
        <v>3</v>
      </c>
      <c r="D131">
        <v>81895.7</v>
      </c>
      <c r="E131" t="s">
        <v>224</v>
      </c>
      <c r="F131" t="s">
        <v>492</v>
      </c>
      <c r="I131" t="s">
        <v>203</v>
      </c>
      <c r="J131" t="s">
        <v>490</v>
      </c>
    </row>
    <row r="132" spans="1:10" x14ac:dyDescent="0.2">
      <c r="A132" t="s">
        <v>142</v>
      </c>
      <c r="B132">
        <v>2005</v>
      </c>
      <c r="C132" t="s">
        <v>3</v>
      </c>
      <c r="D132">
        <v>77608.899999999994</v>
      </c>
      <c r="E132" t="s">
        <v>235</v>
      </c>
      <c r="F132" t="s">
        <v>490</v>
      </c>
      <c r="I132" t="s">
        <v>168</v>
      </c>
      <c r="J132" t="s">
        <v>490</v>
      </c>
    </row>
    <row r="133" spans="1:10" x14ac:dyDescent="0.2">
      <c r="A133" t="s">
        <v>136</v>
      </c>
      <c r="B133">
        <v>2005</v>
      </c>
      <c r="C133" t="s">
        <v>3</v>
      </c>
      <c r="D133">
        <v>116112</v>
      </c>
      <c r="E133" t="s">
        <v>235</v>
      </c>
      <c r="F133" t="s">
        <v>490</v>
      </c>
      <c r="I133" t="s">
        <v>175</v>
      </c>
      <c r="J133" t="s">
        <v>490</v>
      </c>
    </row>
    <row r="134" spans="1:10" x14ac:dyDescent="0.2">
      <c r="A134" t="s">
        <v>137</v>
      </c>
      <c r="B134">
        <v>2005</v>
      </c>
      <c r="C134" t="s">
        <v>3</v>
      </c>
      <c r="D134">
        <v>123794</v>
      </c>
      <c r="E134" t="s">
        <v>267</v>
      </c>
      <c r="F134" t="s">
        <v>492</v>
      </c>
      <c r="I134" t="s">
        <v>178</v>
      </c>
      <c r="J134" t="s">
        <v>490</v>
      </c>
    </row>
    <row r="135" spans="1:10" x14ac:dyDescent="0.2">
      <c r="A135" t="s">
        <v>139</v>
      </c>
      <c r="B135">
        <v>2005</v>
      </c>
      <c r="C135" t="s">
        <v>3</v>
      </c>
      <c r="D135">
        <v>270738</v>
      </c>
      <c r="E135" t="s">
        <v>243</v>
      </c>
      <c r="F135" t="s">
        <v>488</v>
      </c>
      <c r="I135" t="s">
        <v>179</v>
      </c>
      <c r="J135" t="s">
        <v>490</v>
      </c>
    </row>
    <row r="136" spans="1:10" x14ac:dyDescent="0.2">
      <c r="A136" t="s">
        <v>141</v>
      </c>
      <c r="B136">
        <v>2005</v>
      </c>
      <c r="C136" t="s">
        <v>3</v>
      </c>
      <c r="D136">
        <v>61826.7</v>
      </c>
      <c r="E136" t="s">
        <v>243</v>
      </c>
      <c r="F136" t="s">
        <v>494</v>
      </c>
      <c r="I136" t="s">
        <v>190</v>
      </c>
      <c r="J136" t="s">
        <v>490</v>
      </c>
    </row>
    <row r="137" spans="1:10" x14ac:dyDescent="0.2">
      <c r="A137" t="s">
        <v>140</v>
      </c>
      <c r="B137">
        <v>2005</v>
      </c>
      <c r="C137" t="s">
        <v>3</v>
      </c>
      <c r="D137">
        <v>-685.48299999999995</v>
      </c>
      <c r="E137" t="s">
        <v>235</v>
      </c>
      <c r="F137" t="s">
        <v>125</v>
      </c>
      <c r="I137" t="s">
        <v>7</v>
      </c>
      <c r="J137" t="s">
        <v>485</v>
      </c>
    </row>
    <row r="138" spans="1:10" x14ac:dyDescent="0.2">
      <c r="A138" t="s">
        <v>143</v>
      </c>
      <c r="B138">
        <v>2005</v>
      </c>
      <c r="C138" t="s">
        <v>3</v>
      </c>
      <c r="D138">
        <v>42330.3</v>
      </c>
      <c r="E138" t="s">
        <v>247</v>
      </c>
      <c r="F138" t="s">
        <v>485</v>
      </c>
      <c r="I138" t="s">
        <v>20</v>
      </c>
      <c r="J138" t="s">
        <v>485</v>
      </c>
    </row>
    <row r="139" spans="1:10" x14ac:dyDescent="0.2">
      <c r="A139" t="s">
        <v>144</v>
      </c>
      <c r="B139">
        <v>2005</v>
      </c>
      <c r="C139" t="s">
        <v>3</v>
      </c>
      <c r="D139">
        <v>73724.800000000003</v>
      </c>
      <c r="E139" t="s">
        <v>226</v>
      </c>
      <c r="F139" t="s">
        <v>488</v>
      </c>
      <c r="I139" t="s">
        <v>52</v>
      </c>
      <c r="J139" t="s">
        <v>485</v>
      </c>
    </row>
    <row r="140" spans="1:10" x14ac:dyDescent="0.2">
      <c r="A140" t="s">
        <v>145</v>
      </c>
      <c r="B140">
        <v>2005</v>
      </c>
      <c r="C140" t="s">
        <v>3</v>
      </c>
      <c r="D140">
        <v>985675</v>
      </c>
      <c r="E140" t="s">
        <v>238</v>
      </c>
      <c r="F140" t="s">
        <v>489</v>
      </c>
      <c r="I140" t="s">
        <v>54</v>
      </c>
      <c r="J140" t="s">
        <v>485</v>
      </c>
    </row>
    <row r="141" spans="1:10" x14ac:dyDescent="0.2">
      <c r="A141" t="s">
        <v>146</v>
      </c>
      <c r="B141">
        <v>2005</v>
      </c>
      <c r="C141" t="s">
        <v>3</v>
      </c>
      <c r="D141">
        <v>428.25700000000001</v>
      </c>
      <c r="E141" t="s">
        <v>233</v>
      </c>
      <c r="F141" t="s">
        <v>487</v>
      </c>
      <c r="I141" t="s">
        <v>515</v>
      </c>
      <c r="J141" t="s">
        <v>485</v>
      </c>
    </row>
    <row r="142" spans="1:10" x14ac:dyDescent="0.2">
      <c r="A142" t="s">
        <v>183</v>
      </c>
      <c r="B142">
        <v>2005</v>
      </c>
      <c r="C142" t="s">
        <v>3</v>
      </c>
      <c r="D142">
        <v>148.29300000000001</v>
      </c>
      <c r="E142" t="s">
        <v>224</v>
      </c>
      <c r="F142" t="s">
        <v>492</v>
      </c>
      <c r="I142" t="s">
        <v>83</v>
      </c>
      <c r="J142" t="s">
        <v>485</v>
      </c>
    </row>
    <row r="143" spans="1:10" x14ac:dyDescent="0.2">
      <c r="A143" t="s">
        <v>154</v>
      </c>
      <c r="B143">
        <v>2005</v>
      </c>
      <c r="C143" t="s">
        <v>3</v>
      </c>
      <c r="D143">
        <v>180.214</v>
      </c>
      <c r="E143" t="s">
        <v>233</v>
      </c>
      <c r="F143" t="s">
        <v>487</v>
      </c>
      <c r="I143" t="s">
        <v>84</v>
      </c>
      <c r="J143" t="s">
        <v>485</v>
      </c>
    </row>
    <row r="144" spans="1:10" x14ac:dyDescent="0.2">
      <c r="A144" t="s">
        <v>147</v>
      </c>
      <c r="B144">
        <v>2005</v>
      </c>
      <c r="C144" t="s">
        <v>3</v>
      </c>
      <c r="D144">
        <v>324905</v>
      </c>
      <c r="E144" t="s">
        <v>247</v>
      </c>
      <c r="F144" t="s">
        <v>485</v>
      </c>
      <c r="I144" t="s">
        <v>86</v>
      </c>
      <c r="J144" t="s">
        <v>485</v>
      </c>
    </row>
    <row r="145" spans="1:10" x14ac:dyDescent="0.2">
      <c r="A145" t="s">
        <v>149</v>
      </c>
      <c r="B145">
        <v>2005</v>
      </c>
      <c r="C145" t="s">
        <v>3</v>
      </c>
      <c r="D145">
        <v>47301.9</v>
      </c>
      <c r="E145" t="s">
        <v>233</v>
      </c>
      <c r="F145" t="s">
        <v>487</v>
      </c>
      <c r="I145" t="s">
        <v>89</v>
      </c>
      <c r="J145" t="s">
        <v>485</v>
      </c>
    </row>
    <row r="146" spans="1:10" x14ac:dyDescent="0.2">
      <c r="A146" t="s">
        <v>160</v>
      </c>
      <c r="B146">
        <v>2005</v>
      </c>
      <c r="C146" t="s">
        <v>3</v>
      </c>
      <c r="D146">
        <v>646.51099999999997</v>
      </c>
      <c r="E146" t="s">
        <v>233</v>
      </c>
      <c r="F146" t="s">
        <v>487</v>
      </c>
      <c r="I146" t="s">
        <v>98</v>
      </c>
      <c r="J146" t="s">
        <v>485</v>
      </c>
    </row>
    <row r="147" spans="1:10" x14ac:dyDescent="0.2">
      <c r="A147" t="s">
        <v>152</v>
      </c>
      <c r="B147">
        <v>2005</v>
      </c>
      <c r="C147" t="s">
        <v>3</v>
      </c>
      <c r="D147">
        <v>14865</v>
      </c>
      <c r="E147" t="s">
        <v>233</v>
      </c>
      <c r="F147" t="s">
        <v>487</v>
      </c>
      <c r="I147" t="s">
        <v>100</v>
      </c>
      <c r="J147" t="s">
        <v>485</v>
      </c>
    </row>
    <row r="148" spans="1:10" x14ac:dyDescent="0.2">
      <c r="A148" t="s">
        <v>150</v>
      </c>
      <c r="B148">
        <v>2005</v>
      </c>
      <c r="C148" t="s">
        <v>3</v>
      </c>
      <c r="D148">
        <v>41488.9</v>
      </c>
      <c r="E148" t="s">
        <v>267</v>
      </c>
      <c r="F148" t="s">
        <v>492</v>
      </c>
      <c r="I148" t="s">
        <v>102</v>
      </c>
      <c r="J148" t="s">
        <v>485</v>
      </c>
    </row>
    <row r="149" spans="1:10" x14ac:dyDescent="0.2">
      <c r="A149" t="s">
        <v>156</v>
      </c>
      <c r="B149">
        <v>2005</v>
      </c>
      <c r="C149" t="s">
        <v>3</v>
      </c>
      <c r="D149">
        <v>37249.5</v>
      </c>
      <c r="E149" t="s">
        <v>243</v>
      </c>
      <c r="F149" t="s">
        <v>488</v>
      </c>
      <c r="I149" t="s">
        <v>110</v>
      </c>
      <c r="J149" t="s">
        <v>485</v>
      </c>
    </row>
    <row r="150" spans="1:10" x14ac:dyDescent="0.2">
      <c r="A150" t="s">
        <v>157</v>
      </c>
      <c r="B150">
        <v>2005</v>
      </c>
      <c r="C150" t="s">
        <v>3</v>
      </c>
      <c r="D150">
        <v>11400</v>
      </c>
      <c r="E150" t="s">
        <v>243</v>
      </c>
      <c r="F150" t="s">
        <v>488</v>
      </c>
      <c r="I150" t="s">
        <v>133</v>
      </c>
      <c r="J150" t="s">
        <v>485</v>
      </c>
    </row>
    <row r="151" spans="1:10" x14ac:dyDescent="0.2">
      <c r="A151" t="s">
        <v>151</v>
      </c>
      <c r="B151">
        <v>2005</v>
      </c>
      <c r="C151" t="s">
        <v>3</v>
      </c>
      <c r="D151">
        <v>1779.76</v>
      </c>
      <c r="E151" t="s">
        <v>224</v>
      </c>
      <c r="F151" t="s">
        <v>492</v>
      </c>
      <c r="I151" t="s">
        <v>463</v>
      </c>
      <c r="J151" t="s">
        <v>485</v>
      </c>
    </row>
    <row r="152" spans="1:10" x14ac:dyDescent="0.2">
      <c r="A152" t="s">
        <v>185</v>
      </c>
      <c r="B152">
        <v>2005</v>
      </c>
      <c r="C152" t="s">
        <v>3</v>
      </c>
      <c r="D152">
        <v>444254</v>
      </c>
      <c r="E152" t="s">
        <v>233</v>
      </c>
      <c r="F152" t="s">
        <v>487</v>
      </c>
      <c r="I152" t="s">
        <v>143</v>
      </c>
      <c r="J152" t="s">
        <v>485</v>
      </c>
    </row>
    <row r="153" spans="1:10" x14ac:dyDescent="0.2">
      <c r="A153" t="s">
        <v>56</v>
      </c>
      <c r="B153">
        <v>2005</v>
      </c>
      <c r="C153" t="s">
        <v>3</v>
      </c>
      <c r="D153">
        <v>332823</v>
      </c>
      <c r="E153" t="s">
        <v>243</v>
      </c>
      <c r="F153" t="s">
        <v>494</v>
      </c>
      <c r="I153" t="s">
        <v>147</v>
      </c>
      <c r="J153" t="s">
        <v>485</v>
      </c>
    </row>
    <row r="154" spans="1:10" x14ac:dyDescent="0.2">
      <c r="A154" t="s">
        <v>104</v>
      </c>
      <c r="B154">
        <v>2005</v>
      </c>
      <c r="C154" t="s">
        <v>3</v>
      </c>
      <c r="D154">
        <v>19240.7</v>
      </c>
      <c r="E154" t="s">
        <v>224</v>
      </c>
      <c r="F154" t="s">
        <v>486</v>
      </c>
      <c r="I154" t="s">
        <v>148</v>
      </c>
      <c r="J154" t="s">
        <v>485</v>
      </c>
    </row>
    <row r="155" spans="1:10" x14ac:dyDescent="0.2">
      <c r="A155" t="s">
        <v>96</v>
      </c>
      <c r="B155">
        <v>2005</v>
      </c>
      <c r="C155" t="s">
        <v>3</v>
      </c>
      <c r="D155">
        <v>132.65600000000001</v>
      </c>
      <c r="E155" t="s">
        <v>235</v>
      </c>
      <c r="F155" t="s">
        <v>490</v>
      </c>
      <c r="I155" t="s">
        <v>426</v>
      </c>
      <c r="J155" t="s">
        <v>485</v>
      </c>
    </row>
    <row r="156" spans="1:10" x14ac:dyDescent="0.2">
      <c r="A156" t="s">
        <v>103</v>
      </c>
      <c r="B156">
        <v>2005</v>
      </c>
      <c r="C156" t="s">
        <v>3</v>
      </c>
      <c r="D156">
        <v>407.13299999999998</v>
      </c>
      <c r="E156" t="s">
        <v>235</v>
      </c>
      <c r="F156" t="s">
        <v>490</v>
      </c>
      <c r="I156" t="s">
        <v>202</v>
      </c>
      <c r="J156" t="s">
        <v>485</v>
      </c>
    </row>
    <row r="157" spans="1:10" x14ac:dyDescent="0.2">
      <c r="A157" t="s">
        <v>178</v>
      </c>
      <c r="B157">
        <v>2005</v>
      </c>
      <c r="C157" t="s">
        <v>3</v>
      </c>
      <c r="D157">
        <v>213.417</v>
      </c>
      <c r="E157" t="s">
        <v>235</v>
      </c>
      <c r="F157" t="s">
        <v>490</v>
      </c>
      <c r="I157" t="s">
        <v>169</v>
      </c>
      <c r="J157" t="s">
        <v>485</v>
      </c>
    </row>
    <row r="158" spans="1:10" x14ac:dyDescent="0.2">
      <c r="A158" t="s">
        <v>148</v>
      </c>
      <c r="B158">
        <v>2005</v>
      </c>
      <c r="C158" t="s">
        <v>3</v>
      </c>
      <c r="D158">
        <v>590824</v>
      </c>
      <c r="E158" t="s">
        <v>233</v>
      </c>
      <c r="F158" t="s">
        <v>485</v>
      </c>
      <c r="I158" t="s">
        <v>184</v>
      </c>
      <c r="J158" t="s">
        <v>485</v>
      </c>
    </row>
    <row r="159" spans="1:10" x14ac:dyDescent="0.2">
      <c r="A159" t="s">
        <v>155</v>
      </c>
      <c r="B159">
        <v>2005</v>
      </c>
      <c r="C159" t="s">
        <v>3</v>
      </c>
      <c r="D159">
        <v>7600.47</v>
      </c>
      <c r="E159" t="s">
        <v>235</v>
      </c>
      <c r="F159" t="s">
        <v>490</v>
      </c>
      <c r="I159" t="s">
        <v>33</v>
      </c>
      <c r="J159" t="s">
        <v>125</v>
      </c>
    </row>
    <row r="160" spans="1:10" x14ac:dyDescent="0.2">
      <c r="A160" t="s">
        <v>158</v>
      </c>
      <c r="B160">
        <v>2005</v>
      </c>
      <c r="C160" t="s">
        <v>3</v>
      </c>
      <c r="D160">
        <v>22194.9</v>
      </c>
      <c r="E160" t="s">
        <v>243</v>
      </c>
      <c r="F160" t="s">
        <v>494</v>
      </c>
      <c r="I160" t="s">
        <v>197</v>
      </c>
      <c r="J160" t="s">
        <v>125</v>
      </c>
    </row>
    <row r="161" spans="1:10" x14ac:dyDescent="0.2">
      <c r="A161" t="s">
        <v>34</v>
      </c>
      <c r="B161">
        <v>2005</v>
      </c>
      <c r="C161" t="s">
        <v>3</v>
      </c>
      <c r="D161">
        <v>44336.800000000003</v>
      </c>
      <c r="E161" t="s">
        <v>226</v>
      </c>
      <c r="F161" t="s">
        <v>494</v>
      </c>
      <c r="I161" t="s">
        <v>140</v>
      </c>
      <c r="J161" t="s">
        <v>125</v>
      </c>
    </row>
    <row r="162" spans="1:10" x14ac:dyDescent="0.2">
      <c r="A162" t="s">
        <v>164</v>
      </c>
      <c r="B162">
        <v>2005</v>
      </c>
      <c r="C162" t="s">
        <v>3</v>
      </c>
      <c r="D162">
        <v>6734.92</v>
      </c>
      <c r="E162" t="s">
        <v>238</v>
      </c>
      <c r="F162" t="s">
        <v>489</v>
      </c>
      <c r="I162" t="s">
        <v>516</v>
      </c>
      <c r="J162" t="s">
        <v>125</v>
      </c>
    </row>
    <row r="163" spans="1:10" x14ac:dyDescent="0.2">
      <c r="A163" t="s">
        <v>172</v>
      </c>
      <c r="B163">
        <v>2005</v>
      </c>
      <c r="C163" t="s">
        <v>3</v>
      </c>
      <c r="D163">
        <v>359673</v>
      </c>
      <c r="E163" t="s">
        <v>233</v>
      </c>
      <c r="F163" t="s">
        <v>487</v>
      </c>
      <c r="I163" t="s">
        <v>176</v>
      </c>
      <c r="J163" t="s">
        <v>125</v>
      </c>
    </row>
    <row r="164" spans="1:10" x14ac:dyDescent="0.2">
      <c r="A164" t="s">
        <v>163</v>
      </c>
      <c r="B164">
        <v>2005</v>
      </c>
      <c r="C164" t="s">
        <v>3</v>
      </c>
      <c r="D164">
        <v>331456</v>
      </c>
      <c r="E164" t="s">
        <v>267</v>
      </c>
      <c r="F164" t="s">
        <v>492</v>
      </c>
      <c r="I164" t="s">
        <v>204</v>
      </c>
      <c r="J164" t="s">
        <v>125</v>
      </c>
    </row>
    <row r="165" spans="1:10" x14ac:dyDescent="0.2">
      <c r="A165" t="s">
        <v>166</v>
      </c>
      <c r="B165">
        <v>2005</v>
      </c>
      <c r="C165" t="s">
        <v>3</v>
      </c>
      <c r="D165">
        <v>303.495</v>
      </c>
      <c r="E165" t="s">
        <v>267</v>
      </c>
      <c r="F165" t="s">
        <v>492</v>
      </c>
      <c r="I165" t="s">
        <v>11</v>
      </c>
      <c r="J165" t="s">
        <v>491</v>
      </c>
    </row>
    <row r="166" spans="1:10" x14ac:dyDescent="0.2">
      <c r="A166" t="s">
        <v>162</v>
      </c>
      <c r="B166">
        <v>2005</v>
      </c>
      <c r="C166" t="s">
        <v>3</v>
      </c>
      <c r="D166">
        <v>28637.1</v>
      </c>
      <c r="E166" t="s">
        <v>233</v>
      </c>
      <c r="F166" t="s">
        <v>487</v>
      </c>
      <c r="I166" t="s">
        <v>90</v>
      </c>
      <c r="J166" t="s">
        <v>491</v>
      </c>
    </row>
    <row r="167" spans="1:10" x14ac:dyDescent="0.2">
      <c r="A167" t="s">
        <v>167</v>
      </c>
      <c r="B167">
        <v>2005</v>
      </c>
      <c r="C167" t="s">
        <v>3</v>
      </c>
      <c r="D167">
        <v>78.464399999999998</v>
      </c>
      <c r="E167" t="s">
        <v>224</v>
      </c>
      <c r="F167" t="s">
        <v>492</v>
      </c>
      <c r="I167" t="s">
        <v>132</v>
      </c>
      <c r="J167" t="s">
        <v>491</v>
      </c>
    </row>
    <row r="168" spans="1:10" x14ac:dyDescent="0.2">
      <c r="A168" t="s">
        <v>168</v>
      </c>
      <c r="B168">
        <v>2005</v>
      </c>
      <c r="C168" t="s">
        <v>3</v>
      </c>
      <c r="D168">
        <v>33423.199999999997</v>
      </c>
      <c r="E168" t="s">
        <v>235</v>
      </c>
      <c r="F168" t="s">
        <v>490</v>
      </c>
      <c r="I168" t="s">
        <v>189</v>
      </c>
      <c r="J168" t="s">
        <v>492</v>
      </c>
    </row>
    <row r="169" spans="1:10" x14ac:dyDescent="0.2">
      <c r="A169" t="s">
        <v>169</v>
      </c>
      <c r="B169">
        <v>2005</v>
      </c>
      <c r="C169" t="s">
        <v>3</v>
      </c>
      <c r="D169">
        <v>23080.6</v>
      </c>
      <c r="E169" t="s">
        <v>228</v>
      </c>
      <c r="F169" t="s">
        <v>485</v>
      </c>
      <c r="I169" t="s">
        <v>29</v>
      </c>
      <c r="J169" t="s">
        <v>492</v>
      </c>
    </row>
    <row r="170" spans="1:10" x14ac:dyDescent="0.2">
      <c r="A170" t="s">
        <v>170</v>
      </c>
      <c r="B170">
        <v>2005</v>
      </c>
      <c r="C170" t="s">
        <v>3</v>
      </c>
      <c r="D170">
        <v>210062</v>
      </c>
      <c r="E170" t="s">
        <v>170</v>
      </c>
      <c r="F170" t="s">
        <v>494</v>
      </c>
      <c r="I170" t="s">
        <v>517</v>
      </c>
      <c r="J170" t="s">
        <v>492</v>
      </c>
    </row>
    <row r="171" spans="1:10" x14ac:dyDescent="0.2">
      <c r="A171" t="s">
        <v>165</v>
      </c>
      <c r="B171">
        <v>2005</v>
      </c>
      <c r="C171" t="s">
        <v>3</v>
      </c>
      <c r="D171">
        <v>46267.4</v>
      </c>
      <c r="E171" t="s">
        <v>238</v>
      </c>
      <c r="F171" t="s">
        <v>489</v>
      </c>
      <c r="I171" t="s">
        <v>518</v>
      </c>
      <c r="J171" t="s">
        <v>492</v>
      </c>
    </row>
    <row r="172" spans="1:10" x14ac:dyDescent="0.2">
      <c r="A172" t="s">
        <v>171</v>
      </c>
      <c r="B172">
        <v>2005</v>
      </c>
      <c r="C172" t="s">
        <v>3</v>
      </c>
      <c r="D172">
        <v>0.53854900000000006</v>
      </c>
      <c r="E172" t="s">
        <v>224</v>
      </c>
      <c r="F172" t="s">
        <v>492</v>
      </c>
      <c r="I172" t="s">
        <v>519</v>
      </c>
      <c r="J172" t="s">
        <v>492</v>
      </c>
    </row>
    <row r="173" spans="1:10" x14ac:dyDescent="0.2">
      <c r="A173" t="s">
        <v>173</v>
      </c>
      <c r="B173">
        <v>2005</v>
      </c>
      <c r="C173" t="s">
        <v>3</v>
      </c>
      <c r="D173">
        <v>145210</v>
      </c>
      <c r="E173" t="s">
        <v>233</v>
      </c>
      <c r="F173" t="s">
        <v>487</v>
      </c>
      <c r="I173" t="s">
        <v>60</v>
      </c>
      <c r="J173" t="s">
        <v>492</v>
      </c>
    </row>
    <row r="174" spans="1:10" x14ac:dyDescent="0.2">
      <c r="A174" t="s">
        <v>174</v>
      </c>
      <c r="B174">
        <v>2005</v>
      </c>
      <c r="C174" t="s">
        <v>3</v>
      </c>
      <c r="D174">
        <v>282111</v>
      </c>
      <c r="E174" t="s">
        <v>238</v>
      </c>
      <c r="F174" t="s">
        <v>489</v>
      </c>
      <c r="I174" t="s">
        <v>62</v>
      </c>
      <c r="J174" t="s">
        <v>492</v>
      </c>
    </row>
    <row r="175" spans="1:10" x14ac:dyDescent="0.2">
      <c r="A175" t="s">
        <v>7</v>
      </c>
      <c r="B175">
        <v>2005</v>
      </c>
      <c r="C175" t="s">
        <v>3</v>
      </c>
      <c r="D175">
        <v>118157</v>
      </c>
      <c r="E175" t="s">
        <v>247</v>
      </c>
      <c r="F175" t="s">
        <v>485</v>
      </c>
      <c r="I175" t="s">
        <v>80</v>
      </c>
      <c r="J175" t="s">
        <v>492</v>
      </c>
    </row>
    <row r="176" spans="1:10" x14ac:dyDescent="0.2">
      <c r="A176" t="s">
        <v>64</v>
      </c>
      <c r="B176">
        <v>2005</v>
      </c>
      <c r="C176" t="s">
        <v>3</v>
      </c>
      <c r="D176">
        <v>554592</v>
      </c>
      <c r="E176" t="s">
        <v>243</v>
      </c>
      <c r="F176" t="s">
        <v>494</v>
      </c>
      <c r="I176" t="s">
        <v>95</v>
      </c>
      <c r="J176" t="s">
        <v>492</v>
      </c>
    </row>
    <row r="177" spans="1:10" x14ac:dyDescent="0.2">
      <c r="A177" t="s">
        <v>176</v>
      </c>
      <c r="B177">
        <v>2005</v>
      </c>
      <c r="C177" t="s">
        <v>3</v>
      </c>
      <c r="D177" s="1">
        <v>5081510</v>
      </c>
      <c r="E177" t="s">
        <v>176</v>
      </c>
      <c r="F177" t="s">
        <v>125</v>
      </c>
      <c r="I177" t="s">
        <v>97</v>
      </c>
      <c r="J177" t="s">
        <v>492</v>
      </c>
    </row>
    <row r="178" spans="1:10" x14ac:dyDescent="0.2">
      <c r="A178" t="s">
        <v>175</v>
      </c>
      <c r="B178">
        <v>2005</v>
      </c>
      <c r="C178" t="s">
        <v>3</v>
      </c>
      <c r="D178">
        <v>7689.17</v>
      </c>
      <c r="E178" t="s">
        <v>235</v>
      </c>
      <c r="F178" t="s">
        <v>490</v>
      </c>
      <c r="I178" t="s">
        <v>109</v>
      </c>
      <c r="J178" t="s">
        <v>492</v>
      </c>
    </row>
    <row r="179" spans="1:10" x14ac:dyDescent="0.2">
      <c r="A179" t="s">
        <v>177</v>
      </c>
      <c r="B179">
        <v>2005</v>
      </c>
      <c r="C179" t="s">
        <v>3</v>
      </c>
      <c r="D179">
        <v>117364</v>
      </c>
      <c r="E179" t="s">
        <v>238</v>
      </c>
      <c r="F179" t="s">
        <v>489</v>
      </c>
      <c r="I179" t="s">
        <v>364</v>
      </c>
      <c r="J179" t="s">
        <v>492</v>
      </c>
    </row>
    <row r="180" spans="1:10" x14ac:dyDescent="0.2">
      <c r="A180" t="s">
        <v>181</v>
      </c>
      <c r="B180">
        <v>2005</v>
      </c>
      <c r="C180" t="s">
        <v>3</v>
      </c>
      <c r="D180">
        <v>74.9114</v>
      </c>
      <c r="E180" t="s">
        <v>224</v>
      </c>
      <c r="F180" t="s">
        <v>492</v>
      </c>
      <c r="I180" t="s">
        <v>118</v>
      </c>
      <c r="J180" t="s">
        <v>492</v>
      </c>
    </row>
    <row r="181" spans="1:10" x14ac:dyDescent="0.2">
      <c r="A181" t="s">
        <v>179</v>
      </c>
      <c r="B181">
        <v>2005</v>
      </c>
      <c r="C181" t="s">
        <v>3</v>
      </c>
      <c r="D181">
        <v>228343</v>
      </c>
      <c r="E181" t="s">
        <v>235</v>
      </c>
      <c r="F181" t="s">
        <v>490</v>
      </c>
      <c r="I181" t="s">
        <v>389</v>
      </c>
      <c r="J181" t="s">
        <v>492</v>
      </c>
    </row>
    <row r="182" spans="1:10" x14ac:dyDescent="0.2">
      <c r="A182" t="s">
        <v>180</v>
      </c>
      <c r="B182">
        <v>2005</v>
      </c>
      <c r="C182" t="s">
        <v>3</v>
      </c>
      <c r="D182">
        <v>152692</v>
      </c>
      <c r="E182" t="s">
        <v>267</v>
      </c>
      <c r="F182" t="s">
        <v>493</v>
      </c>
      <c r="I182" t="s">
        <v>124</v>
      </c>
      <c r="J182" t="s">
        <v>492</v>
      </c>
    </row>
    <row r="183" spans="1:10" x14ac:dyDescent="0.2">
      <c r="A183" t="s">
        <v>184</v>
      </c>
      <c r="B183">
        <v>2005</v>
      </c>
      <c r="C183" t="s">
        <v>3</v>
      </c>
      <c r="D183">
        <v>22251.8</v>
      </c>
      <c r="E183" t="s">
        <v>247</v>
      </c>
      <c r="F183" t="s">
        <v>485</v>
      </c>
      <c r="I183" t="s">
        <v>200</v>
      </c>
      <c r="J183" t="s">
        <v>492</v>
      </c>
    </row>
    <row r="184" spans="1:10" x14ac:dyDescent="0.2">
      <c r="A184" t="s">
        <v>186</v>
      </c>
      <c r="B184">
        <v>2005</v>
      </c>
      <c r="C184" t="s">
        <v>3</v>
      </c>
      <c r="D184">
        <v>489909</v>
      </c>
      <c r="E184" t="s">
        <v>233</v>
      </c>
      <c r="F184" t="s">
        <v>487</v>
      </c>
      <c r="I184" t="s">
        <v>520</v>
      </c>
      <c r="J184" t="s">
        <v>492</v>
      </c>
    </row>
    <row r="185" spans="1:10" x14ac:dyDescent="0.2">
      <c r="A185" t="s">
        <v>187</v>
      </c>
      <c r="B185">
        <v>2005</v>
      </c>
      <c r="C185" t="s">
        <v>3</v>
      </c>
      <c r="D185">
        <v>90479.9</v>
      </c>
      <c r="E185" t="s">
        <v>233</v>
      </c>
      <c r="F185" t="s">
        <v>487</v>
      </c>
      <c r="I185" t="s">
        <v>521</v>
      </c>
      <c r="J185" t="s">
        <v>492</v>
      </c>
    </row>
    <row r="186" spans="1:10" x14ac:dyDescent="0.2">
      <c r="A186" t="s">
        <v>182</v>
      </c>
      <c r="B186">
        <v>2005</v>
      </c>
      <c r="C186" t="s">
        <v>3</v>
      </c>
      <c r="D186" s="1">
        <v>41066300</v>
      </c>
      <c r="E186" t="e">
        <v>#N/A</v>
      </c>
      <c r="F186" t="e">
        <v>#N/A</v>
      </c>
      <c r="I186" t="s">
        <v>199</v>
      </c>
      <c r="J186" t="s">
        <v>492</v>
      </c>
    </row>
    <row r="187" spans="1:10" x14ac:dyDescent="0.2">
      <c r="I187" t="s">
        <v>522</v>
      </c>
      <c r="J187" t="s">
        <v>492</v>
      </c>
    </row>
    <row r="188" spans="1:10" x14ac:dyDescent="0.2">
      <c r="I188" t="s">
        <v>523</v>
      </c>
      <c r="J188" t="s">
        <v>492</v>
      </c>
    </row>
    <row r="189" spans="1:10" x14ac:dyDescent="0.2">
      <c r="I189" t="s">
        <v>137</v>
      </c>
      <c r="J189" t="s">
        <v>492</v>
      </c>
    </row>
    <row r="190" spans="1:10" x14ac:dyDescent="0.2">
      <c r="I190" t="s">
        <v>394</v>
      </c>
      <c r="J190" t="s">
        <v>492</v>
      </c>
    </row>
    <row r="191" spans="1:10" x14ac:dyDescent="0.2">
      <c r="I191" t="s">
        <v>138</v>
      </c>
      <c r="J191" t="s">
        <v>492</v>
      </c>
    </row>
    <row r="192" spans="1:10" x14ac:dyDescent="0.2">
      <c r="I192" t="s">
        <v>194</v>
      </c>
      <c r="J192" t="s">
        <v>492</v>
      </c>
    </row>
    <row r="193" spans="9:10" x14ac:dyDescent="0.2">
      <c r="I193" t="s">
        <v>150</v>
      </c>
      <c r="J193" t="s">
        <v>492</v>
      </c>
    </row>
    <row r="194" spans="9:10" x14ac:dyDescent="0.2">
      <c r="I194" t="s">
        <v>151</v>
      </c>
      <c r="J194" t="s">
        <v>492</v>
      </c>
    </row>
    <row r="195" spans="9:10" x14ac:dyDescent="0.2">
      <c r="I195" t="s">
        <v>163</v>
      </c>
      <c r="J195" t="s">
        <v>492</v>
      </c>
    </row>
    <row r="196" spans="9:10" x14ac:dyDescent="0.2">
      <c r="I196" t="s">
        <v>524</v>
      </c>
      <c r="J196" t="s">
        <v>492</v>
      </c>
    </row>
    <row r="197" spans="9:10" x14ac:dyDescent="0.2">
      <c r="I197" t="s">
        <v>166</v>
      </c>
      <c r="J197" t="s">
        <v>492</v>
      </c>
    </row>
    <row r="198" spans="9:10" x14ac:dyDescent="0.2">
      <c r="I198" t="s">
        <v>167</v>
      </c>
      <c r="J198" t="s">
        <v>492</v>
      </c>
    </row>
    <row r="199" spans="9:10" x14ac:dyDescent="0.2">
      <c r="I199" t="s">
        <v>171</v>
      </c>
      <c r="J199" t="s">
        <v>492</v>
      </c>
    </row>
    <row r="200" spans="9:10" x14ac:dyDescent="0.2">
      <c r="I200" t="s">
        <v>218</v>
      </c>
      <c r="J200" t="s">
        <v>492</v>
      </c>
    </row>
    <row r="201" spans="9:10" x14ac:dyDescent="0.2">
      <c r="I201" t="s">
        <v>181</v>
      </c>
      <c r="J201" t="s">
        <v>492</v>
      </c>
    </row>
    <row r="202" spans="9:10" x14ac:dyDescent="0.2">
      <c r="I202" t="s">
        <v>525</v>
      </c>
      <c r="J202" t="s">
        <v>492</v>
      </c>
    </row>
    <row r="203" spans="9:10" x14ac:dyDescent="0.2">
      <c r="I203" t="s">
        <v>183</v>
      </c>
      <c r="J203" t="s">
        <v>492</v>
      </c>
    </row>
    <row r="204" spans="9:10" x14ac:dyDescent="0.2">
      <c r="I204" t="s">
        <v>4</v>
      </c>
      <c r="J204" t="s">
        <v>486</v>
      </c>
    </row>
    <row r="205" spans="9:10" x14ac:dyDescent="0.2">
      <c r="I205" t="s">
        <v>18</v>
      </c>
      <c r="J205" t="s">
        <v>486</v>
      </c>
    </row>
    <row r="206" spans="9:10" x14ac:dyDescent="0.2">
      <c r="I206" t="s">
        <v>30</v>
      </c>
      <c r="J206" t="s">
        <v>486</v>
      </c>
    </row>
    <row r="207" spans="9:10" x14ac:dyDescent="0.2">
      <c r="I207" t="s">
        <v>81</v>
      </c>
      <c r="J207" t="s">
        <v>486</v>
      </c>
    </row>
    <row r="208" spans="9:10" x14ac:dyDescent="0.2">
      <c r="I208" t="s">
        <v>104</v>
      </c>
      <c r="J208" t="s">
        <v>486</v>
      </c>
    </row>
    <row r="209" spans="9:10" x14ac:dyDescent="0.2">
      <c r="I209" t="s">
        <v>113</v>
      </c>
      <c r="J209" t="s">
        <v>486</v>
      </c>
    </row>
    <row r="210" spans="9:10" x14ac:dyDescent="0.2">
      <c r="I210" t="s">
        <v>131</v>
      </c>
      <c r="J210" t="s">
        <v>486</v>
      </c>
    </row>
    <row r="211" spans="9:10" x14ac:dyDescent="0.2">
      <c r="I211" t="s">
        <v>134</v>
      </c>
      <c r="J211" t="s">
        <v>486</v>
      </c>
    </row>
    <row r="212" spans="9:10" x14ac:dyDescent="0.2">
      <c r="I212" t="s">
        <v>231</v>
      </c>
      <c r="J212" t="s">
        <v>494</v>
      </c>
    </row>
    <row r="213" spans="9:10" x14ac:dyDescent="0.2">
      <c r="I213" t="s">
        <v>12</v>
      </c>
      <c r="J213" t="s">
        <v>494</v>
      </c>
    </row>
    <row r="214" spans="9:10" x14ac:dyDescent="0.2">
      <c r="I214" t="s">
        <v>15</v>
      </c>
      <c r="J214" t="s">
        <v>494</v>
      </c>
    </row>
    <row r="215" spans="9:10" x14ac:dyDescent="0.2">
      <c r="I215" t="s">
        <v>34</v>
      </c>
      <c r="J215" t="s">
        <v>494</v>
      </c>
    </row>
    <row r="216" spans="9:10" x14ac:dyDescent="0.2">
      <c r="I216" t="s">
        <v>46</v>
      </c>
      <c r="J216" t="s">
        <v>494</v>
      </c>
    </row>
    <row r="217" spans="9:10" x14ac:dyDescent="0.2">
      <c r="I217" t="s">
        <v>48</v>
      </c>
      <c r="J217" t="s">
        <v>494</v>
      </c>
    </row>
    <row r="218" spans="9:10" x14ac:dyDescent="0.2">
      <c r="I218" t="s">
        <v>50</v>
      </c>
      <c r="J218" t="s">
        <v>494</v>
      </c>
    </row>
    <row r="219" spans="9:10" x14ac:dyDescent="0.2">
      <c r="I219" t="s">
        <v>56</v>
      </c>
      <c r="J219" t="s">
        <v>494</v>
      </c>
    </row>
    <row r="220" spans="9:10" x14ac:dyDescent="0.2">
      <c r="I220" t="s">
        <v>59</v>
      </c>
      <c r="J220" t="s">
        <v>494</v>
      </c>
    </row>
    <row r="221" spans="9:10" x14ac:dyDescent="0.2">
      <c r="I221" t="s">
        <v>61</v>
      </c>
      <c r="J221" t="s">
        <v>494</v>
      </c>
    </row>
    <row r="222" spans="9:10" x14ac:dyDescent="0.2">
      <c r="I222" t="s">
        <v>193</v>
      </c>
      <c r="J222" t="s">
        <v>494</v>
      </c>
    </row>
    <row r="223" spans="9:10" x14ac:dyDescent="0.2">
      <c r="I223" t="s">
        <v>64</v>
      </c>
      <c r="J223" t="s">
        <v>494</v>
      </c>
    </row>
    <row r="224" spans="9:10" x14ac:dyDescent="0.2">
      <c r="I224" t="s">
        <v>195</v>
      </c>
      <c r="J224" t="s">
        <v>494</v>
      </c>
    </row>
    <row r="225" spans="9:10" x14ac:dyDescent="0.2">
      <c r="I225" t="s">
        <v>71</v>
      </c>
      <c r="J225" t="s">
        <v>494</v>
      </c>
    </row>
    <row r="226" spans="9:10" x14ac:dyDescent="0.2">
      <c r="I226" t="s">
        <v>196</v>
      </c>
      <c r="J226" t="s">
        <v>494</v>
      </c>
    </row>
    <row r="227" spans="9:10" x14ac:dyDescent="0.2">
      <c r="I227" t="s">
        <v>331</v>
      </c>
      <c r="J227" t="s">
        <v>494</v>
      </c>
    </row>
    <row r="228" spans="9:10" x14ac:dyDescent="0.2">
      <c r="I228" t="s">
        <v>82</v>
      </c>
      <c r="J228" t="s">
        <v>494</v>
      </c>
    </row>
    <row r="229" spans="9:10" x14ac:dyDescent="0.2">
      <c r="I229" t="s">
        <v>85</v>
      </c>
      <c r="J229" t="s">
        <v>494</v>
      </c>
    </row>
    <row r="230" spans="9:10" x14ac:dyDescent="0.2">
      <c r="I230" t="s">
        <v>87</v>
      </c>
      <c r="J230" t="s">
        <v>494</v>
      </c>
    </row>
    <row r="231" spans="9:10" x14ac:dyDescent="0.2">
      <c r="I231" t="s">
        <v>353</v>
      </c>
      <c r="J231" t="s">
        <v>494</v>
      </c>
    </row>
    <row r="232" spans="9:10" x14ac:dyDescent="0.2">
      <c r="I232" t="s">
        <v>107</v>
      </c>
      <c r="J232" t="s">
        <v>494</v>
      </c>
    </row>
    <row r="233" spans="9:10" x14ac:dyDescent="0.2">
      <c r="I233" t="s">
        <v>371</v>
      </c>
      <c r="J233" t="s">
        <v>494</v>
      </c>
    </row>
    <row r="234" spans="9:10" x14ac:dyDescent="0.2">
      <c r="I234" t="s">
        <v>117</v>
      </c>
      <c r="J234" t="s">
        <v>494</v>
      </c>
    </row>
    <row r="235" spans="9:10" x14ac:dyDescent="0.2">
      <c r="I235" t="s">
        <v>129</v>
      </c>
      <c r="J235" t="s">
        <v>494</v>
      </c>
    </row>
    <row r="236" spans="9:10" x14ac:dyDescent="0.2">
      <c r="I236" t="s">
        <v>130</v>
      </c>
      <c r="J236" t="s">
        <v>494</v>
      </c>
    </row>
    <row r="237" spans="9:10" x14ac:dyDescent="0.2">
      <c r="I237" t="s">
        <v>141</v>
      </c>
      <c r="J237" t="s">
        <v>494</v>
      </c>
    </row>
    <row r="238" spans="9:10" x14ac:dyDescent="0.2">
      <c r="I238" t="s">
        <v>526</v>
      </c>
      <c r="J238" t="s">
        <v>494</v>
      </c>
    </row>
    <row r="239" spans="9:10" x14ac:dyDescent="0.2">
      <c r="I239" t="s">
        <v>409</v>
      </c>
      <c r="J239" t="s">
        <v>494</v>
      </c>
    </row>
    <row r="240" spans="9:10" x14ac:dyDescent="0.2">
      <c r="I240" t="s">
        <v>158</v>
      </c>
      <c r="J240" t="s">
        <v>494</v>
      </c>
    </row>
    <row r="241" spans="9:10" x14ac:dyDescent="0.2">
      <c r="I241" t="s">
        <v>170</v>
      </c>
      <c r="J241" t="s">
        <v>494</v>
      </c>
    </row>
    <row r="242" spans="9:10" x14ac:dyDescent="0.2">
      <c r="I242" t="s">
        <v>527</v>
      </c>
      <c r="J242" t="s">
        <v>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AIMHub_OD</vt:lpstr>
      <vt:lpstr>draft_AIMHub</vt:lpstr>
      <vt:lpstr>Sheet7</vt:lpstr>
      <vt:lpstr>Region</vt:lpstr>
      <vt:lpstr>Summary</vt:lpstr>
      <vt:lpstr>MESSAGEix_OD</vt:lpstr>
      <vt:lpstr>Edgar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zhao.shiya.35z@st.kyoto-u.ac.jp</dc:creator>
  <cp:lastModifiedBy>zhao.shiya.35z@st.kyoto-u.ac.jp</cp:lastModifiedBy>
  <dcterms:created xsi:type="dcterms:W3CDTF">2023-12-20T01:50:33Z</dcterms:created>
  <dcterms:modified xsi:type="dcterms:W3CDTF">2023-12-20T10:45:35Z</dcterms:modified>
</cp:coreProperties>
</file>