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yazhao/Desktop/Model/AIMPHI/VoluntaryAction/Analysis/model/data/"/>
    </mc:Choice>
  </mc:AlternateContent>
  <xr:revisionPtr revIDLastSave="0" documentId="13_ncr:1_{DC56930D-D55E-FE45-90EB-D3FE6186B616}" xr6:coauthVersionLast="47" xr6:coauthVersionMax="47" xr10:uidLastSave="{00000000-0000-0000-0000-000000000000}"/>
  <bookViews>
    <workbookView xWindow="0" yWindow="600" windowWidth="22940" windowHeight="12520" activeTab="7" xr2:uid="{EC762502-2A62-D449-9DCB-8B9B94848751}"/>
  </bookViews>
  <sheets>
    <sheet name="MCO2_S" sheetId="1" r:id="rId1"/>
    <sheet name="MCO2_S2_copy" sheetId="2" r:id="rId2"/>
    <sheet name="MCO2_S2_backup" sheetId="4" r:id="rId3"/>
    <sheet name="MCO2_S2" sheetId="5" r:id="rId4"/>
    <sheet name="SCO2_S2S" sheetId="3" r:id="rId5"/>
    <sheet name="Map_A_SCO2_S_draft" sheetId="6" r:id="rId6"/>
    <sheet name="Map_A_SCO2_S" sheetId="7" r:id="rId7"/>
    <sheet name="GDP_psi" sheetId="8" r:id="rId8"/>
    <sheet name="GDP_ps" sheetId="9" r:id="rId9"/>
  </sheets>
  <definedNames>
    <definedName name="_xlnm._FilterDatabase" localSheetId="0" hidden="1">MCO2_S!$A$1:$B$57</definedName>
    <definedName name="_xlnm._FilterDatabase" localSheetId="2" hidden="1">MCO2_S2_backup!$B$1:$C$78</definedName>
    <definedName name="_xlnm._FilterDatabase" localSheetId="1" hidden="1">MCO2_S2_copy!$B$1:$C$92</definedName>
  </definedName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" i="9" l="1"/>
  <c r="E8" i="9"/>
  <c r="S6" i="9"/>
  <c r="L6" i="9"/>
  <c r="E6" i="9"/>
  <c r="E55" i="8"/>
  <c r="L55" i="8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2" i="6"/>
  <c r="F20" i="6"/>
  <c r="G20" i="6"/>
  <c r="F7" i="6"/>
  <c r="G7" i="6"/>
  <c r="F15" i="6"/>
  <c r="F78" i="6"/>
  <c r="F79" i="6"/>
  <c r="F80" i="6"/>
  <c r="F81" i="6"/>
  <c r="F66" i="6"/>
  <c r="F67" i="6"/>
  <c r="F68" i="6"/>
  <c r="F69" i="6"/>
  <c r="F70" i="6"/>
  <c r="F71" i="6"/>
  <c r="F72" i="6"/>
  <c r="F73" i="6"/>
  <c r="F74" i="6"/>
  <c r="F75" i="6"/>
  <c r="F76" i="6"/>
  <c r="F77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43" i="6"/>
  <c r="F44" i="6"/>
  <c r="F45" i="6"/>
  <c r="F46" i="6"/>
  <c r="F47" i="6"/>
  <c r="F48" i="6"/>
  <c r="F49" i="6"/>
  <c r="F50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17" i="6"/>
  <c r="F18" i="6"/>
  <c r="F19" i="6"/>
  <c r="F21" i="6"/>
  <c r="F22" i="6"/>
  <c r="F23" i="6"/>
  <c r="F24" i="6"/>
  <c r="F25" i="6"/>
  <c r="F26" i="6"/>
  <c r="F27" i="6"/>
  <c r="F28" i="6"/>
  <c r="F29" i="6"/>
  <c r="F6" i="6"/>
  <c r="F8" i="6"/>
  <c r="F9" i="6"/>
  <c r="F10" i="6"/>
  <c r="F11" i="6"/>
  <c r="F12" i="6"/>
  <c r="F13" i="6"/>
  <c r="F14" i="6"/>
  <c r="F16" i="6"/>
  <c r="F3" i="6"/>
  <c r="F4" i="6"/>
  <c r="F5" i="6"/>
  <c r="F2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3" i="6"/>
  <c r="G4" i="6"/>
  <c r="G5" i="6"/>
  <c r="G6" i="6"/>
  <c r="G8" i="6"/>
  <c r="G9" i="6"/>
  <c r="G10" i="6"/>
  <c r="G11" i="6"/>
  <c r="G12" i="6"/>
  <c r="G13" i="6"/>
  <c r="G14" i="6"/>
  <c r="G15" i="6"/>
  <c r="G16" i="6"/>
  <c r="G17" i="6"/>
  <c r="G18" i="6"/>
  <c r="G19" i="6"/>
  <c r="G21" i="6"/>
  <c r="G22" i="6"/>
  <c r="G23" i="6"/>
  <c r="G24" i="6"/>
  <c r="G25" i="6"/>
  <c r="G26" i="6"/>
  <c r="G2" i="6"/>
  <c r="E57" i="8" l="1"/>
</calcChain>
</file>

<file path=xl/sharedStrings.xml><?xml version="1.0" encoding="utf-8"?>
<sst xmlns="http://schemas.openxmlformats.org/spreadsheetml/2006/main" count="2110" uniqueCount="182">
  <si>
    <t>A</t>
  </si>
  <si>
    <t>SCO2_S</t>
  </si>
  <si>
    <t>OTH</t>
  </si>
  <si>
    <t>PDR</t>
  </si>
  <si>
    <t>WHT</t>
  </si>
  <si>
    <t>GRO</t>
  </si>
  <si>
    <t>OSD</t>
  </si>
  <si>
    <t>C_B</t>
  </si>
  <si>
    <t>OTH_A</t>
  </si>
  <si>
    <t>ECR</t>
  </si>
  <si>
    <t>CTL</t>
  </si>
  <si>
    <t>RMK</t>
  </si>
  <si>
    <t>OTH_L</t>
  </si>
  <si>
    <t>FSH</t>
  </si>
  <si>
    <t>BTR3</t>
  </si>
  <si>
    <t>OEN</t>
  </si>
  <si>
    <t>CTF</t>
  </si>
  <si>
    <t>IND</t>
  </si>
  <si>
    <t>PRF</t>
  </si>
  <si>
    <t>HGC</t>
  </si>
  <si>
    <t>HGB</t>
  </si>
  <si>
    <t>HGG</t>
  </si>
  <si>
    <t>HGE</t>
  </si>
  <si>
    <t>NMM</t>
  </si>
  <si>
    <t>I_S</t>
  </si>
  <si>
    <t>NFM</t>
  </si>
  <si>
    <t>MCH</t>
  </si>
  <si>
    <t>TRN</t>
  </si>
  <si>
    <t>OMF</t>
  </si>
  <si>
    <t>E_COL</t>
  </si>
  <si>
    <t>PWR</t>
  </si>
  <si>
    <t>E_GAS</t>
  </si>
  <si>
    <t>E_OIL</t>
  </si>
  <si>
    <t>E_HYD</t>
  </si>
  <si>
    <t>E_NUC</t>
  </si>
  <si>
    <t>E_SPV</t>
  </si>
  <si>
    <t>E_WIN</t>
  </si>
  <si>
    <t>E_WIF</t>
  </si>
  <si>
    <t>E_GEO</t>
  </si>
  <si>
    <t>E_BIO</t>
  </si>
  <si>
    <t>E_BIN</t>
  </si>
  <si>
    <t>E_ORN</t>
  </si>
  <si>
    <t>GDT</t>
  </si>
  <si>
    <t>CNS</t>
  </si>
  <si>
    <t>TRS</t>
  </si>
  <si>
    <t>CSS</t>
  </si>
  <si>
    <t>HURB</t>
  </si>
  <si>
    <t>FRS</t>
  </si>
  <si>
    <t>COA</t>
  </si>
  <si>
    <t>OIL</t>
  </si>
  <si>
    <t>GAS</t>
  </si>
  <si>
    <t>OMN</t>
  </si>
  <si>
    <t>LIN</t>
  </si>
  <si>
    <t>FPR</t>
  </si>
  <si>
    <t>OMT</t>
  </si>
  <si>
    <t>AMT</t>
  </si>
  <si>
    <t>TEX</t>
  </si>
  <si>
    <t>LUM</t>
  </si>
  <si>
    <t>PPP</t>
  </si>
  <si>
    <t>CRP</t>
  </si>
  <si>
    <t>P_C</t>
  </si>
  <si>
    <t>BTR</t>
  </si>
  <si>
    <t>RSD</t>
  </si>
  <si>
    <t>SER</t>
  </si>
  <si>
    <t>AGR</t>
  </si>
  <si>
    <t>AFS</t>
  </si>
  <si>
    <t>T_D</t>
  </si>
  <si>
    <t>OHE</t>
  </si>
  <si>
    <t>RIS</t>
  </si>
  <si>
    <t>HRUR</t>
  </si>
  <si>
    <t>BIO</t>
  </si>
  <si>
    <t>FFE</t>
  </si>
  <si>
    <t>CCS</t>
  </si>
  <si>
    <t>CCSN</t>
  </si>
  <si>
    <t>CCSC</t>
  </si>
  <si>
    <t>CCSO</t>
  </si>
  <si>
    <t>CCSEC</t>
  </si>
  <si>
    <t>CCSEO</t>
  </si>
  <si>
    <t>CCSHG</t>
  </si>
  <si>
    <t>DAC</t>
  </si>
  <si>
    <t>STO</t>
  </si>
  <si>
    <t>Agriculture</t>
  </si>
  <si>
    <t>Fossil Fuel Energy</t>
  </si>
  <si>
    <t>Residential</t>
  </si>
  <si>
    <t>Others</t>
  </si>
  <si>
    <t>Transport</t>
  </si>
  <si>
    <t>Bioenergy production</t>
  </si>
  <si>
    <t>Industry</t>
  </si>
  <si>
    <t>Other energy supply</t>
  </si>
  <si>
    <t>Service</t>
  </si>
  <si>
    <t>Power</t>
  </si>
  <si>
    <t>S</t>
  </si>
  <si>
    <t>Column Labels</t>
  </si>
  <si>
    <t>Grand Total</t>
  </si>
  <si>
    <t>Row Labels</t>
  </si>
  <si>
    <t>Count of A</t>
  </si>
  <si>
    <t>E_OTH</t>
  </si>
  <si>
    <t>ELY</t>
  </si>
  <si>
    <t>NGS</t>
  </si>
  <si>
    <t>COL</t>
  </si>
  <si>
    <t>ARE</t>
  </si>
  <si>
    <t>*P_C</t>
  </si>
  <si>
    <t>*MCH</t>
  </si>
  <si>
    <t>*TRN</t>
  </si>
  <si>
    <t>NEA</t>
  </si>
  <si>
    <t>TIN</t>
  </si>
  <si>
    <t xml:space="preserve">total industry   </t>
  </si>
  <si>
    <t xml:space="preserve">Transmission and Distribution  </t>
  </si>
  <si>
    <t>Overhead of electricity including administering</t>
  </si>
  <si>
    <t xml:space="preserve">Direct air capture  </t>
  </si>
  <si>
    <t>CO2 storage and management service</t>
  </si>
  <si>
    <t>Explanation</t>
  </si>
  <si>
    <t>Rice</t>
  </si>
  <si>
    <t>Wheat</t>
  </si>
  <si>
    <t>Other grains</t>
  </si>
  <si>
    <t>Oil seed crops</t>
  </si>
  <si>
    <t>Suger crops</t>
  </si>
  <si>
    <t>Vegetable, Fruits and Nuts, Fiber crops, Other crops</t>
  </si>
  <si>
    <t>Ruminant livestock</t>
  </si>
  <si>
    <t>Raw milk</t>
  </si>
  <si>
    <t>Non ruminant livestock, other livestock</t>
  </si>
  <si>
    <t>Fishery</t>
  </si>
  <si>
    <t>Forestry</t>
  </si>
  <si>
    <t>Coal mining</t>
  </si>
  <si>
    <t>Oil mining</t>
  </si>
  <si>
    <t>Gas mining</t>
  </si>
  <si>
    <t>Mineral mining and other quarrying</t>
  </si>
  <si>
    <t>Food products</t>
  </si>
  <si>
    <t>Textiles and Apparel and Leather</t>
  </si>
  <si>
    <t>Paper, Paper products and Pulp</t>
  </si>
  <si>
    <t>Chemical, Plastic and Rubber products</t>
  </si>
  <si>
    <t>Petroleum refinery</t>
  </si>
  <si>
    <t>Biomass transformation (2nd generation with solid biomass)</t>
  </si>
  <si>
    <t>Biomass transformation (1st generation)</t>
  </si>
  <si>
    <t>Coal transformation</t>
  </si>
  <si>
    <t>Petroleum refinery and Coal transformation</t>
  </si>
  <si>
    <t>Mineral products nec</t>
  </si>
  <si>
    <t>Iron and Steel</t>
  </si>
  <si>
    <t>Non Ferrous products</t>
  </si>
  <si>
    <t>Other Manufacturing</t>
  </si>
  <si>
    <t>Oil-fired power generation without CCS</t>
  </si>
  <si>
    <t>Coal-fired power generation without CCS</t>
  </si>
  <si>
    <t>Gas-fired power generation without CCS</t>
  </si>
  <si>
    <t>Hydroelectric power generation</t>
  </si>
  <si>
    <t>Nuclear electric power generation</t>
  </si>
  <si>
    <t>Solar photovoltaic power generation</t>
  </si>
  <si>
    <t>Wind-power generation</t>
  </si>
  <si>
    <t>Geo-thermal power generation</t>
  </si>
  <si>
    <t>Waste biomass-power generation</t>
  </si>
  <si>
    <t>Other renewable energy power generation</t>
  </si>
  <si>
    <t>Advanced biomass-power generation</t>
  </si>
  <si>
    <t>Gas manufacture distribution</t>
  </si>
  <si>
    <t>Construction</t>
  </si>
  <si>
    <t>Transport and communications</t>
  </si>
  <si>
    <t>Other service sectors</t>
  </si>
  <si>
    <t>CCS service</t>
  </si>
  <si>
    <t>Electricity integration service</t>
  </si>
  <si>
    <t>Non-energy related emissions abatement service</t>
  </si>
  <si>
    <t>Hydrogen production using gas</t>
  </si>
  <si>
    <t>Hydrogen production using biomass</t>
  </si>
  <si>
    <t>Hydrogen production using electricity</t>
  </si>
  <si>
    <t>Electricity</t>
  </si>
  <si>
    <t>Natural gas?</t>
  </si>
  <si>
    <t>Coal?</t>
  </si>
  <si>
    <t>Energy crop production</t>
  </si>
  <si>
    <t>Agricultural residue collection</t>
  </si>
  <si>
    <t>Other meat</t>
  </si>
  <si>
    <t>A in GDP_psi</t>
  </si>
  <si>
    <t>GDP_psi</t>
  </si>
  <si>
    <t>txt_SCO2_S</t>
  </si>
  <si>
    <t>txt_GDP_psi</t>
  </si>
  <si>
    <t>Hydrogen production using coal</t>
  </si>
  <si>
    <t>txt_S</t>
  </si>
  <si>
    <t>Non-ene GHG abatement</t>
  </si>
  <si>
    <t>SSP2_400C_2025CP_NoCC_CarPrc_global3</t>
  </si>
  <si>
    <t>World</t>
  </si>
  <si>
    <t>SUM</t>
  </si>
  <si>
    <t>SSP2_BaU_NoCC_CarPrc_global3</t>
  </si>
  <si>
    <t>PRI</t>
  </si>
  <si>
    <t>SEC</t>
  </si>
  <si>
    <t>TER</t>
  </si>
  <si>
    <t>SSP2woc_400C_2025CP_NoCC_CarPrc_global3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</si>
</sst>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CCCCCC"/>
      <name val="Menlo"/>
      <family val="2"/>
    </font>
    <font>
      <sz val="11"/>
      <color theme="1"/>
      <name val="Arial"/>
      <family val="2"/>
    </font>
    <font>
      <sz val="12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32.852926388892" createdVersion="8" refreshedVersion="8" minRefreshableVersion="3" recordCount="91" xr:uid="{3476C1EE-B370-5944-8C1D-21C023D3BB22}">
  <cacheSource type="worksheet">
    <worksheetSource ref="B1:C92" sheet="MCO2_S2_copy"/>
  </cacheSource>
  <cacheFields count="2">
    <cacheField name="A" numFmtId="0">
      <sharedItems count="69">
        <s v="PDR"/>
        <s v="WHT"/>
        <s v="GRO"/>
        <s v="OSD"/>
        <s v="C_B"/>
        <s v="OTH_A"/>
        <s v="ECR"/>
        <s v="CTL"/>
        <s v="RMK"/>
        <s v="OTH_L"/>
        <s v="FSH"/>
        <s v="FRS"/>
        <s v="OMN"/>
        <s v="LIN"/>
        <s v="FPR"/>
        <s v="OMT"/>
        <s v="AMT"/>
        <s v="TEX"/>
        <s v="LUM"/>
        <s v="PPP"/>
        <s v="CRP"/>
        <s v="P_C"/>
        <s v="BTR"/>
        <s v="BTR3"/>
        <s v="CTF"/>
        <s v="PRF"/>
        <s v="HGC"/>
        <s v="HGB"/>
        <s v="HGG"/>
        <s v="HGE"/>
        <s v="NMM"/>
        <s v="I_S"/>
        <s v="NFM"/>
        <s v="MCH"/>
        <s v="TRN"/>
        <s v="OMF"/>
        <s v="E_COL"/>
        <s v="E_GAS"/>
        <s v="E_OIL"/>
        <s v="E_HYD"/>
        <s v="E_NUC"/>
        <s v="E_SPV"/>
        <s v="E_WIN"/>
        <s v="E_WIF"/>
        <s v="E_GEO"/>
        <s v="E_BIO"/>
        <s v="E_BIN"/>
        <s v="E_ORN"/>
        <s v="GDT"/>
        <s v="CNS"/>
        <s v="TRS"/>
        <s v="CSS"/>
        <s v="HURB"/>
        <s v="AFS"/>
        <s v="T_D"/>
        <s v="OHE"/>
        <s v="RIS"/>
        <s v="HRUR"/>
        <s v="COA"/>
        <s v="OIL"/>
        <s v="GAS"/>
        <s v="CCSN"/>
        <s v="CCSC"/>
        <s v="CCSO"/>
        <s v="CCSEC"/>
        <s v="CCSEO"/>
        <s v="CCSHG"/>
        <s v="DAC"/>
        <s v="STO"/>
      </sharedItems>
    </cacheField>
    <cacheField name="SCO2_S" numFmtId="0">
      <sharedItems count="11">
        <s v="OTH"/>
        <s v="IND"/>
        <s v="OEN"/>
        <s v="PWR"/>
        <s v="TRS"/>
        <s v="SER"/>
        <s v="AGR"/>
        <s v="RSD"/>
        <s v="BIO"/>
        <s v="FFE"/>
        <s v="CC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8"/>
    <x v="0"/>
  </r>
  <r>
    <x v="9"/>
    <x v="0"/>
  </r>
  <r>
    <x v="10"/>
    <x v="0"/>
  </r>
  <r>
    <x v="11"/>
    <x v="0"/>
  </r>
  <r>
    <x v="12"/>
    <x v="1"/>
  </r>
  <r>
    <x v="13"/>
    <x v="1"/>
  </r>
  <r>
    <x v="14"/>
    <x v="1"/>
  </r>
  <r>
    <x v="15"/>
    <x v="1"/>
  </r>
  <r>
    <x v="16"/>
    <x v="1"/>
  </r>
  <r>
    <x v="17"/>
    <x v="1"/>
  </r>
  <r>
    <x v="18"/>
    <x v="1"/>
  </r>
  <r>
    <x v="19"/>
    <x v="1"/>
  </r>
  <r>
    <x v="20"/>
    <x v="1"/>
  </r>
  <r>
    <x v="21"/>
    <x v="2"/>
  </r>
  <r>
    <x v="22"/>
    <x v="2"/>
  </r>
  <r>
    <x v="23"/>
    <x v="2"/>
  </r>
  <r>
    <x v="24"/>
    <x v="1"/>
  </r>
  <r>
    <x v="25"/>
    <x v="2"/>
  </r>
  <r>
    <x v="26"/>
    <x v="2"/>
  </r>
  <r>
    <x v="27"/>
    <x v="2"/>
  </r>
  <r>
    <x v="28"/>
    <x v="2"/>
  </r>
  <r>
    <x v="29"/>
    <x v="2"/>
  </r>
  <r>
    <x v="30"/>
    <x v="1"/>
  </r>
  <r>
    <x v="31"/>
    <x v="1"/>
  </r>
  <r>
    <x v="32"/>
    <x v="1"/>
  </r>
  <r>
    <x v="33"/>
    <x v="1"/>
  </r>
  <r>
    <x v="34"/>
    <x v="1"/>
  </r>
  <r>
    <x v="35"/>
    <x v="1"/>
  </r>
  <r>
    <x v="36"/>
    <x v="3"/>
  </r>
  <r>
    <x v="37"/>
    <x v="3"/>
  </r>
  <r>
    <x v="38"/>
    <x v="3"/>
  </r>
  <r>
    <x v="39"/>
    <x v="3"/>
  </r>
  <r>
    <x v="40"/>
    <x v="3"/>
  </r>
  <r>
    <x v="41"/>
    <x v="3"/>
  </r>
  <r>
    <x v="42"/>
    <x v="3"/>
  </r>
  <r>
    <x v="43"/>
    <x v="3"/>
  </r>
  <r>
    <x v="44"/>
    <x v="3"/>
  </r>
  <r>
    <x v="45"/>
    <x v="3"/>
  </r>
  <r>
    <x v="46"/>
    <x v="3"/>
  </r>
  <r>
    <x v="47"/>
    <x v="3"/>
  </r>
  <r>
    <x v="48"/>
    <x v="2"/>
  </r>
  <r>
    <x v="49"/>
    <x v="1"/>
  </r>
  <r>
    <x v="50"/>
    <x v="4"/>
  </r>
  <r>
    <x v="51"/>
    <x v="0"/>
  </r>
  <r>
    <x v="52"/>
    <x v="0"/>
  </r>
  <r>
    <x v="51"/>
    <x v="5"/>
  </r>
  <r>
    <x v="11"/>
    <x v="6"/>
  </r>
  <r>
    <x v="53"/>
    <x v="6"/>
  </r>
  <r>
    <x v="54"/>
    <x v="3"/>
  </r>
  <r>
    <x v="55"/>
    <x v="3"/>
  </r>
  <r>
    <x v="56"/>
    <x v="3"/>
  </r>
  <r>
    <x v="52"/>
    <x v="7"/>
  </r>
  <r>
    <x v="57"/>
    <x v="7"/>
  </r>
  <r>
    <x v="0"/>
    <x v="6"/>
  </r>
  <r>
    <x v="1"/>
    <x v="6"/>
  </r>
  <r>
    <x v="2"/>
    <x v="6"/>
  </r>
  <r>
    <x v="3"/>
    <x v="6"/>
  </r>
  <r>
    <x v="4"/>
    <x v="6"/>
  </r>
  <r>
    <x v="5"/>
    <x v="6"/>
  </r>
  <r>
    <x v="6"/>
    <x v="6"/>
  </r>
  <r>
    <x v="7"/>
    <x v="6"/>
  </r>
  <r>
    <x v="8"/>
    <x v="6"/>
  </r>
  <r>
    <x v="9"/>
    <x v="6"/>
  </r>
  <r>
    <x v="10"/>
    <x v="6"/>
  </r>
  <r>
    <x v="22"/>
    <x v="8"/>
  </r>
  <r>
    <x v="23"/>
    <x v="8"/>
  </r>
  <r>
    <x v="58"/>
    <x v="9"/>
  </r>
  <r>
    <x v="59"/>
    <x v="9"/>
  </r>
  <r>
    <x v="60"/>
    <x v="9"/>
  </r>
  <r>
    <x v="61"/>
    <x v="10"/>
  </r>
  <r>
    <x v="62"/>
    <x v="10"/>
  </r>
  <r>
    <x v="63"/>
    <x v="10"/>
  </r>
  <r>
    <x v="64"/>
    <x v="10"/>
  </r>
  <r>
    <x v="65"/>
    <x v="10"/>
  </r>
  <r>
    <x v="66"/>
    <x v="10"/>
  </r>
  <r>
    <x v="67"/>
    <x v="10"/>
  </r>
  <r>
    <x v="68"/>
    <x v="10"/>
  </r>
  <r>
    <x v="61"/>
    <x v="2"/>
  </r>
  <r>
    <x v="62"/>
    <x v="2"/>
  </r>
  <r>
    <x v="63"/>
    <x v="2"/>
  </r>
  <r>
    <x v="64"/>
    <x v="2"/>
  </r>
  <r>
    <x v="65"/>
    <x v="2"/>
  </r>
  <r>
    <x v="66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13443F-223B-9743-B693-13473500355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7:BZ20" firstHeaderRow="1" firstDataRow="2" firstDataCol="1"/>
  <pivotFields count="2">
    <pivotField axis="axisCol" dataField="1" showAll="0">
      <items count="70">
        <item x="53"/>
        <item x="16"/>
        <item x="22"/>
        <item x="23"/>
        <item x="4"/>
        <item x="62"/>
        <item x="64"/>
        <item x="65"/>
        <item x="66"/>
        <item x="61"/>
        <item x="63"/>
        <item x="49"/>
        <item x="58"/>
        <item x="20"/>
        <item x="51"/>
        <item x="24"/>
        <item x="7"/>
        <item x="67"/>
        <item x="46"/>
        <item x="45"/>
        <item x="36"/>
        <item x="37"/>
        <item x="44"/>
        <item x="39"/>
        <item x="40"/>
        <item x="38"/>
        <item x="47"/>
        <item x="41"/>
        <item x="43"/>
        <item x="42"/>
        <item x="6"/>
        <item x="14"/>
        <item x="11"/>
        <item x="10"/>
        <item x="60"/>
        <item x="48"/>
        <item x="2"/>
        <item x="27"/>
        <item x="26"/>
        <item x="29"/>
        <item x="28"/>
        <item x="57"/>
        <item x="52"/>
        <item x="31"/>
        <item x="13"/>
        <item x="18"/>
        <item x="33"/>
        <item x="32"/>
        <item x="30"/>
        <item x="55"/>
        <item x="59"/>
        <item x="35"/>
        <item x="12"/>
        <item x="15"/>
        <item x="3"/>
        <item x="5"/>
        <item x="9"/>
        <item x="21"/>
        <item x="0"/>
        <item x="19"/>
        <item x="25"/>
        <item x="56"/>
        <item x="8"/>
        <item x="68"/>
        <item x="54"/>
        <item x="17"/>
        <item x="34"/>
        <item x="50"/>
        <item x="1"/>
        <item t="default"/>
      </items>
    </pivotField>
    <pivotField axis="axisRow" showAll="0">
      <items count="12">
        <item x="6"/>
        <item x="8"/>
        <item x="10"/>
        <item x="9"/>
        <item x="1"/>
        <item x="2"/>
        <item x="0"/>
        <item x="3"/>
        <item x="7"/>
        <item x="5"/>
        <item x="4"/>
        <item t="default"/>
      </items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0"/>
  </colFields>
  <colItems count="7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 t="grand">
      <x/>
    </i>
  </colItems>
  <dataFields count="1">
    <dataField name="Count of A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08661-F8A3-CB48-A660-A7D1EF0C50A4}">
  <dimension ref="A1:B57"/>
  <sheetViews>
    <sheetView workbookViewId="0">
      <selection activeCell="B6" sqref="B6"/>
    </sheetView>
  </sheetViews>
  <sheetFormatPr baseColWidth="10" defaultRowHeight="16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t="s">
        <v>3</v>
      </c>
      <c r="B2" t="s">
        <v>2</v>
      </c>
    </row>
    <row r="3" spans="1:2" x14ac:dyDescent="0.2">
      <c r="A3" t="s">
        <v>4</v>
      </c>
      <c r="B3" t="s">
        <v>2</v>
      </c>
    </row>
    <row r="4" spans="1:2" x14ac:dyDescent="0.2">
      <c r="A4" t="s">
        <v>5</v>
      </c>
      <c r="B4" t="s">
        <v>2</v>
      </c>
    </row>
    <row r="5" spans="1:2" x14ac:dyDescent="0.2">
      <c r="A5" t="s">
        <v>6</v>
      </c>
      <c r="B5" t="s">
        <v>2</v>
      </c>
    </row>
    <row r="6" spans="1:2" x14ac:dyDescent="0.2">
      <c r="A6" t="s">
        <v>7</v>
      </c>
      <c r="B6" t="s">
        <v>2</v>
      </c>
    </row>
    <row r="7" spans="1:2" x14ac:dyDescent="0.2">
      <c r="A7" t="s">
        <v>8</v>
      </c>
      <c r="B7" t="s">
        <v>2</v>
      </c>
    </row>
    <row r="8" spans="1:2" x14ac:dyDescent="0.2">
      <c r="A8" t="s">
        <v>9</v>
      </c>
      <c r="B8" t="s">
        <v>2</v>
      </c>
    </row>
    <row r="9" spans="1:2" x14ac:dyDescent="0.2">
      <c r="A9" t="s">
        <v>10</v>
      </c>
      <c r="B9" t="s">
        <v>2</v>
      </c>
    </row>
    <row r="10" spans="1:2" x14ac:dyDescent="0.2">
      <c r="A10" t="s">
        <v>11</v>
      </c>
      <c r="B10" t="s">
        <v>2</v>
      </c>
    </row>
    <row r="11" spans="1:2" x14ac:dyDescent="0.2">
      <c r="A11" t="s">
        <v>12</v>
      </c>
      <c r="B11" t="s">
        <v>2</v>
      </c>
    </row>
    <row r="12" spans="1:2" x14ac:dyDescent="0.2">
      <c r="A12" t="s">
        <v>13</v>
      </c>
      <c r="B12" t="s">
        <v>2</v>
      </c>
    </row>
    <row r="13" spans="1:2" x14ac:dyDescent="0.2">
      <c r="A13" t="s">
        <v>47</v>
      </c>
      <c r="B13" t="s">
        <v>2</v>
      </c>
    </row>
    <row r="14" spans="1:2" x14ac:dyDescent="0.2">
      <c r="A14" t="s">
        <v>48</v>
      </c>
      <c r="B14" t="s">
        <v>15</v>
      </c>
    </row>
    <row r="15" spans="1:2" x14ac:dyDescent="0.2">
      <c r="A15" t="s">
        <v>49</v>
      </c>
      <c r="B15" t="s">
        <v>15</v>
      </c>
    </row>
    <row r="16" spans="1:2" x14ac:dyDescent="0.2">
      <c r="A16" t="s">
        <v>50</v>
      </c>
      <c r="B16" t="s">
        <v>15</v>
      </c>
    </row>
    <row r="17" spans="1:2" x14ac:dyDescent="0.2">
      <c r="A17" t="s">
        <v>51</v>
      </c>
      <c r="B17" t="s">
        <v>17</v>
      </c>
    </row>
    <row r="18" spans="1:2" x14ac:dyDescent="0.2">
      <c r="A18" t="s">
        <v>52</v>
      </c>
      <c r="B18" t="s">
        <v>17</v>
      </c>
    </row>
    <row r="19" spans="1:2" x14ac:dyDescent="0.2">
      <c r="A19" t="s">
        <v>53</v>
      </c>
      <c r="B19" t="s">
        <v>17</v>
      </c>
    </row>
    <row r="20" spans="1:2" x14ac:dyDescent="0.2">
      <c r="A20" t="s">
        <v>54</v>
      </c>
      <c r="B20" t="s">
        <v>17</v>
      </c>
    </row>
    <row r="21" spans="1:2" x14ac:dyDescent="0.2">
      <c r="A21" t="s">
        <v>55</v>
      </c>
      <c r="B21" t="s">
        <v>17</v>
      </c>
    </row>
    <row r="22" spans="1:2" x14ac:dyDescent="0.2">
      <c r="A22" t="s">
        <v>56</v>
      </c>
      <c r="B22" t="s">
        <v>17</v>
      </c>
    </row>
    <row r="23" spans="1:2" x14ac:dyDescent="0.2">
      <c r="A23" t="s">
        <v>57</v>
      </c>
      <c r="B23" t="s">
        <v>17</v>
      </c>
    </row>
    <row r="24" spans="1:2" x14ac:dyDescent="0.2">
      <c r="A24" t="s">
        <v>58</v>
      </c>
      <c r="B24" t="s">
        <v>17</v>
      </c>
    </row>
    <row r="25" spans="1:2" x14ac:dyDescent="0.2">
      <c r="A25" t="s">
        <v>59</v>
      </c>
      <c r="B25" t="s">
        <v>17</v>
      </c>
    </row>
    <row r="26" spans="1:2" x14ac:dyDescent="0.2">
      <c r="A26" t="s">
        <v>60</v>
      </c>
      <c r="B26" t="s">
        <v>15</v>
      </c>
    </row>
    <row r="27" spans="1:2" x14ac:dyDescent="0.2">
      <c r="A27" t="s">
        <v>61</v>
      </c>
      <c r="B27" t="s">
        <v>15</v>
      </c>
    </row>
    <row r="28" spans="1:2" x14ac:dyDescent="0.2">
      <c r="A28" t="s">
        <v>14</v>
      </c>
      <c r="B28" t="s">
        <v>15</v>
      </c>
    </row>
    <row r="29" spans="1:2" x14ac:dyDescent="0.2">
      <c r="A29" t="s">
        <v>16</v>
      </c>
      <c r="B29" t="s">
        <v>17</v>
      </c>
    </row>
    <row r="30" spans="1:2" x14ac:dyDescent="0.2">
      <c r="A30" t="s">
        <v>18</v>
      </c>
      <c r="B30" t="s">
        <v>15</v>
      </c>
    </row>
    <row r="31" spans="1:2" x14ac:dyDescent="0.2">
      <c r="A31" t="s">
        <v>19</v>
      </c>
      <c r="B31" t="s">
        <v>15</v>
      </c>
    </row>
    <row r="32" spans="1:2" x14ac:dyDescent="0.2">
      <c r="A32" t="s">
        <v>20</v>
      </c>
      <c r="B32" t="s">
        <v>15</v>
      </c>
    </row>
    <row r="33" spans="1:2" x14ac:dyDescent="0.2">
      <c r="A33" t="s">
        <v>21</v>
      </c>
      <c r="B33" t="s">
        <v>15</v>
      </c>
    </row>
    <row r="34" spans="1:2" x14ac:dyDescent="0.2">
      <c r="A34" t="s">
        <v>22</v>
      </c>
      <c r="B34" t="s">
        <v>15</v>
      </c>
    </row>
    <row r="35" spans="1:2" x14ac:dyDescent="0.2">
      <c r="A35" t="s">
        <v>23</v>
      </c>
      <c r="B35" t="s">
        <v>17</v>
      </c>
    </row>
    <row r="36" spans="1:2" x14ac:dyDescent="0.2">
      <c r="A36" t="s">
        <v>24</v>
      </c>
      <c r="B36" t="s">
        <v>17</v>
      </c>
    </row>
    <row r="37" spans="1:2" x14ac:dyDescent="0.2">
      <c r="A37" t="s">
        <v>25</v>
      </c>
      <c r="B37" t="s">
        <v>17</v>
      </c>
    </row>
    <row r="38" spans="1:2" x14ac:dyDescent="0.2">
      <c r="A38" t="s">
        <v>26</v>
      </c>
      <c r="B38" t="s">
        <v>17</v>
      </c>
    </row>
    <row r="39" spans="1:2" x14ac:dyDescent="0.2">
      <c r="A39" t="s">
        <v>27</v>
      </c>
      <c r="B39" t="s">
        <v>17</v>
      </c>
    </row>
    <row r="40" spans="1:2" x14ac:dyDescent="0.2">
      <c r="A40" t="s">
        <v>28</v>
      </c>
      <c r="B40" t="s">
        <v>17</v>
      </c>
    </row>
    <row r="41" spans="1:2" x14ac:dyDescent="0.2">
      <c r="A41" t="s">
        <v>29</v>
      </c>
      <c r="B41" t="s">
        <v>30</v>
      </c>
    </row>
    <row r="42" spans="1:2" x14ac:dyDescent="0.2">
      <c r="A42" t="s">
        <v>31</v>
      </c>
      <c r="B42" t="s">
        <v>30</v>
      </c>
    </row>
    <row r="43" spans="1:2" x14ac:dyDescent="0.2">
      <c r="A43" t="s">
        <v>32</v>
      </c>
      <c r="B43" t="s">
        <v>30</v>
      </c>
    </row>
    <row r="44" spans="1:2" x14ac:dyDescent="0.2">
      <c r="A44" t="s">
        <v>33</v>
      </c>
      <c r="B44" t="s">
        <v>30</v>
      </c>
    </row>
    <row r="45" spans="1:2" x14ac:dyDescent="0.2">
      <c r="A45" t="s">
        <v>34</v>
      </c>
      <c r="B45" t="s">
        <v>30</v>
      </c>
    </row>
    <row r="46" spans="1:2" x14ac:dyDescent="0.2">
      <c r="A46" t="s">
        <v>35</v>
      </c>
      <c r="B46" t="s">
        <v>30</v>
      </c>
    </row>
    <row r="47" spans="1:2" x14ac:dyDescent="0.2">
      <c r="A47" t="s">
        <v>36</v>
      </c>
      <c r="B47" t="s">
        <v>30</v>
      </c>
    </row>
    <row r="48" spans="1:2" x14ac:dyDescent="0.2">
      <c r="A48" t="s">
        <v>37</v>
      </c>
      <c r="B48" t="s">
        <v>30</v>
      </c>
    </row>
    <row r="49" spans="1:2" x14ac:dyDescent="0.2">
      <c r="A49" t="s">
        <v>38</v>
      </c>
      <c r="B49" t="s">
        <v>30</v>
      </c>
    </row>
    <row r="50" spans="1:2" x14ac:dyDescent="0.2">
      <c r="A50" t="s">
        <v>39</v>
      </c>
      <c r="B50" t="s">
        <v>30</v>
      </c>
    </row>
    <row r="51" spans="1:2" x14ac:dyDescent="0.2">
      <c r="A51" t="s">
        <v>40</v>
      </c>
      <c r="B51" t="s">
        <v>30</v>
      </c>
    </row>
    <row r="52" spans="1:2" x14ac:dyDescent="0.2">
      <c r="A52" t="s">
        <v>41</v>
      </c>
      <c r="B52" t="s">
        <v>30</v>
      </c>
    </row>
    <row r="53" spans="1:2" x14ac:dyDescent="0.2">
      <c r="A53" t="s">
        <v>42</v>
      </c>
      <c r="B53" t="s">
        <v>15</v>
      </c>
    </row>
    <row r="54" spans="1:2" x14ac:dyDescent="0.2">
      <c r="A54" t="s">
        <v>43</v>
      </c>
      <c r="B54" t="s">
        <v>17</v>
      </c>
    </row>
    <row r="55" spans="1:2" x14ac:dyDescent="0.2">
      <c r="A55" t="s">
        <v>44</v>
      </c>
      <c r="B55" t="s">
        <v>44</v>
      </c>
    </row>
    <row r="56" spans="1:2" x14ac:dyDescent="0.2">
      <c r="A56" t="s">
        <v>45</v>
      </c>
      <c r="B56" t="s">
        <v>2</v>
      </c>
    </row>
    <row r="57" spans="1:2" x14ac:dyDescent="0.2">
      <c r="A57" t="s">
        <v>46</v>
      </c>
      <c r="B57" t="s">
        <v>2</v>
      </c>
    </row>
  </sheetData>
  <autoFilter ref="A1:B57" xr:uid="{39208661-F8A3-CB48-A660-A7D1EF0C50A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22055-77B6-DF4C-886D-B7A700E48222}">
  <dimension ref="A1:BZ92"/>
  <sheetViews>
    <sheetView topLeftCell="A47" zoomScale="56" workbookViewId="0">
      <selection activeCell="C30" sqref="A1:C92"/>
    </sheetView>
  </sheetViews>
  <sheetFormatPr baseColWidth="10" defaultRowHeight="16" x14ac:dyDescent="0.2"/>
  <cols>
    <col min="8" max="8" width="13" bestFit="1" customWidth="1"/>
    <col min="9" max="9" width="15.6640625" bestFit="1" customWidth="1"/>
    <col min="10" max="10" width="5" bestFit="1" customWidth="1"/>
    <col min="11" max="11" width="4.5" bestFit="1" customWidth="1"/>
    <col min="12" max="12" width="5.5" bestFit="1" customWidth="1"/>
    <col min="13" max="13" width="4.33203125" bestFit="1" customWidth="1"/>
    <col min="14" max="14" width="5.33203125" bestFit="1" customWidth="1"/>
    <col min="15" max="15" width="6.1640625" bestFit="1" customWidth="1"/>
    <col min="16" max="16" width="6.5" bestFit="1" customWidth="1"/>
    <col min="17" max="17" width="6.83203125" bestFit="1" customWidth="1"/>
    <col min="18" max="19" width="5.6640625" bestFit="1" customWidth="1"/>
    <col min="20" max="20" width="4.5" bestFit="1" customWidth="1"/>
    <col min="21" max="21" width="4.83203125" bestFit="1" customWidth="1"/>
    <col min="22" max="22" width="4.33203125" bestFit="1" customWidth="1"/>
    <col min="23" max="24" width="4.1640625" bestFit="1" customWidth="1"/>
    <col min="25" max="25" width="4" bestFit="1" customWidth="1"/>
    <col min="26" max="26" width="4.6640625" bestFit="1" customWidth="1"/>
    <col min="27" max="28" width="6.1640625" bestFit="1" customWidth="1"/>
    <col min="29" max="29" width="6.33203125" bestFit="1" customWidth="1"/>
    <col min="30" max="30" width="6.6640625" bestFit="1" customWidth="1"/>
    <col min="31" max="33" width="6.83203125" bestFit="1" customWidth="1"/>
    <col min="34" max="34" width="5.83203125" bestFit="1" customWidth="1"/>
    <col min="35" max="35" width="7" bestFit="1" customWidth="1"/>
    <col min="36" max="36" width="6.33203125" bestFit="1" customWidth="1"/>
    <col min="37" max="37" width="6.5" bestFit="1" customWidth="1"/>
    <col min="38" max="38" width="6.83203125" bestFit="1" customWidth="1"/>
    <col min="39" max="41" width="4.33203125" bestFit="1" customWidth="1"/>
    <col min="42" max="42" width="4.5" bestFit="1" customWidth="1"/>
    <col min="43" max="43" width="4.6640625" bestFit="1" customWidth="1"/>
    <col min="44" max="44" width="4.83203125" bestFit="1" customWidth="1"/>
    <col min="45" max="46" width="5" bestFit="1" customWidth="1"/>
    <col min="47" max="48" width="4.83203125" bestFit="1" customWidth="1"/>
    <col min="49" max="49" width="5.1640625" bestFit="1" customWidth="1"/>
    <col min="50" max="51" width="6.1640625" bestFit="1" customWidth="1"/>
    <col min="52" max="52" width="3.6640625" bestFit="1" customWidth="1"/>
    <col min="53" max="53" width="3.83203125" bestFit="1" customWidth="1"/>
    <col min="54" max="54" width="5" bestFit="1" customWidth="1"/>
    <col min="55" max="56" width="5.1640625" bestFit="1" customWidth="1"/>
    <col min="57" max="57" width="6" bestFit="1" customWidth="1"/>
    <col min="58" max="58" width="4.83203125" bestFit="1" customWidth="1"/>
    <col min="59" max="59" width="3.83203125" bestFit="1" customWidth="1"/>
    <col min="60" max="60" width="5.1640625" bestFit="1" customWidth="1"/>
    <col min="61" max="61" width="5.6640625" bestFit="1" customWidth="1"/>
    <col min="62" max="62" width="5.1640625" bestFit="1" customWidth="1"/>
    <col min="63" max="63" width="4.83203125" bestFit="1" customWidth="1"/>
    <col min="64" max="64" width="7" bestFit="1" customWidth="1"/>
    <col min="65" max="65" width="6.6640625" bestFit="1" customWidth="1"/>
    <col min="66" max="66" width="4.1640625" bestFit="1" customWidth="1"/>
    <col min="67" max="67" width="4.6640625" bestFit="1" customWidth="1"/>
    <col min="68" max="69" width="4.33203125" bestFit="1" customWidth="1"/>
    <col min="70" max="70" width="3.83203125" bestFit="1" customWidth="1"/>
    <col min="71" max="71" width="5.1640625" bestFit="1" customWidth="1"/>
    <col min="72" max="73" width="4.5" bestFit="1" customWidth="1"/>
    <col min="74" max="74" width="4.33203125" bestFit="1" customWidth="1"/>
    <col min="75" max="75" width="4.6640625" bestFit="1" customWidth="1"/>
    <col min="76" max="76" width="4.33203125" bestFit="1" customWidth="1"/>
    <col min="77" max="77" width="5.33203125" bestFit="1" customWidth="1"/>
  </cols>
  <sheetData>
    <row r="1" spans="1:78" x14ac:dyDescent="0.2">
      <c r="B1" s="1" t="s">
        <v>0</v>
      </c>
      <c r="C1" s="1" t="s">
        <v>1</v>
      </c>
    </row>
    <row r="2" spans="1:78" x14ac:dyDescent="0.2">
      <c r="A2">
        <v>1</v>
      </c>
      <c r="B2" t="s">
        <v>3</v>
      </c>
      <c r="C2" t="s">
        <v>2</v>
      </c>
    </row>
    <row r="3" spans="1:78" x14ac:dyDescent="0.2">
      <c r="A3">
        <v>2</v>
      </c>
      <c r="B3" t="s">
        <v>4</v>
      </c>
      <c r="C3" t="s">
        <v>2</v>
      </c>
    </row>
    <row r="4" spans="1:78" x14ac:dyDescent="0.2">
      <c r="A4">
        <v>3</v>
      </c>
      <c r="B4" t="s">
        <v>5</v>
      </c>
      <c r="C4" t="s">
        <v>2</v>
      </c>
    </row>
    <row r="5" spans="1:78" x14ac:dyDescent="0.2">
      <c r="A5">
        <v>4</v>
      </c>
      <c r="B5" t="s">
        <v>6</v>
      </c>
      <c r="C5" t="s">
        <v>2</v>
      </c>
    </row>
    <row r="6" spans="1:78" x14ac:dyDescent="0.2">
      <c r="A6">
        <v>5</v>
      </c>
      <c r="B6" t="s">
        <v>7</v>
      </c>
      <c r="C6" t="s">
        <v>2</v>
      </c>
    </row>
    <row r="7" spans="1:78" x14ac:dyDescent="0.2">
      <c r="A7">
        <v>6</v>
      </c>
      <c r="B7" t="s">
        <v>8</v>
      </c>
      <c r="C7" t="s">
        <v>2</v>
      </c>
      <c r="H7" s="3" t="s">
        <v>95</v>
      </c>
      <c r="I7" s="3" t="s">
        <v>92</v>
      </c>
    </row>
    <row r="8" spans="1:78" x14ac:dyDescent="0.2">
      <c r="A8">
        <v>7</v>
      </c>
      <c r="B8" t="s">
        <v>9</v>
      </c>
      <c r="C8" t="s">
        <v>2</v>
      </c>
      <c r="H8" s="3" t="s">
        <v>94</v>
      </c>
      <c r="I8" t="s">
        <v>65</v>
      </c>
      <c r="J8" t="s">
        <v>55</v>
      </c>
      <c r="K8" t="s">
        <v>61</v>
      </c>
      <c r="L8" t="s">
        <v>14</v>
      </c>
      <c r="M8" t="s">
        <v>7</v>
      </c>
      <c r="N8" t="s">
        <v>74</v>
      </c>
      <c r="O8" t="s">
        <v>76</v>
      </c>
      <c r="P8" t="s">
        <v>77</v>
      </c>
      <c r="Q8" t="s">
        <v>78</v>
      </c>
      <c r="R8" t="s">
        <v>73</v>
      </c>
      <c r="S8" t="s">
        <v>75</v>
      </c>
      <c r="T8" t="s">
        <v>43</v>
      </c>
      <c r="U8" t="s">
        <v>48</v>
      </c>
      <c r="V8" t="s">
        <v>59</v>
      </c>
      <c r="W8" t="s">
        <v>45</v>
      </c>
      <c r="X8" t="s">
        <v>16</v>
      </c>
      <c r="Y8" t="s">
        <v>10</v>
      </c>
      <c r="Z8" t="s">
        <v>79</v>
      </c>
      <c r="AA8" t="s">
        <v>40</v>
      </c>
      <c r="AB8" t="s">
        <v>39</v>
      </c>
      <c r="AC8" t="s">
        <v>29</v>
      </c>
      <c r="AD8" t="s">
        <v>31</v>
      </c>
      <c r="AE8" t="s">
        <v>38</v>
      </c>
      <c r="AF8" t="s">
        <v>33</v>
      </c>
      <c r="AG8" t="s">
        <v>34</v>
      </c>
      <c r="AH8" t="s">
        <v>32</v>
      </c>
      <c r="AI8" t="s">
        <v>41</v>
      </c>
      <c r="AJ8" t="s">
        <v>35</v>
      </c>
      <c r="AK8" t="s">
        <v>37</v>
      </c>
      <c r="AL8" t="s">
        <v>36</v>
      </c>
      <c r="AM8" t="s">
        <v>9</v>
      </c>
      <c r="AN8" t="s">
        <v>53</v>
      </c>
      <c r="AO8" t="s">
        <v>47</v>
      </c>
      <c r="AP8" t="s">
        <v>13</v>
      </c>
      <c r="AQ8" t="s">
        <v>50</v>
      </c>
      <c r="AR8" t="s">
        <v>42</v>
      </c>
      <c r="AS8" t="s">
        <v>5</v>
      </c>
      <c r="AT8" t="s">
        <v>20</v>
      </c>
      <c r="AU8" t="s">
        <v>19</v>
      </c>
      <c r="AV8" t="s">
        <v>22</v>
      </c>
      <c r="AW8" t="s">
        <v>21</v>
      </c>
      <c r="AX8" t="s">
        <v>69</v>
      </c>
      <c r="AY8" t="s">
        <v>46</v>
      </c>
      <c r="AZ8" t="s">
        <v>24</v>
      </c>
      <c r="BA8" t="s">
        <v>52</v>
      </c>
      <c r="BB8" t="s">
        <v>57</v>
      </c>
      <c r="BC8" t="s">
        <v>26</v>
      </c>
      <c r="BD8" t="s">
        <v>25</v>
      </c>
      <c r="BE8" t="s">
        <v>23</v>
      </c>
      <c r="BF8" t="s">
        <v>67</v>
      </c>
      <c r="BG8" t="s">
        <v>49</v>
      </c>
      <c r="BH8" t="s">
        <v>28</v>
      </c>
      <c r="BI8" t="s">
        <v>51</v>
      </c>
      <c r="BJ8" t="s">
        <v>54</v>
      </c>
      <c r="BK8" t="s">
        <v>6</v>
      </c>
      <c r="BL8" t="s">
        <v>8</v>
      </c>
      <c r="BM8" t="s">
        <v>12</v>
      </c>
      <c r="BN8" t="s">
        <v>60</v>
      </c>
      <c r="BO8" t="s">
        <v>3</v>
      </c>
      <c r="BP8" t="s">
        <v>58</v>
      </c>
      <c r="BQ8" t="s">
        <v>18</v>
      </c>
      <c r="BR8" t="s">
        <v>68</v>
      </c>
      <c r="BS8" t="s">
        <v>11</v>
      </c>
      <c r="BT8" t="s">
        <v>80</v>
      </c>
      <c r="BU8" t="s">
        <v>66</v>
      </c>
      <c r="BV8" t="s">
        <v>56</v>
      </c>
      <c r="BW8" t="s">
        <v>27</v>
      </c>
      <c r="BX8" t="s">
        <v>44</v>
      </c>
      <c r="BY8" t="s">
        <v>4</v>
      </c>
      <c r="BZ8" t="s">
        <v>93</v>
      </c>
    </row>
    <row r="9" spans="1:78" x14ac:dyDescent="0.2">
      <c r="A9">
        <v>8</v>
      </c>
      <c r="B9" t="s">
        <v>10</v>
      </c>
      <c r="C9" t="s">
        <v>2</v>
      </c>
      <c r="H9" s="4" t="s">
        <v>64</v>
      </c>
      <c r="I9">
        <v>1</v>
      </c>
      <c r="M9">
        <v>1</v>
      </c>
      <c r="Y9">
        <v>1</v>
      </c>
      <c r="AM9">
        <v>1</v>
      </c>
      <c r="AO9">
        <v>1</v>
      </c>
      <c r="AP9">
        <v>1</v>
      </c>
      <c r="AS9">
        <v>1</v>
      </c>
      <c r="BK9">
        <v>1</v>
      </c>
      <c r="BL9">
        <v>1</v>
      </c>
      <c r="BM9">
        <v>1</v>
      </c>
      <c r="BO9">
        <v>1</v>
      </c>
      <c r="BS9">
        <v>1</v>
      </c>
      <c r="BY9">
        <v>1</v>
      </c>
      <c r="BZ9">
        <v>13</v>
      </c>
    </row>
    <row r="10" spans="1:78" x14ac:dyDescent="0.2">
      <c r="A10">
        <v>9</v>
      </c>
      <c r="B10" t="s">
        <v>11</v>
      </c>
      <c r="C10" t="s">
        <v>2</v>
      </c>
      <c r="H10" s="4" t="s">
        <v>70</v>
      </c>
      <c r="K10">
        <v>1</v>
      </c>
      <c r="L10">
        <v>1</v>
      </c>
      <c r="BZ10">
        <v>2</v>
      </c>
    </row>
    <row r="11" spans="1:78" x14ac:dyDescent="0.2">
      <c r="A11">
        <v>10</v>
      </c>
      <c r="B11" t="s">
        <v>12</v>
      </c>
      <c r="C11" t="s">
        <v>2</v>
      </c>
      <c r="H11" s="4" t="s">
        <v>72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Z11">
        <v>1</v>
      </c>
      <c r="BT11">
        <v>1</v>
      </c>
      <c r="BZ11">
        <v>8</v>
      </c>
    </row>
    <row r="12" spans="1:78" x14ac:dyDescent="0.2">
      <c r="A12">
        <v>11</v>
      </c>
      <c r="B12" t="s">
        <v>13</v>
      </c>
      <c r="C12" t="s">
        <v>2</v>
      </c>
      <c r="H12" s="4" t="s">
        <v>71</v>
      </c>
      <c r="U12">
        <v>1</v>
      </c>
      <c r="AQ12">
        <v>1</v>
      </c>
      <c r="BG12">
        <v>1</v>
      </c>
      <c r="BZ12">
        <v>3</v>
      </c>
    </row>
    <row r="13" spans="1:78" x14ac:dyDescent="0.2">
      <c r="A13">
        <v>12</v>
      </c>
      <c r="B13" t="s">
        <v>47</v>
      </c>
      <c r="C13" t="s">
        <v>2</v>
      </c>
      <c r="H13" s="4" t="s">
        <v>17</v>
      </c>
      <c r="J13">
        <v>1</v>
      </c>
      <c r="T13">
        <v>1</v>
      </c>
      <c r="V13">
        <v>1</v>
      </c>
      <c r="X13">
        <v>1</v>
      </c>
      <c r="AN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H13">
        <v>1</v>
      </c>
      <c r="BI13">
        <v>1</v>
      </c>
      <c r="BJ13">
        <v>1</v>
      </c>
      <c r="BP13">
        <v>1</v>
      </c>
      <c r="BV13">
        <v>1</v>
      </c>
      <c r="BW13">
        <v>1</v>
      </c>
      <c r="BZ13">
        <v>17</v>
      </c>
    </row>
    <row r="14" spans="1:78" x14ac:dyDescent="0.2">
      <c r="A14">
        <v>13</v>
      </c>
      <c r="B14" t="s">
        <v>51</v>
      </c>
      <c r="C14" t="s">
        <v>17</v>
      </c>
      <c r="H14" s="4" t="s">
        <v>15</v>
      </c>
      <c r="K14">
        <v>1</v>
      </c>
      <c r="L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AR14">
        <v>1</v>
      </c>
      <c r="AT14">
        <v>1</v>
      </c>
      <c r="AU14">
        <v>1</v>
      </c>
      <c r="AV14">
        <v>1</v>
      </c>
      <c r="AW14">
        <v>1</v>
      </c>
      <c r="BN14">
        <v>1</v>
      </c>
      <c r="BQ14">
        <v>1</v>
      </c>
      <c r="BZ14">
        <v>15</v>
      </c>
    </row>
    <row r="15" spans="1:78" x14ac:dyDescent="0.2">
      <c r="A15">
        <v>14</v>
      </c>
      <c r="B15" t="s">
        <v>52</v>
      </c>
      <c r="C15" t="s">
        <v>17</v>
      </c>
      <c r="H15" s="4" t="s">
        <v>2</v>
      </c>
      <c r="M15">
        <v>1</v>
      </c>
      <c r="W15">
        <v>1</v>
      </c>
      <c r="Y15">
        <v>1</v>
      </c>
      <c r="AM15">
        <v>1</v>
      </c>
      <c r="AO15">
        <v>1</v>
      </c>
      <c r="AP15">
        <v>1</v>
      </c>
      <c r="AS15">
        <v>1</v>
      </c>
      <c r="AY15">
        <v>1</v>
      </c>
      <c r="BK15">
        <v>1</v>
      </c>
      <c r="BL15">
        <v>1</v>
      </c>
      <c r="BM15">
        <v>1</v>
      </c>
      <c r="BO15">
        <v>1</v>
      </c>
      <c r="BS15">
        <v>1</v>
      </c>
      <c r="BY15">
        <v>1</v>
      </c>
      <c r="BZ15">
        <v>14</v>
      </c>
    </row>
    <row r="16" spans="1:78" x14ac:dyDescent="0.2">
      <c r="A16">
        <v>15</v>
      </c>
      <c r="B16" t="s">
        <v>53</v>
      </c>
      <c r="C16" t="s">
        <v>17</v>
      </c>
      <c r="H16" s="4" t="s">
        <v>30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BF16">
        <v>1</v>
      </c>
      <c r="BR16">
        <v>1</v>
      </c>
      <c r="BU16">
        <v>1</v>
      </c>
      <c r="BZ16">
        <v>15</v>
      </c>
    </row>
    <row r="17" spans="1:78" x14ac:dyDescent="0.2">
      <c r="A17">
        <v>16</v>
      </c>
      <c r="B17" t="s">
        <v>54</v>
      </c>
      <c r="C17" t="s">
        <v>17</v>
      </c>
      <c r="H17" s="4" t="s">
        <v>62</v>
      </c>
      <c r="AX17">
        <v>1</v>
      </c>
      <c r="AY17">
        <v>1</v>
      </c>
      <c r="BZ17">
        <v>2</v>
      </c>
    </row>
    <row r="18" spans="1:78" x14ac:dyDescent="0.2">
      <c r="A18">
        <v>17</v>
      </c>
      <c r="B18" t="s">
        <v>55</v>
      </c>
      <c r="C18" t="s">
        <v>17</v>
      </c>
      <c r="H18" s="4" t="s">
        <v>63</v>
      </c>
      <c r="W18">
        <v>1</v>
      </c>
      <c r="BZ18">
        <v>1</v>
      </c>
    </row>
    <row r="19" spans="1:78" x14ac:dyDescent="0.2">
      <c r="A19">
        <v>18</v>
      </c>
      <c r="B19" t="s">
        <v>56</v>
      </c>
      <c r="C19" t="s">
        <v>17</v>
      </c>
      <c r="H19" s="4" t="s">
        <v>44</v>
      </c>
      <c r="BX19">
        <v>1</v>
      </c>
      <c r="BZ19">
        <v>1</v>
      </c>
    </row>
    <row r="20" spans="1:78" x14ac:dyDescent="0.2">
      <c r="A20">
        <v>19</v>
      </c>
      <c r="B20" t="s">
        <v>57</v>
      </c>
      <c r="C20" t="s">
        <v>17</v>
      </c>
      <c r="H20" s="4" t="s">
        <v>93</v>
      </c>
      <c r="I20">
        <v>1</v>
      </c>
      <c r="J20">
        <v>1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2</v>
      </c>
      <c r="S20">
        <v>2</v>
      </c>
      <c r="T20">
        <v>1</v>
      </c>
      <c r="U20">
        <v>1</v>
      </c>
      <c r="V20">
        <v>1</v>
      </c>
      <c r="W20">
        <v>2</v>
      </c>
      <c r="X20">
        <v>1</v>
      </c>
      <c r="Y20">
        <v>2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2</v>
      </c>
      <c r="AN20">
        <v>1</v>
      </c>
      <c r="AO20">
        <v>2</v>
      </c>
      <c r="AP20">
        <v>2</v>
      </c>
      <c r="AQ20">
        <v>1</v>
      </c>
      <c r="AR20">
        <v>1</v>
      </c>
      <c r="AS20">
        <v>2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2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2</v>
      </c>
      <c r="BL20">
        <v>2</v>
      </c>
      <c r="BM20">
        <v>2</v>
      </c>
      <c r="BN20">
        <v>1</v>
      </c>
      <c r="BO20">
        <v>2</v>
      </c>
      <c r="BP20">
        <v>1</v>
      </c>
      <c r="BQ20">
        <v>1</v>
      </c>
      <c r="BR20">
        <v>1</v>
      </c>
      <c r="BS20">
        <v>2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2</v>
      </c>
      <c r="BZ20">
        <v>91</v>
      </c>
    </row>
    <row r="21" spans="1:78" x14ac:dyDescent="0.2">
      <c r="A21">
        <v>20</v>
      </c>
      <c r="B21" t="s">
        <v>58</v>
      </c>
      <c r="C21" t="s">
        <v>17</v>
      </c>
    </row>
    <row r="22" spans="1:78" x14ac:dyDescent="0.2">
      <c r="A22">
        <v>21</v>
      </c>
      <c r="B22" t="s">
        <v>59</v>
      </c>
      <c r="C22" t="s">
        <v>17</v>
      </c>
    </row>
    <row r="23" spans="1:78" x14ac:dyDescent="0.2">
      <c r="A23">
        <v>22</v>
      </c>
      <c r="B23" t="s">
        <v>60</v>
      </c>
      <c r="C23" t="s">
        <v>15</v>
      </c>
    </row>
    <row r="24" spans="1:78" x14ac:dyDescent="0.2">
      <c r="A24">
        <v>23</v>
      </c>
      <c r="B24" t="s">
        <v>61</v>
      </c>
      <c r="C24" t="s">
        <v>15</v>
      </c>
    </row>
    <row r="25" spans="1:78" x14ac:dyDescent="0.2">
      <c r="A25">
        <v>24</v>
      </c>
      <c r="B25" t="s">
        <v>14</v>
      </c>
      <c r="C25" t="s">
        <v>15</v>
      </c>
    </row>
    <row r="26" spans="1:78" x14ac:dyDescent="0.2">
      <c r="A26">
        <v>25</v>
      </c>
      <c r="B26" t="s">
        <v>16</v>
      </c>
      <c r="C26" t="s">
        <v>17</v>
      </c>
    </row>
    <row r="27" spans="1:78" x14ac:dyDescent="0.2">
      <c r="A27">
        <v>26</v>
      </c>
      <c r="B27" t="s">
        <v>18</v>
      </c>
      <c r="C27" t="s">
        <v>15</v>
      </c>
    </row>
    <row r="28" spans="1:78" x14ac:dyDescent="0.2">
      <c r="A28">
        <v>27</v>
      </c>
      <c r="B28" t="s">
        <v>19</v>
      </c>
      <c r="C28" t="s">
        <v>15</v>
      </c>
    </row>
    <row r="29" spans="1:78" x14ac:dyDescent="0.2">
      <c r="A29">
        <v>28</v>
      </c>
      <c r="B29" t="s">
        <v>20</v>
      </c>
      <c r="C29" t="s">
        <v>15</v>
      </c>
    </row>
    <row r="30" spans="1:78" x14ac:dyDescent="0.2">
      <c r="A30">
        <v>29</v>
      </c>
      <c r="B30" t="s">
        <v>21</v>
      </c>
      <c r="C30" t="s">
        <v>15</v>
      </c>
    </row>
    <row r="31" spans="1:78" x14ac:dyDescent="0.2">
      <c r="A31">
        <v>30</v>
      </c>
      <c r="B31" t="s">
        <v>22</v>
      </c>
      <c r="C31" t="s">
        <v>15</v>
      </c>
    </row>
    <row r="32" spans="1:78" x14ac:dyDescent="0.2">
      <c r="A32">
        <v>31</v>
      </c>
      <c r="B32" t="s">
        <v>23</v>
      </c>
      <c r="C32" t="s">
        <v>17</v>
      </c>
    </row>
    <row r="33" spans="1:3" x14ac:dyDescent="0.2">
      <c r="A33">
        <v>32</v>
      </c>
      <c r="B33" t="s">
        <v>24</v>
      </c>
      <c r="C33" t="s">
        <v>17</v>
      </c>
    </row>
    <row r="34" spans="1:3" x14ac:dyDescent="0.2">
      <c r="A34">
        <v>33</v>
      </c>
      <c r="B34" t="s">
        <v>25</v>
      </c>
      <c r="C34" t="s">
        <v>17</v>
      </c>
    </row>
    <row r="35" spans="1:3" x14ac:dyDescent="0.2">
      <c r="A35">
        <v>34</v>
      </c>
      <c r="B35" t="s">
        <v>26</v>
      </c>
      <c r="C35" t="s">
        <v>17</v>
      </c>
    </row>
    <row r="36" spans="1:3" x14ac:dyDescent="0.2">
      <c r="A36">
        <v>35</v>
      </c>
      <c r="B36" t="s">
        <v>27</v>
      </c>
      <c r="C36" t="s">
        <v>17</v>
      </c>
    </row>
    <row r="37" spans="1:3" x14ac:dyDescent="0.2">
      <c r="A37">
        <v>36</v>
      </c>
      <c r="B37" t="s">
        <v>28</v>
      </c>
      <c r="C37" t="s">
        <v>17</v>
      </c>
    </row>
    <row r="38" spans="1:3" x14ac:dyDescent="0.2">
      <c r="A38">
        <v>37</v>
      </c>
      <c r="B38" t="s">
        <v>29</v>
      </c>
      <c r="C38" t="s">
        <v>30</v>
      </c>
    </row>
    <row r="39" spans="1:3" x14ac:dyDescent="0.2">
      <c r="A39">
        <v>38</v>
      </c>
      <c r="B39" t="s">
        <v>31</v>
      </c>
      <c r="C39" t="s">
        <v>30</v>
      </c>
    </row>
    <row r="40" spans="1:3" x14ac:dyDescent="0.2">
      <c r="A40">
        <v>39</v>
      </c>
      <c r="B40" t="s">
        <v>32</v>
      </c>
      <c r="C40" t="s">
        <v>30</v>
      </c>
    </row>
    <row r="41" spans="1:3" x14ac:dyDescent="0.2">
      <c r="A41">
        <v>40</v>
      </c>
      <c r="B41" t="s">
        <v>33</v>
      </c>
      <c r="C41" t="s">
        <v>30</v>
      </c>
    </row>
    <row r="42" spans="1:3" x14ac:dyDescent="0.2">
      <c r="A42">
        <v>41</v>
      </c>
      <c r="B42" t="s">
        <v>34</v>
      </c>
      <c r="C42" t="s">
        <v>30</v>
      </c>
    </row>
    <row r="43" spans="1:3" x14ac:dyDescent="0.2">
      <c r="A43">
        <v>42</v>
      </c>
      <c r="B43" t="s">
        <v>35</v>
      </c>
      <c r="C43" t="s">
        <v>30</v>
      </c>
    </row>
    <row r="44" spans="1:3" x14ac:dyDescent="0.2">
      <c r="A44">
        <v>43</v>
      </c>
      <c r="B44" t="s">
        <v>36</v>
      </c>
      <c r="C44" t="s">
        <v>30</v>
      </c>
    </row>
    <row r="45" spans="1:3" x14ac:dyDescent="0.2">
      <c r="A45">
        <v>44</v>
      </c>
      <c r="B45" t="s">
        <v>37</v>
      </c>
      <c r="C45" t="s">
        <v>30</v>
      </c>
    </row>
    <row r="46" spans="1:3" x14ac:dyDescent="0.2">
      <c r="A46">
        <v>45</v>
      </c>
      <c r="B46" t="s">
        <v>38</v>
      </c>
      <c r="C46" t="s">
        <v>30</v>
      </c>
    </row>
    <row r="47" spans="1:3" x14ac:dyDescent="0.2">
      <c r="A47">
        <v>46</v>
      </c>
      <c r="B47" t="s">
        <v>39</v>
      </c>
      <c r="C47" t="s">
        <v>30</v>
      </c>
    </row>
    <row r="48" spans="1:3" x14ac:dyDescent="0.2">
      <c r="A48">
        <v>47</v>
      </c>
      <c r="B48" t="s">
        <v>40</v>
      </c>
      <c r="C48" t="s">
        <v>30</v>
      </c>
    </row>
    <row r="49" spans="1:3" x14ac:dyDescent="0.2">
      <c r="A49">
        <v>48</v>
      </c>
      <c r="B49" t="s">
        <v>41</v>
      </c>
      <c r="C49" t="s">
        <v>30</v>
      </c>
    </row>
    <row r="50" spans="1:3" x14ac:dyDescent="0.2">
      <c r="A50">
        <v>49</v>
      </c>
      <c r="B50" t="s">
        <v>42</v>
      </c>
      <c r="C50" t="s">
        <v>15</v>
      </c>
    </row>
    <row r="51" spans="1:3" x14ac:dyDescent="0.2">
      <c r="A51">
        <v>50</v>
      </c>
      <c r="B51" t="s">
        <v>43</v>
      </c>
      <c r="C51" t="s">
        <v>17</v>
      </c>
    </row>
    <row r="52" spans="1:3" x14ac:dyDescent="0.2">
      <c r="A52">
        <v>51</v>
      </c>
      <c r="B52" t="s">
        <v>44</v>
      </c>
      <c r="C52" t="s">
        <v>44</v>
      </c>
    </row>
    <row r="53" spans="1:3" x14ac:dyDescent="0.2">
      <c r="A53">
        <v>52</v>
      </c>
      <c r="B53" t="s">
        <v>45</v>
      </c>
      <c r="C53" t="s">
        <v>2</v>
      </c>
    </row>
    <row r="54" spans="1:3" x14ac:dyDescent="0.2">
      <c r="A54">
        <v>53</v>
      </c>
      <c r="B54" t="s">
        <v>46</v>
      </c>
      <c r="C54" t="s">
        <v>2</v>
      </c>
    </row>
    <row r="55" spans="1:3" x14ac:dyDescent="0.2">
      <c r="A55">
        <v>54</v>
      </c>
      <c r="B55" t="s">
        <v>45</v>
      </c>
      <c r="C55" t="s">
        <v>63</v>
      </c>
    </row>
    <row r="56" spans="1:3" x14ac:dyDescent="0.2">
      <c r="A56">
        <v>55</v>
      </c>
      <c r="B56" t="s">
        <v>47</v>
      </c>
      <c r="C56" t="s">
        <v>64</v>
      </c>
    </row>
    <row r="57" spans="1:3" x14ac:dyDescent="0.2">
      <c r="A57">
        <v>56</v>
      </c>
      <c r="B57" t="s">
        <v>65</v>
      </c>
      <c r="C57" t="s">
        <v>64</v>
      </c>
    </row>
    <row r="58" spans="1:3" x14ac:dyDescent="0.2">
      <c r="A58">
        <v>57</v>
      </c>
      <c r="B58" t="s">
        <v>66</v>
      </c>
      <c r="C58" t="s">
        <v>30</v>
      </c>
    </row>
    <row r="59" spans="1:3" x14ac:dyDescent="0.2">
      <c r="A59">
        <v>58</v>
      </c>
      <c r="B59" t="s">
        <v>67</v>
      </c>
      <c r="C59" t="s">
        <v>30</v>
      </c>
    </row>
    <row r="60" spans="1:3" x14ac:dyDescent="0.2">
      <c r="A60">
        <v>59</v>
      </c>
      <c r="B60" t="s">
        <v>68</v>
      </c>
      <c r="C60" t="s">
        <v>30</v>
      </c>
    </row>
    <row r="61" spans="1:3" x14ac:dyDescent="0.2">
      <c r="A61">
        <v>60</v>
      </c>
      <c r="B61" t="s">
        <v>46</v>
      </c>
      <c r="C61" t="s">
        <v>62</v>
      </c>
    </row>
    <row r="62" spans="1:3" x14ac:dyDescent="0.2">
      <c r="A62">
        <v>61</v>
      </c>
      <c r="B62" t="s">
        <v>69</v>
      </c>
      <c r="C62" t="s">
        <v>62</v>
      </c>
    </row>
    <row r="63" spans="1:3" x14ac:dyDescent="0.2">
      <c r="A63">
        <v>62</v>
      </c>
      <c r="B63" t="s">
        <v>3</v>
      </c>
      <c r="C63" t="s">
        <v>64</v>
      </c>
    </row>
    <row r="64" spans="1:3" x14ac:dyDescent="0.2">
      <c r="A64">
        <v>63</v>
      </c>
      <c r="B64" t="s">
        <v>4</v>
      </c>
      <c r="C64" t="s">
        <v>64</v>
      </c>
    </row>
    <row r="65" spans="1:3" x14ac:dyDescent="0.2">
      <c r="A65">
        <v>64</v>
      </c>
      <c r="B65" t="s">
        <v>5</v>
      </c>
      <c r="C65" t="s">
        <v>64</v>
      </c>
    </row>
    <row r="66" spans="1:3" x14ac:dyDescent="0.2">
      <c r="A66">
        <v>65</v>
      </c>
      <c r="B66" t="s">
        <v>6</v>
      </c>
      <c r="C66" t="s">
        <v>64</v>
      </c>
    </row>
    <row r="67" spans="1:3" x14ac:dyDescent="0.2">
      <c r="A67">
        <v>66</v>
      </c>
      <c r="B67" t="s">
        <v>7</v>
      </c>
      <c r="C67" t="s">
        <v>64</v>
      </c>
    </row>
    <row r="68" spans="1:3" x14ac:dyDescent="0.2">
      <c r="A68">
        <v>67</v>
      </c>
      <c r="B68" t="s">
        <v>8</v>
      </c>
      <c r="C68" t="s">
        <v>64</v>
      </c>
    </row>
    <row r="69" spans="1:3" x14ac:dyDescent="0.2">
      <c r="A69">
        <v>68</v>
      </c>
      <c r="B69" t="s">
        <v>9</v>
      </c>
      <c r="C69" t="s">
        <v>64</v>
      </c>
    </row>
    <row r="70" spans="1:3" x14ac:dyDescent="0.2">
      <c r="A70">
        <v>69</v>
      </c>
      <c r="B70" t="s">
        <v>10</v>
      </c>
      <c r="C70" t="s">
        <v>64</v>
      </c>
    </row>
    <row r="71" spans="1:3" x14ac:dyDescent="0.2">
      <c r="A71">
        <v>70</v>
      </c>
      <c r="B71" t="s">
        <v>11</v>
      </c>
      <c r="C71" t="s">
        <v>64</v>
      </c>
    </row>
    <row r="72" spans="1:3" x14ac:dyDescent="0.2">
      <c r="A72">
        <v>71</v>
      </c>
      <c r="B72" t="s">
        <v>12</v>
      </c>
      <c r="C72" t="s">
        <v>64</v>
      </c>
    </row>
    <row r="73" spans="1:3" x14ac:dyDescent="0.2">
      <c r="A73">
        <v>72</v>
      </c>
      <c r="B73" t="s">
        <v>13</v>
      </c>
      <c r="C73" t="s">
        <v>64</v>
      </c>
    </row>
    <row r="74" spans="1:3" x14ac:dyDescent="0.2">
      <c r="A74">
        <v>73</v>
      </c>
      <c r="B74" t="s">
        <v>61</v>
      </c>
      <c r="C74" t="s">
        <v>70</v>
      </c>
    </row>
    <row r="75" spans="1:3" x14ac:dyDescent="0.2">
      <c r="A75">
        <v>74</v>
      </c>
      <c r="B75" t="s">
        <v>14</v>
      </c>
      <c r="C75" t="s">
        <v>70</v>
      </c>
    </row>
    <row r="76" spans="1:3" x14ac:dyDescent="0.2">
      <c r="A76">
        <v>75</v>
      </c>
      <c r="B76" t="s">
        <v>48</v>
      </c>
      <c r="C76" t="s">
        <v>71</v>
      </c>
    </row>
    <row r="77" spans="1:3" x14ac:dyDescent="0.2">
      <c r="A77">
        <v>76</v>
      </c>
      <c r="B77" t="s">
        <v>49</v>
      </c>
      <c r="C77" t="s">
        <v>71</v>
      </c>
    </row>
    <row r="78" spans="1:3" x14ac:dyDescent="0.2">
      <c r="A78">
        <v>77</v>
      </c>
      <c r="B78" t="s">
        <v>50</v>
      </c>
      <c r="C78" t="s">
        <v>71</v>
      </c>
    </row>
    <row r="79" spans="1:3" x14ac:dyDescent="0.2">
      <c r="A79">
        <v>78</v>
      </c>
      <c r="B79" t="s">
        <v>73</v>
      </c>
      <c r="C79" t="s">
        <v>72</v>
      </c>
    </row>
    <row r="80" spans="1:3" x14ac:dyDescent="0.2">
      <c r="A80">
        <v>79</v>
      </c>
      <c r="B80" t="s">
        <v>74</v>
      </c>
      <c r="C80" t="s">
        <v>72</v>
      </c>
    </row>
    <row r="81" spans="1:3" x14ac:dyDescent="0.2">
      <c r="A81">
        <v>80</v>
      </c>
      <c r="B81" t="s">
        <v>75</v>
      </c>
      <c r="C81" t="s">
        <v>72</v>
      </c>
    </row>
    <row r="82" spans="1:3" x14ac:dyDescent="0.2">
      <c r="A82">
        <v>81</v>
      </c>
      <c r="B82" t="s">
        <v>76</v>
      </c>
      <c r="C82" t="s">
        <v>72</v>
      </c>
    </row>
    <row r="83" spans="1:3" x14ac:dyDescent="0.2">
      <c r="A83">
        <v>82</v>
      </c>
      <c r="B83" t="s">
        <v>77</v>
      </c>
      <c r="C83" t="s">
        <v>72</v>
      </c>
    </row>
    <row r="84" spans="1:3" x14ac:dyDescent="0.2">
      <c r="A84">
        <v>83</v>
      </c>
      <c r="B84" t="s">
        <v>78</v>
      </c>
      <c r="C84" t="s">
        <v>72</v>
      </c>
    </row>
    <row r="85" spans="1:3" x14ac:dyDescent="0.2">
      <c r="A85">
        <v>84</v>
      </c>
      <c r="B85" t="s">
        <v>79</v>
      </c>
      <c r="C85" t="s">
        <v>72</v>
      </c>
    </row>
    <row r="86" spans="1:3" x14ac:dyDescent="0.2">
      <c r="A86">
        <v>85</v>
      </c>
      <c r="B86" t="s">
        <v>80</v>
      </c>
      <c r="C86" t="s">
        <v>72</v>
      </c>
    </row>
    <row r="87" spans="1:3" x14ac:dyDescent="0.2">
      <c r="A87">
        <v>86</v>
      </c>
      <c r="B87" t="s">
        <v>73</v>
      </c>
      <c r="C87" t="s">
        <v>15</v>
      </c>
    </row>
    <row r="88" spans="1:3" x14ac:dyDescent="0.2">
      <c r="A88">
        <v>87</v>
      </c>
      <c r="B88" t="s">
        <v>74</v>
      </c>
      <c r="C88" t="s">
        <v>15</v>
      </c>
    </row>
    <row r="89" spans="1:3" x14ac:dyDescent="0.2">
      <c r="A89">
        <v>88</v>
      </c>
      <c r="B89" t="s">
        <v>75</v>
      </c>
      <c r="C89" t="s">
        <v>15</v>
      </c>
    </row>
    <row r="90" spans="1:3" x14ac:dyDescent="0.2">
      <c r="A90">
        <v>89</v>
      </c>
      <c r="B90" t="s">
        <v>76</v>
      </c>
      <c r="C90" t="s">
        <v>15</v>
      </c>
    </row>
    <row r="91" spans="1:3" x14ac:dyDescent="0.2">
      <c r="A91">
        <v>90</v>
      </c>
      <c r="B91" t="s">
        <v>77</v>
      </c>
      <c r="C91" t="s">
        <v>15</v>
      </c>
    </row>
    <row r="92" spans="1:3" x14ac:dyDescent="0.2">
      <c r="A92">
        <v>91</v>
      </c>
      <c r="B92" t="s">
        <v>78</v>
      </c>
      <c r="C92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EAF3C-D555-8C4A-A9DB-189B950414A6}">
  <dimension ref="B1:F91"/>
  <sheetViews>
    <sheetView workbookViewId="0">
      <selection activeCell="B1" sqref="B1:C1"/>
    </sheetView>
  </sheetViews>
  <sheetFormatPr baseColWidth="10" defaultRowHeight="16" x14ac:dyDescent="0.2"/>
  <sheetData>
    <row r="1" spans="2:6" x14ac:dyDescent="0.2">
      <c r="B1" s="1" t="s">
        <v>0</v>
      </c>
      <c r="C1" s="1" t="s">
        <v>1</v>
      </c>
    </row>
    <row r="2" spans="2:6" x14ac:dyDescent="0.2">
      <c r="B2" t="s">
        <v>51</v>
      </c>
      <c r="C2" t="s">
        <v>17</v>
      </c>
      <c r="E2" t="s">
        <v>3</v>
      </c>
      <c r="F2" t="s">
        <v>2</v>
      </c>
    </row>
    <row r="3" spans="2:6" x14ac:dyDescent="0.2">
      <c r="B3" t="s">
        <v>52</v>
      </c>
      <c r="C3" t="s">
        <v>17</v>
      </c>
      <c r="E3" t="s">
        <v>3</v>
      </c>
      <c r="F3" t="s">
        <v>64</v>
      </c>
    </row>
    <row r="4" spans="2:6" x14ac:dyDescent="0.2">
      <c r="B4" t="s">
        <v>53</v>
      </c>
      <c r="C4" t="s">
        <v>17</v>
      </c>
      <c r="E4" t="s">
        <v>4</v>
      </c>
      <c r="F4" t="s">
        <v>2</v>
      </c>
    </row>
    <row r="5" spans="2:6" x14ac:dyDescent="0.2">
      <c r="B5" t="s">
        <v>54</v>
      </c>
      <c r="C5" t="s">
        <v>17</v>
      </c>
      <c r="E5" t="s">
        <v>4</v>
      </c>
      <c r="F5" t="s">
        <v>64</v>
      </c>
    </row>
    <row r="6" spans="2:6" x14ac:dyDescent="0.2">
      <c r="B6" t="s">
        <v>55</v>
      </c>
      <c r="C6" t="s">
        <v>17</v>
      </c>
      <c r="E6" t="s">
        <v>5</v>
      </c>
      <c r="F6" t="s">
        <v>2</v>
      </c>
    </row>
    <row r="7" spans="2:6" x14ac:dyDescent="0.2">
      <c r="B7" t="s">
        <v>56</v>
      </c>
      <c r="C7" t="s">
        <v>17</v>
      </c>
      <c r="E7" t="s">
        <v>5</v>
      </c>
      <c r="F7" t="s">
        <v>64</v>
      </c>
    </row>
    <row r="8" spans="2:6" x14ac:dyDescent="0.2">
      <c r="B8" t="s">
        <v>57</v>
      </c>
      <c r="C8" t="s">
        <v>17</v>
      </c>
      <c r="E8" t="s">
        <v>6</v>
      </c>
      <c r="F8" t="s">
        <v>2</v>
      </c>
    </row>
    <row r="9" spans="2:6" x14ac:dyDescent="0.2">
      <c r="B9" t="s">
        <v>58</v>
      </c>
      <c r="C9" t="s">
        <v>17</v>
      </c>
      <c r="E9" t="s">
        <v>6</v>
      </c>
      <c r="F9" t="s">
        <v>64</v>
      </c>
    </row>
    <row r="10" spans="2:6" x14ac:dyDescent="0.2">
      <c r="B10" t="s">
        <v>59</v>
      </c>
      <c r="C10" t="s">
        <v>17</v>
      </c>
      <c r="E10" t="s">
        <v>7</v>
      </c>
      <c r="F10" t="s">
        <v>2</v>
      </c>
    </row>
    <row r="11" spans="2:6" x14ac:dyDescent="0.2">
      <c r="B11" t="s">
        <v>60</v>
      </c>
      <c r="C11" t="s">
        <v>15</v>
      </c>
      <c r="E11" t="s">
        <v>7</v>
      </c>
      <c r="F11" t="s">
        <v>64</v>
      </c>
    </row>
    <row r="12" spans="2:6" x14ac:dyDescent="0.2">
      <c r="B12" t="s">
        <v>61</v>
      </c>
      <c r="C12" t="s">
        <v>15</v>
      </c>
      <c r="E12" t="s">
        <v>8</v>
      </c>
      <c r="F12" t="s">
        <v>2</v>
      </c>
    </row>
    <row r="13" spans="2:6" x14ac:dyDescent="0.2">
      <c r="B13" t="s">
        <v>14</v>
      </c>
      <c r="C13" t="s">
        <v>15</v>
      </c>
      <c r="E13" t="s">
        <v>8</v>
      </c>
      <c r="F13" t="s">
        <v>64</v>
      </c>
    </row>
    <row r="14" spans="2:6" x14ac:dyDescent="0.2">
      <c r="B14" t="s">
        <v>16</v>
      </c>
      <c r="C14" t="s">
        <v>17</v>
      </c>
      <c r="E14" t="s">
        <v>9</v>
      </c>
      <c r="F14" t="s">
        <v>2</v>
      </c>
    </row>
    <row r="15" spans="2:6" x14ac:dyDescent="0.2">
      <c r="B15" t="s">
        <v>18</v>
      </c>
      <c r="C15" t="s">
        <v>15</v>
      </c>
      <c r="E15" t="s">
        <v>9</v>
      </c>
      <c r="F15" t="s">
        <v>64</v>
      </c>
    </row>
    <row r="16" spans="2:6" x14ac:dyDescent="0.2">
      <c r="B16" t="s">
        <v>19</v>
      </c>
      <c r="C16" t="s">
        <v>15</v>
      </c>
      <c r="E16" t="s">
        <v>10</v>
      </c>
      <c r="F16" t="s">
        <v>2</v>
      </c>
    </row>
    <row r="17" spans="2:6" x14ac:dyDescent="0.2">
      <c r="B17" t="s">
        <v>20</v>
      </c>
      <c r="C17" t="s">
        <v>15</v>
      </c>
      <c r="E17" t="s">
        <v>10</v>
      </c>
      <c r="F17" t="s">
        <v>64</v>
      </c>
    </row>
    <row r="18" spans="2:6" x14ac:dyDescent="0.2">
      <c r="B18" t="s">
        <v>21</v>
      </c>
      <c r="C18" t="s">
        <v>15</v>
      </c>
      <c r="E18" t="s">
        <v>11</v>
      </c>
      <c r="F18" t="s">
        <v>2</v>
      </c>
    </row>
    <row r="19" spans="2:6" x14ac:dyDescent="0.2">
      <c r="B19" t="s">
        <v>22</v>
      </c>
      <c r="C19" t="s">
        <v>15</v>
      </c>
      <c r="E19" t="s">
        <v>11</v>
      </c>
      <c r="F19" t="s">
        <v>64</v>
      </c>
    </row>
    <row r="20" spans="2:6" x14ac:dyDescent="0.2">
      <c r="B20" t="s">
        <v>23</v>
      </c>
      <c r="C20" t="s">
        <v>17</v>
      </c>
      <c r="E20" t="s">
        <v>12</v>
      </c>
      <c r="F20" t="s">
        <v>2</v>
      </c>
    </row>
    <row r="21" spans="2:6" x14ac:dyDescent="0.2">
      <c r="B21" t="s">
        <v>24</v>
      </c>
      <c r="C21" t="s">
        <v>17</v>
      </c>
      <c r="E21" t="s">
        <v>12</v>
      </c>
      <c r="F21" t="s">
        <v>64</v>
      </c>
    </row>
    <row r="22" spans="2:6" x14ac:dyDescent="0.2">
      <c r="B22" t="s">
        <v>25</v>
      </c>
      <c r="C22" t="s">
        <v>17</v>
      </c>
      <c r="E22" t="s">
        <v>13</v>
      </c>
      <c r="F22" t="s">
        <v>2</v>
      </c>
    </row>
    <row r="23" spans="2:6" x14ac:dyDescent="0.2">
      <c r="B23" t="s">
        <v>26</v>
      </c>
      <c r="C23" t="s">
        <v>17</v>
      </c>
      <c r="E23" t="s">
        <v>13</v>
      </c>
      <c r="F23" t="s">
        <v>64</v>
      </c>
    </row>
    <row r="24" spans="2:6" x14ac:dyDescent="0.2">
      <c r="B24" t="s">
        <v>27</v>
      </c>
      <c r="C24" t="s">
        <v>17</v>
      </c>
      <c r="E24" t="s">
        <v>65</v>
      </c>
      <c r="F24" t="s">
        <v>2</v>
      </c>
    </row>
    <row r="25" spans="2:6" x14ac:dyDescent="0.2">
      <c r="B25" t="s">
        <v>28</v>
      </c>
      <c r="C25" t="s">
        <v>17</v>
      </c>
      <c r="E25" t="s">
        <v>65</v>
      </c>
      <c r="F25" t="s">
        <v>64</v>
      </c>
    </row>
    <row r="26" spans="2:6" x14ac:dyDescent="0.2">
      <c r="B26" t="s">
        <v>29</v>
      </c>
      <c r="C26" t="s">
        <v>30</v>
      </c>
      <c r="E26" t="s">
        <v>47</v>
      </c>
      <c r="F26" t="s">
        <v>2</v>
      </c>
    </row>
    <row r="27" spans="2:6" x14ac:dyDescent="0.2">
      <c r="B27" t="s">
        <v>31</v>
      </c>
      <c r="C27" t="s">
        <v>30</v>
      </c>
      <c r="E27" t="s">
        <v>47</v>
      </c>
      <c r="F27" t="s">
        <v>64</v>
      </c>
    </row>
    <row r="28" spans="2:6" x14ac:dyDescent="0.2">
      <c r="B28" t="s">
        <v>32</v>
      </c>
      <c r="C28" t="s">
        <v>30</v>
      </c>
      <c r="E28" t="s">
        <v>48</v>
      </c>
      <c r="F28" t="s">
        <v>15</v>
      </c>
    </row>
    <row r="29" spans="2:6" x14ac:dyDescent="0.2">
      <c r="B29" t="s">
        <v>33</v>
      </c>
      <c r="C29" t="s">
        <v>30</v>
      </c>
      <c r="E29" t="s">
        <v>48</v>
      </c>
      <c r="F29" t="s">
        <v>71</v>
      </c>
    </row>
    <row r="30" spans="2:6" x14ac:dyDescent="0.2">
      <c r="B30" t="s">
        <v>34</v>
      </c>
      <c r="C30" t="s">
        <v>30</v>
      </c>
      <c r="E30" t="s">
        <v>49</v>
      </c>
      <c r="F30" t="s">
        <v>15</v>
      </c>
    </row>
    <row r="31" spans="2:6" x14ac:dyDescent="0.2">
      <c r="B31" t="s">
        <v>35</v>
      </c>
      <c r="C31" t="s">
        <v>30</v>
      </c>
      <c r="E31" t="s">
        <v>49</v>
      </c>
      <c r="F31" t="s">
        <v>71</v>
      </c>
    </row>
    <row r="32" spans="2:6" x14ac:dyDescent="0.2">
      <c r="B32" t="s">
        <v>36</v>
      </c>
      <c r="C32" t="s">
        <v>30</v>
      </c>
      <c r="E32" t="s">
        <v>50</v>
      </c>
      <c r="F32" t="s">
        <v>15</v>
      </c>
    </row>
    <row r="33" spans="2:6" x14ac:dyDescent="0.2">
      <c r="B33" t="s">
        <v>37</v>
      </c>
      <c r="C33" t="s">
        <v>30</v>
      </c>
      <c r="E33" t="s">
        <v>50</v>
      </c>
      <c r="F33" t="s">
        <v>71</v>
      </c>
    </row>
    <row r="34" spans="2:6" x14ac:dyDescent="0.2">
      <c r="B34" t="s">
        <v>38</v>
      </c>
      <c r="C34" t="s">
        <v>30</v>
      </c>
      <c r="E34" t="s">
        <v>51</v>
      </c>
      <c r="F34" t="s">
        <v>17</v>
      </c>
    </row>
    <row r="35" spans="2:6" x14ac:dyDescent="0.2">
      <c r="B35" t="s">
        <v>39</v>
      </c>
      <c r="C35" t="s">
        <v>30</v>
      </c>
      <c r="E35" t="s">
        <v>53</v>
      </c>
      <c r="F35" t="s">
        <v>17</v>
      </c>
    </row>
    <row r="36" spans="2:6" x14ac:dyDescent="0.2">
      <c r="B36" t="s">
        <v>40</v>
      </c>
      <c r="C36" t="s">
        <v>30</v>
      </c>
      <c r="E36" t="s">
        <v>54</v>
      </c>
      <c r="F36" t="s">
        <v>17</v>
      </c>
    </row>
    <row r="37" spans="2:6" x14ac:dyDescent="0.2">
      <c r="B37" t="s">
        <v>41</v>
      </c>
      <c r="C37" t="s">
        <v>30</v>
      </c>
      <c r="E37" t="s">
        <v>55</v>
      </c>
      <c r="F37" t="s">
        <v>17</v>
      </c>
    </row>
    <row r="38" spans="2:6" x14ac:dyDescent="0.2">
      <c r="B38" t="s">
        <v>42</v>
      </c>
      <c r="C38" t="s">
        <v>15</v>
      </c>
      <c r="E38" t="s">
        <v>52</v>
      </c>
      <c r="F38" t="s">
        <v>17</v>
      </c>
    </row>
    <row r="39" spans="2:6" x14ac:dyDescent="0.2">
      <c r="B39" t="s">
        <v>43</v>
      </c>
      <c r="C39" t="s">
        <v>17</v>
      </c>
      <c r="E39" t="s">
        <v>58</v>
      </c>
      <c r="F39" t="s">
        <v>17</v>
      </c>
    </row>
    <row r="40" spans="2:6" x14ac:dyDescent="0.2">
      <c r="B40" t="s">
        <v>44</v>
      </c>
      <c r="C40" t="s">
        <v>44</v>
      </c>
      <c r="E40" t="s">
        <v>59</v>
      </c>
      <c r="F40" t="s">
        <v>17</v>
      </c>
    </row>
    <row r="41" spans="2:6" x14ac:dyDescent="0.2">
      <c r="B41" t="s">
        <v>45</v>
      </c>
      <c r="C41" t="s">
        <v>63</v>
      </c>
      <c r="E41" t="s">
        <v>18</v>
      </c>
      <c r="F41" t="s">
        <v>15</v>
      </c>
    </row>
    <row r="42" spans="2:6" x14ac:dyDescent="0.2">
      <c r="B42" t="s">
        <v>47</v>
      </c>
      <c r="C42" t="s">
        <v>64</v>
      </c>
      <c r="E42" t="s">
        <v>61</v>
      </c>
      <c r="F42" t="s">
        <v>70</v>
      </c>
    </row>
    <row r="43" spans="2:6" x14ac:dyDescent="0.2">
      <c r="B43" t="s">
        <v>65</v>
      </c>
      <c r="C43" t="s">
        <v>64</v>
      </c>
      <c r="E43" t="s">
        <v>61</v>
      </c>
      <c r="F43" t="s">
        <v>15</v>
      </c>
    </row>
    <row r="44" spans="2:6" x14ac:dyDescent="0.2">
      <c r="B44" t="s">
        <v>66</v>
      </c>
      <c r="C44" t="s">
        <v>30</v>
      </c>
      <c r="E44" t="s">
        <v>14</v>
      </c>
      <c r="F44" t="s">
        <v>70</v>
      </c>
    </row>
    <row r="45" spans="2:6" x14ac:dyDescent="0.2">
      <c r="B45" t="s">
        <v>67</v>
      </c>
      <c r="C45" t="s">
        <v>30</v>
      </c>
      <c r="E45" t="s">
        <v>14</v>
      </c>
      <c r="F45" t="s">
        <v>15</v>
      </c>
    </row>
    <row r="46" spans="2:6" x14ac:dyDescent="0.2">
      <c r="B46" t="s">
        <v>68</v>
      </c>
      <c r="C46" t="s">
        <v>30</v>
      </c>
      <c r="E46" t="s">
        <v>16</v>
      </c>
      <c r="F46" t="s">
        <v>17</v>
      </c>
    </row>
    <row r="47" spans="2:6" x14ac:dyDescent="0.2">
      <c r="B47" t="s">
        <v>46</v>
      </c>
      <c r="C47" t="s">
        <v>62</v>
      </c>
      <c r="E47" t="s">
        <v>23</v>
      </c>
      <c r="F47" t="s">
        <v>17</v>
      </c>
    </row>
    <row r="48" spans="2:6" x14ac:dyDescent="0.2">
      <c r="B48" t="s">
        <v>69</v>
      </c>
      <c r="C48" t="s">
        <v>62</v>
      </c>
      <c r="E48" t="s">
        <v>24</v>
      </c>
      <c r="F48" t="s">
        <v>17</v>
      </c>
    </row>
    <row r="49" spans="2:6" x14ac:dyDescent="0.2">
      <c r="B49" t="s">
        <v>3</v>
      </c>
      <c r="C49" t="s">
        <v>64</v>
      </c>
      <c r="E49" t="s">
        <v>25</v>
      </c>
      <c r="F49" t="s">
        <v>17</v>
      </c>
    </row>
    <row r="50" spans="2:6" x14ac:dyDescent="0.2">
      <c r="B50" t="s">
        <v>4</v>
      </c>
      <c r="C50" t="s">
        <v>64</v>
      </c>
      <c r="E50" t="s">
        <v>28</v>
      </c>
      <c r="F50" t="s">
        <v>17</v>
      </c>
    </row>
    <row r="51" spans="2:6" x14ac:dyDescent="0.2">
      <c r="B51" t="s">
        <v>5</v>
      </c>
      <c r="C51" t="s">
        <v>64</v>
      </c>
      <c r="E51" t="s">
        <v>29</v>
      </c>
      <c r="F51" t="s">
        <v>30</v>
      </c>
    </row>
    <row r="52" spans="2:6" x14ac:dyDescent="0.2">
      <c r="B52" t="s">
        <v>6</v>
      </c>
      <c r="C52" t="s">
        <v>64</v>
      </c>
      <c r="E52" t="s">
        <v>31</v>
      </c>
      <c r="F52" t="s">
        <v>30</v>
      </c>
    </row>
    <row r="53" spans="2:6" x14ac:dyDescent="0.2">
      <c r="B53" t="s">
        <v>7</v>
      </c>
      <c r="C53" t="s">
        <v>64</v>
      </c>
      <c r="E53" t="s">
        <v>32</v>
      </c>
      <c r="F53" t="s">
        <v>30</v>
      </c>
    </row>
    <row r="54" spans="2:6" x14ac:dyDescent="0.2">
      <c r="B54" t="s">
        <v>8</v>
      </c>
      <c r="C54" t="s">
        <v>64</v>
      </c>
      <c r="E54" t="s">
        <v>33</v>
      </c>
      <c r="F54" t="s">
        <v>30</v>
      </c>
    </row>
    <row r="55" spans="2:6" x14ac:dyDescent="0.2">
      <c r="B55" t="s">
        <v>9</v>
      </c>
      <c r="C55" t="s">
        <v>64</v>
      </c>
      <c r="E55" t="s">
        <v>34</v>
      </c>
      <c r="F55" t="s">
        <v>30</v>
      </c>
    </row>
    <row r="56" spans="2:6" x14ac:dyDescent="0.2">
      <c r="B56" t="s">
        <v>10</v>
      </c>
      <c r="C56" t="s">
        <v>64</v>
      </c>
      <c r="E56" t="s">
        <v>35</v>
      </c>
      <c r="F56" t="s">
        <v>30</v>
      </c>
    </row>
    <row r="57" spans="2:6" x14ac:dyDescent="0.2">
      <c r="B57" t="s">
        <v>11</v>
      </c>
      <c r="C57" t="s">
        <v>64</v>
      </c>
      <c r="E57" t="s">
        <v>36</v>
      </c>
      <c r="F57" t="s">
        <v>30</v>
      </c>
    </row>
    <row r="58" spans="2:6" x14ac:dyDescent="0.2">
      <c r="B58" t="s">
        <v>12</v>
      </c>
      <c r="C58" t="s">
        <v>64</v>
      </c>
      <c r="E58" t="s">
        <v>37</v>
      </c>
      <c r="F58" t="s">
        <v>30</v>
      </c>
    </row>
    <row r="59" spans="2:6" x14ac:dyDescent="0.2">
      <c r="B59" t="s">
        <v>13</v>
      </c>
      <c r="C59" t="s">
        <v>64</v>
      </c>
      <c r="E59" t="s">
        <v>38</v>
      </c>
      <c r="F59" t="s">
        <v>30</v>
      </c>
    </row>
    <row r="60" spans="2:6" x14ac:dyDescent="0.2">
      <c r="B60" t="s">
        <v>61</v>
      </c>
      <c r="C60" t="s">
        <v>70</v>
      </c>
      <c r="E60" t="s">
        <v>39</v>
      </c>
      <c r="F60" t="s">
        <v>30</v>
      </c>
    </row>
    <row r="61" spans="2:6" x14ac:dyDescent="0.2">
      <c r="B61" t="s">
        <v>14</v>
      </c>
      <c r="C61" t="s">
        <v>70</v>
      </c>
      <c r="E61" t="s">
        <v>41</v>
      </c>
      <c r="F61" t="s">
        <v>30</v>
      </c>
    </row>
    <row r="62" spans="2:6" x14ac:dyDescent="0.2">
      <c r="B62" t="s">
        <v>48</v>
      </c>
      <c r="C62" t="s">
        <v>71</v>
      </c>
      <c r="E62" t="s">
        <v>40</v>
      </c>
      <c r="F62" t="s">
        <v>30</v>
      </c>
    </row>
    <row r="63" spans="2:6" x14ac:dyDescent="0.2">
      <c r="B63" t="s">
        <v>49</v>
      </c>
      <c r="C63" t="s">
        <v>71</v>
      </c>
      <c r="E63" t="s">
        <v>42</v>
      </c>
      <c r="F63" t="s">
        <v>15</v>
      </c>
    </row>
    <row r="64" spans="2:6" x14ac:dyDescent="0.2">
      <c r="B64" t="s">
        <v>50</v>
      </c>
      <c r="C64" t="s">
        <v>71</v>
      </c>
      <c r="E64" t="s">
        <v>43</v>
      </c>
      <c r="F64" t="s">
        <v>17</v>
      </c>
    </row>
    <row r="65" spans="2:6" x14ac:dyDescent="0.2">
      <c r="B65" t="s">
        <v>73</v>
      </c>
      <c r="C65" t="s">
        <v>72</v>
      </c>
      <c r="E65" t="s">
        <v>44</v>
      </c>
      <c r="F65" t="s">
        <v>44</v>
      </c>
    </row>
    <row r="66" spans="2:6" x14ac:dyDescent="0.2">
      <c r="B66" t="s">
        <v>74</v>
      </c>
      <c r="C66" t="s">
        <v>72</v>
      </c>
      <c r="E66" t="s">
        <v>45</v>
      </c>
      <c r="F66" t="s">
        <v>2</v>
      </c>
    </row>
    <row r="67" spans="2:6" x14ac:dyDescent="0.2">
      <c r="B67" t="s">
        <v>75</v>
      </c>
      <c r="C67" t="s">
        <v>72</v>
      </c>
      <c r="E67" t="s">
        <v>45</v>
      </c>
      <c r="F67" t="s">
        <v>63</v>
      </c>
    </row>
    <row r="68" spans="2:6" x14ac:dyDescent="0.2">
      <c r="B68" t="s">
        <v>76</v>
      </c>
      <c r="C68" t="s">
        <v>72</v>
      </c>
      <c r="E68" t="s">
        <v>73</v>
      </c>
      <c r="F68" t="s">
        <v>15</v>
      </c>
    </row>
    <row r="69" spans="2:6" x14ac:dyDescent="0.2">
      <c r="B69" t="s">
        <v>77</v>
      </c>
      <c r="C69" t="s">
        <v>72</v>
      </c>
      <c r="E69" t="s">
        <v>73</v>
      </c>
      <c r="F69" t="s">
        <v>72</v>
      </c>
    </row>
    <row r="70" spans="2:6" x14ac:dyDescent="0.2">
      <c r="B70" t="s">
        <v>78</v>
      </c>
      <c r="C70" t="s">
        <v>72</v>
      </c>
      <c r="E70" t="s">
        <v>74</v>
      </c>
      <c r="F70" t="s">
        <v>15</v>
      </c>
    </row>
    <row r="71" spans="2:6" x14ac:dyDescent="0.2">
      <c r="B71" t="s">
        <v>79</v>
      </c>
      <c r="C71" t="s">
        <v>72</v>
      </c>
      <c r="E71" t="s">
        <v>74</v>
      </c>
      <c r="F71" t="s">
        <v>72</v>
      </c>
    </row>
    <row r="72" spans="2:6" x14ac:dyDescent="0.2">
      <c r="B72" t="s">
        <v>80</v>
      </c>
      <c r="C72" t="s">
        <v>72</v>
      </c>
      <c r="E72" t="s">
        <v>75</v>
      </c>
      <c r="F72" t="s">
        <v>15</v>
      </c>
    </row>
    <row r="73" spans="2:6" x14ac:dyDescent="0.2">
      <c r="B73" t="s">
        <v>73</v>
      </c>
      <c r="C73" t="s">
        <v>15</v>
      </c>
      <c r="E73" t="s">
        <v>75</v>
      </c>
      <c r="F73" t="s">
        <v>72</v>
      </c>
    </row>
    <row r="74" spans="2:6" x14ac:dyDescent="0.2">
      <c r="B74" t="s">
        <v>74</v>
      </c>
      <c r="C74" t="s">
        <v>15</v>
      </c>
      <c r="E74" t="s">
        <v>76</v>
      </c>
      <c r="F74" t="s">
        <v>15</v>
      </c>
    </row>
    <row r="75" spans="2:6" x14ac:dyDescent="0.2">
      <c r="B75" t="s">
        <v>75</v>
      </c>
      <c r="C75" t="s">
        <v>15</v>
      </c>
      <c r="E75" t="s">
        <v>76</v>
      </c>
      <c r="F75" t="s">
        <v>72</v>
      </c>
    </row>
    <row r="76" spans="2:6" x14ac:dyDescent="0.2">
      <c r="B76" t="s">
        <v>76</v>
      </c>
      <c r="C76" t="s">
        <v>15</v>
      </c>
      <c r="E76" t="s">
        <v>77</v>
      </c>
      <c r="F76" t="s">
        <v>15</v>
      </c>
    </row>
    <row r="77" spans="2:6" x14ac:dyDescent="0.2">
      <c r="B77" t="s">
        <v>77</v>
      </c>
      <c r="C77" t="s">
        <v>15</v>
      </c>
      <c r="E77" t="s">
        <v>77</v>
      </c>
      <c r="F77" t="s">
        <v>72</v>
      </c>
    </row>
    <row r="78" spans="2:6" x14ac:dyDescent="0.2">
      <c r="B78" t="s">
        <v>78</v>
      </c>
      <c r="C78" t="s">
        <v>15</v>
      </c>
      <c r="E78" t="s">
        <v>78</v>
      </c>
      <c r="F78" t="s">
        <v>15</v>
      </c>
    </row>
    <row r="79" spans="2:6" x14ac:dyDescent="0.2">
      <c r="E79" t="s">
        <v>78</v>
      </c>
      <c r="F79" t="s">
        <v>72</v>
      </c>
    </row>
    <row r="80" spans="2:6" x14ac:dyDescent="0.2">
      <c r="E80" t="s">
        <v>68</v>
      </c>
      <c r="F80" t="s">
        <v>30</v>
      </c>
    </row>
    <row r="81" spans="5:6" x14ac:dyDescent="0.2">
      <c r="E81" t="s">
        <v>19</v>
      </c>
      <c r="F81" t="s">
        <v>15</v>
      </c>
    </row>
    <row r="82" spans="5:6" x14ac:dyDescent="0.2">
      <c r="E82" t="s">
        <v>21</v>
      </c>
      <c r="F82" t="s">
        <v>15</v>
      </c>
    </row>
    <row r="83" spans="5:6" x14ac:dyDescent="0.2">
      <c r="E83" t="s">
        <v>20</v>
      </c>
      <c r="F83" t="s">
        <v>15</v>
      </c>
    </row>
    <row r="84" spans="5:6" x14ac:dyDescent="0.2">
      <c r="E84" t="s">
        <v>22</v>
      </c>
      <c r="F84" t="s">
        <v>15</v>
      </c>
    </row>
    <row r="85" spans="5:6" x14ac:dyDescent="0.2">
      <c r="E85" t="s">
        <v>66</v>
      </c>
      <c r="F85" t="s">
        <v>30</v>
      </c>
    </row>
    <row r="86" spans="5:6" x14ac:dyDescent="0.2">
      <c r="E86" t="s">
        <v>67</v>
      </c>
      <c r="F86" t="s">
        <v>30</v>
      </c>
    </row>
    <row r="87" spans="5:6" x14ac:dyDescent="0.2">
      <c r="E87" t="s">
        <v>79</v>
      </c>
      <c r="F87" t="s">
        <v>72</v>
      </c>
    </row>
    <row r="88" spans="5:6" x14ac:dyDescent="0.2">
      <c r="E88" t="s">
        <v>80</v>
      </c>
      <c r="F88" t="s">
        <v>72</v>
      </c>
    </row>
    <row r="89" spans="5:6" x14ac:dyDescent="0.2">
      <c r="E89" t="s">
        <v>46</v>
      </c>
      <c r="F89" t="s">
        <v>2</v>
      </c>
    </row>
    <row r="90" spans="5:6" x14ac:dyDescent="0.2">
      <c r="E90" t="s">
        <v>46</v>
      </c>
      <c r="F90" t="s">
        <v>62</v>
      </c>
    </row>
    <row r="91" spans="5:6" x14ac:dyDescent="0.2">
      <c r="E91" t="s">
        <v>69</v>
      </c>
      <c r="F91" t="s">
        <v>62</v>
      </c>
    </row>
  </sheetData>
  <autoFilter ref="B1:C92" xr:uid="{014EAF3C-D555-8C4A-A9DB-189B950414A6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D5D37-A293-F847-90AD-F0CAA3C379A8}">
  <dimension ref="C2:D92"/>
  <sheetViews>
    <sheetView topLeftCell="K1" zoomScale="63" workbookViewId="0">
      <selection activeCell="I1" sqref="I1:W66"/>
    </sheetView>
  </sheetViews>
  <sheetFormatPr baseColWidth="10" defaultRowHeight="16" x14ac:dyDescent="0.2"/>
  <sheetData>
    <row r="2" spans="3:4" x14ac:dyDescent="0.2">
      <c r="C2" s="1" t="s">
        <v>0</v>
      </c>
      <c r="D2" s="1" t="s">
        <v>1</v>
      </c>
    </row>
    <row r="3" spans="3:4" x14ac:dyDescent="0.2">
      <c r="C3" t="s">
        <v>3</v>
      </c>
      <c r="D3" t="s">
        <v>2</v>
      </c>
    </row>
    <row r="4" spans="3:4" x14ac:dyDescent="0.2">
      <c r="C4" t="s">
        <v>3</v>
      </c>
      <c r="D4" t="s">
        <v>64</v>
      </c>
    </row>
    <row r="5" spans="3:4" x14ac:dyDescent="0.2">
      <c r="C5" t="s">
        <v>4</v>
      </c>
      <c r="D5" t="s">
        <v>2</v>
      </c>
    </row>
    <row r="6" spans="3:4" x14ac:dyDescent="0.2">
      <c r="C6" t="s">
        <v>4</v>
      </c>
      <c r="D6" t="s">
        <v>64</v>
      </c>
    </row>
    <row r="7" spans="3:4" x14ac:dyDescent="0.2">
      <c r="C7" t="s">
        <v>5</v>
      </c>
      <c r="D7" t="s">
        <v>2</v>
      </c>
    </row>
    <row r="8" spans="3:4" x14ac:dyDescent="0.2">
      <c r="C8" t="s">
        <v>5</v>
      </c>
      <c r="D8" t="s">
        <v>64</v>
      </c>
    </row>
    <row r="9" spans="3:4" x14ac:dyDescent="0.2">
      <c r="C9" t="s">
        <v>6</v>
      </c>
      <c r="D9" t="s">
        <v>2</v>
      </c>
    </row>
    <row r="10" spans="3:4" x14ac:dyDescent="0.2">
      <c r="C10" t="s">
        <v>6</v>
      </c>
      <c r="D10" t="s">
        <v>64</v>
      </c>
    </row>
    <row r="11" spans="3:4" x14ac:dyDescent="0.2">
      <c r="C11" t="s">
        <v>7</v>
      </c>
      <c r="D11" t="s">
        <v>2</v>
      </c>
    </row>
    <row r="12" spans="3:4" x14ac:dyDescent="0.2">
      <c r="C12" t="s">
        <v>7</v>
      </c>
      <c r="D12" t="s">
        <v>64</v>
      </c>
    </row>
    <row r="13" spans="3:4" x14ac:dyDescent="0.2">
      <c r="C13" t="s">
        <v>8</v>
      </c>
      <c r="D13" t="s">
        <v>2</v>
      </c>
    </row>
    <row r="14" spans="3:4" x14ac:dyDescent="0.2">
      <c r="C14" t="s">
        <v>8</v>
      </c>
      <c r="D14" t="s">
        <v>64</v>
      </c>
    </row>
    <row r="15" spans="3:4" x14ac:dyDescent="0.2">
      <c r="C15" t="s">
        <v>9</v>
      </c>
      <c r="D15" t="s">
        <v>2</v>
      </c>
    </row>
    <row r="16" spans="3:4" x14ac:dyDescent="0.2">
      <c r="C16" t="s">
        <v>9</v>
      </c>
      <c r="D16" t="s">
        <v>64</v>
      </c>
    </row>
    <row r="17" spans="3:4" x14ac:dyDescent="0.2">
      <c r="C17" t="s">
        <v>10</v>
      </c>
      <c r="D17" t="s">
        <v>2</v>
      </c>
    </row>
    <row r="18" spans="3:4" x14ac:dyDescent="0.2">
      <c r="C18" t="s">
        <v>10</v>
      </c>
      <c r="D18" t="s">
        <v>64</v>
      </c>
    </row>
    <row r="19" spans="3:4" x14ac:dyDescent="0.2">
      <c r="C19" t="s">
        <v>11</v>
      </c>
      <c r="D19" t="s">
        <v>2</v>
      </c>
    </row>
    <row r="20" spans="3:4" x14ac:dyDescent="0.2">
      <c r="C20" t="s">
        <v>11</v>
      </c>
      <c r="D20" t="s">
        <v>64</v>
      </c>
    </row>
    <row r="21" spans="3:4" x14ac:dyDescent="0.2">
      <c r="C21" t="s">
        <v>12</v>
      </c>
      <c r="D21" t="s">
        <v>2</v>
      </c>
    </row>
    <row r="22" spans="3:4" x14ac:dyDescent="0.2">
      <c r="C22" t="s">
        <v>12</v>
      </c>
      <c r="D22" t="s">
        <v>64</v>
      </c>
    </row>
    <row r="23" spans="3:4" x14ac:dyDescent="0.2">
      <c r="C23" t="s">
        <v>13</v>
      </c>
      <c r="D23" t="s">
        <v>2</v>
      </c>
    </row>
    <row r="24" spans="3:4" x14ac:dyDescent="0.2">
      <c r="C24" t="s">
        <v>13</v>
      </c>
      <c r="D24" t="s">
        <v>64</v>
      </c>
    </row>
    <row r="25" spans="3:4" x14ac:dyDescent="0.2">
      <c r="C25" t="s">
        <v>65</v>
      </c>
      <c r="D25" t="s">
        <v>2</v>
      </c>
    </row>
    <row r="26" spans="3:4" x14ac:dyDescent="0.2">
      <c r="C26" t="s">
        <v>65</v>
      </c>
      <c r="D26" t="s">
        <v>64</v>
      </c>
    </row>
    <row r="27" spans="3:4" x14ac:dyDescent="0.2">
      <c r="C27" t="s">
        <v>47</v>
      </c>
      <c r="D27" t="s">
        <v>2</v>
      </c>
    </row>
    <row r="28" spans="3:4" x14ac:dyDescent="0.2">
      <c r="C28" t="s">
        <v>47</v>
      </c>
      <c r="D28" t="s">
        <v>64</v>
      </c>
    </row>
    <row r="29" spans="3:4" x14ac:dyDescent="0.2">
      <c r="C29" t="s">
        <v>48</v>
      </c>
      <c r="D29" t="s">
        <v>15</v>
      </c>
    </row>
    <row r="30" spans="3:4" x14ac:dyDescent="0.2">
      <c r="C30" t="s">
        <v>48</v>
      </c>
      <c r="D30" t="s">
        <v>71</v>
      </c>
    </row>
    <row r="31" spans="3:4" x14ac:dyDescent="0.2">
      <c r="C31" t="s">
        <v>49</v>
      </c>
      <c r="D31" t="s">
        <v>15</v>
      </c>
    </row>
    <row r="32" spans="3:4" x14ac:dyDescent="0.2">
      <c r="C32" t="s">
        <v>49</v>
      </c>
      <c r="D32" t="s">
        <v>71</v>
      </c>
    </row>
    <row r="33" spans="3:4" x14ac:dyDescent="0.2">
      <c r="C33" t="s">
        <v>50</v>
      </c>
      <c r="D33" t="s">
        <v>15</v>
      </c>
    </row>
    <row r="34" spans="3:4" x14ac:dyDescent="0.2">
      <c r="C34" t="s">
        <v>50</v>
      </c>
      <c r="D34" t="s">
        <v>71</v>
      </c>
    </row>
    <row r="35" spans="3:4" x14ac:dyDescent="0.2">
      <c r="C35" t="s">
        <v>51</v>
      </c>
      <c r="D35" t="s">
        <v>17</v>
      </c>
    </row>
    <row r="36" spans="3:4" x14ac:dyDescent="0.2">
      <c r="C36" t="s">
        <v>53</v>
      </c>
      <c r="D36" t="s">
        <v>17</v>
      </c>
    </row>
    <row r="37" spans="3:4" x14ac:dyDescent="0.2">
      <c r="C37" t="s">
        <v>54</v>
      </c>
      <c r="D37" t="s">
        <v>17</v>
      </c>
    </row>
    <row r="38" spans="3:4" x14ac:dyDescent="0.2">
      <c r="C38" t="s">
        <v>55</v>
      </c>
      <c r="D38" t="s">
        <v>17</v>
      </c>
    </row>
    <row r="39" spans="3:4" x14ac:dyDescent="0.2">
      <c r="C39" t="s">
        <v>52</v>
      </c>
      <c r="D39" t="s">
        <v>17</v>
      </c>
    </row>
    <row r="40" spans="3:4" x14ac:dyDescent="0.2">
      <c r="C40" t="s">
        <v>58</v>
      </c>
      <c r="D40" t="s">
        <v>17</v>
      </c>
    </row>
    <row r="41" spans="3:4" x14ac:dyDescent="0.2">
      <c r="C41" t="s">
        <v>59</v>
      </c>
      <c r="D41" t="s">
        <v>17</v>
      </c>
    </row>
    <row r="42" spans="3:4" x14ac:dyDescent="0.2">
      <c r="C42" t="s">
        <v>18</v>
      </c>
      <c r="D42" t="s">
        <v>15</v>
      </c>
    </row>
    <row r="43" spans="3:4" x14ac:dyDescent="0.2">
      <c r="C43" t="s">
        <v>61</v>
      </c>
      <c r="D43" t="s">
        <v>70</v>
      </c>
    </row>
    <row r="44" spans="3:4" x14ac:dyDescent="0.2">
      <c r="C44" t="s">
        <v>61</v>
      </c>
      <c r="D44" t="s">
        <v>15</v>
      </c>
    </row>
    <row r="45" spans="3:4" x14ac:dyDescent="0.2">
      <c r="C45" t="s">
        <v>14</v>
      </c>
      <c r="D45" t="s">
        <v>70</v>
      </c>
    </row>
    <row r="46" spans="3:4" x14ac:dyDescent="0.2">
      <c r="C46" t="s">
        <v>14</v>
      </c>
      <c r="D46" t="s">
        <v>15</v>
      </c>
    </row>
    <row r="47" spans="3:4" x14ac:dyDescent="0.2">
      <c r="C47" t="s">
        <v>16</v>
      </c>
      <c r="D47" t="s">
        <v>17</v>
      </c>
    </row>
    <row r="48" spans="3:4" x14ac:dyDescent="0.2">
      <c r="C48" t="s">
        <v>23</v>
      </c>
      <c r="D48" t="s">
        <v>17</v>
      </c>
    </row>
    <row r="49" spans="3:4" x14ac:dyDescent="0.2">
      <c r="C49" t="s">
        <v>24</v>
      </c>
      <c r="D49" t="s">
        <v>17</v>
      </c>
    </row>
    <row r="50" spans="3:4" x14ac:dyDescent="0.2">
      <c r="C50" t="s">
        <v>25</v>
      </c>
      <c r="D50" t="s">
        <v>17</v>
      </c>
    </row>
    <row r="51" spans="3:4" x14ac:dyDescent="0.2">
      <c r="C51" t="s">
        <v>28</v>
      </c>
      <c r="D51" t="s">
        <v>17</v>
      </c>
    </row>
    <row r="52" spans="3:4" x14ac:dyDescent="0.2">
      <c r="C52" t="s">
        <v>29</v>
      </c>
      <c r="D52" t="s">
        <v>30</v>
      </c>
    </row>
    <row r="53" spans="3:4" x14ac:dyDescent="0.2">
      <c r="C53" t="s">
        <v>31</v>
      </c>
      <c r="D53" t="s">
        <v>30</v>
      </c>
    </row>
    <row r="54" spans="3:4" x14ac:dyDescent="0.2">
      <c r="C54" t="s">
        <v>32</v>
      </c>
      <c r="D54" t="s">
        <v>30</v>
      </c>
    </row>
    <row r="55" spans="3:4" x14ac:dyDescent="0.2">
      <c r="C55" t="s">
        <v>33</v>
      </c>
      <c r="D55" t="s">
        <v>30</v>
      </c>
    </row>
    <row r="56" spans="3:4" x14ac:dyDescent="0.2">
      <c r="C56" t="s">
        <v>34</v>
      </c>
      <c r="D56" t="s">
        <v>30</v>
      </c>
    </row>
    <row r="57" spans="3:4" x14ac:dyDescent="0.2">
      <c r="C57" t="s">
        <v>35</v>
      </c>
      <c r="D57" t="s">
        <v>30</v>
      </c>
    </row>
    <row r="58" spans="3:4" x14ac:dyDescent="0.2">
      <c r="C58" t="s">
        <v>36</v>
      </c>
      <c r="D58" t="s">
        <v>30</v>
      </c>
    </row>
    <row r="59" spans="3:4" x14ac:dyDescent="0.2">
      <c r="C59" t="s">
        <v>37</v>
      </c>
      <c r="D59" t="s">
        <v>30</v>
      </c>
    </row>
    <row r="60" spans="3:4" x14ac:dyDescent="0.2">
      <c r="C60" t="s">
        <v>38</v>
      </c>
      <c r="D60" t="s">
        <v>30</v>
      </c>
    </row>
    <row r="61" spans="3:4" x14ac:dyDescent="0.2">
      <c r="C61" t="s">
        <v>39</v>
      </c>
      <c r="D61" t="s">
        <v>30</v>
      </c>
    </row>
    <row r="62" spans="3:4" x14ac:dyDescent="0.2">
      <c r="C62" t="s">
        <v>41</v>
      </c>
      <c r="D62" t="s">
        <v>30</v>
      </c>
    </row>
    <row r="63" spans="3:4" x14ac:dyDescent="0.2">
      <c r="C63" t="s">
        <v>40</v>
      </c>
      <c r="D63" t="s">
        <v>30</v>
      </c>
    </row>
    <row r="64" spans="3:4" x14ac:dyDescent="0.2">
      <c r="C64" t="s">
        <v>42</v>
      </c>
      <c r="D64" t="s">
        <v>15</v>
      </c>
    </row>
    <row r="65" spans="3:4" x14ac:dyDescent="0.2">
      <c r="C65" t="s">
        <v>43</v>
      </c>
      <c r="D65" t="s">
        <v>17</v>
      </c>
    </row>
    <row r="66" spans="3:4" x14ac:dyDescent="0.2">
      <c r="C66" t="s">
        <v>44</v>
      </c>
      <c r="D66" t="s">
        <v>44</v>
      </c>
    </row>
    <row r="67" spans="3:4" x14ac:dyDescent="0.2">
      <c r="C67" t="s">
        <v>45</v>
      </c>
      <c r="D67" t="s">
        <v>2</v>
      </c>
    </row>
    <row r="68" spans="3:4" x14ac:dyDescent="0.2">
      <c r="C68" t="s">
        <v>45</v>
      </c>
      <c r="D68" t="s">
        <v>63</v>
      </c>
    </row>
    <row r="69" spans="3:4" x14ac:dyDescent="0.2">
      <c r="C69" t="s">
        <v>73</v>
      </c>
      <c r="D69" t="s">
        <v>15</v>
      </c>
    </row>
    <row r="70" spans="3:4" x14ac:dyDescent="0.2">
      <c r="C70" t="s">
        <v>73</v>
      </c>
      <c r="D70" t="s">
        <v>72</v>
      </c>
    </row>
    <row r="71" spans="3:4" x14ac:dyDescent="0.2">
      <c r="C71" t="s">
        <v>74</v>
      </c>
      <c r="D71" t="s">
        <v>15</v>
      </c>
    </row>
    <row r="72" spans="3:4" x14ac:dyDescent="0.2">
      <c r="C72" t="s">
        <v>74</v>
      </c>
      <c r="D72" t="s">
        <v>72</v>
      </c>
    </row>
    <row r="73" spans="3:4" x14ac:dyDescent="0.2">
      <c r="C73" t="s">
        <v>75</v>
      </c>
      <c r="D73" t="s">
        <v>15</v>
      </c>
    </row>
    <row r="74" spans="3:4" x14ac:dyDescent="0.2">
      <c r="C74" t="s">
        <v>75</v>
      </c>
      <c r="D74" t="s">
        <v>72</v>
      </c>
    </row>
    <row r="75" spans="3:4" x14ac:dyDescent="0.2">
      <c r="C75" t="s">
        <v>76</v>
      </c>
      <c r="D75" t="s">
        <v>15</v>
      </c>
    </row>
    <row r="76" spans="3:4" x14ac:dyDescent="0.2">
      <c r="C76" t="s">
        <v>76</v>
      </c>
      <c r="D76" t="s">
        <v>72</v>
      </c>
    </row>
    <row r="77" spans="3:4" x14ac:dyDescent="0.2">
      <c r="C77" t="s">
        <v>77</v>
      </c>
      <c r="D77" t="s">
        <v>15</v>
      </c>
    </row>
    <row r="78" spans="3:4" x14ac:dyDescent="0.2">
      <c r="C78" t="s">
        <v>77</v>
      </c>
      <c r="D78" t="s">
        <v>72</v>
      </c>
    </row>
    <row r="79" spans="3:4" x14ac:dyDescent="0.2">
      <c r="C79" t="s">
        <v>78</v>
      </c>
      <c r="D79" t="s">
        <v>15</v>
      </c>
    </row>
    <row r="80" spans="3:4" x14ac:dyDescent="0.2">
      <c r="C80" t="s">
        <v>78</v>
      </c>
      <c r="D80" t="s">
        <v>72</v>
      </c>
    </row>
    <row r="81" spans="3:4" x14ac:dyDescent="0.2">
      <c r="C81" t="s">
        <v>68</v>
      </c>
      <c r="D81" t="s">
        <v>30</v>
      </c>
    </row>
    <row r="82" spans="3:4" x14ac:dyDescent="0.2">
      <c r="C82" t="s">
        <v>19</v>
      </c>
      <c r="D82" t="s">
        <v>15</v>
      </c>
    </row>
    <row r="83" spans="3:4" x14ac:dyDescent="0.2">
      <c r="C83" t="s">
        <v>21</v>
      </c>
      <c r="D83" t="s">
        <v>15</v>
      </c>
    </row>
    <row r="84" spans="3:4" x14ac:dyDescent="0.2">
      <c r="C84" t="s">
        <v>20</v>
      </c>
      <c r="D84" t="s">
        <v>15</v>
      </c>
    </row>
    <row r="85" spans="3:4" x14ac:dyDescent="0.2">
      <c r="C85" t="s">
        <v>22</v>
      </c>
      <c r="D85" t="s">
        <v>15</v>
      </c>
    </row>
    <row r="86" spans="3:4" x14ac:dyDescent="0.2">
      <c r="C86" t="s">
        <v>66</v>
      </c>
      <c r="D86" t="s">
        <v>30</v>
      </c>
    </row>
    <row r="87" spans="3:4" x14ac:dyDescent="0.2">
      <c r="C87" t="s">
        <v>67</v>
      </c>
      <c r="D87" t="s">
        <v>30</v>
      </c>
    </row>
    <row r="88" spans="3:4" x14ac:dyDescent="0.2">
      <c r="C88" t="s">
        <v>79</v>
      </c>
      <c r="D88" t="s">
        <v>72</v>
      </c>
    </row>
    <row r="89" spans="3:4" x14ac:dyDescent="0.2">
      <c r="C89" t="s">
        <v>80</v>
      </c>
      <c r="D89" t="s">
        <v>72</v>
      </c>
    </row>
    <row r="90" spans="3:4" x14ac:dyDescent="0.2">
      <c r="C90" t="s">
        <v>46</v>
      </c>
      <c r="D90" t="s">
        <v>2</v>
      </c>
    </row>
    <row r="91" spans="3:4" x14ac:dyDescent="0.2">
      <c r="C91" t="s">
        <v>46</v>
      </c>
      <c r="D91" t="s">
        <v>62</v>
      </c>
    </row>
    <row r="92" spans="3:4" x14ac:dyDescent="0.2">
      <c r="C92" t="s">
        <v>69</v>
      </c>
      <c r="D92" t="s">
        <v>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C584A-8C83-A549-88CD-4A6B47CBB5F0}">
  <dimension ref="A1:D12"/>
  <sheetViews>
    <sheetView zoomScale="150" workbookViewId="0">
      <selection activeCell="A2" sqref="A2:B12"/>
    </sheetView>
  </sheetViews>
  <sheetFormatPr baseColWidth="10" defaultRowHeight="16" x14ac:dyDescent="0.2"/>
  <sheetData>
    <row r="1" spans="1:4" x14ac:dyDescent="0.2">
      <c r="A1" s="1" t="s">
        <v>1</v>
      </c>
      <c r="B1" s="1" t="s">
        <v>91</v>
      </c>
    </row>
    <row r="2" spans="1:4" x14ac:dyDescent="0.2">
      <c r="A2" t="s">
        <v>17</v>
      </c>
      <c r="B2" t="s">
        <v>87</v>
      </c>
    </row>
    <row r="3" spans="1:4" x14ac:dyDescent="0.2">
      <c r="A3" t="s">
        <v>30</v>
      </c>
      <c r="B3" t="s">
        <v>90</v>
      </c>
      <c r="D3" s="5"/>
    </row>
    <row r="4" spans="1:4" x14ac:dyDescent="0.2">
      <c r="A4" t="s">
        <v>15</v>
      </c>
      <c r="B4" t="s">
        <v>88</v>
      </c>
    </row>
    <row r="5" spans="1:4" x14ac:dyDescent="0.2">
      <c r="A5" t="s">
        <v>44</v>
      </c>
      <c r="B5" t="s">
        <v>85</v>
      </c>
    </row>
    <row r="6" spans="1:4" x14ac:dyDescent="0.2">
      <c r="A6" t="s">
        <v>2</v>
      </c>
      <c r="B6" t="s">
        <v>84</v>
      </c>
      <c r="D6" s="6"/>
    </row>
    <row r="7" spans="1:4" x14ac:dyDescent="0.2">
      <c r="A7" t="s">
        <v>62</v>
      </c>
      <c r="B7" t="s">
        <v>83</v>
      </c>
      <c r="D7" s="6"/>
    </row>
    <row r="8" spans="1:4" x14ac:dyDescent="0.2">
      <c r="A8" t="s">
        <v>63</v>
      </c>
      <c r="B8" t="s">
        <v>89</v>
      </c>
      <c r="D8" s="6"/>
    </row>
    <row r="9" spans="1:4" x14ac:dyDescent="0.2">
      <c r="A9" t="s">
        <v>64</v>
      </c>
      <c r="B9" t="s">
        <v>81</v>
      </c>
      <c r="D9" s="6"/>
    </row>
    <row r="10" spans="1:4" x14ac:dyDescent="0.2">
      <c r="A10" t="s">
        <v>72</v>
      </c>
      <c r="B10" t="s">
        <v>72</v>
      </c>
      <c r="D10" s="2"/>
    </row>
    <row r="11" spans="1:4" x14ac:dyDescent="0.2">
      <c r="A11" t="s">
        <v>70</v>
      </c>
      <c r="B11" t="s">
        <v>86</v>
      </c>
      <c r="D11" s="2"/>
    </row>
    <row r="12" spans="1:4" x14ac:dyDescent="0.2">
      <c r="A12" t="s">
        <v>71</v>
      </c>
      <c r="B12" t="s">
        <v>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C132F-48A7-3F4D-8C03-75ECCF130E5F}">
  <dimension ref="A1:U81"/>
  <sheetViews>
    <sheetView topLeftCell="A28" zoomScale="191" workbookViewId="0">
      <selection activeCell="I28" sqref="I1:I1048576"/>
    </sheetView>
  </sheetViews>
  <sheetFormatPr baseColWidth="10" defaultRowHeight="16" x14ac:dyDescent="0.2"/>
  <sheetData>
    <row r="1" spans="1:21" x14ac:dyDescent="0.2">
      <c r="A1" t="s">
        <v>0</v>
      </c>
      <c r="B1" t="s">
        <v>111</v>
      </c>
      <c r="E1" t="s">
        <v>91</v>
      </c>
      <c r="F1" t="s">
        <v>1</v>
      </c>
      <c r="G1" t="s">
        <v>168</v>
      </c>
      <c r="I1" t="s">
        <v>172</v>
      </c>
      <c r="J1" t="s">
        <v>169</v>
      </c>
      <c r="K1" t="s">
        <v>170</v>
      </c>
      <c r="Q1" t="s">
        <v>167</v>
      </c>
      <c r="T1" s="1" t="s">
        <v>0</v>
      </c>
      <c r="U1" s="1" t="s">
        <v>1</v>
      </c>
    </row>
    <row r="2" spans="1:21" x14ac:dyDescent="0.2">
      <c r="A2" t="s">
        <v>96</v>
      </c>
      <c r="E2" t="e">
        <f>VLOOKUP(F2,$M$2:$N$13,2,FALSE)</f>
        <v>#N/A</v>
      </c>
      <c r="F2" t="e">
        <f>VLOOKUP(A2,$T$2:$U$72,2,FALSE)</f>
        <v>#N/A</v>
      </c>
      <c r="G2" t="e">
        <f>VLOOKUP(A2,$Q$2:$Q$54,1,)</f>
        <v>#N/A</v>
      </c>
      <c r="M2" t="s">
        <v>17</v>
      </c>
      <c r="N2" t="s">
        <v>87</v>
      </c>
      <c r="Q2" t="s">
        <v>29</v>
      </c>
      <c r="R2">
        <v>52030.400000000001</v>
      </c>
      <c r="T2" t="s">
        <v>51</v>
      </c>
      <c r="U2" t="s">
        <v>17</v>
      </c>
    </row>
    <row r="3" spans="1:21" x14ac:dyDescent="0.2">
      <c r="A3" t="s">
        <v>97</v>
      </c>
      <c r="B3" t="s">
        <v>161</v>
      </c>
      <c r="E3" t="e">
        <f t="shared" ref="E3:E66" si="0">VLOOKUP(F3,$M$2:$N$13,2,FALSE)</f>
        <v>#N/A</v>
      </c>
      <c r="F3" t="e">
        <f>VLOOKUP(A3,$T$2:$U$72,2,FALSE)</f>
        <v>#N/A</v>
      </c>
      <c r="G3" t="e">
        <f t="shared" ref="G3:G66" si="1">VLOOKUP(A3,$Q$2:$Q$54,1,)</f>
        <v>#N/A</v>
      </c>
      <c r="M3" t="s">
        <v>30</v>
      </c>
      <c r="N3" t="s">
        <v>90</v>
      </c>
      <c r="Q3" t="s">
        <v>32</v>
      </c>
      <c r="R3">
        <v>915.33</v>
      </c>
      <c r="T3" t="s">
        <v>52</v>
      </c>
      <c r="U3" t="s">
        <v>17</v>
      </c>
    </row>
    <row r="4" spans="1:21" x14ac:dyDescent="0.2">
      <c r="A4" t="s">
        <v>98</v>
      </c>
      <c r="B4" t="s">
        <v>162</v>
      </c>
      <c r="E4" t="e">
        <f t="shared" si="0"/>
        <v>#N/A</v>
      </c>
      <c r="F4" t="e">
        <f>VLOOKUP(A4,$T$2:$U$72,2,FALSE)</f>
        <v>#N/A</v>
      </c>
      <c r="G4" t="e">
        <f t="shared" si="1"/>
        <v>#N/A</v>
      </c>
      <c r="M4" t="s">
        <v>15</v>
      </c>
      <c r="N4" t="s">
        <v>88</v>
      </c>
      <c r="Q4" t="s">
        <v>31</v>
      </c>
      <c r="R4">
        <v>110888</v>
      </c>
      <c r="T4" t="s">
        <v>53</v>
      </c>
      <c r="U4" t="s">
        <v>17</v>
      </c>
    </row>
    <row r="5" spans="1:21" x14ac:dyDescent="0.2">
      <c r="A5" t="s">
        <v>99</v>
      </c>
      <c r="B5" t="s">
        <v>163</v>
      </c>
      <c r="E5" t="e">
        <f t="shared" si="0"/>
        <v>#N/A</v>
      </c>
      <c r="F5" t="e">
        <f>VLOOKUP(A5,$T$2:$U$72,2,FALSE)</f>
        <v>#N/A</v>
      </c>
      <c r="G5" t="e">
        <f t="shared" si="1"/>
        <v>#N/A</v>
      </c>
      <c r="M5" t="s">
        <v>44</v>
      </c>
      <c r="N5" t="s">
        <v>85</v>
      </c>
      <c r="Q5" t="s">
        <v>38</v>
      </c>
      <c r="R5">
        <v>13528.5</v>
      </c>
      <c r="T5" t="s">
        <v>54</v>
      </c>
      <c r="U5" t="s">
        <v>17</v>
      </c>
    </row>
    <row r="6" spans="1:21" x14ac:dyDescent="0.2">
      <c r="A6" t="s">
        <v>105</v>
      </c>
      <c r="B6" t="s">
        <v>106</v>
      </c>
      <c r="E6" t="e">
        <f t="shared" si="0"/>
        <v>#N/A</v>
      </c>
      <c r="F6" t="e">
        <f>VLOOKUP(A6,$T$2:$U$72,2,FALSE)</f>
        <v>#N/A</v>
      </c>
      <c r="G6" t="e">
        <f t="shared" si="1"/>
        <v>#N/A</v>
      </c>
      <c r="M6" t="s">
        <v>2</v>
      </c>
      <c r="N6" t="s">
        <v>84</v>
      </c>
      <c r="Q6" t="s">
        <v>33</v>
      </c>
      <c r="R6">
        <v>353429</v>
      </c>
      <c r="T6" t="s">
        <v>55</v>
      </c>
      <c r="U6" t="s">
        <v>17</v>
      </c>
    </row>
    <row r="7" spans="1:21" x14ac:dyDescent="0.2">
      <c r="E7" t="e">
        <f t="shared" si="0"/>
        <v>#N/A</v>
      </c>
      <c r="F7" t="e">
        <f>VLOOKUP(A7,$T$2:$U$72,2,FALSE)</f>
        <v>#N/A</v>
      </c>
      <c r="G7" t="e">
        <f t="shared" si="1"/>
        <v>#N/A</v>
      </c>
      <c r="M7" t="s">
        <v>62</v>
      </c>
      <c r="N7" t="s">
        <v>83</v>
      </c>
      <c r="Q7" t="s">
        <v>34</v>
      </c>
      <c r="R7">
        <v>272706</v>
      </c>
      <c r="T7" t="s">
        <v>56</v>
      </c>
      <c r="U7" t="s">
        <v>17</v>
      </c>
    </row>
    <row r="8" spans="1:21" x14ac:dyDescent="0.2">
      <c r="A8" t="s">
        <v>3</v>
      </c>
      <c r="B8" t="s">
        <v>112</v>
      </c>
      <c r="E8" t="str">
        <f t="shared" si="0"/>
        <v>Agriculture</v>
      </c>
      <c r="F8" t="str">
        <f>VLOOKUP(A8,$T$2:$U$72,2,FALSE)</f>
        <v>AGR</v>
      </c>
      <c r="G8" t="str">
        <f t="shared" si="1"/>
        <v>PDR</v>
      </c>
      <c r="I8" t="s">
        <v>81</v>
      </c>
      <c r="J8" t="s">
        <v>64</v>
      </c>
      <c r="K8" t="s">
        <v>3</v>
      </c>
      <c r="M8" t="s">
        <v>63</v>
      </c>
      <c r="N8" t="s">
        <v>89</v>
      </c>
      <c r="Q8" t="s">
        <v>35</v>
      </c>
      <c r="R8">
        <v>177362</v>
      </c>
      <c r="T8" t="s">
        <v>57</v>
      </c>
      <c r="U8" t="s">
        <v>17</v>
      </c>
    </row>
    <row r="9" spans="1:21" x14ac:dyDescent="0.2">
      <c r="A9" t="s">
        <v>4</v>
      </c>
      <c r="B9" t="s">
        <v>113</v>
      </c>
      <c r="E9" t="str">
        <f t="shared" si="0"/>
        <v>Agriculture</v>
      </c>
      <c r="F9" t="str">
        <f>VLOOKUP(A9,$T$2:$U$72,2,FALSE)</f>
        <v>AGR</v>
      </c>
      <c r="G9" t="str">
        <f t="shared" si="1"/>
        <v>WHT</v>
      </c>
      <c r="I9" t="s">
        <v>81</v>
      </c>
      <c r="J9" t="s">
        <v>64</v>
      </c>
      <c r="K9" t="s">
        <v>4</v>
      </c>
      <c r="M9" t="s">
        <v>64</v>
      </c>
      <c r="N9" t="s">
        <v>81</v>
      </c>
      <c r="Q9" t="s">
        <v>36</v>
      </c>
      <c r="R9">
        <v>616866</v>
      </c>
      <c r="T9" t="s">
        <v>58</v>
      </c>
      <c r="U9" t="s">
        <v>17</v>
      </c>
    </row>
    <row r="10" spans="1:21" x14ac:dyDescent="0.2">
      <c r="A10" t="s">
        <v>5</v>
      </c>
      <c r="B10" t="s">
        <v>114</v>
      </c>
      <c r="E10" t="str">
        <f t="shared" si="0"/>
        <v>Agriculture</v>
      </c>
      <c r="F10" t="str">
        <f>VLOOKUP(A10,$T$2:$U$72,2,FALSE)</f>
        <v>AGR</v>
      </c>
      <c r="G10" t="str">
        <f t="shared" si="1"/>
        <v>GRO</v>
      </c>
      <c r="I10" t="s">
        <v>81</v>
      </c>
      <c r="J10" t="s">
        <v>64</v>
      </c>
      <c r="K10" t="s">
        <v>5</v>
      </c>
      <c r="M10" t="s">
        <v>72</v>
      </c>
      <c r="N10" t="s">
        <v>72</v>
      </c>
      <c r="Q10" t="s">
        <v>39</v>
      </c>
      <c r="R10">
        <v>3840.67</v>
      </c>
      <c r="T10" t="s">
        <v>59</v>
      </c>
      <c r="U10" t="s">
        <v>17</v>
      </c>
    </row>
    <row r="11" spans="1:21" x14ac:dyDescent="0.2">
      <c r="A11" t="s">
        <v>6</v>
      </c>
      <c r="B11" t="s">
        <v>115</v>
      </c>
      <c r="E11" t="str">
        <f t="shared" si="0"/>
        <v>Agriculture</v>
      </c>
      <c r="F11" t="str">
        <f>VLOOKUP(A11,$T$2:$U$72,2,FALSE)</f>
        <v>AGR</v>
      </c>
      <c r="G11" t="str">
        <f t="shared" si="1"/>
        <v>OSD</v>
      </c>
      <c r="I11" t="s">
        <v>81</v>
      </c>
      <c r="J11" t="s">
        <v>64</v>
      </c>
      <c r="K11" t="s">
        <v>6</v>
      </c>
      <c r="M11" t="s">
        <v>70</v>
      </c>
      <c r="N11" t="s">
        <v>86</v>
      </c>
      <c r="Q11" t="s">
        <v>41</v>
      </c>
      <c r="R11">
        <v>40.678199999999997</v>
      </c>
      <c r="T11" t="s">
        <v>60</v>
      </c>
      <c r="U11" t="s">
        <v>15</v>
      </c>
    </row>
    <row r="12" spans="1:21" x14ac:dyDescent="0.2">
      <c r="A12" t="s">
        <v>7</v>
      </c>
      <c r="B12" t="s">
        <v>116</v>
      </c>
      <c r="E12" t="str">
        <f t="shared" si="0"/>
        <v>Agriculture</v>
      </c>
      <c r="F12" t="str">
        <f>VLOOKUP(A12,$T$2:$U$72,2,FALSE)</f>
        <v>AGR</v>
      </c>
      <c r="G12" t="str">
        <f t="shared" si="1"/>
        <v>C_B</v>
      </c>
      <c r="I12" t="s">
        <v>81</v>
      </c>
      <c r="J12" t="s">
        <v>64</v>
      </c>
      <c r="K12" t="s">
        <v>7</v>
      </c>
      <c r="M12" t="s">
        <v>71</v>
      </c>
      <c r="N12" t="s">
        <v>82</v>
      </c>
      <c r="Q12" t="s">
        <v>3</v>
      </c>
      <c r="R12">
        <v>58491.9</v>
      </c>
      <c r="T12" t="s">
        <v>61</v>
      </c>
      <c r="U12" t="s">
        <v>15</v>
      </c>
    </row>
    <row r="13" spans="1:21" x14ac:dyDescent="0.2">
      <c r="A13" t="s">
        <v>8</v>
      </c>
      <c r="B13" t="s">
        <v>117</v>
      </c>
      <c r="E13" t="str">
        <f t="shared" si="0"/>
        <v>Agriculture</v>
      </c>
      <c r="F13" t="str">
        <f>VLOOKUP(A13,$T$2:$U$72,2,FALSE)</f>
        <v>AGR</v>
      </c>
      <c r="G13" t="str">
        <f t="shared" si="1"/>
        <v>OTH_A</v>
      </c>
      <c r="I13" t="s">
        <v>81</v>
      </c>
      <c r="J13" t="s">
        <v>64</v>
      </c>
      <c r="K13" t="s">
        <v>8</v>
      </c>
      <c r="M13" t="s">
        <v>104</v>
      </c>
      <c r="N13" t="s">
        <v>173</v>
      </c>
      <c r="Q13" t="s">
        <v>4</v>
      </c>
      <c r="R13">
        <v>44035.5</v>
      </c>
      <c r="T13" t="s">
        <v>14</v>
      </c>
      <c r="U13" t="s">
        <v>15</v>
      </c>
    </row>
    <row r="14" spans="1:21" x14ac:dyDescent="0.2">
      <c r="A14" t="s">
        <v>9</v>
      </c>
      <c r="B14" t="s">
        <v>164</v>
      </c>
      <c r="E14" t="str">
        <f t="shared" si="0"/>
        <v>Agriculture</v>
      </c>
      <c r="F14" t="str">
        <f>VLOOKUP(A14,$T$2:$U$72,2,FALSE)</f>
        <v>AGR</v>
      </c>
      <c r="G14" t="str">
        <f t="shared" si="1"/>
        <v>ECR</v>
      </c>
      <c r="I14" t="s">
        <v>81</v>
      </c>
      <c r="J14" t="s">
        <v>64</v>
      </c>
      <c r="K14" t="s">
        <v>9</v>
      </c>
      <c r="Q14" t="s">
        <v>5</v>
      </c>
      <c r="R14">
        <v>60351.5</v>
      </c>
      <c r="T14" t="s">
        <v>16</v>
      </c>
      <c r="U14" t="s">
        <v>17</v>
      </c>
    </row>
    <row r="15" spans="1:21" x14ac:dyDescent="0.2">
      <c r="A15" t="s">
        <v>100</v>
      </c>
      <c r="B15" t="s">
        <v>165</v>
      </c>
      <c r="E15" t="e">
        <f t="shared" si="0"/>
        <v>#N/A</v>
      </c>
      <c r="F15" t="e">
        <f>VLOOKUP(A15,$T$2:$U$72,2,FALSE)</f>
        <v>#N/A</v>
      </c>
      <c r="G15" t="str">
        <f t="shared" si="1"/>
        <v>ARE</v>
      </c>
      <c r="I15" t="s">
        <v>81</v>
      </c>
      <c r="J15" t="s">
        <v>64</v>
      </c>
      <c r="K15" t="s">
        <v>100</v>
      </c>
      <c r="Q15" t="s">
        <v>6</v>
      </c>
      <c r="R15">
        <v>69846.7</v>
      </c>
      <c r="T15" t="s">
        <v>18</v>
      </c>
      <c r="U15" t="s">
        <v>15</v>
      </c>
    </row>
    <row r="16" spans="1:21" x14ac:dyDescent="0.2">
      <c r="A16" t="s">
        <v>10</v>
      </c>
      <c r="B16" t="s">
        <v>118</v>
      </c>
      <c r="E16" t="str">
        <f t="shared" si="0"/>
        <v>Agriculture</v>
      </c>
      <c r="F16" t="str">
        <f>VLOOKUP(A16,$T$2:$U$72,2,FALSE)</f>
        <v>AGR</v>
      </c>
      <c r="G16" t="str">
        <f t="shared" si="1"/>
        <v>CTL</v>
      </c>
      <c r="I16" t="s">
        <v>81</v>
      </c>
      <c r="J16" t="s">
        <v>64</v>
      </c>
      <c r="K16" t="s">
        <v>10</v>
      </c>
      <c r="Q16" t="s">
        <v>7</v>
      </c>
      <c r="R16">
        <v>31483</v>
      </c>
      <c r="T16" t="s">
        <v>19</v>
      </c>
      <c r="U16" t="s">
        <v>15</v>
      </c>
    </row>
    <row r="17" spans="1:21" x14ac:dyDescent="0.2">
      <c r="A17" t="s">
        <v>11</v>
      </c>
      <c r="B17" t="s">
        <v>119</v>
      </c>
      <c r="E17" t="str">
        <f t="shared" si="0"/>
        <v>Agriculture</v>
      </c>
      <c r="F17" t="str">
        <f>VLOOKUP(A17,$T$2:$U$72,2,FALSE)</f>
        <v>AGR</v>
      </c>
      <c r="G17" t="str">
        <f t="shared" si="1"/>
        <v>RMK</v>
      </c>
      <c r="I17" t="s">
        <v>81</v>
      </c>
      <c r="J17" t="s">
        <v>64</v>
      </c>
      <c r="K17" t="s">
        <v>11</v>
      </c>
      <c r="Q17" t="s">
        <v>8</v>
      </c>
      <c r="R17">
        <v>647599</v>
      </c>
      <c r="T17" t="s">
        <v>20</v>
      </c>
      <c r="U17" t="s">
        <v>15</v>
      </c>
    </row>
    <row r="18" spans="1:21" x14ac:dyDescent="0.2">
      <c r="A18" t="s">
        <v>12</v>
      </c>
      <c r="B18" t="s">
        <v>120</v>
      </c>
      <c r="E18" t="str">
        <f t="shared" si="0"/>
        <v>Agriculture</v>
      </c>
      <c r="F18" t="str">
        <f>VLOOKUP(A18,$T$2:$U$72,2,FALSE)</f>
        <v>AGR</v>
      </c>
      <c r="G18" t="str">
        <f t="shared" si="1"/>
        <v>OTH_L</v>
      </c>
      <c r="I18" t="s">
        <v>81</v>
      </c>
      <c r="J18" t="s">
        <v>64</v>
      </c>
      <c r="K18" t="s">
        <v>12</v>
      </c>
      <c r="Q18" t="s">
        <v>9</v>
      </c>
      <c r="R18">
        <v>2566.6</v>
      </c>
      <c r="T18" t="s">
        <v>21</v>
      </c>
      <c r="U18" t="s">
        <v>15</v>
      </c>
    </row>
    <row r="19" spans="1:21" x14ac:dyDescent="0.2">
      <c r="A19" t="s">
        <v>13</v>
      </c>
      <c r="B19" t="s">
        <v>121</v>
      </c>
      <c r="E19" t="str">
        <f t="shared" si="0"/>
        <v>Agriculture</v>
      </c>
      <c r="F19" t="str">
        <f>VLOOKUP(A19,$T$2:$U$72,2,FALSE)</f>
        <v>AGR</v>
      </c>
      <c r="G19" t="e">
        <f t="shared" si="1"/>
        <v>#N/A</v>
      </c>
      <c r="I19" t="s">
        <v>81</v>
      </c>
      <c r="J19" t="s">
        <v>64</v>
      </c>
      <c r="Q19" t="s">
        <v>100</v>
      </c>
      <c r="R19">
        <v>15913.1</v>
      </c>
      <c r="T19" t="s">
        <v>22</v>
      </c>
      <c r="U19" t="s">
        <v>15</v>
      </c>
    </row>
    <row r="20" spans="1:21" x14ac:dyDescent="0.2">
      <c r="E20" t="e">
        <f t="shared" si="0"/>
        <v>#N/A</v>
      </c>
      <c r="F20" t="e">
        <f>VLOOKUP(A20,$T$2:$U$72,2,FALSE)</f>
        <v>#N/A</v>
      </c>
      <c r="G20" t="e">
        <f t="shared" si="1"/>
        <v>#N/A</v>
      </c>
      <c r="Q20" t="s">
        <v>10</v>
      </c>
      <c r="R20">
        <v>72966.399999999994</v>
      </c>
      <c r="T20" t="s">
        <v>23</v>
      </c>
      <c r="U20" t="s">
        <v>17</v>
      </c>
    </row>
    <row r="21" spans="1:21" x14ac:dyDescent="0.2">
      <c r="A21" t="s">
        <v>47</v>
      </c>
      <c r="B21" t="s">
        <v>122</v>
      </c>
      <c r="E21" t="str">
        <f t="shared" si="0"/>
        <v>Agriculture</v>
      </c>
      <c r="F21" t="str">
        <f>VLOOKUP(A21,$T$2:$U$72,2,FALSE)</f>
        <v>AGR</v>
      </c>
      <c r="G21" t="str">
        <f t="shared" si="1"/>
        <v>FRS</v>
      </c>
      <c r="I21" t="s">
        <v>81</v>
      </c>
      <c r="J21" t="s">
        <v>64</v>
      </c>
      <c r="K21" t="s">
        <v>47</v>
      </c>
      <c r="Q21" t="s">
        <v>11</v>
      </c>
      <c r="R21">
        <v>71883.399999999994</v>
      </c>
      <c r="T21" t="s">
        <v>24</v>
      </c>
      <c r="U21" t="s">
        <v>17</v>
      </c>
    </row>
    <row r="22" spans="1:21" x14ac:dyDescent="0.2">
      <c r="A22" t="s">
        <v>48</v>
      </c>
      <c r="B22" t="s">
        <v>123</v>
      </c>
      <c r="E22" t="str">
        <f t="shared" si="0"/>
        <v>Fossil Fuel Energy</v>
      </c>
      <c r="F22" t="str">
        <f>VLOOKUP(A22,$T$2:$U$72,2,FALSE)</f>
        <v>FFE</v>
      </c>
      <c r="G22" t="str">
        <f t="shared" si="1"/>
        <v>COA</v>
      </c>
      <c r="I22" t="s">
        <v>82</v>
      </c>
      <c r="J22" t="s">
        <v>71</v>
      </c>
      <c r="K22" t="s">
        <v>48</v>
      </c>
      <c r="Q22" t="s">
        <v>12</v>
      </c>
      <c r="R22">
        <v>201319</v>
      </c>
      <c r="T22" t="s">
        <v>25</v>
      </c>
      <c r="U22" t="s">
        <v>17</v>
      </c>
    </row>
    <row r="23" spans="1:21" x14ac:dyDescent="0.2">
      <c r="A23" t="s">
        <v>49</v>
      </c>
      <c r="B23" t="s">
        <v>124</v>
      </c>
      <c r="E23" t="str">
        <f t="shared" si="0"/>
        <v>Fossil Fuel Energy</v>
      </c>
      <c r="F23" t="str">
        <f>VLOOKUP(A23,$T$2:$U$72,2,FALSE)</f>
        <v>FFE</v>
      </c>
      <c r="G23" t="str">
        <f t="shared" si="1"/>
        <v>OIL</v>
      </c>
      <c r="I23" t="s">
        <v>82</v>
      </c>
      <c r="J23" t="s">
        <v>71</v>
      </c>
      <c r="K23" t="s">
        <v>49</v>
      </c>
      <c r="Q23" t="s">
        <v>65</v>
      </c>
      <c r="R23">
        <v>582.92700000000002</v>
      </c>
      <c r="T23" t="s">
        <v>26</v>
      </c>
      <c r="U23" t="s">
        <v>17</v>
      </c>
    </row>
    <row r="24" spans="1:21" x14ac:dyDescent="0.2">
      <c r="A24" t="s">
        <v>50</v>
      </c>
      <c r="B24" t="s">
        <v>125</v>
      </c>
      <c r="E24" t="str">
        <f t="shared" si="0"/>
        <v>Fossil Fuel Energy</v>
      </c>
      <c r="F24" t="str">
        <f>VLOOKUP(A24,$T$2:$U$72,2,FALSE)</f>
        <v>FFE</v>
      </c>
      <c r="G24" t="str">
        <f t="shared" si="1"/>
        <v>GAS</v>
      </c>
      <c r="I24" t="s">
        <v>82</v>
      </c>
      <c r="J24" t="s">
        <v>71</v>
      </c>
      <c r="K24" t="s">
        <v>50</v>
      </c>
      <c r="Q24" t="s">
        <v>47</v>
      </c>
      <c r="R24">
        <v>67668.2</v>
      </c>
      <c r="T24" t="s">
        <v>27</v>
      </c>
      <c r="U24" t="s">
        <v>17</v>
      </c>
    </row>
    <row r="25" spans="1:21" x14ac:dyDescent="0.2">
      <c r="A25" t="s">
        <v>51</v>
      </c>
      <c r="B25" t="s">
        <v>126</v>
      </c>
      <c r="E25" t="str">
        <f t="shared" si="0"/>
        <v>Industry</v>
      </c>
      <c r="F25" t="str">
        <f>VLOOKUP(A25,$T$2:$U$72,2,FALSE)</f>
        <v>IND</v>
      </c>
      <c r="G25" t="str">
        <f t="shared" si="1"/>
        <v>OMN</v>
      </c>
      <c r="I25" t="s">
        <v>87</v>
      </c>
      <c r="J25" t="s">
        <v>17</v>
      </c>
      <c r="K25" t="s">
        <v>51</v>
      </c>
      <c r="Q25" t="s">
        <v>48</v>
      </c>
      <c r="R25">
        <v>79869.2</v>
      </c>
      <c r="T25" t="s">
        <v>28</v>
      </c>
      <c r="U25" t="s">
        <v>17</v>
      </c>
    </row>
    <row r="26" spans="1:21" x14ac:dyDescent="0.2">
      <c r="A26" t="s">
        <v>53</v>
      </c>
      <c r="B26" t="s">
        <v>127</v>
      </c>
      <c r="E26" t="str">
        <f t="shared" si="0"/>
        <v>Industry</v>
      </c>
      <c r="F26" t="str">
        <f>VLOOKUP(A26,$T$2:$U$72,2,FALSE)</f>
        <v>IND</v>
      </c>
      <c r="G26" t="str">
        <f t="shared" si="1"/>
        <v>FPR</v>
      </c>
      <c r="I26" t="s">
        <v>87</v>
      </c>
      <c r="J26" t="s">
        <v>17</v>
      </c>
      <c r="K26" t="s">
        <v>53</v>
      </c>
      <c r="Q26" t="s">
        <v>49</v>
      </c>
      <c r="R26">
        <v>800726</v>
      </c>
      <c r="T26" t="s">
        <v>29</v>
      </c>
      <c r="U26" t="s">
        <v>30</v>
      </c>
    </row>
    <row r="27" spans="1:21" x14ac:dyDescent="0.2">
      <c r="A27" t="s">
        <v>54</v>
      </c>
      <c r="B27" t="s">
        <v>166</v>
      </c>
      <c r="E27" t="str">
        <f t="shared" si="0"/>
        <v>Industry</v>
      </c>
      <c r="F27" t="str">
        <f>VLOOKUP(A27,$T$2:$U$72,2,FALSE)</f>
        <v>IND</v>
      </c>
      <c r="G27" t="str">
        <f t="shared" si="1"/>
        <v>OMT</v>
      </c>
      <c r="I27" t="s">
        <v>87</v>
      </c>
      <c r="J27" t="s">
        <v>17</v>
      </c>
      <c r="K27" t="s">
        <v>54</v>
      </c>
      <c r="Q27" t="s">
        <v>50</v>
      </c>
      <c r="R27">
        <v>291054</v>
      </c>
      <c r="T27" t="s">
        <v>31</v>
      </c>
      <c r="U27" t="s">
        <v>30</v>
      </c>
    </row>
    <row r="28" spans="1:21" x14ac:dyDescent="0.2">
      <c r="E28" t="e">
        <f t="shared" si="0"/>
        <v>#N/A</v>
      </c>
      <c r="F28" t="e">
        <f>VLOOKUP(A28,$T$2:$U$72,2,FALSE)</f>
        <v>#N/A</v>
      </c>
      <c r="G28" t="e">
        <f t="shared" si="1"/>
        <v>#N/A</v>
      </c>
      <c r="Q28" t="s">
        <v>51</v>
      </c>
      <c r="R28">
        <v>348929</v>
      </c>
      <c r="T28" t="s">
        <v>32</v>
      </c>
      <c r="U28" t="s">
        <v>30</v>
      </c>
    </row>
    <row r="29" spans="1:21" x14ac:dyDescent="0.2">
      <c r="E29" t="e">
        <f t="shared" si="0"/>
        <v>#N/A</v>
      </c>
      <c r="F29" t="e">
        <f>VLOOKUP(A29,$T$2:$U$72,2,FALSE)</f>
        <v>#N/A</v>
      </c>
      <c r="G29" t="e">
        <f t="shared" si="1"/>
        <v>#N/A</v>
      </c>
      <c r="Q29" t="s">
        <v>53</v>
      </c>
      <c r="R29" s="7">
        <v>1064850</v>
      </c>
      <c r="T29" t="s">
        <v>33</v>
      </c>
      <c r="U29" t="s">
        <v>30</v>
      </c>
    </row>
    <row r="30" spans="1:21" x14ac:dyDescent="0.2">
      <c r="A30" t="s">
        <v>52</v>
      </c>
      <c r="B30" t="s">
        <v>128</v>
      </c>
      <c r="E30" t="str">
        <f t="shared" si="0"/>
        <v>Industry</v>
      </c>
      <c r="F30" t="str">
        <f>VLOOKUP(A30,$T$2:$U$72,2,FALSE)</f>
        <v>IND</v>
      </c>
      <c r="G30" t="str">
        <f t="shared" si="1"/>
        <v>LIN</v>
      </c>
      <c r="I30" t="s">
        <v>87</v>
      </c>
      <c r="J30" t="s">
        <v>17</v>
      </c>
      <c r="K30" t="s">
        <v>52</v>
      </c>
      <c r="Q30" t="s">
        <v>54</v>
      </c>
      <c r="R30">
        <v>142531</v>
      </c>
      <c r="T30" t="s">
        <v>34</v>
      </c>
      <c r="U30" t="s">
        <v>30</v>
      </c>
    </row>
    <row r="31" spans="1:21" x14ac:dyDescent="0.2">
      <c r="A31" t="s">
        <v>58</v>
      </c>
      <c r="B31" t="s">
        <v>129</v>
      </c>
      <c r="E31" t="str">
        <f t="shared" si="0"/>
        <v>Industry</v>
      </c>
      <c r="F31" t="str">
        <f>VLOOKUP(A31,$T$2:$U$72,2,FALSE)</f>
        <v>IND</v>
      </c>
      <c r="G31" t="str">
        <f t="shared" si="1"/>
        <v>PPP</v>
      </c>
      <c r="I31" t="s">
        <v>87</v>
      </c>
      <c r="J31" t="s">
        <v>17</v>
      </c>
      <c r="K31" t="s">
        <v>58</v>
      </c>
      <c r="Q31" t="s">
        <v>52</v>
      </c>
      <c r="R31">
        <v>850521</v>
      </c>
      <c r="T31" t="s">
        <v>35</v>
      </c>
      <c r="U31" t="s">
        <v>30</v>
      </c>
    </row>
    <row r="32" spans="1:21" x14ac:dyDescent="0.2">
      <c r="A32" t="s">
        <v>59</v>
      </c>
      <c r="B32" t="s">
        <v>130</v>
      </c>
      <c r="E32" t="str">
        <f t="shared" si="0"/>
        <v>Industry</v>
      </c>
      <c r="F32" t="str">
        <f>VLOOKUP(A32,$T$2:$U$72,2,FALSE)</f>
        <v>IND</v>
      </c>
      <c r="G32" t="str">
        <f t="shared" si="1"/>
        <v>CRP</v>
      </c>
      <c r="I32" t="s">
        <v>87</v>
      </c>
      <c r="J32" t="s">
        <v>17</v>
      </c>
      <c r="K32" t="s">
        <v>59</v>
      </c>
      <c r="Q32" t="s">
        <v>58</v>
      </c>
      <c r="R32">
        <v>971588</v>
      </c>
      <c r="T32" t="s">
        <v>36</v>
      </c>
      <c r="U32" t="s">
        <v>30</v>
      </c>
    </row>
    <row r="33" spans="1:21" x14ac:dyDescent="0.2">
      <c r="A33" t="s">
        <v>18</v>
      </c>
      <c r="B33" t="s">
        <v>131</v>
      </c>
      <c r="E33" t="str">
        <f t="shared" si="0"/>
        <v>Other energy supply</v>
      </c>
      <c r="F33" t="str">
        <f>VLOOKUP(A33,$T$2:$U$72,2,FALSE)</f>
        <v>OEN</v>
      </c>
      <c r="G33" t="str">
        <f t="shared" si="1"/>
        <v>PRF</v>
      </c>
      <c r="I33" t="s">
        <v>88</v>
      </c>
      <c r="J33" t="s">
        <v>15</v>
      </c>
      <c r="K33" t="s">
        <v>18</v>
      </c>
      <c r="Q33" t="s">
        <v>59</v>
      </c>
      <c r="R33" s="7">
        <v>2221410</v>
      </c>
      <c r="T33" t="s">
        <v>37</v>
      </c>
      <c r="U33" t="s">
        <v>30</v>
      </c>
    </row>
    <row r="34" spans="1:21" x14ac:dyDescent="0.2">
      <c r="A34" t="s">
        <v>61</v>
      </c>
      <c r="B34" t="s">
        <v>133</v>
      </c>
      <c r="E34" t="str">
        <f t="shared" si="0"/>
        <v>Other energy supply</v>
      </c>
      <c r="F34" t="str">
        <f>VLOOKUP(A34,$T$2:$U$72,2,FALSE)</f>
        <v>OEN</v>
      </c>
      <c r="G34" t="str">
        <f t="shared" si="1"/>
        <v>BTR</v>
      </c>
      <c r="I34" t="s">
        <v>88</v>
      </c>
      <c r="J34" t="s">
        <v>15</v>
      </c>
      <c r="K34" t="s">
        <v>61</v>
      </c>
      <c r="Q34" t="s">
        <v>18</v>
      </c>
      <c r="R34">
        <v>40192.6</v>
      </c>
      <c r="T34" t="s">
        <v>38</v>
      </c>
      <c r="U34" t="s">
        <v>30</v>
      </c>
    </row>
    <row r="35" spans="1:21" x14ac:dyDescent="0.2">
      <c r="A35" t="s">
        <v>14</v>
      </c>
      <c r="B35" t="s">
        <v>132</v>
      </c>
      <c r="E35" t="str">
        <f t="shared" si="0"/>
        <v>Other energy supply</v>
      </c>
      <c r="F35" t="str">
        <f>VLOOKUP(A35,$T$2:$U$72,2,FALSE)</f>
        <v>OEN</v>
      </c>
      <c r="G35" t="str">
        <f t="shared" si="1"/>
        <v>BTR3</v>
      </c>
      <c r="I35" t="s">
        <v>88</v>
      </c>
      <c r="J35" t="s">
        <v>15</v>
      </c>
      <c r="K35" t="s">
        <v>14</v>
      </c>
      <c r="Q35" t="s">
        <v>61</v>
      </c>
      <c r="R35">
        <v>4023.91</v>
      </c>
      <c r="T35" t="s">
        <v>39</v>
      </c>
      <c r="U35" t="s">
        <v>30</v>
      </c>
    </row>
    <row r="36" spans="1:21" x14ac:dyDescent="0.2">
      <c r="A36" t="s">
        <v>16</v>
      </c>
      <c r="B36" t="s">
        <v>134</v>
      </c>
      <c r="E36" t="str">
        <f t="shared" si="0"/>
        <v>Industry</v>
      </c>
      <c r="F36" t="str">
        <f>VLOOKUP(A36,$T$2:$U$72,2,FALSE)</f>
        <v>IND</v>
      </c>
      <c r="G36" t="str">
        <f t="shared" si="1"/>
        <v>CTF</v>
      </c>
      <c r="I36" t="s">
        <v>87</v>
      </c>
      <c r="J36" t="s">
        <v>17</v>
      </c>
      <c r="K36" t="s">
        <v>16</v>
      </c>
      <c r="Q36" t="s">
        <v>14</v>
      </c>
      <c r="R36">
        <v>8580.93</v>
      </c>
      <c r="T36" t="s">
        <v>40</v>
      </c>
      <c r="U36" t="s">
        <v>30</v>
      </c>
    </row>
    <row r="37" spans="1:21" x14ac:dyDescent="0.2">
      <c r="A37" t="s">
        <v>101</v>
      </c>
      <c r="B37" t="s">
        <v>135</v>
      </c>
      <c r="E37" t="str">
        <f t="shared" si="0"/>
        <v>Other energy supply</v>
      </c>
      <c r="F37" t="str">
        <f>VLOOKUP(A37,$T$2:$U$72,2,FALSE)</f>
        <v>OEN</v>
      </c>
      <c r="G37" t="e">
        <f t="shared" si="1"/>
        <v>#N/A</v>
      </c>
      <c r="I37" t="s">
        <v>88</v>
      </c>
      <c r="J37" t="s">
        <v>15</v>
      </c>
      <c r="Q37" t="s">
        <v>16</v>
      </c>
      <c r="R37">
        <v>12936.3</v>
      </c>
      <c r="T37" t="s">
        <v>41</v>
      </c>
      <c r="U37" t="s">
        <v>30</v>
      </c>
    </row>
    <row r="38" spans="1:21" x14ac:dyDescent="0.2">
      <c r="A38" t="s">
        <v>23</v>
      </c>
      <c r="B38" t="s">
        <v>136</v>
      </c>
      <c r="E38" t="str">
        <f t="shared" si="0"/>
        <v>Industry</v>
      </c>
      <c r="F38" t="str">
        <f>VLOOKUP(A38,$T$2:$U$72,2,FALSE)</f>
        <v>IND</v>
      </c>
      <c r="G38" t="str">
        <f t="shared" si="1"/>
        <v>NMM</v>
      </c>
      <c r="I38" t="s">
        <v>87</v>
      </c>
      <c r="J38" t="s">
        <v>17</v>
      </c>
      <c r="K38" t="s">
        <v>23</v>
      </c>
      <c r="Q38" t="s">
        <v>23</v>
      </c>
      <c r="R38">
        <v>682888</v>
      </c>
      <c r="T38" t="s">
        <v>42</v>
      </c>
      <c r="U38" t="s">
        <v>15</v>
      </c>
    </row>
    <row r="39" spans="1:21" x14ac:dyDescent="0.2">
      <c r="A39" t="s">
        <v>24</v>
      </c>
      <c r="B39" t="s">
        <v>137</v>
      </c>
      <c r="E39" t="str">
        <f t="shared" si="0"/>
        <v>Industry</v>
      </c>
      <c r="F39" t="str">
        <f>VLOOKUP(A39,$T$2:$U$72,2,FALSE)</f>
        <v>IND</v>
      </c>
      <c r="G39" t="str">
        <f t="shared" si="1"/>
        <v>I_S</v>
      </c>
      <c r="I39" t="s">
        <v>87</v>
      </c>
      <c r="J39" t="s">
        <v>17</v>
      </c>
      <c r="K39" t="s">
        <v>24</v>
      </c>
      <c r="Q39" t="s">
        <v>24</v>
      </c>
      <c r="R39">
        <v>786303</v>
      </c>
      <c r="T39" t="s">
        <v>43</v>
      </c>
      <c r="U39" t="s">
        <v>17</v>
      </c>
    </row>
    <row r="40" spans="1:21" x14ac:dyDescent="0.2">
      <c r="A40" t="s">
        <v>25</v>
      </c>
      <c r="B40" t="s">
        <v>138</v>
      </c>
      <c r="E40" t="str">
        <f t="shared" si="0"/>
        <v>Industry</v>
      </c>
      <c r="F40" t="str">
        <f>VLOOKUP(A40,$T$2:$U$72,2,FALSE)</f>
        <v>IND</v>
      </c>
      <c r="G40" t="str">
        <f t="shared" si="1"/>
        <v>NFM</v>
      </c>
      <c r="I40" t="s">
        <v>87</v>
      </c>
      <c r="J40" t="s">
        <v>17</v>
      </c>
      <c r="K40" t="s">
        <v>25</v>
      </c>
      <c r="Q40" t="s">
        <v>25</v>
      </c>
      <c r="R40">
        <v>323475</v>
      </c>
      <c r="T40" t="s">
        <v>44</v>
      </c>
      <c r="U40" t="s">
        <v>44</v>
      </c>
    </row>
    <row r="41" spans="1:21" x14ac:dyDescent="0.2">
      <c r="A41" t="s">
        <v>102</v>
      </c>
      <c r="E41" t="str">
        <f t="shared" si="0"/>
        <v>Industry</v>
      </c>
      <c r="F41" t="str">
        <f>VLOOKUP(A41,$T$2:$U$72,2,FALSE)</f>
        <v>IND</v>
      </c>
      <c r="G41" t="e">
        <f t="shared" si="1"/>
        <v>#N/A</v>
      </c>
      <c r="I41" t="s">
        <v>87</v>
      </c>
      <c r="J41" t="s">
        <v>17</v>
      </c>
      <c r="Q41" t="s">
        <v>28</v>
      </c>
      <c r="R41" s="7">
        <v>5673640</v>
      </c>
      <c r="T41" t="s">
        <v>45</v>
      </c>
      <c r="U41" t="s">
        <v>63</v>
      </c>
    </row>
    <row r="42" spans="1:21" x14ac:dyDescent="0.2">
      <c r="A42" t="s">
        <v>103</v>
      </c>
      <c r="E42" t="str">
        <f t="shared" si="0"/>
        <v>Industry</v>
      </c>
      <c r="F42" t="str">
        <f>VLOOKUP(A42,$T$2:$U$72,2,FALSE)</f>
        <v>IND</v>
      </c>
      <c r="G42" t="e">
        <f t="shared" si="1"/>
        <v>#N/A</v>
      </c>
      <c r="I42" t="s">
        <v>87</v>
      </c>
      <c r="J42" t="s">
        <v>17</v>
      </c>
      <c r="Q42" t="s">
        <v>40</v>
      </c>
      <c r="R42">
        <v>164433</v>
      </c>
      <c r="T42" t="s">
        <v>47</v>
      </c>
      <c r="U42" t="s">
        <v>64</v>
      </c>
    </row>
    <row r="43" spans="1:21" x14ac:dyDescent="0.2">
      <c r="A43" t="s">
        <v>28</v>
      </c>
      <c r="B43" t="s">
        <v>139</v>
      </c>
      <c r="E43" t="str">
        <f t="shared" si="0"/>
        <v>Industry</v>
      </c>
      <c r="F43" t="str">
        <f>VLOOKUP(A43,$T$2:$U$72,2,FALSE)</f>
        <v>IND</v>
      </c>
      <c r="G43" t="str">
        <f t="shared" si="1"/>
        <v>OMF</v>
      </c>
      <c r="I43" t="s">
        <v>87</v>
      </c>
      <c r="J43" t="s">
        <v>17</v>
      </c>
      <c r="K43" t="s">
        <v>28</v>
      </c>
      <c r="Q43" t="s">
        <v>42</v>
      </c>
      <c r="R43">
        <v>171627</v>
      </c>
      <c r="T43" t="s">
        <v>65</v>
      </c>
      <c r="U43" t="s">
        <v>64</v>
      </c>
    </row>
    <row r="44" spans="1:21" x14ac:dyDescent="0.2">
      <c r="E44" t="e">
        <f t="shared" si="0"/>
        <v>#N/A</v>
      </c>
      <c r="F44" t="e">
        <f>VLOOKUP(A44,$T$2:$U$72,2,FALSE)</f>
        <v>#N/A</v>
      </c>
      <c r="G44" t="e">
        <f t="shared" si="1"/>
        <v>#N/A</v>
      </c>
      <c r="Q44" t="s">
        <v>43</v>
      </c>
      <c r="R44" s="7">
        <v>3535280</v>
      </c>
      <c r="T44" t="s">
        <v>66</v>
      </c>
      <c r="U44" t="s">
        <v>30</v>
      </c>
    </row>
    <row r="45" spans="1:21" x14ac:dyDescent="0.2">
      <c r="E45" t="e">
        <f t="shared" si="0"/>
        <v>#N/A</v>
      </c>
      <c r="F45" t="e">
        <f>VLOOKUP(A45,$T$2:$U$72,2,FALSE)</f>
        <v>#N/A</v>
      </c>
      <c r="G45" t="e">
        <f t="shared" si="1"/>
        <v>#N/A</v>
      </c>
      <c r="Q45" t="s">
        <v>44</v>
      </c>
      <c r="R45" s="7">
        <v>5833490</v>
      </c>
      <c r="T45" t="s">
        <v>67</v>
      </c>
      <c r="U45" t="s">
        <v>30</v>
      </c>
    </row>
    <row r="46" spans="1:21" x14ac:dyDescent="0.2">
      <c r="E46" t="e">
        <f t="shared" si="0"/>
        <v>#N/A</v>
      </c>
      <c r="F46" t="e">
        <f>VLOOKUP(A46,$T$2:$U$72,2,FALSE)</f>
        <v>#N/A</v>
      </c>
      <c r="G46" t="e">
        <f t="shared" si="1"/>
        <v>#N/A</v>
      </c>
      <c r="Q46" t="s">
        <v>45</v>
      </c>
      <c r="R46" s="7">
        <v>41271600</v>
      </c>
      <c r="T46" t="s">
        <v>68</v>
      </c>
      <c r="U46" t="s">
        <v>30</v>
      </c>
    </row>
    <row r="47" spans="1:21" x14ac:dyDescent="0.2">
      <c r="A47" t="s">
        <v>29</v>
      </c>
      <c r="B47" t="s">
        <v>141</v>
      </c>
      <c r="E47" t="str">
        <f t="shared" si="0"/>
        <v>Power</v>
      </c>
      <c r="F47" t="str">
        <f>VLOOKUP(A47,$T$2:$U$72,2,FALSE)</f>
        <v>PWR</v>
      </c>
      <c r="G47" t="str">
        <f t="shared" si="1"/>
        <v>E_COL</v>
      </c>
      <c r="I47" t="s">
        <v>90</v>
      </c>
      <c r="J47" t="s">
        <v>30</v>
      </c>
      <c r="K47" t="s">
        <v>29</v>
      </c>
      <c r="Q47" t="s">
        <v>73</v>
      </c>
      <c r="R47">
        <v>61518.3</v>
      </c>
      <c r="T47" t="s">
        <v>46</v>
      </c>
      <c r="U47" t="s">
        <v>62</v>
      </c>
    </row>
    <row r="48" spans="1:21" x14ac:dyDescent="0.2">
      <c r="A48" t="s">
        <v>31</v>
      </c>
      <c r="B48" t="s">
        <v>142</v>
      </c>
      <c r="E48" t="str">
        <f t="shared" si="0"/>
        <v>Power</v>
      </c>
      <c r="F48" t="str">
        <f>VLOOKUP(A48,$T$2:$U$72,2,FALSE)</f>
        <v>PWR</v>
      </c>
      <c r="G48" t="str">
        <f t="shared" si="1"/>
        <v>E_GAS</v>
      </c>
      <c r="I48" t="s">
        <v>90</v>
      </c>
      <c r="J48" t="s">
        <v>30</v>
      </c>
      <c r="K48" t="s">
        <v>31</v>
      </c>
      <c r="Q48" t="s">
        <v>68</v>
      </c>
      <c r="R48">
        <v>7275.89</v>
      </c>
      <c r="T48" t="s">
        <v>69</v>
      </c>
      <c r="U48" t="s">
        <v>62</v>
      </c>
    </row>
    <row r="49" spans="1:21" x14ac:dyDescent="0.2">
      <c r="A49" t="s">
        <v>32</v>
      </c>
      <c r="B49" t="s">
        <v>140</v>
      </c>
      <c r="E49" t="str">
        <f t="shared" si="0"/>
        <v>Power</v>
      </c>
      <c r="F49" t="str">
        <f>VLOOKUP(A49,$T$2:$U$72,2,FALSE)</f>
        <v>PWR</v>
      </c>
      <c r="G49" t="str">
        <f t="shared" si="1"/>
        <v>E_OIL</v>
      </c>
      <c r="I49" t="s">
        <v>90</v>
      </c>
      <c r="J49" t="s">
        <v>30</v>
      </c>
      <c r="K49" t="s">
        <v>32</v>
      </c>
      <c r="Q49" t="s">
        <v>104</v>
      </c>
      <c r="R49">
        <v>96445.3</v>
      </c>
      <c r="T49" t="s">
        <v>3</v>
      </c>
      <c r="U49" t="s">
        <v>64</v>
      </c>
    </row>
    <row r="50" spans="1:21" x14ac:dyDescent="0.2">
      <c r="A50" t="s">
        <v>33</v>
      </c>
      <c r="B50" t="s">
        <v>143</v>
      </c>
      <c r="E50" t="str">
        <f t="shared" si="0"/>
        <v>Power</v>
      </c>
      <c r="F50" t="str">
        <f>VLOOKUP(A50,$T$2:$U$72,2,FALSE)</f>
        <v>PWR</v>
      </c>
      <c r="G50" t="str">
        <f t="shared" si="1"/>
        <v>E_HYD</v>
      </c>
      <c r="I50" t="s">
        <v>90</v>
      </c>
      <c r="J50" t="s">
        <v>30</v>
      </c>
      <c r="K50" t="s">
        <v>33</v>
      </c>
      <c r="Q50" t="s">
        <v>21</v>
      </c>
      <c r="R50">
        <v>136.96899999999999</v>
      </c>
      <c r="T50" t="s">
        <v>4</v>
      </c>
      <c r="U50" t="s">
        <v>64</v>
      </c>
    </row>
    <row r="51" spans="1:21" x14ac:dyDescent="0.2">
      <c r="A51" t="s">
        <v>34</v>
      </c>
      <c r="B51" t="s">
        <v>144</v>
      </c>
      <c r="E51" t="str">
        <f t="shared" si="0"/>
        <v>Power</v>
      </c>
      <c r="F51" t="str">
        <f>VLOOKUP(A51,$T$2:$U$72,2,FALSE)</f>
        <v>PWR</v>
      </c>
      <c r="G51" t="str">
        <f t="shared" si="1"/>
        <v>E_NUC</v>
      </c>
      <c r="I51" t="s">
        <v>90</v>
      </c>
      <c r="J51" t="s">
        <v>30</v>
      </c>
      <c r="K51" t="s">
        <v>34</v>
      </c>
      <c r="Q51" t="s">
        <v>20</v>
      </c>
      <c r="R51">
        <v>3263.2</v>
      </c>
      <c r="T51" t="s">
        <v>5</v>
      </c>
      <c r="U51" t="s">
        <v>64</v>
      </c>
    </row>
    <row r="52" spans="1:21" x14ac:dyDescent="0.2">
      <c r="A52" t="s">
        <v>35</v>
      </c>
      <c r="B52" t="s">
        <v>145</v>
      </c>
      <c r="E52" t="str">
        <f t="shared" si="0"/>
        <v>Power</v>
      </c>
      <c r="F52" t="str">
        <f>VLOOKUP(A52,$T$2:$U$72,2,FALSE)</f>
        <v>PWR</v>
      </c>
      <c r="G52" t="str">
        <f t="shared" si="1"/>
        <v>E_SPV</v>
      </c>
      <c r="I52" t="s">
        <v>90</v>
      </c>
      <c r="J52" t="s">
        <v>30</v>
      </c>
      <c r="K52" t="s">
        <v>35</v>
      </c>
      <c r="Q52" t="s">
        <v>22</v>
      </c>
      <c r="R52">
        <v>604.78899999999999</v>
      </c>
      <c r="T52" t="s">
        <v>6</v>
      </c>
      <c r="U52" t="s">
        <v>64</v>
      </c>
    </row>
    <row r="53" spans="1:21" x14ac:dyDescent="0.2">
      <c r="A53" t="s">
        <v>36</v>
      </c>
      <c r="B53" t="s">
        <v>146</v>
      </c>
      <c r="E53" t="str">
        <f t="shared" si="0"/>
        <v>Power</v>
      </c>
      <c r="F53" t="str">
        <f>VLOOKUP(A53,$T$2:$U$72,2,FALSE)</f>
        <v>PWR</v>
      </c>
      <c r="G53" t="str">
        <f t="shared" si="1"/>
        <v>E_WIN</v>
      </c>
      <c r="I53" t="s">
        <v>90</v>
      </c>
      <c r="J53" t="s">
        <v>30</v>
      </c>
      <c r="K53" t="s">
        <v>36</v>
      </c>
      <c r="Q53" t="s">
        <v>66</v>
      </c>
      <c r="R53">
        <v>544206</v>
      </c>
      <c r="T53" t="s">
        <v>7</v>
      </c>
      <c r="U53" t="s">
        <v>64</v>
      </c>
    </row>
    <row r="54" spans="1:21" x14ac:dyDescent="0.2">
      <c r="A54" t="s">
        <v>37</v>
      </c>
      <c r="E54" t="str">
        <f t="shared" si="0"/>
        <v>Power</v>
      </c>
      <c r="F54" t="str">
        <f>VLOOKUP(A54,$T$2:$U$72,2,FALSE)</f>
        <v>PWR</v>
      </c>
      <c r="G54" t="e">
        <f t="shared" si="1"/>
        <v>#N/A</v>
      </c>
      <c r="I54" t="s">
        <v>90</v>
      </c>
      <c r="J54" t="s">
        <v>30</v>
      </c>
      <c r="Q54" t="s">
        <v>67</v>
      </c>
      <c r="R54">
        <v>150398</v>
      </c>
      <c r="T54" t="s">
        <v>8</v>
      </c>
      <c r="U54" t="s">
        <v>64</v>
      </c>
    </row>
    <row r="55" spans="1:21" x14ac:dyDescent="0.2">
      <c r="A55" t="s">
        <v>38</v>
      </c>
      <c r="B55" t="s">
        <v>147</v>
      </c>
      <c r="E55" t="str">
        <f t="shared" si="0"/>
        <v>Power</v>
      </c>
      <c r="F55" t="str">
        <f>VLOOKUP(A55,$T$2:$U$72,2,FALSE)</f>
        <v>PWR</v>
      </c>
      <c r="G55" t="str">
        <f t="shared" si="1"/>
        <v>E_GEO</v>
      </c>
      <c r="I55" t="s">
        <v>90</v>
      </c>
      <c r="J55" t="s">
        <v>30</v>
      </c>
      <c r="K55" t="s">
        <v>38</v>
      </c>
      <c r="T55" t="s">
        <v>9</v>
      </c>
      <c r="U55" t="s">
        <v>64</v>
      </c>
    </row>
    <row r="56" spans="1:21" x14ac:dyDescent="0.2">
      <c r="A56" t="s">
        <v>39</v>
      </c>
      <c r="B56" t="s">
        <v>148</v>
      </c>
      <c r="E56" t="str">
        <f t="shared" si="0"/>
        <v>Power</v>
      </c>
      <c r="F56" t="str">
        <f>VLOOKUP(A56,$T$2:$U$72,2,FALSE)</f>
        <v>PWR</v>
      </c>
      <c r="G56" t="str">
        <f t="shared" si="1"/>
        <v>E_BIO</v>
      </c>
      <c r="I56" t="s">
        <v>90</v>
      </c>
      <c r="J56" t="s">
        <v>30</v>
      </c>
      <c r="K56" t="s">
        <v>39</v>
      </c>
      <c r="T56" t="s">
        <v>10</v>
      </c>
      <c r="U56" t="s">
        <v>64</v>
      </c>
    </row>
    <row r="57" spans="1:21" x14ac:dyDescent="0.2">
      <c r="A57" t="s">
        <v>41</v>
      </c>
      <c r="B57" t="s">
        <v>149</v>
      </c>
      <c r="E57" t="str">
        <f t="shared" si="0"/>
        <v>Power</v>
      </c>
      <c r="F57" t="str">
        <f>VLOOKUP(A57,$T$2:$U$72,2,FALSE)</f>
        <v>PWR</v>
      </c>
      <c r="G57" t="str">
        <f t="shared" si="1"/>
        <v>E_ORN</v>
      </c>
      <c r="I57" t="s">
        <v>90</v>
      </c>
      <c r="J57" t="s">
        <v>30</v>
      </c>
      <c r="K57" t="s">
        <v>41</v>
      </c>
      <c r="T57" t="s">
        <v>11</v>
      </c>
      <c r="U57" t="s">
        <v>64</v>
      </c>
    </row>
    <row r="58" spans="1:21" x14ac:dyDescent="0.2">
      <c r="A58" t="s">
        <v>40</v>
      </c>
      <c r="B58" t="s">
        <v>150</v>
      </c>
      <c r="E58" t="str">
        <f t="shared" si="0"/>
        <v>Power</v>
      </c>
      <c r="F58" t="str">
        <f>VLOOKUP(A58,$T$2:$U$72,2,FALSE)</f>
        <v>PWR</v>
      </c>
      <c r="G58" t="str">
        <f t="shared" si="1"/>
        <v>E_BIN</v>
      </c>
      <c r="I58" t="s">
        <v>90</v>
      </c>
      <c r="J58" t="s">
        <v>30</v>
      </c>
      <c r="K58" t="s">
        <v>40</v>
      </c>
      <c r="T58" t="s">
        <v>12</v>
      </c>
      <c r="U58" t="s">
        <v>64</v>
      </c>
    </row>
    <row r="59" spans="1:21" x14ac:dyDescent="0.2">
      <c r="E59" t="e">
        <f t="shared" si="0"/>
        <v>#N/A</v>
      </c>
      <c r="F59" t="e">
        <f>VLOOKUP(A59,$T$2:$U$72,2,FALSE)</f>
        <v>#N/A</v>
      </c>
      <c r="G59" t="e">
        <f t="shared" si="1"/>
        <v>#N/A</v>
      </c>
      <c r="T59" t="s">
        <v>13</v>
      </c>
      <c r="U59" t="s">
        <v>64</v>
      </c>
    </row>
    <row r="60" spans="1:21" x14ac:dyDescent="0.2">
      <c r="A60" t="s">
        <v>42</v>
      </c>
      <c r="B60" t="s">
        <v>151</v>
      </c>
      <c r="E60" t="str">
        <f t="shared" si="0"/>
        <v>Other energy supply</v>
      </c>
      <c r="F60" t="str">
        <f>VLOOKUP(A60,$T$2:$U$72,2,FALSE)</f>
        <v>OEN</v>
      </c>
      <c r="G60" t="str">
        <f t="shared" si="1"/>
        <v>GDT</v>
      </c>
      <c r="I60" t="s">
        <v>88</v>
      </c>
      <c r="J60" t="s">
        <v>15</v>
      </c>
      <c r="K60" t="s">
        <v>42</v>
      </c>
      <c r="T60" t="s">
        <v>61</v>
      </c>
      <c r="U60" t="s">
        <v>70</v>
      </c>
    </row>
    <row r="61" spans="1:21" x14ac:dyDescent="0.2">
      <c r="A61" t="s">
        <v>43</v>
      </c>
      <c r="B61" t="s">
        <v>152</v>
      </c>
      <c r="E61" t="str">
        <f t="shared" si="0"/>
        <v>Industry</v>
      </c>
      <c r="F61" t="str">
        <f>VLOOKUP(A61,$T$2:$U$72,2,FALSE)</f>
        <v>IND</v>
      </c>
      <c r="G61" t="str">
        <f t="shared" si="1"/>
        <v>CNS</v>
      </c>
      <c r="I61" t="s">
        <v>87</v>
      </c>
      <c r="J61" t="s">
        <v>17</v>
      </c>
      <c r="K61" t="s">
        <v>43</v>
      </c>
      <c r="T61" t="s">
        <v>14</v>
      </c>
      <c r="U61" t="s">
        <v>70</v>
      </c>
    </row>
    <row r="62" spans="1:21" x14ac:dyDescent="0.2">
      <c r="A62" t="s">
        <v>44</v>
      </c>
      <c r="B62" t="s">
        <v>153</v>
      </c>
      <c r="E62" t="str">
        <f t="shared" si="0"/>
        <v>Transport</v>
      </c>
      <c r="F62" t="str">
        <f>VLOOKUP(A62,$T$2:$U$72,2,FALSE)</f>
        <v>TRS</v>
      </c>
      <c r="G62" t="str">
        <f t="shared" si="1"/>
        <v>TRS</v>
      </c>
      <c r="I62" t="s">
        <v>85</v>
      </c>
      <c r="J62" t="s">
        <v>44</v>
      </c>
      <c r="K62" t="s">
        <v>44</v>
      </c>
      <c r="T62" t="s">
        <v>48</v>
      </c>
      <c r="U62" t="s">
        <v>71</v>
      </c>
    </row>
    <row r="63" spans="1:21" x14ac:dyDescent="0.2">
      <c r="A63" t="s">
        <v>45</v>
      </c>
      <c r="B63" t="s">
        <v>154</v>
      </c>
      <c r="E63" t="str">
        <f t="shared" si="0"/>
        <v>Service</v>
      </c>
      <c r="F63" t="str">
        <f>VLOOKUP(A63,$T$2:$U$72,2,FALSE)</f>
        <v>SER</v>
      </c>
      <c r="G63" t="str">
        <f t="shared" si="1"/>
        <v>CSS</v>
      </c>
      <c r="I63" t="s">
        <v>89</v>
      </c>
      <c r="J63" t="s">
        <v>63</v>
      </c>
      <c r="K63" t="s">
        <v>45</v>
      </c>
      <c r="T63" t="s">
        <v>49</v>
      </c>
      <c r="U63" t="s">
        <v>71</v>
      </c>
    </row>
    <row r="64" spans="1:21" x14ac:dyDescent="0.2">
      <c r="E64" t="e">
        <f t="shared" si="0"/>
        <v>#N/A</v>
      </c>
      <c r="F64" t="e">
        <f>VLOOKUP(A64,$T$2:$U$72,2,FALSE)</f>
        <v>#N/A</v>
      </c>
      <c r="G64" t="e">
        <f t="shared" si="1"/>
        <v>#N/A</v>
      </c>
      <c r="T64" t="s">
        <v>50</v>
      </c>
      <c r="U64" t="s">
        <v>71</v>
      </c>
    </row>
    <row r="65" spans="1:21" x14ac:dyDescent="0.2">
      <c r="A65" t="s">
        <v>73</v>
      </c>
      <c r="B65" t="s">
        <v>155</v>
      </c>
      <c r="E65" t="str">
        <f t="shared" si="0"/>
        <v>CCS</v>
      </c>
      <c r="F65" t="str">
        <f>VLOOKUP(A65,$T$2:$U$72,2,FALSE)</f>
        <v>CCS</v>
      </c>
      <c r="G65" t="str">
        <f t="shared" si="1"/>
        <v>CCSN</v>
      </c>
      <c r="I65" t="s">
        <v>72</v>
      </c>
      <c r="J65" t="s">
        <v>72</v>
      </c>
      <c r="K65" t="s">
        <v>73</v>
      </c>
      <c r="T65" t="s">
        <v>73</v>
      </c>
      <c r="U65" t="s">
        <v>72</v>
      </c>
    </row>
    <row r="66" spans="1:21" x14ac:dyDescent="0.2">
      <c r="A66" t="s">
        <v>74</v>
      </c>
      <c r="E66" t="str">
        <f t="shared" si="0"/>
        <v>CCS</v>
      </c>
      <c r="F66" t="str">
        <f>VLOOKUP(A66,$T$2:$U$72,2,FALSE)</f>
        <v>CCS</v>
      </c>
      <c r="G66" t="e">
        <f t="shared" si="1"/>
        <v>#N/A</v>
      </c>
      <c r="I66" t="s">
        <v>72</v>
      </c>
      <c r="J66" t="s">
        <v>72</v>
      </c>
      <c r="T66" t="s">
        <v>74</v>
      </c>
      <c r="U66" t="s">
        <v>72</v>
      </c>
    </row>
    <row r="67" spans="1:21" x14ac:dyDescent="0.2">
      <c r="A67" t="s">
        <v>75</v>
      </c>
      <c r="E67" t="str">
        <f t="shared" ref="E67:E81" si="2">VLOOKUP(F67,$M$2:$N$13,2,FALSE)</f>
        <v>CCS</v>
      </c>
      <c r="F67" t="str">
        <f>VLOOKUP(A67,$T$2:$U$72,2,FALSE)</f>
        <v>CCS</v>
      </c>
      <c r="G67" t="e">
        <f t="shared" ref="G67:G81" si="3">VLOOKUP(A67,$Q$2:$Q$54,1,)</f>
        <v>#N/A</v>
      </c>
      <c r="I67" t="s">
        <v>72</v>
      </c>
      <c r="J67" t="s">
        <v>72</v>
      </c>
      <c r="T67" t="s">
        <v>75</v>
      </c>
      <c r="U67" t="s">
        <v>72</v>
      </c>
    </row>
    <row r="68" spans="1:21" x14ac:dyDescent="0.2">
      <c r="A68" t="s">
        <v>76</v>
      </c>
      <c r="E68" t="str">
        <f t="shared" si="2"/>
        <v>CCS</v>
      </c>
      <c r="F68" t="str">
        <f t="shared" ref="F68:F77" si="4">VLOOKUP(A68,$T$2:$U$72,2,FALSE)</f>
        <v>CCS</v>
      </c>
      <c r="G68" t="e">
        <f t="shared" si="3"/>
        <v>#N/A</v>
      </c>
      <c r="I68" t="s">
        <v>72</v>
      </c>
      <c r="J68" t="s">
        <v>72</v>
      </c>
      <c r="T68" t="s">
        <v>76</v>
      </c>
      <c r="U68" t="s">
        <v>72</v>
      </c>
    </row>
    <row r="69" spans="1:21" x14ac:dyDescent="0.2">
      <c r="A69" t="s">
        <v>77</v>
      </c>
      <c r="E69" t="str">
        <f t="shared" si="2"/>
        <v>CCS</v>
      </c>
      <c r="F69" t="str">
        <f t="shared" si="4"/>
        <v>CCS</v>
      </c>
      <c r="G69" t="e">
        <f t="shared" si="3"/>
        <v>#N/A</v>
      </c>
      <c r="I69" t="s">
        <v>72</v>
      </c>
      <c r="J69" t="s">
        <v>72</v>
      </c>
      <c r="T69" t="s">
        <v>77</v>
      </c>
      <c r="U69" t="s">
        <v>72</v>
      </c>
    </row>
    <row r="70" spans="1:21" x14ac:dyDescent="0.2">
      <c r="A70" t="s">
        <v>78</v>
      </c>
      <c r="E70" t="str">
        <f t="shared" si="2"/>
        <v>CCS</v>
      </c>
      <c r="F70" t="str">
        <f t="shared" si="4"/>
        <v>CCS</v>
      </c>
      <c r="G70" t="e">
        <f t="shared" si="3"/>
        <v>#N/A</v>
      </c>
      <c r="I70" t="s">
        <v>72</v>
      </c>
      <c r="J70" t="s">
        <v>72</v>
      </c>
      <c r="T70" t="s">
        <v>78</v>
      </c>
      <c r="U70" t="s">
        <v>72</v>
      </c>
    </row>
    <row r="71" spans="1:21" x14ac:dyDescent="0.2">
      <c r="E71" t="e">
        <f t="shared" si="2"/>
        <v>#N/A</v>
      </c>
      <c r="F71" t="e">
        <f t="shared" si="4"/>
        <v>#N/A</v>
      </c>
      <c r="G71" t="e">
        <f t="shared" si="3"/>
        <v>#N/A</v>
      </c>
      <c r="T71" t="s">
        <v>79</v>
      </c>
      <c r="U71" t="s">
        <v>72</v>
      </c>
    </row>
    <row r="72" spans="1:21" x14ac:dyDescent="0.2">
      <c r="A72" t="s">
        <v>68</v>
      </c>
      <c r="B72" t="s">
        <v>156</v>
      </c>
      <c r="E72" t="str">
        <f t="shared" si="2"/>
        <v>Power</v>
      </c>
      <c r="F72" t="str">
        <f t="shared" si="4"/>
        <v>PWR</v>
      </c>
      <c r="G72" t="str">
        <f t="shared" si="3"/>
        <v>RIS</v>
      </c>
      <c r="I72" t="s">
        <v>90</v>
      </c>
      <c r="J72" t="s">
        <v>30</v>
      </c>
      <c r="K72" t="s">
        <v>68</v>
      </c>
      <c r="T72" t="s">
        <v>80</v>
      </c>
      <c r="U72" t="s">
        <v>72</v>
      </c>
    </row>
    <row r="73" spans="1:21" x14ac:dyDescent="0.2">
      <c r="A73" t="s">
        <v>104</v>
      </c>
      <c r="B73" t="s">
        <v>157</v>
      </c>
      <c r="E73" t="e">
        <f t="shared" si="2"/>
        <v>#N/A</v>
      </c>
      <c r="F73" t="e">
        <f t="shared" si="4"/>
        <v>#N/A</v>
      </c>
      <c r="G73" t="str">
        <f t="shared" si="3"/>
        <v>NEA</v>
      </c>
      <c r="I73" t="s">
        <v>173</v>
      </c>
      <c r="J73" t="s">
        <v>104</v>
      </c>
      <c r="K73" t="s">
        <v>104</v>
      </c>
    </row>
    <row r="74" spans="1:21" x14ac:dyDescent="0.2">
      <c r="A74" t="s">
        <v>19</v>
      </c>
      <c r="B74" t="s">
        <v>171</v>
      </c>
      <c r="E74" t="str">
        <f t="shared" si="2"/>
        <v>Other energy supply</v>
      </c>
      <c r="F74" t="str">
        <f t="shared" si="4"/>
        <v>OEN</v>
      </c>
      <c r="G74" t="e">
        <f t="shared" si="3"/>
        <v>#N/A</v>
      </c>
      <c r="I74" t="s">
        <v>88</v>
      </c>
      <c r="J74" t="s">
        <v>15</v>
      </c>
    </row>
    <row r="75" spans="1:21" x14ac:dyDescent="0.2">
      <c r="A75" t="s">
        <v>21</v>
      </c>
      <c r="B75" t="s">
        <v>158</v>
      </c>
      <c r="E75" t="str">
        <f t="shared" si="2"/>
        <v>Other energy supply</v>
      </c>
      <c r="F75" t="str">
        <f t="shared" si="4"/>
        <v>OEN</v>
      </c>
      <c r="G75" t="str">
        <f t="shared" si="3"/>
        <v>HGG</v>
      </c>
      <c r="I75" t="s">
        <v>88</v>
      </c>
      <c r="J75" t="s">
        <v>15</v>
      </c>
      <c r="K75" t="s">
        <v>21</v>
      </c>
    </row>
    <row r="76" spans="1:21" x14ac:dyDescent="0.2">
      <c r="A76" t="s">
        <v>20</v>
      </c>
      <c r="B76" t="s">
        <v>159</v>
      </c>
      <c r="E76" t="str">
        <f t="shared" si="2"/>
        <v>Other energy supply</v>
      </c>
      <c r="F76" t="str">
        <f t="shared" si="4"/>
        <v>OEN</v>
      </c>
      <c r="G76" t="str">
        <f t="shared" si="3"/>
        <v>HGB</v>
      </c>
      <c r="I76" t="s">
        <v>88</v>
      </c>
      <c r="J76" t="s">
        <v>15</v>
      </c>
      <c r="K76" t="s">
        <v>20</v>
      </c>
    </row>
    <row r="77" spans="1:21" x14ac:dyDescent="0.2">
      <c r="A77" t="s">
        <v>22</v>
      </c>
      <c r="B77" t="s">
        <v>160</v>
      </c>
      <c r="E77" t="str">
        <f t="shared" si="2"/>
        <v>Other energy supply</v>
      </c>
      <c r="F77" t="str">
        <f t="shared" si="4"/>
        <v>OEN</v>
      </c>
      <c r="G77" t="str">
        <f t="shared" si="3"/>
        <v>HGE</v>
      </c>
      <c r="I77" t="s">
        <v>88</v>
      </c>
      <c r="J77" t="s">
        <v>15</v>
      </c>
      <c r="K77" t="s">
        <v>22</v>
      </c>
    </row>
    <row r="78" spans="1:21" x14ac:dyDescent="0.2">
      <c r="A78" t="s">
        <v>66</v>
      </c>
      <c r="B78" t="s">
        <v>107</v>
      </c>
      <c r="E78" t="str">
        <f t="shared" si="2"/>
        <v>Power</v>
      </c>
      <c r="F78" t="str">
        <f>VLOOKUP(A78,$T$2:$U$72,2,FALSE)</f>
        <v>PWR</v>
      </c>
      <c r="G78" t="str">
        <f t="shared" si="3"/>
        <v>T_D</v>
      </c>
      <c r="I78" t="s">
        <v>90</v>
      </c>
      <c r="J78" t="s">
        <v>30</v>
      </c>
      <c r="K78" t="s">
        <v>66</v>
      </c>
    </row>
    <row r="79" spans="1:21" x14ac:dyDescent="0.2">
      <c r="A79" t="s">
        <v>67</v>
      </c>
      <c r="B79" t="s">
        <v>108</v>
      </c>
      <c r="E79" t="str">
        <f t="shared" si="2"/>
        <v>Power</v>
      </c>
      <c r="F79" t="str">
        <f>VLOOKUP(A79,$T$2:$U$72,2,FALSE)</f>
        <v>PWR</v>
      </c>
      <c r="G79" t="str">
        <f t="shared" si="3"/>
        <v>OHE</v>
      </c>
      <c r="I79" t="s">
        <v>90</v>
      </c>
      <c r="J79" t="s">
        <v>30</v>
      </c>
      <c r="K79" t="s">
        <v>67</v>
      </c>
    </row>
    <row r="80" spans="1:21" x14ac:dyDescent="0.2">
      <c r="A80" t="s">
        <v>79</v>
      </c>
      <c r="B80" t="s">
        <v>109</v>
      </c>
      <c r="E80" t="str">
        <f t="shared" si="2"/>
        <v>CCS</v>
      </c>
      <c r="F80" t="str">
        <f>VLOOKUP(A80,$T$2:$U$72,2,FALSE)</f>
        <v>CCS</v>
      </c>
      <c r="G80" t="e">
        <f t="shared" si="3"/>
        <v>#N/A</v>
      </c>
      <c r="I80" t="s">
        <v>72</v>
      </c>
      <c r="J80" t="s">
        <v>72</v>
      </c>
    </row>
    <row r="81" spans="1:10" x14ac:dyDescent="0.2">
      <c r="A81" t="s">
        <v>80</v>
      </c>
      <c r="B81" t="s">
        <v>110</v>
      </c>
      <c r="E81" t="str">
        <f t="shared" si="2"/>
        <v>CCS</v>
      </c>
      <c r="F81" t="str">
        <f>VLOOKUP(A81,$T$2:$U$72,2,FALSE)</f>
        <v>CCS</v>
      </c>
      <c r="G81" t="e">
        <f t="shared" si="3"/>
        <v>#N/A</v>
      </c>
      <c r="I81" t="s">
        <v>72</v>
      </c>
      <c r="J81" t="s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55507-9377-184C-8F90-C4E427AED48F}">
  <dimension ref="A1:E68"/>
  <sheetViews>
    <sheetView workbookViewId="0">
      <selection activeCell="E2" sqref="E2"/>
    </sheetView>
  </sheetViews>
  <sheetFormatPr baseColWidth="10" defaultRowHeight="16" x14ac:dyDescent="0.2"/>
  <sheetData>
    <row r="1" spans="1:5" x14ac:dyDescent="0.2">
      <c r="A1" t="s">
        <v>0</v>
      </c>
      <c r="B1" t="s">
        <v>111</v>
      </c>
      <c r="C1" t="s">
        <v>1</v>
      </c>
      <c r="D1" t="s">
        <v>168</v>
      </c>
      <c r="E1" t="s">
        <v>91</v>
      </c>
    </row>
    <row r="2" spans="1:5" x14ac:dyDescent="0.2">
      <c r="A2" t="s">
        <v>96</v>
      </c>
    </row>
    <row r="3" spans="1:5" x14ac:dyDescent="0.2">
      <c r="A3" t="s">
        <v>97</v>
      </c>
      <c r="B3" t="s">
        <v>161</v>
      </c>
    </row>
    <row r="4" spans="1:5" x14ac:dyDescent="0.2">
      <c r="A4" t="s">
        <v>98</v>
      </c>
      <c r="B4" t="s">
        <v>162</v>
      </c>
    </row>
    <row r="5" spans="1:5" x14ac:dyDescent="0.2">
      <c r="A5" t="s">
        <v>99</v>
      </c>
      <c r="B5" t="s">
        <v>163</v>
      </c>
    </row>
    <row r="6" spans="1:5" x14ac:dyDescent="0.2">
      <c r="A6" t="s">
        <v>105</v>
      </c>
      <c r="B6" t="s">
        <v>106</v>
      </c>
    </row>
    <row r="7" spans="1:5" x14ac:dyDescent="0.2">
      <c r="A7" t="s">
        <v>3</v>
      </c>
      <c r="B7" t="s">
        <v>112</v>
      </c>
      <c r="C7" t="s">
        <v>64</v>
      </c>
      <c r="D7" t="s">
        <v>3</v>
      </c>
      <c r="E7" t="s">
        <v>81</v>
      </c>
    </row>
    <row r="8" spans="1:5" x14ac:dyDescent="0.2">
      <c r="A8" t="s">
        <v>4</v>
      </c>
      <c r="B8" t="s">
        <v>113</v>
      </c>
      <c r="C8" t="s">
        <v>64</v>
      </c>
      <c r="D8" t="s">
        <v>4</v>
      </c>
      <c r="E8" t="s">
        <v>81</v>
      </c>
    </row>
    <row r="9" spans="1:5" x14ac:dyDescent="0.2">
      <c r="A9" t="s">
        <v>5</v>
      </c>
      <c r="B9" t="s">
        <v>114</v>
      </c>
      <c r="C9" t="s">
        <v>64</v>
      </c>
      <c r="D9" t="s">
        <v>5</v>
      </c>
      <c r="E9" t="s">
        <v>81</v>
      </c>
    </row>
    <row r="10" spans="1:5" x14ac:dyDescent="0.2">
      <c r="A10" t="s">
        <v>6</v>
      </c>
      <c r="B10" t="s">
        <v>115</v>
      </c>
      <c r="C10" t="s">
        <v>64</v>
      </c>
      <c r="D10" t="s">
        <v>6</v>
      </c>
      <c r="E10" t="s">
        <v>81</v>
      </c>
    </row>
    <row r="11" spans="1:5" x14ac:dyDescent="0.2">
      <c r="A11" t="s">
        <v>7</v>
      </c>
      <c r="B11" t="s">
        <v>116</v>
      </c>
      <c r="C11" t="s">
        <v>64</v>
      </c>
      <c r="D11" t="s">
        <v>7</v>
      </c>
      <c r="E11" t="s">
        <v>81</v>
      </c>
    </row>
    <row r="12" spans="1:5" x14ac:dyDescent="0.2">
      <c r="A12" t="s">
        <v>8</v>
      </c>
      <c r="B12" t="s">
        <v>117</v>
      </c>
      <c r="C12" t="s">
        <v>64</v>
      </c>
      <c r="D12" t="s">
        <v>8</v>
      </c>
      <c r="E12" t="s">
        <v>81</v>
      </c>
    </row>
    <row r="13" spans="1:5" x14ac:dyDescent="0.2">
      <c r="A13" t="s">
        <v>9</v>
      </c>
      <c r="B13" t="s">
        <v>164</v>
      </c>
      <c r="C13" t="s">
        <v>64</v>
      </c>
      <c r="D13" t="s">
        <v>9</v>
      </c>
      <c r="E13" t="s">
        <v>81</v>
      </c>
    </row>
    <row r="14" spans="1:5" x14ac:dyDescent="0.2">
      <c r="A14" t="s">
        <v>100</v>
      </c>
      <c r="B14" t="s">
        <v>165</v>
      </c>
      <c r="C14" t="s">
        <v>64</v>
      </c>
      <c r="D14" t="s">
        <v>100</v>
      </c>
      <c r="E14" t="s">
        <v>81</v>
      </c>
    </row>
    <row r="15" spans="1:5" x14ac:dyDescent="0.2">
      <c r="A15" t="s">
        <v>10</v>
      </c>
      <c r="B15" t="s">
        <v>118</v>
      </c>
      <c r="C15" t="s">
        <v>64</v>
      </c>
      <c r="D15" t="s">
        <v>10</v>
      </c>
      <c r="E15" t="s">
        <v>81</v>
      </c>
    </row>
    <row r="16" spans="1:5" x14ac:dyDescent="0.2">
      <c r="A16" t="s">
        <v>11</v>
      </c>
      <c r="B16" t="s">
        <v>119</v>
      </c>
      <c r="C16" t="s">
        <v>64</v>
      </c>
      <c r="D16" t="s">
        <v>11</v>
      </c>
      <c r="E16" t="s">
        <v>81</v>
      </c>
    </row>
    <row r="17" spans="1:5" x14ac:dyDescent="0.2">
      <c r="A17" t="s">
        <v>12</v>
      </c>
      <c r="B17" t="s">
        <v>120</v>
      </c>
      <c r="C17" t="s">
        <v>64</v>
      </c>
      <c r="D17" t="s">
        <v>12</v>
      </c>
      <c r="E17" t="s">
        <v>81</v>
      </c>
    </row>
    <row r="18" spans="1:5" x14ac:dyDescent="0.2">
      <c r="A18" t="s">
        <v>13</v>
      </c>
      <c r="B18" t="s">
        <v>121</v>
      </c>
      <c r="C18" t="s">
        <v>64</v>
      </c>
      <c r="E18" t="s">
        <v>81</v>
      </c>
    </row>
    <row r="19" spans="1:5" x14ac:dyDescent="0.2">
      <c r="A19" t="s">
        <v>47</v>
      </c>
      <c r="B19" t="s">
        <v>122</v>
      </c>
      <c r="C19" t="s">
        <v>64</v>
      </c>
      <c r="D19" t="s">
        <v>47</v>
      </c>
      <c r="E19" t="s">
        <v>81</v>
      </c>
    </row>
    <row r="20" spans="1:5" x14ac:dyDescent="0.2">
      <c r="A20" t="s">
        <v>48</v>
      </c>
      <c r="B20" t="s">
        <v>123</v>
      </c>
      <c r="C20" t="s">
        <v>71</v>
      </c>
      <c r="D20" t="s">
        <v>48</v>
      </c>
      <c r="E20" t="s">
        <v>82</v>
      </c>
    </row>
    <row r="21" spans="1:5" x14ac:dyDescent="0.2">
      <c r="A21" t="s">
        <v>49</v>
      </c>
      <c r="B21" t="s">
        <v>124</v>
      </c>
      <c r="C21" t="s">
        <v>71</v>
      </c>
      <c r="D21" t="s">
        <v>49</v>
      </c>
      <c r="E21" t="s">
        <v>82</v>
      </c>
    </row>
    <row r="22" spans="1:5" x14ac:dyDescent="0.2">
      <c r="A22" t="s">
        <v>50</v>
      </c>
      <c r="B22" t="s">
        <v>125</v>
      </c>
      <c r="C22" t="s">
        <v>71</v>
      </c>
      <c r="D22" t="s">
        <v>50</v>
      </c>
      <c r="E22" t="s">
        <v>82</v>
      </c>
    </row>
    <row r="23" spans="1:5" x14ac:dyDescent="0.2">
      <c r="A23" t="s">
        <v>51</v>
      </c>
      <c r="B23" t="s">
        <v>126</v>
      </c>
      <c r="C23" t="s">
        <v>17</v>
      </c>
      <c r="D23" t="s">
        <v>51</v>
      </c>
      <c r="E23" t="s">
        <v>87</v>
      </c>
    </row>
    <row r="24" spans="1:5" x14ac:dyDescent="0.2">
      <c r="A24" t="s">
        <v>53</v>
      </c>
      <c r="B24" t="s">
        <v>127</v>
      </c>
      <c r="C24" t="s">
        <v>17</v>
      </c>
      <c r="D24" t="s">
        <v>53</v>
      </c>
      <c r="E24" t="s">
        <v>87</v>
      </c>
    </row>
    <row r="25" spans="1:5" x14ac:dyDescent="0.2">
      <c r="A25" t="s">
        <v>54</v>
      </c>
      <c r="B25" t="s">
        <v>166</v>
      </c>
      <c r="C25" t="s">
        <v>17</v>
      </c>
      <c r="D25" t="s">
        <v>54</v>
      </c>
      <c r="E25" t="s">
        <v>87</v>
      </c>
    </row>
    <row r="26" spans="1:5" x14ac:dyDescent="0.2">
      <c r="A26" t="s">
        <v>52</v>
      </c>
      <c r="B26" t="s">
        <v>128</v>
      </c>
      <c r="C26" t="s">
        <v>17</v>
      </c>
      <c r="D26" t="s">
        <v>52</v>
      </c>
      <c r="E26" t="s">
        <v>87</v>
      </c>
    </row>
    <row r="27" spans="1:5" x14ac:dyDescent="0.2">
      <c r="A27" t="s">
        <v>58</v>
      </c>
      <c r="B27" t="s">
        <v>129</v>
      </c>
      <c r="C27" t="s">
        <v>17</v>
      </c>
      <c r="D27" t="s">
        <v>58</v>
      </c>
      <c r="E27" t="s">
        <v>87</v>
      </c>
    </row>
    <row r="28" spans="1:5" x14ac:dyDescent="0.2">
      <c r="A28" t="s">
        <v>59</v>
      </c>
      <c r="B28" t="s">
        <v>130</v>
      </c>
      <c r="C28" t="s">
        <v>17</v>
      </c>
      <c r="D28" t="s">
        <v>59</v>
      </c>
      <c r="E28" t="s">
        <v>87</v>
      </c>
    </row>
    <row r="29" spans="1:5" x14ac:dyDescent="0.2">
      <c r="A29" t="s">
        <v>18</v>
      </c>
      <c r="B29" t="s">
        <v>131</v>
      </c>
      <c r="C29" t="s">
        <v>15</v>
      </c>
      <c r="D29" t="s">
        <v>18</v>
      </c>
      <c r="E29" t="s">
        <v>88</v>
      </c>
    </row>
    <row r="30" spans="1:5" x14ac:dyDescent="0.2">
      <c r="A30" t="s">
        <v>61</v>
      </c>
      <c r="B30" t="s">
        <v>133</v>
      </c>
      <c r="C30" t="s">
        <v>15</v>
      </c>
      <c r="D30" t="s">
        <v>61</v>
      </c>
      <c r="E30" t="s">
        <v>88</v>
      </c>
    </row>
    <row r="31" spans="1:5" x14ac:dyDescent="0.2">
      <c r="A31" t="s">
        <v>14</v>
      </c>
      <c r="B31" t="s">
        <v>132</v>
      </c>
      <c r="C31" t="s">
        <v>15</v>
      </c>
      <c r="D31" t="s">
        <v>14</v>
      </c>
      <c r="E31" t="s">
        <v>88</v>
      </c>
    </row>
    <row r="32" spans="1:5" x14ac:dyDescent="0.2">
      <c r="A32" t="s">
        <v>16</v>
      </c>
      <c r="B32" t="s">
        <v>134</v>
      </c>
      <c r="C32" t="s">
        <v>17</v>
      </c>
      <c r="D32" t="s">
        <v>16</v>
      </c>
      <c r="E32" t="s">
        <v>87</v>
      </c>
    </row>
    <row r="33" spans="1:5" x14ac:dyDescent="0.2">
      <c r="A33" t="s">
        <v>23</v>
      </c>
      <c r="B33" t="s">
        <v>136</v>
      </c>
      <c r="C33" t="s">
        <v>17</v>
      </c>
      <c r="D33" t="s">
        <v>23</v>
      </c>
      <c r="E33" t="s">
        <v>87</v>
      </c>
    </row>
    <row r="34" spans="1:5" x14ac:dyDescent="0.2">
      <c r="A34" t="s">
        <v>24</v>
      </c>
      <c r="B34" t="s">
        <v>137</v>
      </c>
      <c r="C34" t="s">
        <v>17</v>
      </c>
      <c r="D34" t="s">
        <v>24</v>
      </c>
      <c r="E34" t="s">
        <v>87</v>
      </c>
    </row>
    <row r="35" spans="1:5" x14ac:dyDescent="0.2">
      <c r="A35" t="s">
        <v>25</v>
      </c>
      <c r="B35" t="s">
        <v>138</v>
      </c>
      <c r="C35" t="s">
        <v>17</v>
      </c>
      <c r="D35" t="s">
        <v>25</v>
      </c>
      <c r="E35" t="s">
        <v>87</v>
      </c>
    </row>
    <row r="36" spans="1:5" x14ac:dyDescent="0.2">
      <c r="A36" t="s">
        <v>28</v>
      </c>
      <c r="B36" t="s">
        <v>139</v>
      </c>
      <c r="C36" t="s">
        <v>17</v>
      </c>
      <c r="D36" t="s">
        <v>28</v>
      </c>
      <c r="E36" t="s">
        <v>87</v>
      </c>
    </row>
    <row r="37" spans="1:5" x14ac:dyDescent="0.2">
      <c r="A37" t="s">
        <v>29</v>
      </c>
      <c r="B37" t="s">
        <v>141</v>
      </c>
      <c r="C37" t="s">
        <v>30</v>
      </c>
      <c r="D37" t="s">
        <v>29</v>
      </c>
      <c r="E37" t="s">
        <v>90</v>
      </c>
    </row>
    <row r="38" spans="1:5" x14ac:dyDescent="0.2">
      <c r="A38" t="s">
        <v>31</v>
      </c>
      <c r="B38" t="s">
        <v>142</v>
      </c>
      <c r="C38" t="s">
        <v>30</v>
      </c>
      <c r="D38" t="s">
        <v>31</v>
      </c>
      <c r="E38" t="s">
        <v>90</v>
      </c>
    </row>
    <row r="39" spans="1:5" x14ac:dyDescent="0.2">
      <c r="A39" t="s">
        <v>32</v>
      </c>
      <c r="B39" t="s">
        <v>140</v>
      </c>
      <c r="C39" t="s">
        <v>30</v>
      </c>
      <c r="D39" t="s">
        <v>32</v>
      </c>
      <c r="E39" t="s">
        <v>90</v>
      </c>
    </row>
    <row r="40" spans="1:5" x14ac:dyDescent="0.2">
      <c r="A40" t="s">
        <v>33</v>
      </c>
      <c r="B40" t="s">
        <v>143</v>
      </c>
      <c r="C40" t="s">
        <v>30</v>
      </c>
      <c r="D40" t="s">
        <v>33</v>
      </c>
      <c r="E40" t="s">
        <v>90</v>
      </c>
    </row>
    <row r="41" spans="1:5" x14ac:dyDescent="0.2">
      <c r="A41" t="s">
        <v>34</v>
      </c>
      <c r="B41" t="s">
        <v>144</v>
      </c>
      <c r="C41" t="s">
        <v>30</v>
      </c>
      <c r="D41" t="s">
        <v>34</v>
      </c>
      <c r="E41" t="s">
        <v>90</v>
      </c>
    </row>
    <row r="42" spans="1:5" x14ac:dyDescent="0.2">
      <c r="A42" t="s">
        <v>35</v>
      </c>
      <c r="B42" t="s">
        <v>145</v>
      </c>
      <c r="C42" t="s">
        <v>30</v>
      </c>
      <c r="D42" t="s">
        <v>35</v>
      </c>
      <c r="E42" t="s">
        <v>90</v>
      </c>
    </row>
    <row r="43" spans="1:5" x14ac:dyDescent="0.2">
      <c r="A43" t="s">
        <v>36</v>
      </c>
      <c r="B43" t="s">
        <v>146</v>
      </c>
      <c r="C43" t="s">
        <v>30</v>
      </c>
      <c r="D43" t="s">
        <v>36</v>
      </c>
      <c r="E43" t="s">
        <v>90</v>
      </c>
    </row>
    <row r="44" spans="1:5" x14ac:dyDescent="0.2">
      <c r="A44" t="s">
        <v>37</v>
      </c>
      <c r="C44" t="s">
        <v>30</v>
      </c>
      <c r="E44" t="s">
        <v>90</v>
      </c>
    </row>
    <row r="45" spans="1:5" x14ac:dyDescent="0.2">
      <c r="A45" t="s">
        <v>38</v>
      </c>
      <c r="B45" t="s">
        <v>147</v>
      </c>
      <c r="C45" t="s">
        <v>30</v>
      </c>
      <c r="D45" t="s">
        <v>38</v>
      </c>
      <c r="E45" t="s">
        <v>90</v>
      </c>
    </row>
    <row r="46" spans="1:5" x14ac:dyDescent="0.2">
      <c r="A46" t="s">
        <v>39</v>
      </c>
      <c r="B46" t="s">
        <v>148</v>
      </c>
      <c r="C46" t="s">
        <v>30</v>
      </c>
      <c r="D46" t="s">
        <v>39</v>
      </c>
      <c r="E46" t="s">
        <v>90</v>
      </c>
    </row>
    <row r="47" spans="1:5" x14ac:dyDescent="0.2">
      <c r="A47" t="s">
        <v>41</v>
      </c>
      <c r="B47" t="s">
        <v>149</v>
      </c>
      <c r="C47" t="s">
        <v>30</v>
      </c>
      <c r="D47" t="s">
        <v>41</v>
      </c>
      <c r="E47" t="s">
        <v>90</v>
      </c>
    </row>
    <row r="48" spans="1:5" x14ac:dyDescent="0.2">
      <c r="A48" t="s">
        <v>40</v>
      </c>
      <c r="B48" t="s">
        <v>150</v>
      </c>
      <c r="C48" t="s">
        <v>30</v>
      </c>
      <c r="D48" t="s">
        <v>40</v>
      </c>
      <c r="E48" t="s">
        <v>90</v>
      </c>
    </row>
    <row r="49" spans="1:5" x14ac:dyDescent="0.2">
      <c r="A49" t="s">
        <v>42</v>
      </c>
      <c r="B49" t="s">
        <v>151</v>
      </c>
      <c r="C49" t="s">
        <v>15</v>
      </c>
      <c r="D49" t="s">
        <v>42</v>
      </c>
      <c r="E49" t="s">
        <v>88</v>
      </c>
    </row>
    <row r="50" spans="1:5" x14ac:dyDescent="0.2">
      <c r="A50" t="s">
        <v>43</v>
      </c>
      <c r="B50" t="s">
        <v>152</v>
      </c>
      <c r="C50" t="s">
        <v>17</v>
      </c>
      <c r="D50" t="s">
        <v>43</v>
      </c>
      <c r="E50" t="s">
        <v>87</v>
      </c>
    </row>
    <row r="51" spans="1:5" x14ac:dyDescent="0.2">
      <c r="A51" t="s">
        <v>44</v>
      </c>
      <c r="B51" t="s">
        <v>153</v>
      </c>
      <c r="C51" t="s">
        <v>44</v>
      </c>
      <c r="D51" t="s">
        <v>44</v>
      </c>
      <c r="E51" t="s">
        <v>85</v>
      </c>
    </row>
    <row r="52" spans="1:5" x14ac:dyDescent="0.2">
      <c r="A52" t="s">
        <v>45</v>
      </c>
      <c r="B52" t="s">
        <v>154</v>
      </c>
      <c r="C52" t="s">
        <v>63</v>
      </c>
      <c r="D52" t="s">
        <v>45</v>
      </c>
      <c r="E52" t="s">
        <v>89</v>
      </c>
    </row>
    <row r="53" spans="1:5" x14ac:dyDescent="0.2">
      <c r="A53" t="s">
        <v>73</v>
      </c>
      <c r="B53" t="s">
        <v>155</v>
      </c>
      <c r="C53" t="s">
        <v>72</v>
      </c>
      <c r="D53" t="s">
        <v>73</v>
      </c>
      <c r="E53" t="s">
        <v>72</v>
      </c>
    </row>
    <row r="54" spans="1:5" x14ac:dyDescent="0.2">
      <c r="A54" t="s">
        <v>74</v>
      </c>
      <c r="C54" t="s">
        <v>72</v>
      </c>
      <c r="E54" t="s">
        <v>72</v>
      </c>
    </row>
    <row r="55" spans="1:5" x14ac:dyDescent="0.2">
      <c r="A55" t="s">
        <v>75</v>
      </c>
      <c r="C55" t="s">
        <v>72</v>
      </c>
      <c r="E55" t="s">
        <v>72</v>
      </c>
    </row>
    <row r="56" spans="1:5" x14ac:dyDescent="0.2">
      <c r="A56" t="s">
        <v>76</v>
      </c>
      <c r="C56" t="s">
        <v>72</v>
      </c>
      <c r="E56" t="s">
        <v>72</v>
      </c>
    </row>
    <row r="57" spans="1:5" x14ac:dyDescent="0.2">
      <c r="A57" t="s">
        <v>77</v>
      </c>
      <c r="C57" t="s">
        <v>72</v>
      </c>
      <c r="E57" t="s">
        <v>72</v>
      </c>
    </row>
    <row r="58" spans="1:5" x14ac:dyDescent="0.2">
      <c r="A58" t="s">
        <v>78</v>
      </c>
      <c r="C58" t="s">
        <v>72</v>
      </c>
      <c r="E58" t="s">
        <v>72</v>
      </c>
    </row>
    <row r="59" spans="1:5" x14ac:dyDescent="0.2">
      <c r="A59" t="s">
        <v>68</v>
      </c>
      <c r="B59" t="s">
        <v>156</v>
      </c>
      <c r="C59" t="s">
        <v>30</v>
      </c>
      <c r="D59" t="s">
        <v>68</v>
      </c>
      <c r="E59" t="s">
        <v>90</v>
      </c>
    </row>
    <row r="60" spans="1:5" x14ac:dyDescent="0.2">
      <c r="A60" t="s">
        <v>104</v>
      </c>
      <c r="B60" t="s">
        <v>157</v>
      </c>
      <c r="C60" t="s">
        <v>104</v>
      </c>
      <c r="D60" t="s">
        <v>104</v>
      </c>
      <c r="E60" t="s">
        <v>173</v>
      </c>
    </row>
    <row r="61" spans="1:5" x14ac:dyDescent="0.2">
      <c r="A61" t="s">
        <v>19</v>
      </c>
      <c r="B61" t="s">
        <v>171</v>
      </c>
      <c r="C61" t="s">
        <v>15</v>
      </c>
      <c r="E61" t="s">
        <v>88</v>
      </c>
    </row>
    <row r="62" spans="1:5" x14ac:dyDescent="0.2">
      <c r="A62" t="s">
        <v>21</v>
      </c>
      <c r="B62" t="s">
        <v>158</v>
      </c>
      <c r="C62" t="s">
        <v>15</v>
      </c>
      <c r="D62" t="s">
        <v>21</v>
      </c>
      <c r="E62" t="s">
        <v>88</v>
      </c>
    </row>
    <row r="63" spans="1:5" x14ac:dyDescent="0.2">
      <c r="A63" t="s">
        <v>20</v>
      </c>
      <c r="B63" t="s">
        <v>159</v>
      </c>
      <c r="C63" t="s">
        <v>15</v>
      </c>
      <c r="D63" t="s">
        <v>20</v>
      </c>
      <c r="E63" t="s">
        <v>88</v>
      </c>
    </row>
    <row r="64" spans="1:5" x14ac:dyDescent="0.2">
      <c r="A64" t="s">
        <v>22</v>
      </c>
      <c r="B64" t="s">
        <v>160</v>
      </c>
      <c r="C64" t="s">
        <v>15</v>
      </c>
      <c r="D64" t="s">
        <v>22</v>
      </c>
      <c r="E64" t="s">
        <v>88</v>
      </c>
    </row>
    <row r="65" spans="1:5" x14ac:dyDescent="0.2">
      <c r="A65" t="s">
        <v>66</v>
      </c>
      <c r="B65" t="s">
        <v>107</v>
      </c>
      <c r="C65" t="s">
        <v>30</v>
      </c>
      <c r="D65" t="s">
        <v>66</v>
      </c>
      <c r="E65" t="s">
        <v>90</v>
      </c>
    </row>
    <row r="66" spans="1:5" x14ac:dyDescent="0.2">
      <c r="A66" t="s">
        <v>67</v>
      </c>
      <c r="B66" t="s">
        <v>108</v>
      </c>
      <c r="C66" t="s">
        <v>30</v>
      </c>
      <c r="D66" t="s">
        <v>67</v>
      </c>
      <c r="E66" t="s">
        <v>90</v>
      </c>
    </row>
    <row r="67" spans="1:5" x14ac:dyDescent="0.2">
      <c r="A67" t="s">
        <v>79</v>
      </c>
      <c r="B67" t="s">
        <v>109</v>
      </c>
      <c r="C67" t="s">
        <v>72</v>
      </c>
      <c r="E67" t="s">
        <v>72</v>
      </c>
    </row>
    <row r="68" spans="1:5" x14ac:dyDescent="0.2">
      <c r="A68" t="s">
        <v>80</v>
      </c>
      <c r="B68" t="s">
        <v>110</v>
      </c>
      <c r="C68" t="s">
        <v>72</v>
      </c>
      <c r="E68" t="s">
        <v>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EDFB6-E378-814C-935E-2A9EBC43C5CC}">
  <dimension ref="A1:L57"/>
  <sheetViews>
    <sheetView tabSelected="1" workbookViewId="0">
      <selection sqref="A1:L57"/>
    </sheetView>
  </sheetViews>
  <sheetFormatPr baseColWidth="10" defaultRowHeight="16" x14ac:dyDescent="0.2"/>
  <cols>
    <col min="1" max="1" width="44.33203125" customWidth="1"/>
    <col min="8" max="8" width="31.5" customWidth="1"/>
  </cols>
  <sheetData>
    <row r="1" spans="1:12" x14ac:dyDescent="0.2">
      <c r="A1" t="s">
        <v>174</v>
      </c>
      <c r="B1">
        <v>2030</v>
      </c>
      <c r="C1" t="s">
        <v>175</v>
      </c>
      <c r="D1" t="s">
        <v>29</v>
      </c>
      <c r="E1">
        <v>52030.400000000001</v>
      </c>
      <c r="H1" t="s">
        <v>177</v>
      </c>
      <c r="I1">
        <v>2030</v>
      </c>
      <c r="J1" t="s">
        <v>175</v>
      </c>
      <c r="K1" t="s">
        <v>29</v>
      </c>
      <c r="L1">
        <v>468466</v>
      </c>
    </row>
    <row r="2" spans="1:12" x14ac:dyDescent="0.2">
      <c r="A2" t="s">
        <v>174</v>
      </c>
      <c r="B2">
        <v>2030</v>
      </c>
      <c r="C2" t="s">
        <v>175</v>
      </c>
      <c r="D2" t="s">
        <v>32</v>
      </c>
      <c r="E2">
        <v>915.33</v>
      </c>
      <c r="H2" t="s">
        <v>177</v>
      </c>
      <c r="I2">
        <v>2030</v>
      </c>
      <c r="J2" t="s">
        <v>175</v>
      </c>
      <c r="K2" t="s">
        <v>32</v>
      </c>
      <c r="L2">
        <v>1449.99</v>
      </c>
    </row>
    <row r="3" spans="1:12" x14ac:dyDescent="0.2">
      <c r="A3" t="s">
        <v>174</v>
      </c>
      <c r="B3">
        <v>2030</v>
      </c>
      <c r="C3" t="s">
        <v>175</v>
      </c>
      <c r="D3" t="s">
        <v>31</v>
      </c>
      <c r="E3">
        <v>110888</v>
      </c>
      <c r="H3" t="s">
        <v>177</v>
      </c>
      <c r="I3">
        <v>2030</v>
      </c>
      <c r="J3" t="s">
        <v>175</v>
      </c>
      <c r="K3" t="s">
        <v>31</v>
      </c>
      <c r="L3">
        <v>225981</v>
      </c>
    </row>
    <row r="4" spans="1:12" x14ac:dyDescent="0.2">
      <c r="A4" t="s">
        <v>174</v>
      </c>
      <c r="B4">
        <v>2030</v>
      </c>
      <c r="C4" t="s">
        <v>175</v>
      </c>
      <c r="D4" t="s">
        <v>38</v>
      </c>
      <c r="E4">
        <v>13528.5</v>
      </c>
      <c r="H4" t="s">
        <v>177</v>
      </c>
      <c r="I4">
        <v>2030</v>
      </c>
      <c r="J4" t="s">
        <v>175</v>
      </c>
      <c r="K4" t="s">
        <v>38</v>
      </c>
      <c r="L4">
        <v>7465.59</v>
      </c>
    </row>
    <row r="5" spans="1:12" x14ac:dyDescent="0.2">
      <c r="A5" t="s">
        <v>174</v>
      </c>
      <c r="B5">
        <v>2030</v>
      </c>
      <c r="C5" t="s">
        <v>175</v>
      </c>
      <c r="D5" t="s">
        <v>33</v>
      </c>
      <c r="E5">
        <v>353429</v>
      </c>
      <c r="H5" t="s">
        <v>177</v>
      </c>
      <c r="I5">
        <v>2030</v>
      </c>
      <c r="J5" t="s">
        <v>175</v>
      </c>
      <c r="K5" t="s">
        <v>33</v>
      </c>
      <c r="L5">
        <v>254642</v>
      </c>
    </row>
    <row r="6" spans="1:12" x14ac:dyDescent="0.2">
      <c r="A6" t="s">
        <v>174</v>
      </c>
      <c r="B6">
        <v>2030</v>
      </c>
      <c r="C6" t="s">
        <v>175</v>
      </c>
      <c r="D6" t="s">
        <v>34</v>
      </c>
      <c r="E6">
        <v>272706</v>
      </c>
      <c r="H6" t="s">
        <v>177</v>
      </c>
      <c r="I6">
        <v>2030</v>
      </c>
      <c r="J6" t="s">
        <v>175</v>
      </c>
      <c r="K6" t="s">
        <v>34</v>
      </c>
      <c r="L6">
        <v>92308.3</v>
      </c>
    </row>
    <row r="7" spans="1:12" x14ac:dyDescent="0.2">
      <c r="A7" t="s">
        <v>174</v>
      </c>
      <c r="B7">
        <v>2030</v>
      </c>
      <c r="C7" t="s">
        <v>175</v>
      </c>
      <c r="D7" t="s">
        <v>35</v>
      </c>
      <c r="E7">
        <v>177362</v>
      </c>
      <c r="H7" t="s">
        <v>177</v>
      </c>
      <c r="I7">
        <v>2030</v>
      </c>
      <c r="J7" t="s">
        <v>175</v>
      </c>
      <c r="K7" t="s">
        <v>35</v>
      </c>
      <c r="L7">
        <v>134152</v>
      </c>
    </row>
    <row r="8" spans="1:12" x14ac:dyDescent="0.2">
      <c r="A8" t="s">
        <v>174</v>
      </c>
      <c r="B8">
        <v>2030</v>
      </c>
      <c r="C8" t="s">
        <v>175</v>
      </c>
      <c r="D8" t="s">
        <v>36</v>
      </c>
      <c r="E8">
        <v>616866</v>
      </c>
      <c r="H8" t="s">
        <v>177</v>
      </c>
      <c r="I8">
        <v>2030</v>
      </c>
      <c r="J8" t="s">
        <v>175</v>
      </c>
      <c r="K8" t="s">
        <v>36</v>
      </c>
      <c r="L8">
        <v>98205.1</v>
      </c>
    </row>
    <row r="9" spans="1:12" x14ac:dyDescent="0.2">
      <c r="A9" t="s">
        <v>174</v>
      </c>
      <c r="B9">
        <v>2030</v>
      </c>
      <c r="C9" t="s">
        <v>175</v>
      </c>
      <c r="D9" t="s">
        <v>39</v>
      </c>
      <c r="E9">
        <v>3840.67</v>
      </c>
      <c r="H9" t="s">
        <v>177</v>
      </c>
      <c r="I9">
        <v>2030</v>
      </c>
      <c r="J9" t="s">
        <v>175</v>
      </c>
      <c r="K9" t="s">
        <v>39</v>
      </c>
      <c r="L9">
        <v>3903.18</v>
      </c>
    </row>
    <row r="10" spans="1:12" x14ac:dyDescent="0.2">
      <c r="A10" t="s">
        <v>174</v>
      </c>
      <c r="B10">
        <v>2030</v>
      </c>
      <c r="C10" t="s">
        <v>175</v>
      </c>
      <c r="D10" t="s">
        <v>41</v>
      </c>
      <c r="E10">
        <v>40.678199999999997</v>
      </c>
      <c r="H10" t="s">
        <v>177</v>
      </c>
      <c r="I10">
        <v>2030</v>
      </c>
      <c r="J10" t="s">
        <v>175</v>
      </c>
      <c r="K10" t="s">
        <v>41</v>
      </c>
      <c r="L10">
        <v>38.001300000000001</v>
      </c>
    </row>
    <row r="11" spans="1:12" x14ac:dyDescent="0.2">
      <c r="A11" t="s">
        <v>174</v>
      </c>
      <c r="B11">
        <v>2030</v>
      </c>
      <c r="C11" t="s">
        <v>175</v>
      </c>
      <c r="D11" t="s">
        <v>3</v>
      </c>
      <c r="E11">
        <v>58491.9</v>
      </c>
      <c r="H11" t="s">
        <v>177</v>
      </c>
      <c r="I11">
        <v>2030</v>
      </c>
      <c r="J11" t="s">
        <v>175</v>
      </c>
      <c r="K11" t="s">
        <v>3</v>
      </c>
      <c r="L11">
        <v>63931.9</v>
      </c>
    </row>
    <row r="12" spans="1:12" x14ac:dyDescent="0.2">
      <c r="A12" t="s">
        <v>174</v>
      </c>
      <c r="B12">
        <v>2030</v>
      </c>
      <c r="C12" t="s">
        <v>175</v>
      </c>
      <c r="D12" t="s">
        <v>4</v>
      </c>
      <c r="E12">
        <v>44035.5</v>
      </c>
      <c r="H12" t="s">
        <v>177</v>
      </c>
      <c r="I12">
        <v>2030</v>
      </c>
      <c r="J12" t="s">
        <v>175</v>
      </c>
      <c r="K12" t="s">
        <v>4</v>
      </c>
      <c r="L12">
        <v>42215.199999999997</v>
      </c>
    </row>
    <row r="13" spans="1:12" x14ac:dyDescent="0.2">
      <c r="A13" t="s">
        <v>174</v>
      </c>
      <c r="B13">
        <v>2030</v>
      </c>
      <c r="C13" t="s">
        <v>175</v>
      </c>
      <c r="D13" t="s">
        <v>5</v>
      </c>
      <c r="E13">
        <v>60351.5</v>
      </c>
      <c r="H13" t="s">
        <v>177</v>
      </c>
      <c r="I13">
        <v>2030</v>
      </c>
      <c r="J13" t="s">
        <v>175</v>
      </c>
      <c r="K13" t="s">
        <v>5</v>
      </c>
      <c r="L13">
        <v>59685.4</v>
      </c>
    </row>
    <row r="14" spans="1:12" x14ac:dyDescent="0.2">
      <c r="A14" t="s">
        <v>174</v>
      </c>
      <c r="B14">
        <v>2030</v>
      </c>
      <c r="C14" t="s">
        <v>175</v>
      </c>
      <c r="D14" t="s">
        <v>6</v>
      </c>
      <c r="E14">
        <v>69846.7</v>
      </c>
      <c r="H14" t="s">
        <v>177</v>
      </c>
      <c r="I14">
        <v>2030</v>
      </c>
      <c r="J14" t="s">
        <v>175</v>
      </c>
      <c r="K14" t="s">
        <v>6</v>
      </c>
      <c r="L14">
        <v>73084.3</v>
      </c>
    </row>
    <row r="15" spans="1:12" x14ac:dyDescent="0.2">
      <c r="A15" t="s">
        <v>174</v>
      </c>
      <c r="B15">
        <v>2030</v>
      </c>
      <c r="C15" t="s">
        <v>175</v>
      </c>
      <c r="D15" t="s">
        <v>7</v>
      </c>
      <c r="E15">
        <v>31483</v>
      </c>
      <c r="H15" t="s">
        <v>177</v>
      </c>
      <c r="I15">
        <v>2030</v>
      </c>
      <c r="J15" t="s">
        <v>175</v>
      </c>
      <c r="K15" t="s">
        <v>7</v>
      </c>
      <c r="L15">
        <v>32186.3</v>
      </c>
    </row>
    <row r="16" spans="1:12" x14ac:dyDescent="0.2">
      <c r="A16" t="s">
        <v>174</v>
      </c>
      <c r="B16">
        <v>2030</v>
      </c>
      <c r="C16" t="s">
        <v>175</v>
      </c>
      <c r="D16" t="s">
        <v>8</v>
      </c>
      <c r="E16">
        <v>647599</v>
      </c>
      <c r="H16" t="s">
        <v>177</v>
      </c>
      <c r="I16">
        <v>2030</v>
      </c>
      <c r="J16" t="s">
        <v>175</v>
      </c>
      <c r="K16" t="s">
        <v>8</v>
      </c>
      <c r="L16">
        <v>646194</v>
      </c>
    </row>
    <row r="17" spans="1:12" x14ac:dyDescent="0.2">
      <c r="A17" t="s">
        <v>174</v>
      </c>
      <c r="B17">
        <v>2030</v>
      </c>
      <c r="C17" t="s">
        <v>175</v>
      </c>
      <c r="D17" t="s">
        <v>9</v>
      </c>
      <c r="E17">
        <v>2566.6</v>
      </c>
      <c r="H17" t="s">
        <v>177</v>
      </c>
      <c r="I17">
        <v>2030</v>
      </c>
      <c r="J17" t="s">
        <v>175</v>
      </c>
      <c r="K17" t="s">
        <v>9</v>
      </c>
      <c r="L17">
        <v>1898.77</v>
      </c>
    </row>
    <row r="18" spans="1:12" x14ac:dyDescent="0.2">
      <c r="A18" t="s">
        <v>174</v>
      </c>
      <c r="B18">
        <v>2030</v>
      </c>
      <c r="C18" t="s">
        <v>175</v>
      </c>
      <c r="D18" t="s">
        <v>100</v>
      </c>
      <c r="E18">
        <v>15913.1</v>
      </c>
      <c r="H18" t="s">
        <v>177</v>
      </c>
      <c r="I18">
        <v>2030</v>
      </c>
      <c r="J18" t="s">
        <v>175</v>
      </c>
      <c r="K18" t="s">
        <v>100</v>
      </c>
      <c r="L18">
        <v>4114.88</v>
      </c>
    </row>
    <row r="19" spans="1:12" x14ac:dyDescent="0.2">
      <c r="A19" t="s">
        <v>174</v>
      </c>
      <c r="B19">
        <v>2030</v>
      </c>
      <c r="C19" t="s">
        <v>175</v>
      </c>
      <c r="D19" t="s">
        <v>10</v>
      </c>
      <c r="E19">
        <v>72966.399999999994</v>
      </c>
      <c r="H19" t="s">
        <v>177</v>
      </c>
      <c r="I19">
        <v>2030</v>
      </c>
      <c r="J19" t="s">
        <v>175</v>
      </c>
      <c r="K19" t="s">
        <v>10</v>
      </c>
      <c r="L19">
        <v>75024.5</v>
      </c>
    </row>
    <row r="20" spans="1:12" x14ac:dyDescent="0.2">
      <c r="A20" t="s">
        <v>174</v>
      </c>
      <c r="B20">
        <v>2030</v>
      </c>
      <c r="C20" t="s">
        <v>175</v>
      </c>
      <c r="D20" t="s">
        <v>11</v>
      </c>
      <c r="E20">
        <v>71883.399999999994</v>
      </c>
      <c r="H20" t="s">
        <v>177</v>
      </c>
      <c r="I20">
        <v>2030</v>
      </c>
      <c r="J20" t="s">
        <v>175</v>
      </c>
      <c r="K20" t="s">
        <v>11</v>
      </c>
      <c r="L20">
        <v>73330.399999999994</v>
      </c>
    </row>
    <row r="21" spans="1:12" x14ac:dyDescent="0.2">
      <c r="A21" t="s">
        <v>174</v>
      </c>
      <c r="B21">
        <v>2030</v>
      </c>
      <c r="C21" t="s">
        <v>175</v>
      </c>
      <c r="D21" t="s">
        <v>12</v>
      </c>
      <c r="E21">
        <v>201319</v>
      </c>
      <c r="H21" t="s">
        <v>177</v>
      </c>
      <c r="I21">
        <v>2030</v>
      </c>
      <c r="J21" t="s">
        <v>175</v>
      </c>
      <c r="K21" t="s">
        <v>12</v>
      </c>
      <c r="L21">
        <v>204856</v>
      </c>
    </row>
    <row r="22" spans="1:12" x14ac:dyDescent="0.2">
      <c r="A22" t="s">
        <v>174</v>
      </c>
      <c r="B22">
        <v>2030</v>
      </c>
      <c r="C22" t="s">
        <v>175</v>
      </c>
      <c r="D22" t="s">
        <v>65</v>
      </c>
      <c r="E22">
        <v>582.92700000000002</v>
      </c>
      <c r="H22" t="s">
        <v>177</v>
      </c>
      <c r="I22">
        <v>2030</v>
      </c>
      <c r="J22" t="s">
        <v>175</v>
      </c>
      <c r="K22" t="s">
        <v>47</v>
      </c>
      <c r="L22">
        <v>66825.2</v>
      </c>
    </row>
    <row r="23" spans="1:12" x14ac:dyDescent="0.2">
      <c r="A23" t="s">
        <v>174</v>
      </c>
      <c r="B23">
        <v>2030</v>
      </c>
      <c r="C23" t="s">
        <v>175</v>
      </c>
      <c r="D23" t="s">
        <v>47</v>
      </c>
      <c r="E23">
        <v>67668.2</v>
      </c>
      <c r="H23" t="s">
        <v>177</v>
      </c>
      <c r="I23">
        <v>2030</v>
      </c>
      <c r="J23" t="s">
        <v>175</v>
      </c>
      <c r="K23" t="s">
        <v>48</v>
      </c>
      <c r="L23">
        <v>236171</v>
      </c>
    </row>
    <row r="24" spans="1:12" x14ac:dyDescent="0.2">
      <c r="A24" t="s">
        <v>174</v>
      </c>
      <c r="B24">
        <v>2030</v>
      </c>
      <c r="C24" t="s">
        <v>175</v>
      </c>
      <c r="D24" t="s">
        <v>48</v>
      </c>
      <c r="E24">
        <v>79869.2</v>
      </c>
      <c r="H24" t="s">
        <v>177</v>
      </c>
      <c r="I24">
        <v>2030</v>
      </c>
      <c r="J24" t="s">
        <v>175</v>
      </c>
      <c r="K24" t="s">
        <v>49</v>
      </c>
      <c r="L24">
        <v>931076</v>
      </c>
    </row>
    <row r="25" spans="1:12" x14ac:dyDescent="0.2">
      <c r="A25" t="s">
        <v>174</v>
      </c>
      <c r="B25">
        <v>2030</v>
      </c>
      <c r="C25" t="s">
        <v>175</v>
      </c>
      <c r="D25" t="s">
        <v>49</v>
      </c>
      <c r="E25">
        <v>800726</v>
      </c>
      <c r="H25" t="s">
        <v>177</v>
      </c>
      <c r="I25">
        <v>2030</v>
      </c>
      <c r="J25" t="s">
        <v>175</v>
      </c>
      <c r="K25" t="s">
        <v>50</v>
      </c>
      <c r="L25">
        <v>398596</v>
      </c>
    </row>
    <row r="26" spans="1:12" x14ac:dyDescent="0.2">
      <c r="A26" t="s">
        <v>174</v>
      </c>
      <c r="B26">
        <v>2030</v>
      </c>
      <c r="C26" t="s">
        <v>175</v>
      </c>
      <c r="D26" t="s">
        <v>50</v>
      </c>
      <c r="E26">
        <v>291054</v>
      </c>
      <c r="H26" t="s">
        <v>177</v>
      </c>
      <c r="I26">
        <v>2030</v>
      </c>
      <c r="J26" t="s">
        <v>175</v>
      </c>
      <c r="K26" t="s">
        <v>51</v>
      </c>
      <c r="L26">
        <v>336610</v>
      </c>
    </row>
    <row r="27" spans="1:12" x14ac:dyDescent="0.2">
      <c r="A27" t="s">
        <v>174</v>
      </c>
      <c r="B27">
        <v>2030</v>
      </c>
      <c r="C27" t="s">
        <v>175</v>
      </c>
      <c r="D27" t="s">
        <v>51</v>
      </c>
      <c r="E27">
        <v>348929</v>
      </c>
      <c r="H27" t="s">
        <v>177</v>
      </c>
      <c r="I27">
        <v>2030</v>
      </c>
      <c r="J27" t="s">
        <v>175</v>
      </c>
      <c r="K27" t="s">
        <v>53</v>
      </c>
      <c r="L27" s="7">
        <v>1052020</v>
      </c>
    </row>
    <row r="28" spans="1:12" x14ac:dyDescent="0.2">
      <c r="A28" t="s">
        <v>174</v>
      </c>
      <c r="B28">
        <v>2030</v>
      </c>
      <c r="C28" t="s">
        <v>175</v>
      </c>
      <c r="D28" t="s">
        <v>53</v>
      </c>
      <c r="E28" s="7">
        <v>1064850</v>
      </c>
      <c r="H28" t="s">
        <v>177</v>
      </c>
      <c r="I28">
        <v>2030</v>
      </c>
      <c r="J28" t="s">
        <v>175</v>
      </c>
      <c r="K28" t="s">
        <v>54</v>
      </c>
      <c r="L28">
        <v>142672</v>
      </c>
    </row>
    <row r="29" spans="1:12" x14ac:dyDescent="0.2">
      <c r="A29" t="s">
        <v>174</v>
      </c>
      <c r="B29">
        <v>2030</v>
      </c>
      <c r="C29" t="s">
        <v>175</v>
      </c>
      <c r="D29" t="s">
        <v>54</v>
      </c>
      <c r="E29">
        <v>142531</v>
      </c>
      <c r="H29" t="s">
        <v>177</v>
      </c>
      <c r="I29">
        <v>2030</v>
      </c>
      <c r="J29" t="s">
        <v>175</v>
      </c>
      <c r="K29" t="s">
        <v>52</v>
      </c>
      <c r="L29">
        <v>845660</v>
      </c>
    </row>
    <row r="30" spans="1:12" x14ac:dyDescent="0.2">
      <c r="A30" t="s">
        <v>174</v>
      </c>
      <c r="B30">
        <v>2030</v>
      </c>
      <c r="C30" t="s">
        <v>175</v>
      </c>
      <c r="D30" t="s">
        <v>52</v>
      </c>
      <c r="E30">
        <v>850521</v>
      </c>
      <c r="H30" t="s">
        <v>177</v>
      </c>
      <c r="I30">
        <v>2030</v>
      </c>
      <c r="J30" t="s">
        <v>175</v>
      </c>
      <c r="K30" t="s">
        <v>58</v>
      </c>
      <c r="L30">
        <v>968795</v>
      </c>
    </row>
    <row r="31" spans="1:12" x14ac:dyDescent="0.2">
      <c r="A31" t="s">
        <v>174</v>
      </c>
      <c r="B31">
        <v>2030</v>
      </c>
      <c r="C31" t="s">
        <v>175</v>
      </c>
      <c r="D31" t="s">
        <v>58</v>
      </c>
      <c r="E31">
        <v>971588</v>
      </c>
      <c r="H31" t="s">
        <v>177</v>
      </c>
      <c r="I31">
        <v>2030</v>
      </c>
      <c r="J31" t="s">
        <v>175</v>
      </c>
      <c r="K31" t="s">
        <v>59</v>
      </c>
      <c r="L31" s="7">
        <v>2058170</v>
      </c>
    </row>
    <row r="32" spans="1:12" x14ac:dyDescent="0.2">
      <c r="A32" t="s">
        <v>174</v>
      </c>
      <c r="B32">
        <v>2030</v>
      </c>
      <c r="C32" t="s">
        <v>175</v>
      </c>
      <c r="D32" t="s">
        <v>59</v>
      </c>
      <c r="E32" s="7">
        <v>2221410</v>
      </c>
      <c r="H32" t="s">
        <v>177</v>
      </c>
      <c r="I32">
        <v>2030</v>
      </c>
      <c r="J32" t="s">
        <v>175</v>
      </c>
      <c r="K32" t="s">
        <v>18</v>
      </c>
      <c r="L32">
        <v>46342</v>
      </c>
    </row>
    <row r="33" spans="1:12" x14ac:dyDescent="0.2">
      <c r="A33" t="s">
        <v>174</v>
      </c>
      <c r="B33">
        <v>2030</v>
      </c>
      <c r="C33" t="s">
        <v>175</v>
      </c>
      <c r="D33" t="s">
        <v>18</v>
      </c>
      <c r="E33">
        <v>40192.6</v>
      </c>
      <c r="H33" t="s">
        <v>177</v>
      </c>
      <c r="I33">
        <v>2030</v>
      </c>
      <c r="J33" t="s">
        <v>175</v>
      </c>
      <c r="K33" t="s">
        <v>61</v>
      </c>
      <c r="L33">
        <v>4074.82</v>
      </c>
    </row>
    <row r="34" spans="1:12" x14ac:dyDescent="0.2">
      <c r="A34" t="s">
        <v>174</v>
      </c>
      <c r="B34">
        <v>2030</v>
      </c>
      <c r="C34" t="s">
        <v>175</v>
      </c>
      <c r="D34" t="s">
        <v>61</v>
      </c>
      <c r="E34">
        <v>4023.91</v>
      </c>
      <c r="H34" t="s">
        <v>177</v>
      </c>
      <c r="I34">
        <v>2030</v>
      </c>
      <c r="J34" t="s">
        <v>175</v>
      </c>
      <c r="K34" t="s">
        <v>14</v>
      </c>
      <c r="L34">
        <v>11818.1</v>
      </c>
    </row>
    <row r="35" spans="1:12" x14ac:dyDescent="0.2">
      <c r="A35" t="s">
        <v>174</v>
      </c>
      <c r="B35">
        <v>2030</v>
      </c>
      <c r="C35" t="s">
        <v>175</v>
      </c>
      <c r="D35" t="s">
        <v>14</v>
      </c>
      <c r="E35">
        <v>8580.93</v>
      </c>
      <c r="H35" t="s">
        <v>177</v>
      </c>
      <c r="I35">
        <v>2030</v>
      </c>
      <c r="J35" t="s">
        <v>175</v>
      </c>
      <c r="K35" t="s">
        <v>16</v>
      </c>
      <c r="L35">
        <v>17931.8</v>
      </c>
    </row>
    <row r="36" spans="1:12" x14ac:dyDescent="0.2">
      <c r="A36" t="s">
        <v>174</v>
      </c>
      <c r="B36">
        <v>2030</v>
      </c>
      <c r="C36" t="s">
        <v>175</v>
      </c>
      <c r="D36" t="s">
        <v>16</v>
      </c>
      <c r="E36">
        <v>12936.3</v>
      </c>
      <c r="H36" t="s">
        <v>177</v>
      </c>
      <c r="I36">
        <v>2030</v>
      </c>
      <c r="J36" t="s">
        <v>175</v>
      </c>
      <c r="K36" t="s">
        <v>23</v>
      </c>
      <c r="L36">
        <v>609898</v>
      </c>
    </row>
    <row r="37" spans="1:12" x14ac:dyDescent="0.2">
      <c r="A37" t="s">
        <v>174</v>
      </c>
      <c r="B37">
        <v>2030</v>
      </c>
      <c r="C37" t="s">
        <v>175</v>
      </c>
      <c r="D37" t="s">
        <v>23</v>
      </c>
      <c r="E37">
        <v>682888</v>
      </c>
      <c r="H37" t="s">
        <v>177</v>
      </c>
      <c r="I37">
        <v>2030</v>
      </c>
      <c r="J37" t="s">
        <v>175</v>
      </c>
      <c r="K37" t="s">
        <v>24</v>
      </c>
      <c r="L37">
        <v>689572</v>
      </c>
    </row>
    <row r="38" spans="1:12" x14ac:dyDescent="0.2">
      <c r="A38" t="s">
        <v>174</v>
      </c>
      <c r="B38">
        <v>2030</v>
      </c>
      <c r="C38" t="s">
        <v>175</v>
      </c>
      <c r="D38" t="s">
        <v>24</v>
      </c>
      <c r="E38">
        <v>786303</v>
      </c>
      <c r="H38" t="s">
        <v>177</v>
      </c>
      <c r="I38">
        <v>2030</v>
      </c>
      <c r="J38" t="s">
        <v>175</v>
      </c>
      <c r="K38" t="s">
        <v>25</v>
      </c>
      <c r="L38">
        <v>299820</v>
      </c>
    </row>
    <row r="39" spans="1:12" x14ac:dyDescent="0.2">
      <c r="A39" t="s">
        <v>174</v>
      </c>
      <c r="B39">
        <v>2030</v>
      </c>
      <c r="C39" t="s">
        <v>175</v>
      </c>
      <c r="D39" t="s">
        <v>25</v>
      </c>
      <c r="E39">
        <v>323475</v>
      </c>
      <c r="H39" t="s">
        <v>177</v>
      </c>
      <c r="I39">
        <v>2030</v>
      </c>
      <c r="J39" t="s">
        <v>175</v>
      </c>
      <c r="K39" t="s">
        <v>28</v>
      </c>
      <c r="L39" s="7">
        <v>5574550</v>
      </c>
    </row>
    <row r="40" spans="1:12" x14ac:dyDescent="0.2">
      <c r="A40" t="s">
        <v>174</v>
      </c>
      <c r="B40">
        <v>2030</v>
      </c>
      <c r="C40" t="s">
        <v>175</v>
      </c>
      <c r="D40" t="s">
        <v>28</v>
      </c>
      <c r="E40" s="7">
        <v>5673640</v>
      </c>
      <c r="H40" t="s">
        <v>177</v>
      </c>
      <c r="I40">
        <v>2030</v>
      </c>
      <c r="J40" t="s">
        <v>175</v>
      </c>
      <c r="K40" t="s">
        <v>40</v>
      </c>
      <c r="L40">
        <v>1249.27</v>
      </c>
    </row>
    <row r="41" spans="1:12" x14ac:dyDescent="0.2">
      <c r="A41" t="s">
        <v>174</v>
      </c>
      <c r="B41">
        <v>2030</v>
      </c>
      <c r="C41" t="s">
        <v>175</v>
      </c>
      <c r="D41" t="s">
        <v>40</v>
      </c>
      <c r="E41">
        <v>164433</v>
      </c>
      <c r="H41" t="s">
        <v>177</v>
      </c>
      <c r="I41">
        <v>2030</v>
      </c>
      <c r="J41" t="s">
        <v>175</v>
      </c>
      <c r="K41" t="s">
        <v>42</v>
      </c>
      <c r="L41">
        <v>180097</v>
      </c>
    </row>
    <row r="42" spans="1:12" x14ac:dyDescent="0.2">
      <c r="A42" t="s">
        <v>174</v>
      </c>
      <c r="B42">
        <v>2030</v>
      </c>
      <c r="C42" t="s">
        <v>175</v>
      </c>
      <c r="D42" t="s">
        <v>42</v>
      </c>
      <c r="E42">
        <v>171627</v>
      </c>
      <c r="H42" t="s">
        <v>177</v>
      </c>
      <c r="I42">
        <v>2030</v>
      </c>
      <c r="J42" t="s">
        <v>175</v>
      </c>
      <c r="K42" t="s">
        <v>43</v>
      </c>
      <c r="L42" s="7">
        <v>3432390</v>
      </c>
    </row>
    <row r="43" spans="1:12" x14ac:dyDescent="0.2">
      <c r="A43" t="s">
        <v>174</v>
      </c>
      <c r="B43">
        <v>2030</v>
      </c>
      <c r="C43" t="s">
        <v>175</v>
      </c>
      <c r="D43" t="s">
        <v>43</v>
      </c>
      <c r="E43" s="7">
        <v>3535280</v>
      </c>
      <c r="H43" t="s">
        <v>177</v>
      </c>
      <c r="I43">
        <v>2030</v>
      </c>
      <c r="J43" t="s">
        <v>175</v>
      </c>
      <c r="K43" t="s">
        <v>44</v>
      </c>
      <c r="L43" s="7">
        <v>5928530</v>
      </c>
    </row>
    <row r="44" spans="1:12" x14ac:dyDescent="0.2">
      <c r="A44" t="s">
        <v>174</v>
      </c>
      <c r="B44">
        <v>2030</v>
      </c>
      <c r="C44" t="s">
        <v>175</v>
      </c>
      <c r="D44" t="s">
        <v>44</v>
      </c>
      <c r="E44" s="7">
        <v>5833490</v>
      </c>
      <c r="H44" t="s">
        <v>177</v>
      </c>
      <c r="I44">
        <v>2030</v>
      </c>
      <c r="J44" t="s">
        <v>175</v>
      </c>
      <c r="K44" t="s">
        <v>45</v>
      </c>
      <c r="L44" s="7">
        <v>42155700</v>
      </c>
    </row>
    <row r="45" spans="1:12" x14ac:dyDescent="0.2">
      <c r="A45" t="s">
        <v>174</v>
      </c>
      <c r="B45">
        <v>2030</v>
      </c>
      <c r="C45" t="s">
        <v>175</v>
      </c>
      <c r="D45" t="s">
        <v>45</v>
      </c>
      <c r="E45" s="7">
        <v>41271600</v>
      </c>
      <c r="H45" t="s">
        <v>177</v>
      </c>
      <c r="I45">
        <v>2030</v>
      </c>
      <c r="J45" t="s">
        <v>175</v>
      </c>
      <c r="K45" t="s">
        <v>68</v>
      </c>
      <c r="L45">
        <v>15090.7</v>
      </c>
    </row>
    <row r="46" spans="1:12" x14ac:dyDescent="0.2">
      <c r="A46" t="s">
        <v>174</v>
      </c>
      <c r="B46">
        <v>2030</v>
      </c>
      <c r="C46" t="s">
        <v>175</v>
      </c>
      <c r="D46" t="s">
        <v>73</v>
      </c>
      <c r="E46">
        <v>61518.3</v>
      </c>
      <c r="H46" t="s">
        <v>177</v>
      </c>
      <c r="I46">
        <v>2030</v>
      </c>
      <c r="J46" t="s">
        <v>175</v>
      </c>
      <c r="K46" t="s">
        <v>21</v>
      </c>
      <c r="L46">
        <v>570.18899999999996</v>
      </c>
    </row>
    <row r="47" spans="1:12" x14ac:dyDescent="0.2">
      <c r="A47" t="s">
        <v>174</v>
      </c>
      <c r="B47">
        <v>2030</v>
      </c>
      <c r="C47" t="s">
        <v>175</v>
      </c>
      <c r="D47" t="s">
        <v>68</v>
      </c>
      <c r="E47">
        <v>7275.89</v>
      </c>
      <c r="H47" t="s">
        <v>177</v>
      </c>
      <c r="I47">
        <v>2030</v>
      </c>
      <c r="J47" t="s">
        <v>175</v>
      </c>
      <c r="K47" t="s">
        <v>22</v>
      </c>
      <c r="L47">
        <v>602.63599999999997</v>
      </c>
    </row>
    <row r="48" spans="1:12" x14ac:dyDescent="0.2">
      <c r="A48" t="s">
        <v>174</v>
      </c>
      <c r="B48">
        <v>2030</v>
      </c>
      <c r="C48" t="s">
        <v>175</v>
      </c>
      <c r="D48" t="s">
        <v>104</v>
      </c>
      <c r="E48">
        <v>96445.3</v>
      </c>
      <c r="H48" t="s">
        <v>177</v>
      </c>
      <c r="I48">
        <v>2030</v>
      </c>
      <c r="J48" t="s">
        <v>175</v>
      </c>
      <c r="K48" t="s">
        <v>66</v>
      </c>
      <c r="L48">
        <v>525059</v>
      </c>
    </row>
    <row r="49" spans="1:12" x14ac:dyDescent="0.2">
      <c r="A49" t="s">
        <v>174</v>
      </c>
      <c r="B49">
        <v>2030</v>
      </c>
      <c r="C49" t="s">
        <v>175</v>
      </c>
      <c r="D49" t="s">
        <v>21</v>
      </c>
      <c r="E49">
        <v>136.96899999999999</v>
      </c>
      <c r="H49" t="s">
        <v>177</v>
      </c>
      <c r="I49">
        <v>2030</v>
      </c>
      <c r="J49" t="s">
        <v>175</v>
      </c>
      <c r="K49" t="s">
        <v>67</v>
      </c>
      <c r="L49">
        <v>107042</v>
      </c>
    </row>
    <row r="50" spans="1:12" x14ac:dyDescent="0.2">
      <c r="A50" t="s">
        <v>174</v>
      </c>
      <c r="B50">
        <v>2030</v>
      </c>
      <c r="C50" t="s">
        <v>175</v>
      </c>
      <c r="D50" t="s">
        <v>20</v>
      </c>
      <c r="E50">
        <v>3263.2</v>
      </c>
    </row>
    <row r="51" spans="1:12" x14ac:dyDescent="0.2">
      <c r="A51" t="s">
        <v>174</v>
      </c>
      <c r="B51">
        <v>2030</v>
      </c>
      <c r="C51" t="s">
        <v>175</v>
      </c>
      <c r="D51" t="s">
        <v>22</v>
      </c>
      <c r="E51">
        <v>604.78899999999999</v>
      </c>
    </row>
    <row r="52" spans="1:12" x14ac:dyDescent="0.2">
      <c r="A52" t="s">
        <v>174</v>
      </c>
      <c r="B52">
        <v>2030</v>
      </c>
      <c r="C52" t="s">
        <v>175</v>
      </c>
      <c r="D52" t="s">
        <v>66</v>
      </c>
      <c r="E52">
        <v>544206</v>
      </c>
    </row>
    <row r="53" spans="1:12" x14ac:dyDescent="0.2">
      <c r="A53" t="s">
        <v>174</v>
      </c>
      <c r="B53">
        <v>2030</v>
      </c>
      <c r="C53" t="s">
        <v>175</v>
      </c>
      <c r="D53" t="s">
        <v>67</v>
      </c>
      <c r="E53">
        <v>150398</v>
      </c>
    </row>
    <row r="55" spans="1:12" x14ac:dyDescent="0.2">
      <c r="A55" t="s">
        <v>176</v>
      </c>
      <c r="E55">
        <f>SUM(E1:E53)</f>
        <v>69090110.193200007</v>
      </c>
      <c r="L55">
        <f>SUM(L1:L53)</f>
        <v>69200065.526300013</v>
      </c>
    </row>
    <row r="57" spans="1:12" x14ac:dyDescent="0.2">
      <c r="E57">
        <f>(E55-L55)/L55*100</f>
        <v>-0.1588948395695039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CECBE-7704-CF4E-B6FE-F79A53B42534}">
  <dimension ref="A2:S8"/>
  <sheetViews>
    <sheetView workbookViewId="0">
      <selection activeCell="E16" sqref="E16"/>
    </sheetView>
  </sheetViews>
  <sheetFormatPr baseColWidth="10" defaultRowHeight="16" x14ac:dyDescent="0.2"/>
  <cols>
    <col min="5" max="5" width="20.5" customWidth="1"/>
  </cols>
  <sheetData>
    <row r="2" spans="1:19" x14ac:dyDescent="0.2">
      <c r="A2" t="s">
        <v>174</v>
      </c>
      <c r="B2">
        <v>2030</v>
      </c>
      <c r="C2" t="s">
        <v>175</v>
      </c>
      <c r="D2" t="s">
        <v>178</v>
      </c>
      <c r="E2" s="7">
        <v>1742220</v>
      </c>
      <c r="H2" t="s">
        <v>177</v>
      </c>
      <c r="I2">
        <v>2030</v>
      </c>
      <c r="J2" t="s">
        <v>175</v>
      </c>
      <c r="K2" t="s">
        <v>178</v>
      </c>
      <c r="L2" s="7">
        <v>1752860</v>
      </c>
      <c r="O2" t="s">
        <v>181</v>
      </c>
      <c r="P2">
        <v>2030</v>
      </c>
      <c r="Q2" t="s">
        <v>175</v>
      </c>
      <c r="R2" t="s">
        <v>178</v>
      </c>
      <c r="S2" s="7">
        <v>1756130</v>
      </c>
    </row>
    <row r="3" spans="1:19" x14ac:dyDescent="0.2">
      <c r="A3" t="s">
        <v>174</v>
      </c>
      <c r="B3">
        <v>2030</v>
      </c>
      <c r="C3" t="s">
        <v>175</v>
      </c>
      <c r="D3" t="s">
        <v>179</v>
      </c>
      <c r="E3" s="7">
        <v>20833100</v>
      </c>
      <c r="H3" t="s">
        <v>177</v>
      </c>
      <c r="I3">
        <v>2030</v>
      </c>
      <c r="J3" t="s">
        <v>175</v>
      </c>
      <c r="K3" t="s">
        <v>179</v>
      </c>
      <c r="L3" s="7">
        <v>20166400</v>
      </c>
      <c r="O3" t="s">
        <v>181</v>
      </c>
      <c r="P3">
        <v>2030</v>
      </c>
      <c r="Q3" t="s">
        <v>175</v>
      </c>
      <c r="R3" t="s">
        <v>179</v>
      </c>
      <c r="S3" s="7">
        <v>20726600</v>
      </c>
    </row>
    <row r="4" spans="1:19" x14ac:dyDescent="0.2">
      <c r="A4" t="s">
        <v>174</v>
      </c>
      <c r="B4">
        <v>2030</v>
      </c>
      <c r="C4" t="s">
        <v>175</v>
      </c>
      <c r="D4" t="s">
        <v>180</v>
      </c>
      <c r="E4" s="7">
        <v>47105100</v>
      </c>
      <c r="H4" t="s">
        <v>177</v>
      </c>
      <c r="I4">
        <v>2030</v>
      </c>
      <c r="J4" t="s">
        <v>175</v>
      </c>
      <c r="K4" t="s">
        <v>180</v>
      </c>
      <c r="L4" s="7">
        <v>48084300</v>
      </c>
      <c r="O4" t="s">
        <v>181</v>
      </c>
      <c r="P4">
        <v>2030</v>
      </c>
      <c r="Q4" t="s">
        <v>175</v>
      </c>
      <c r="R4" t="s">
        <v>180</v>
      </c>
      <c r="S4" s="7">
        <v>47211200</v>
      </c>
    </row>
    <row r="6" spans="1:19" x14ac:dyDescent="0.2">
      <c r="E6" s="7">
        <f>SUM(E2:E4)</f>
        <v>69680420</v>
      </c>
      <c r="L6" s="7">
        <f>SUM(L2:L4)</f>
        <v>70003560</v>
      </c>
      <c r="S6" s="7">
        <f>SUM(S2:S4)</f>
        <v>69693930</v>
      </c>
    </row>
    <row r="8" spans="1:19" x14ac:dyDescent="0.2">
      <c r="E8" s="7">
        <f>(E6-L6)/L6*100</f>
        <v>-0.4616050955122854</v>
      </c>
      <c r="S8" s="7">
        <f>(S6-L6)/L6*100</f>
        <v>-0.44230607700522662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MCO2_S</vt:lpstr>
      <vt:lpstr>MCO2_S2_copy</vt:lpstr>
      <vt:lpstr>MCO2_S2_backup</vt:lpstr>
      <vt:lpstr>MCO2_S2</vt:lpstr>
      <vt:lpstr>SCO2_S2S</vt:lpstr>
      <vt:lpstr>Map_A_SCO2_S_draft</vt:lpstr>
      <vt:lpstr>Map_A_SCO2_S</vt:lpstr>
      <vt:lpstr>GDP_psi</vt:lpstr>
      <vt:lpstr>GDP_ps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zhao.shiya.35z@st.kyoto-u.ac.jp</dc:creator>
  <cp:lastModifiedBy>Shiya ZHAO</cp:lastModifiedBy>
  <dcterms:created xsi:type="dcterms:W3CDTF">2024-05-20T08:53:41Z</dcterms:created>
  <dcterms:modified xsi:type="dcterms:W3CDTF">2024-08-04T07:15:16Z</dcterms:modified>
</cp:coreProperties>
</file>