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filterPrivacy="1"/>
  <xr:revisionPtr revIDLastSave="0" documentId="13_ncr:1_{02CF8413-125E-4FE0-BD5D-5D34E522990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程序应用数据" sheetId="5" r:id="rId1"/>
    <sheet name="推算过程2" sheetId="3" r:id="rId2"/>
    <sheet name="推算过程" sheetId="2" r:id="rId3"/>
    <sheet name="Sheet1" sheetId="1" r:id="rId4"/>
    <sheet name="Sheet2" sheetId="4" r:id="rId5"/>
  </sheets>
  <calcPr calcId="17902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3" i="3"/>
  <c r="K21" i="3"/>
  <c r="N17" i="3"/>
  <c r="N18" i="3"/>
  <c r="N20" i="3"/>
  <c r="N21" i="3"/>
  <c r="N22" i="3"/>
  <c r="N23" i="3"/>
  <c r="N24" i="3"/>
  <c r="N25" i="3"/>
  <c r="N26" i="3"/>
  <c r="N27" i="3"/>
  <c r="N28" i="3"/>
  <c r="N30" i="3"/>
  <c r="N31" i="3"/>
  <c r="N33" i="3"/>
  <c r="N34" i="3"/>
  <c r="N36" i="3"/>
  <c r="N37" i="3"/>
  <c r="N39" i="3"/>
  <c r="N40" i="3"/>
  <c r="N42" i="3"/>
  <c r="N43" i="3"/>
  <c r="N45" i="3"/>
  <c r="N46" i="3"/>
  <c r="N48" i="3"/>
  <c r="N49" i="3"/>
  <c r="N51" i="3"/>
  <c r="N52" i="3"/>
  <c r="N54" i="3"/>
  <c r="N55" i="3"/>
  <c r="N57" i="3"/>
  <c r="N58" i="3"/>
  <c r="N60" i="3"/>
  <c r="N61" i="3"/>
  <c r="N63" i="3"/>
  <c r="N64" i="3"/>
  <c r="N66" i="3"/>
  <c r="N67" i="3"/>
  <c r="N69" i="3"/>
  <c r="N70" i="3"/>
  <c r="N72" i="3"/>
  <c r="N73" i="3"/>
  <c r="N75" i="3"/>
  <c r="N76" i="3"/>
  <c r="N78" i="3"/>
  <c r="N79" i="3"/>
  <c r="N81" i="3"/>
  <c r="N82" i="3"/>
  <c r="N84" i="3"/>
  <c r="N85" i="3"/>
  <c r="N87" i="3"/>
  <c r="N88" i="3"/>
  <c r="N90" i="3"/>
  <c r="N91" i="3"/>
  <c r="N93" i="3"/>
  <c r="N94" i="3"/>
  <c r="N96" i="3"/>
  <c r="N97" i="3"/>
  <c r="N99" i="3"/>
  <c r="N100" i="3"/>
  <c r="N102" i="3"/>
  <c r="N103" i="3"/>
  <c r="N105" i="3"/>
  <c r="N106" i="3"/>
  <c r="N108" i="3"/>
  <c r="N109" i="3"/>
  <c r="N111" i="3"/>
  <c r="N112" i="3"/>
  <c r="N114" i="3"/>
  <c r="N115" i="3"/>
  <c r="N117" i="3"/>
  <c r="N118" i="3"/>
  <c r="K14" i="3"/>
  <c r="K15" i="3" s="1"/>
  <c r="K16" i="3" s="1"/>
  <c r="K17" i="3" s="1"/>
  <c r="K18" i="3" l="1"/>
  <c r="K19" i="3" s="1"/>
  <c r="K20" i="3" s="1"/>
  <c r="L19" i="3"/>
  <c r="K13" i="3"/>
  <c r="K12" i="3" s="1"/>
  <c r="K11" i="3" s="1"/>
  <c r="L16" i="3"/>
  <c r="I27" i="2"/>
  <c r="I28" i="2"/>
  <c r="I29" i="2"/>
  <c r="I30" i="2"/>
  <c r="I31" i="2"/>
  <c r="I32" i="2"/>
  <c r="I36" i="2" s="1"/>
  <c r="I40" i="2" s="1"/>
  <c r="I44" i="2" s="1"/>
  <c r="I33" i="2"/>
  <c r="I34" i="2"/>
  <c r="I35" i="2"/>
  <c r="I37" i="2"/>
  <c r="I38" i="2"/>
  <c r="I39" i="2"/>
  <c r="I41" i="2"/>
  <c r="I42" i="2"/>
  <c r="I43" i="2"/>
  <c r="I45" i="2"/>
  <c r="I26" i="2"/>
  <c r="I22" i="2"/>
  <c r="I23" i="2"/>
  <c r="I24" i="2"/>
  <c r="I25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E3" i="2"/>
  <c r="E4" i="2" s="1"/>
  <c r="E5" i="2" s="1"/>
  <c r="E6" i="2" s="1"/>
  <c r="E7" i="2" s="1"/>
  <c r="E8" i="2" s="1"/>
  <c r="E9" i="2" s="1"/>
  <c r="E10" i="2" s="1"/>
  <c r="E11" i="2" s="1"/>
  <c r="L13" i="3" l="1"/>
  <c r="K10" i="3"/>
  <c r="K9" i="3" s="1"/>
  <c r="K8" i="3" s="1"/>
  <c r="K22" i="3" l="1"/>
  <c r="K7" i="3"/>
  <c r="K6" i="3" s="1"/>
  <c r="K5" i="3" s="1"/>
  <c r="L10" i="3"/>
  <c r="K4" i="3" l="1"/>
  <c r="K3" i="3" s="1"/>
  <c r="K2" i="3" s="1"/>
  <c r="L4" i="3" s="1"/>
  <c r="M16" i="3" s="1"/>
  <c r="N16" i="3" s="1"/>
  <c r="L7" i="3"/>
  <c r="M19" i="3" s="1"/>
  <c r="N19" i="3" s="1"/>
  <c r="K23" i="3"/>
  <c r="K24" i="3" l="1"/>
  <c r="K25" i="3" l="1"/>
  <c r="K26" i="3" l="1"/>
  <c r="K27" i="3" l="1"/>
  <c r="K28" i="3" l="1"/>
  <c r="K29" i="3" s="1"/>
  <c r="K30" i="3" s="1"/>
  <c r="L29" i="3"/>
  <c r="M29" i="3" s="1"/>
  <c r="N29" i="3" s="1"/>
  <c r="K31" i="3" l="1"/>
  <c r="K32" i="3" s="1"/>
  <c r="K33" i="3" s="1"/>
  <c r="L32" i="3"/>
  <c r="M32" i="3" s="1"/>
  <c r="N32" i="3" s="1"/>
  <c r="K34" i="3" l="1"/>
  <c r="K35" i="3" s="1"/>
  <c r="K36" i="3" s="1"/>
  <c r="L35" i="3"/>
  <c r="M35" i="3" s="1"/>
  <c r="N35" i="3" s="1"/>
  <c r="K37" i="3" l="1"/>
  <c r="K38" i="3" s="1"/>
  <c r="K39" i="3" s="1"/>
  <c r="L38" i="3"/>
  <c r="M38" i="3" s="1"/>
  <c r="N38" i="3" s="1"/>
  <c r="K40" i="3" l="1"/>
  <c r="K41" i="3" s="1"/>
  <c r="K42" i="3" s="1"/>
  <c r="L41" i="3"/>
  <c r="M41" i="3" s="1"/>
  <c r="N41" i="3" s="1"/>
  <c r="K43" i="3" l="1"/>
  <c r="K44" i="3" s="1"/>
  <c r="K45" i="3" s="1"/>
  <c r="L44" i="3"/>
  <c r="M44" i="3" s="1"/>
  <c r="N44" i="3" s="1"/>
  <c r="K46" i="3" l="1"/>
  <c r="K47" i="3" s="1"/>
  <c r="K48" i="3" s="1"/>
  <c r="L47" i="3" l="1"/>
  <c r="M47" i="3" s="1"/>
  <c r="N47" i="3" s="1"/>
  <c r="K49" i="3"/>
  <c r="K50" i="3" s="1"/>
  <c r="K51" i="3" s="1"/>
  <c r="L50" i="3"/>
  <c r="M50" i="3" s="1"/>
  <c r="N50" i="3" s="1"/>
  <c r="K52" i="3" l="1"/>
  <c r="K53" i="3" s="1"/>
  <c r="K54" i="3" s="1"/>
  <c r="L53" i="3"/>
  <c r="M53" i="3" s="1"/>
  <c r="N53" i="3" s="1"/>
  <c r="K55" i="3" l="1"/>
  <c r="K56" i="3" s="1"/>
  <c r="K57" i="3" s="1"/>
  <c r="L56" i="3"/>
  <c r="M56" i="3" s="1"/>
  <c r="N56" i="3" s="1"/>
  <c r="K58" i="3" l="1"/>
  <c r="K59" i="3" s="1"/>
  <c r="K60" i="3" s="1"/>
  <c r="L59" i="3"/>
  <c r="M59" i="3" s="1"/>
  <c r="N59" i="3" s="1"/>
  <c r="K61" i="3" l="1"/>
  <c r="K62" i="3" s="1"/>
  <c r="K63" i="3" s="1"/>
  <c r="L62" i="3"/>
  <c r="M62" i="3" s="1"/>
  <c r="N62" i="3" s="1"/>
  <c r="K64" i="3" l="1"/>
  <c r="K65" i="3" s="1"/>
  <c r="K66" i="3" s="1"/>
  <c r="L65" i="3" l="1"/>
  <c r="M65" i="3" s="1"/>
  <c r="N65" i="3" s="1"/>
  <c r="K67" i="3"/>
  <c r="K68" i="3" s="1"/>
  <c r="K69" i="3" s="1"/>
  <c r="L68" i="3" l="1"/>
  <c r="M68" i="3" s="1"/>
  <c r="N68" i="3" s="1"/>
  <c r="K70" i="3"/>
  <c r="K71" i="3" s="1"/>
  <c r="K72" i="3" s="1"/>
  <c r="L71" i="3"/>
  <c r="M71" i="3" s="1"/>
  <c r="N71" i="3" s="1"/>
  <c r="K73" i="3" l="1"/>
  <c r="K74" i="3" s="1"/>
  <c r="K75" i="3" s="1"/>
  <c r="L74" i="3"/>
  <c r="M74" i="3" s="1"/>
  <c r="N74" i="3" s="1"/>
  <c r="K76" i="3" l="1"/>
  <c r="K77" i="3" s="1"/>
  <c r="K78" i="3" s="1"/>
  <c r="L77" i="3" l="1"/>
  <c r="M77" i="3" s="1"/>
  <c r="N77" i="3" s="1"/>
  <c r="K79" i="3"/>
  <c r="K80" i="3" s="1"/>
  <c r="K81" i="3" s="1"/>
  <c r="L80" i="3"/>
  <c r="M80" i="3" s="1"/>
  <c r="N80" i="3" s="1"/>
  <c r="K82" i="3" l="1"/>
  <c r="K83" i="3" s="1"/>
  <c r="K84" i="3" s="1"/>
  <c r="L83" i="3"/>
  <c r="M83" i="3" s="1"/>
  <c r="N83" i="3" s="1"/>
  <c r="K85" i="3" l="1"/>
  <c r="K86" i="3" s="1"/>
  <c r="K87" i="3" s="1"/>
  <c r="L86" i="3"/>
  <c r="M86" i="3" s="1"/>
  <c r="N86" i="3" s="1"/>
  <c r="K88" i="3" l="1"/>
  <c r="K89" i="3" s="1"/>
  <c r="K90" i="3" s="1"/>
  <c r="L89" i="3"/>
  <c r="M89" i="3" s="1"/>
  <c r="N89" i="3" s="1"/>
  <c r="K91" i="3" l="1"/>
  <c r="K92" i="3" s="1"/>
  <c r="K93" i="3" s="1"/>
  <c r="L92" i="3"/>
  <c r="M92" i="3" s="1"/>
  <c r="N92" i="3" s="1"/>
  <c r="K94" i="3" l="1"/>
  <c r="K95" i="3" s="1"/>
  <c r="K96" i="3" s="1"/>
  <c r="L95" i="3"/>
  <c r="M95" i="3" s="1"/>
  <c r="N95" i="3" s="1"/>
  <c r="K97" i="3" l="1"/>
  <c r="K98" i="3" s="1"/>
  <c r="K99" i="3" s="1"/>
  <c r="L98" i="3"/>
  <c r="M98" i="3" s="1"/>
  <c r="N98" i="3" s="1"/>
  <c r="K100" i="3" l="1"/>
  <c r="K101" i="3" s="1"/>
  <c r="K102" i="3" s="1"/>
  <c r="L101" i="3"/>
  <c r="M101" i="3" s="1"/>
  <c r="N101" i="3" s="1"/>
  <c r="K103" i="3" l="1"/>
  <c r="K104" i="3" s="1"/>
  <c r="K105" i="3" s="1"/>
  <c r="L104" i="3"/>
  <c r="M104" i="3" s="1"/>
  <c r="N104" i="3" s="1"/>
  <c r="K106" i="3" l="1"/>
  <c r="K107" i="3" s="1"/>
  <c r="K108" i="3" s="1"/>
  <c r="L107" i="3"/>
  <c r="M107" i="3" s="1"/>
  <c r="N107" i="3" s="1"/>
  <c r="K109" i="3" l="1"/>
  <c r="K110" i="3" s="1"/>
  <c r="K111" i="3" s="1"/>
  <c r="L110" i="3"/>
  <c r="M110" i="3" s="1"/>
  <c r="N110" i="3" s="1"/>
  <c r="K112" i="3" l="1"/>
  <c r="K113" i="3" s="1"/>
  <c r="K114" i="3" s="1"/>
  <c r="L113" i="3" l="1"/>
  <c r="M113" i="3" s="1"/>
  <c r="N113" i="3" s="1"/>
  <c r="K115" i="3"/>
  <c r="K116" i="3" s="1"/>
  <c r="K117" i="3" s="1"/>
  <c r="L116" i="3"/>
  <c r="M116" i="3" s="1"/>
  <c r="N116" i="3" s="1"/>
  <c r="K118" i="3" l="1"/>
  <c r="K119" i="3" s="1"/>
  <c r="L119" i="3"/>
  <c r="M119" i="3" s="1"/>
  <c r="N119" i="3" s="1"/>
</calcChain>
</file>

<file path=xl/sharedStrings.xml><?xml version="1.0" encoding="utf-8"?>
<sst xmlns="http://schemas.openxmlformats.org/spreadsheetml/2006/main" count="40" uniqueCount="24">
  <si>
    <t>年份</t>
    <phoneticPr fontId="1" type="noConversion"/>
  </si>
  <si>
    <t>年份（季度）</t>
  </si>
  <si>
    <t>湖北文化及相关产业增加值（亿元）</t>
  </si>
  <si>
    <t>季度累计GDP</t>
    <phoneticPr fontId="1" type="noConversion"/>
  </si>
  <si>
    <t>固定资产投资价格指数</t>
  </si>
  <si>
    <t>湖北规上文化产业企业分季度营业收入（累计）</t>
    <phoneticPr fontId="1" type="noConversion"/>
  </si>
  <si>
    <t>平均每人季可支配收入</t>
    <phoneticPr fontId="1" type="noConversion"/>
  </si>
  <si>
    <t>推算</t>
    <phoneticPr fontId="1" type="noConversion"/>
  </si>
  <si>
    <t>居民消费价格指数季度数据（累计值）上一年=100</t>
    <phoneticPr fontId="1" type="noConversion"/>
  </si>
  <si>
    <t>居民消费价格指数数据（上一年=100）</t>
    <phoneticPr fontId="1" type="noConversion"/>
  </si>
  <si>
    <t>年份</t>
  </si>
  <si>
    <t>季度累计GDP</t>
  </si>
  <si>
    <t>推算的年度CPI</t>
    <phoneticPr fontId="1" type="noConversion"/>
  </si>
  <si>
    <t>当季GDP</t>
    <phoneticPr fontId="1" type="noConversion"/>
  </si>
  <si>
    <t>推算的累计CPI</t>
    <phoneticPr fontId="1" type="noConversion"/>
  </si>
  <si>
    <t>年度GDP</t>
    <phoneticPr fontId="1" type="noConversion"/>
  </si>
  <si>
    <t>当季人均可支配收入</t>
    <phoneticPr fontId="1" type="noConversion"/>
  </si>
  <si>
    <t>定基年度CPI</t>
    <phoneticPr fontId="1" type="noConversion"/>
  </si>
  <si>
    <t>环比月度CPI</t>
    <phoneticPr fontId="1" type="noConversion"/>
  </si>
  <si>
    <t>定基（200801）</t>
    <phoneticPr fontId="1" type="noConversion"/>
  </si>
  <si>
    <t>季度当季同比（上一年为100）</t>
    <phoneticPr fontId="1" type="noConversion"/>
  </si>
  <si>
    <t>三个月之和除以3</t>
    <phoneticPr fontId="1" type="noConversion"/>
  </si>
  <si>
    <t>定基</t>
    <phoneticPr fontId="1" type="noConversion"/>
  </si>
  <si>
    <t>当季CPI（2007=100）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</si>
</sst>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.5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protection locked="0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6184-61E6-4819-8D7D-7367A96895E5}">
  <dimension ref="A1:H48"/>
  <sheetViews>
    <sheetView tabSelected="1" workbookViewId="0">
      <selection activeCell="K9" sqref="K9"/>
    </sheetView>
  </sheetViews>
  <sheetFormatPr defaultRowHeight="13.8" x14ac:dyDescent="0.25"/>
  <cols>
    <col min="2" max="2" width="33" customWidth="1"/>
    <col min="3" max="3" width="15.88671875" customWidth="1"/>
    <col min="4" max="4" width="17" customWidth="1"/>
    <col min="5" max="5" width="13.33203125" style="1" customWidth="1"/>
    <col min="7" max="7" width="21.109375" style="2" customWidth="1"/>
    <col min="8" max="8" width="21.6640625" style="2" customWidth="1"/>
  </cols>
  <sheetData>
    <row r="1" spans="1:8" x14ac:dyDescent="0.25">
      <c r="A1" s="2" t="s">
        <v>10</v>
      </c>
      <c r="B1" s="2" t="s">
        <v>2</v>
      </c>
      <c r="C1" s="2" t="s">
        <v>15</v>
      </c>
      <c r="D1" s="2" t="s">
        <v>17</v>
      </c>
      <c r="E1" s="1" t="s">
        <v>1</v>
      </c>
      <c r="F1" s="2" t="s">
        <v>13</v>
      </c>
      <c r="G1" s="2" t="s">
        <v>23</v>
      </c>
      <c r="H1" s="2" t="s">
        <v>16</v>
      </c>
    </row>
    <row r="2" spans="1:8" x14ac:dyDescent="0.25">
      <c r="A2" s="2">
        <v>2008</v>
      </c>
      <c r="B2" s="2">
        <v>216.4</v>
      </c>
      <c r="C2" s="2">
        <v>11328.92</v>
      </c>
      <c r="D2" s="2">
        <v>106.3</v>
      </c>
      <c r="E2" s="3">
        <v>39538</v>
      </c>
      <c r="F2">
        <v>2157.7199999999998</v>
      </c>
      <c r="G2" s="2">
        <v>109.65758135541022</v>
      </c>
      <c r="H2" s="2">
        <v>3614.4</v>
      </c>
    </row>
    <row r="3" spans="1:8" x14ac:dyDescent="0.25">
      <c r="A3" s="2">
        <v>2009</v>
      </c>
      <c r="B3" s="2">
        <v>274.8</v>
      </c>
      <c r="C3" s="2">
        <v>12961.1</v>
      </c>
      <c r="D3" s="2">
        <v>105.87479999999999</v>
      </c>
      <c r="E3" s="3">
        <v>39629</v>
      </c>
      <c r="F3">
        <v>2814.2000000000003</v>
      </c>
      <c r="G3" s="2">
        <v>120.74607936578879</v>
      </c>
      <c r="H3" s="2">
        <v>3130.8700000000003</v>
      </c>
    </row>
    <row r="4" spans="1:8" x14ac:dyDescent="0.25">
      <c r="A4" s="2">
        <v>2010</v>
      </c>
      <c r="B4" s="2">
        <v>395.5</v>
      </c>
      <c r="C4" s="2">
        <v>15967.61</v>
      </c>
      <c r="D4" s="2">
        <v>108.9451692</v>
      </c>
      <c r="E4" s="3">
        <v>39721</v>
      </c>
      <c r="F4">
        <v>2941.5699999999997</v>
      </c>
      <c r="G4" s="2">
        <v>129.68195205448609</v>
      </c>
      <c r="H4" s="2">
        <v>3201.7299999999996</v>
      </c>
    </row>
    <row r="5" spans="1:8" x14ac:dyDescent="0.25">
      <c r="A5" s="2">
        <v>2011</v>
      </c>
      <c r="B5" s="2">
        <v>504.9</v>
      </c>
      <c r="C5" s="2">
        <v>19632.259999999998</v>
      </c>
      <c r="D5" s="2">
        <v>115.26398901359998</v>
      </c>
      <c r="E5" s="3">
        <v>39813</v>
      </c>
      <c r="F5">
        <v>3415.4300000000003</v>
      </c>
      <c r="G5" s="2">
        <v>136.43974581103487</v>
      </c>
      <c r="H5" s="2">
        <v>3205.8600000000006</v>
      </c>
    </row>
    <row r="6" spans="1:8" x14ac:dyDescent="0.25">
      <c r="A6" s="2">
        <v>2012</v>
      </c>
      <c r="B6" s="2">
        <v>601.4</v>
      </c>
      <c r="C6" s="2">
        <v>22250.45</v>
      </c>
      <c r="D6" s="2">
        <v>118.60664469499439</v>
      </c>
      <c r="E6" s="3">
        <v>39903</v>
      </c>
      <c r="F6">
        <v>2423.15</v>
      </c>
      <c r="G6" s="2">
        <v>137.31051462050362</v>
      </c>
      <c r="H6" s="2">
        <v>4082</v>
      </c>
    </row>
    <row r="7" spans="1:8" x14ac:dyDescent="0.25">
      <c r="A7" s="2">
        <v>2013</v>
      </c>
      <c r="B7" s="2">
        <v>670.5</v>
      </c>
      <c r="C7" s="2">
        <v>24791.83</v>
      </c>
      <c r="D7" s="2">
        <v>121.92763074645423</v>
      </c>
      <c r="E7" s="3">
        <v>39994</v>
      </c>
      <c r="F7">
        <v>2954.9</v>
      </c>
      <c r="G7" s="2">
        <v>136.33456808727692</v>
      </c>
      <c r="H7" s="2">
        <v>3388</v>
      </c>
    </row>
    <row r="8" spans="1:8" x14ac:dyDescent="0.25">
      <c r="A8" s="2">
        <v>2014</v>
      </c>
      <c r="B8" s="2">
        <v>742.4</v>
      </c>
      <c r="C8" s="2">
        <v>27379.22</v>
      </c>
      <c r="D8" s="2">
        <v>124.36618336138332</v>
      </c>
      <c r="E8" s="3">
        <v>40086</v>
      </c>
      <c r="F8">
        <v>3278.79</v>
      </c>
      <c r="G8" s="2">
        <v>134.46139528922151</v>
      </c>
      <c r="H8" s="2">
        <v>3495</v>
      </c>
    </row>
    <row r="9" spans="1:8" x14ac:dyDescent="0.25">
      <c r="A9" s="2">
        <v>2015</v>
      </c>
      <c r="B9" s="2">
        <v>853.8</v>
      </c>
      <c r="C9" s="2">
        <v>29550.188099999999</v>
      </c>
      <c r="D9" s="2">
        <v>126.23167611180406</v>
      </c>
      <c r="E9" s="3">
        <v>40178</v>
      </c>
      <c r="F9">
        <v>4304.26</v>
      </c>
      <c r="G9" s="2">
        <v>134.16775581229334</v>
      </c>
      <c r="H9" s="2">
        <v>3402.4799999999996</v>
      </c>
    </row>
    <row r="10" spans="1:8" x14ac:dyDescent="0.25">
      <c r="A10" s="2">
        <v>2016</v>
      </c>
      <c r="B10" s="2">
        <v>954.5</v>
      </c>
      <c r="C10" s="2">
        <v>32665.38</v>
      </c>
      <c r="D10" s="2">
        <v>129.00877298626375</v>
      </c>
      <c r="E10" s="3">
        <v>40268</v>
      </c>
      <c r="F10">
        <v>2934.37</v>
      </c>
      <c r="G10" s="2">
        <v>136.09987706452151</v>
      </c>
      <c r="H10" s="2">
        <v>4543</v>
      </c>
    </row>
    <row r="11" spans="1:8" x14ac:dyDescent="0.25">
      <c r="A11" s="2">
        <v>2017</v>
      </c>
      <c r="B11" s="2">
        <v>1164.0999999999999</v>
      </c>
      <c r="C11" s="2">
        <v>35478.089999999997</v>
      </c>
      <c r="D11" s="2">
        <v>131.00840896755085</v>
      </c>
      <c r="E11" s="3">
        <v>40359</v>
      </c>
      <c r="F11">
        <v>3962.2799999999997</v>
      </c>
      <c r="G11" s="2">
        <v>138.91028118104515</v>
      </c>
      <c r="H11" s="2">
        <v>3809</v>
      </c>
    </row>
    <row r="12" spans="1:8" x14ac:dyDescent="0.25">
      <c r="A12" s="2"/>
      <c r="B12" s="2"/>
      <c r="C12" s="2"/>
      <c r="D12" s="2"/>
      <c r="E12" s="3">
        <v>40451</v>
      </c>
      <c r="F12">
        <v>4197.3099999999995</v>
      </c>
      <c r="G12" s="2">
        <v>143.21231479425555</v>
      </c>
      <c r="H12" s="2">
        <v>3922.4799999999996</v>
      </c>
    </row>
    <row r="13" spans="1:8" x14ac:dyDescent="0.25">
      <c r="A13" s="2"/>
      <c r="B13" s="2"/>
      <c r="C13" s="2"/>
      <c r="D13" s="2"/>
      <c r="E13" s="3">
        <v>40543</v>
      </c>
      <c r="F13">
        <v>4873.6500000000015</v>
      </c>
      <c r="G13" s="2">
        <v>149.31467299083133</v>
      </c>
      <c r="H13" s="2">
        <v>3783.8900000000012</v>
      </c>
    </row>
    <row r="14" spans="1:8" x14ac:dyDescent="0.25">
      <c r="A14" s="2"/>
      <c r="B14" s="2"/>
      <c r="C14" s="2"/>
      <c r="D14" s="2"/>
      <c r="E14" s="3">
        <v>40633</v>
      </c>
      <c r="F14">
        <v>3592.36</v>
      </c>
      <c r="G14" s="2">
        <v>157.06157152941179</v>
      </c>
      <c r="H14" s="2">
        <v>5131</v>
      </c>
    </row>
    <row r="15" spans="1:8" x14ac:dyDescent="0.25">
      <c r="A15" s="2"/>
      <c r="B15" s="2"/>
      <c r="C15" s="2"/>
      <c r="D15" s="2"/>
      <c r="E15" s="3">
        <v>40724</v>
      </c>
      <c r="F15">
        <v>4979.1099999999988</v>
      </c>
      <c r="G15" s="2">
        <v>166.25682615138669</v>
      </c>
      <c r="H15" s="2">
        <v>4354</v>
      </c>
    </row>
    <row r="16" spans="1:8" x14ac:dyDescent="0.25">
      <c r="A16" s="2"/>
      <c r="B16" s="2"/>
      <c r="C16" s="2"/>
      <c r="D16" s="2"/>
      <c r="E16" s="3">
        <v>40816</v>
      </c>
      <c r="F16">
        <v>5006.9500000000007</v>
      </c>
      <c r="G16" s="2">
        <v>177.56987182903299</v>
      </c>
      <c r="H16" s="2">
        <v>4486</v>
      </c>
    </row>
    <row r="17" spans="1:8" x14ac:dyDescent="0.25">
      <c r="A17" s="2"/>
      <c r="B17" s="2"/>
      <c r="C17" s="2"/>
      <c r="D17" s="2"/>
      <c r="E17" s="3">
        <v>40908</v>
      </c>
      <c r="F17">
        <v>6053.8399999999983</v>
      </c>
      <c r="G17" s="2">
        <v>188.06244547481907</v>
      </c>
      <c r="H17" s="2">
        <v>4402.869999999999</v>
      </c>
    </row>
    <row r="18" spans="1:8" x14ac:dyDescent="0.25">
      <c r="A18" s="2"/>
      <c r="B18" s="2"/>
      <c r="C18" s="2"/>
      <c r="D18" s="2"/>
      <c r="E18" s="3">
        <v>40999</v>
      </c>
      <c r="F18">
        <v>4233.88</v>
      </c>
      <c r="G18" s="2">
        <v>195.66098433557289</v>
      </c>
      <c r="H18" s="2">
        <v>5900</v>
      </c>
    </row>
    <row r="19" spans="1:8" x14ac:dyDescent="0.25">
      <c r="A19" s="2"/>
      <c r="B19" s="2"/>
      <c r="C19" s="2"/>
      <c r="D19" s="2"/>
      <c r="E19" s="3">
        <v>41090</v>
      </c>
      <c r="F19">
        <v>5651.5199999999995</v>
      </c>
      <c r="G19" s="2">
        <v>203.01747587697187</v>
      </c>
      <c r="H19" s="2">
        <v>4933</v>
      </c>
    </row>
    <row r="20" spans="1:8" x14ac:dyDescent="0.25">
      <c r="A20" s="2"/>
      <c r="B20" s="2"/>
      <c r="C20" s="2"/>
      <c r="D20" s="2"/>
      <c r="E20" s="3">
        <v>41182</v>
      </c>
      <c r="F20">
        <v>5504.6</v>
      </c>
      <c r="G20" s="2">
        <v>207.60306267040255</v>
      </c>
      <c r="H20" s="2">
        <v>5077</v>
      </c>
    </row>
    <row r="21" spans="1:8" x14ac:dyDescent="0.25">
      <c r="A21" s="2"/>
      <c r="B21" s="2"/>
      <c r="C21" s="2"/>
      <c r="D21" s="2"/>
      <c r="E21" s="3">
        <v>41274</v>
      </c>
      <c r="F21">
        <v>6860.4500000000007</v>
      </c>
      <c r="G21" s="2">
        <v>212.0755918660096</v>
      </c>
      <c r="H21" s="2">
        <v>4929.59</v>
      </c>
    </row>
    <row r="22" spans="1:8" x14ac:dyDescent="0.25">
      <c r="A22" s="2"/>
      <c r="B22" s="2"/>
      <c r="C22" s="2"/>
      <c r="D22" s="2"/>
      <c r="E22" s="3">
        <v>41364</v>
      </c>
      <c r="F22">
        <v>4699.47</v>
      </c>
      <c r="G22" s="2">
        <v>218.3052529080951</v>
      </c>
      <c r="H22" s="2">
        <v>4570.74</v>
      </c>
    </row>
    <row r="23" spans="1:8" x14ac:dyDescent="0.25">
      <c r="A23" s="2"/>
      <c r="B23" s="2"/>
      <c r="C23" s="2"/>
      <c r="D23" s="2"/>
      <c r="E23" s="3">
        <v>41455</v>
      </c>
      <c r="F23">
        <v>6249.829999999999</v>
      </c>
      <c r="G23" s="2">
        <v>223.78422306676418</v>
      </c>
      <c r="H23" s="2">
        <v>3310.7700000000004</v>
      </c>
    </row>
    <row r="24" spans="1:8" x14ac:dyDescent="0.25">
      <c r="A24" s="2"/>
      <c r="B24" s="2"/>
      <c r="C24" s="2"/>
      <c r="D24" s="2"/>
      <c r="E24" s="3">
        <v>41547</v>
      </c>
      <c r="F24">
        <v>6150.34</v>
      </c>
      <c r="G24" s="2">
        <v>230.29994333493266</v>
      </c>
      <c r="H24" s="2">
        <v>4037.7999999999993</v>
      </c>
    </row>
    <row r="25" spans="1:8" x14ac:dyDescent="0.25">
      <c r="A25" s="2"/>
      <c r="B25" s="2"/>
      <c r="C25" s="2"/>
      <c r="D25" s="2"/>
      <c r="E25" s="3">
        <v>41639</v>
      </c>
      <c r="F25">
        <v>7692.1900000000023</v>
      </c>
      <c r="G25" s="2">
        <v>237.34137445215262</v>
      </c>
      <c r="H25" s="2">
        <v>4553.1499999999996</v>
      </c>
    </row>
    <row r="26" spans="1:8" x14ac:dyDescent="0.25">
      <c r="A26" s="2"/>
      <c r="B26" s="2"/>
      <c r="C26" s="2"/>
      <c r="D26" s="2"/>
      <c r="E26" s="3">
        <v>41729</v>
      </c>
      <c r="F26">
        <v>5137.26</v>
      </c>
      <c r="G26" s="2">
        <v>242.70339836749076</v>
      </c>
      <c r="H26" s="2">
        <v>5105.51</v>
      </c>
    </row>
    <row r="27" spans="1:8" x14ac:dyDescent="0.25">
      <c r="A27" s="2"/>
      <c r="B27" s="2"/>
      <c r="C27" s="2"/>
      <c r="D27" s="2"/>
      <c r="E27" s="3">
        <v>41820</v>
      </c>
      <c r="F27">
        <v>6924.73</v>
      </c>
      <c r="G27" s="2">
        <v>247.45489309298327</v>
      </c>
      <c r="H27" s="2">
        <v>3710.5499999999993</v>
      </c>
    </row>
    <row r="28" spans="1:8" x14ac:dyDescent="0.25">
      <c r="A28" s="2"/>
      <c r="B28" s="2"/>
      <c r="C28" s="2"/>
      <c r="D28" s="2"/>
      <c r="E28" s="3">
        <v>41912</v>
      </c>
      <c r="F28">
        <v>6812.1600000000017</v>
      </c>
      <c r="G28" s="2">
        <v>252.56971606709712</v>
      </c>
      <c r="H28" s="2">
        <v>4422.42</v>
      </c>
    </row>
    <row r="29" spans="1:8" x14ac:dyDescent="0.25">
      <c r="A29" s="2"/>
      <c r="B29" s="2"/>
      <c r="C29" s="2"/>
      <c r="D29" s="2"/>
      <c r="E29" s="3">
        <v>42004</v>
      </c>
      <c r="F29">
        <v>8505.07</v>
      </c>
      <c r="G29" s="2">
        <v>257.01612459579752</v>
      </c>
      <c r="H29" s="2">
        <v>5044.75</v>
      </c>
    </row>
    <row r="30" spans="1:8" x14ac:dyDescent="0.25">
      <c r="A30" s="2"/>
      <c r="B30" s="2"/>
      <c r="C30" s="2"/>
      <c r="D30" s="2"/>
      <c r="E30" s="3">
        <v>42094</v>
      </c>
      <c r="F30">
        <v>5487.93</v>
      </c>
      <c r="G30" s="2">
        <v>260.8735505828638</v>
      </c>
      <c r="H30" s="2">
        <v>5631.6</v>
      </c>
    </row>
    <row r="31" spans="1:8" x14ac:dyDescent="0.25">
      <c r="A31" s="2"/>
      <c r="B31" s="2"/>
      <c r="C31" s="2"/>
      <c r="D31" s="2"/>
      <c r="E31" s="3">
        <v>42185</v>
      </c>
      <c r="F31">
        <v>7616.85</v>
      </c>
      <c r="G31" s="2">
        <v>265.37626141569046</v>
      </c>
      <c r="H31" s="2">
        <v>4030.2999999999993</v>
      </c>
    </row>
    <row r="32" spans="1:8" x14ac:dyDescent="0.25">
      <c r="A32" s="2"/>
      <c r="B32" s="2"/>
      <c r="C32" s="2"/>
      <c r="D32" s="2"/>
      <c r="E32" s="3">
        <v>42277</v>
      </c>
      <c r="F32">
        <v>7318.6299999999992</v>
      </c>
      <c r="G32" s="2">
        <v>270.21802544318615</v>
      </c>
      <c r="H32" s="2">
        <v>4875.92</v>
      </c>
    </row>
    <row r="33" spans="1:8" x14ac:dyDescent="0.25">
      <c r="A33" s="2"/>
      <c r="B33" s="2"/>
      <c r="C33" s="2"/>
      <c r="D33" s="2"/>
      <c r="E33" s="3">
        <v>42369</v>
      </c>
      <c r="F33">
        <v>9126.7780999999995</v>
      </c>
      <c r="G33" s="2">
        <v>273.64335928491846</v>
      </c>
      <c r="H33" s="2">
        <v>5487.7400000000016</v>
      </c>
    </row>
    <row r="34" spans="1:8" x14ac:dyDescent="0.25">
      <c r="A34" s="2"/>
      <c r="B34" s="2"/>
      <c r="C34" s="2"/>
      <c r="D34" s="2"/>
      <c r="E34" s="3">
        <v>42460</v>
      </c>
      <c r="F34">
        <v>6456.23</v>
      </c>
      <c r="G34" s="2">
        <v>277.68196470512169</v>
      </c>
      <c r="H34" s="2">
        <v>6178.02</v>
      </c>
    </row>
    <row r="35" spans="1:8" x14ac:dyDescent="0.25">
      <c r="A35" s="2"/>
      <c r="B35" s="2"/>
      <c r="C35" s="2"/>
      <c r="D35" s="2"/>
      <c r="E35" s="3">
        <v>42551</v>
      </c>
      <c r="F35">
        <v>7658.5300000000007</v>
      </c>
      <c r="G35" s="2">
        <v>284.30770980737117</v>
      </c>
      <c r="H35" s="2">
        <v>4417.6999999999989</v>
      </c>
    </row>
    <row r="36" spans="1:8" x14ac:dyDescent="0.25">
      <c r="A36" s="2"/>
      <c r="B36" s="2"/>
      <c r="C36" s="2"/>
      <c r="D36" s="2"/>
      <c r="E36" s="3">
        <v>42643</v>
      </c>
      <c r="F36">
        <v>8083.6400000000012</v>
      </c>
      <c r="G36" s="2">
        <v>290.31577207164486</v>
      </c>
      <c r="H36" s="2">
        <v>5307.4800000000014</v>
      </c>
    </row>
    <row r="37" spans="1:8" x14ac:dyDescent="0.25">
      <c r="A37" s="2"/>
      <c r="B37" s="2"/>
      <c r="C37" s="2"/>
      <c r="D37" s="2"/>
      <c r="E37" s="3">
        <v>42735</v>
      </c>
      <c r="F37">
        <v>10466.98</v>
      </c>
      <c r="G37" s="2">
        <v>297.10947791458278</v>
      </c>
      <c r="H37" s="2">
        <v>5883.7999999999993</v>
      </c>
    </row>
    <row r="38" spans="1:8" x14ac:dyDescent="0.25">
      <c r="A38" s="2"/>
      <c r="B38" s="2"/>
      <c r="C38" s="2"/>
      <c r="D38" s="2"/>
      <c r="E38" s="3">
        <v>42825</v>
      </c>
      <c r="F38">
        <v>7254.06</v>
      </c>
      <c r="G38" s="2">
        <v>303.86368504095276</v>
      </c>
      <c r="H38" s="2">
        <v>6714.14</v>
      </c>
    </row>
    <row r="39" spans="1:8" x14ac:dyDescent="0.25">
      <c r="A39" s="2"/>
      <c r="B39" s="2"/>
      <c r="C39" s="2"/>
      <c r="D39" s="2"/>
      <c r="E39" s="3">
        <v>42916</v>
      </c>
      <c r="F39">
        <v>8617.3299999999981</v>
      </c>
      <c r="G39" s="2">
        <v>307.66315496047025</v>
      </c>
      <c r="H39" s="2">
        <v>4822.97</v>
      </c>
    </row>
    <row r="40" spans="1:8" x14ac:dyDescent="0.25">
      <c r="A40" s="2"/>
      <c r="B40" s="2"/>
      <c r="C40" s="2"/>
      <c r="D40" s="2"/>
      <c r="E40" s="3">
        <v>43008</v>
      </c>
      <c r="F40">
        <v>9204.64</v>
      </c>
      <c r="G40" s="2">
        <v>311.78027274398818</v>
      </c>
      <c r="H40" s="2">
        <v>5801.1899999999987</v>
      </c>
    </row>
    <row r="41" spans="1:8" x14ac:dyDescent="0.25">
      <c r="A41" s="2"/>
      <c r="B41" s="2"/>
      <c r="C41" s="2"/>
      <c r="D41" s="2"/>
      <c r="E41" s="3">
        <v>43100</v>
      </c>
      <c r="F41">
        <v>10402.059999999998</v>
      </c>
      <c r="G41" s="2">
        <v>316.63901448083203</v>
      </c>
      <c r="H41" s="2">
        <v>6418.869999999999</v>
      </c>
    </row>
    <row r="42" spans="1:8" x14ac:dyDescent="0.25">
      <c r="A42" s="2"/>
      <c r="B42" s="2"/>
      <c r="C42" s="2"/>
      <c r="D42" s="2"/>
      <c r="E42" s="3"/>
    </row>
    <row r="43" spans="1:8" x14ac:dyDescent="0.25">
      <c r="A43" s="2"/>
      <c r="B43" s="2"/>
      <c r="C43" s="2"/>
      <c r="D43" s="2"/>
      <c r="E43" s="3"/>
    </row>
    <row r="44" spans="1:8" x14ac:dyDescent="0.25">
      <c r="A44" s="2"/>
      <c r="B44" s="2"/>
      <c r="C44" s="2"/>
      <c r="D44" s="2"/>
      <c r="E44" s="3"/>
    </row>
    <row r="45" spans="1:8" x14ac:dyDescent="0.25">
      <c r="A45" s="2"/>
      <c r="B45" s="2"/>
      <c r="C45" s="2"/>
      <c r="D45" s="2"/>
      <c r="E45" s="3"/>
    </row>
    <row r="46" spans="1:8" x14ac:dyDescent="0.25">
      <c r="E46" s="3"/>
    </row>
    <row r="47" spans="1:8" x14ac:dyDescent="0.25">
      <c r="E47" s="3"/>
    </row>
    <row r="48" spans="1:8" x14ac:dyDescent="0.25">
      <c r="E4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B9BA-5408-4A8B-90CC-DC738AB12765}">
  <dimension ref="A1:U119"/>
  <sheetViews>
    <sheetView topLeftCell="L1" workbookViewId="0">
      <selection activeCell="X27" sqref="X27"/>
    </sheetView>
  </sheetViews>
  <sheetFormatPr defaultRowHeight="13.8" x14ac:dyDescent="0.25"/>
  <cols>
    <col min="2" max="2" width="33" customWidth="1"/>
    <col min="3" max="3" width="15.88671875" customWidth="1"/>
    <col min="4" max="4" width="17" customWidth="1"/>
    <col min="5" max="5" width="13.33203125" style="1" customWidth="1"/>
    <col min="6" max="6" width="13.5546875" customWidth="1"/>
    <col min="8" max="9" width="23.33203125" customWidth="1"/>
    <col min="10" max="10" width="13.5546875" style="2" customWidth="1"/>
    <col min="11" max="11" width="14.21875" style="2" customWidth="1"/>
    <col min="12" max="12" width="29.109375" customWidth="1"/>
    <col min="13" max="13" width="28.21875" customWidth="1"/>
    <col min="14" max="14" width="30.44140625" customWidth="1"/>
    <col min="19" max="19" width="15.5546875" style="2" customWidth="1"/>
    <col min="20" max="20" width="30.33203125" style="2" customWidth="1"/>
  </cols>
  <sheetData>
    <row r="1" spans="1:21" x14ac:dyDescent="0.25">
      <c r="A1" s="2" t="s">
        <v>10</v>
      </c>
      <c r="B1" s="2" t="s">
        <v>2</v>
      </c>
      <c r="C1" s="2" t="s">
        <v>15</v>
      </c>
      <c r="D1" s="2" t="s">
        <v>12</v>
      </c>
      <c r="E1" s="1" t="s">
        <v>1</v>
      </c>
      <c r="F1" s="2" t="s">
        <v>11</v>
      </c>
      <c r="G1" s="2" t="s">
        <v>13</v>
      </c>
      <c r="H1" s="2" t="s">
        <v>14</v>
      </c>
      <c r="I1" s="2"/>
      <c r="J1" s="2" t="s">
        <v>18</v>
      </c>
      <c r="K1" s="2" t="s">
        <v>19</v>
      </c>
      <c r="L1" s="2" t="s">
        <v>21</v>
      </c>
      <c r="M1" s="2" t="s">
        <v>20</v>
      </c>
      <c r="N1" s="2" t="s">
        <v>20</v>
      </c>
      <c r="S1" s="1" t="s">
        <v>1</v>
      </c>
      <c r="T1" s="2" t="s">
        <v>20</v>
      </c>
      <c r="U1" t="s">
        <v>22</v>
      </c>
    </row>
    <row r="2" spans="1:21" x14ac:dyDescent="0.25">
      <c r="A2" s="2"/>
      <c r="B2" s="2"/>
      <c r="C2" s="2"/>
      <c r="D2" s="2"/>
      <c r="F2" s="2"/>
      <c r="G2" s="2"/>
      <c r="H2" s="2"/>
      <c r="I2" s="2">
        <v>200701</v>
      </c>
      <c r="J2" s="2">
        <v>100.7</v>
      </c>
      <c r="K2" s="2">
        <f t="shared" ref="K2:K9" si="0">K3*100/J3</f>
        <v>92.722340442224763</v>
      </c>
      <c r="L2" s="2"/>
      <c r="S2" s="3">
        <v>39538</v>
      </c>
      <c r="T2" s="2">
        <v>109.65758135541022</v>
      </c>
      <c r="U2" s="2">
        <v>109.65758135541022</v>
      </c>
    </row>
    <row r="3" spans="1:21" x14ac:dyDescent="0.25">
      <c r="A3" s="2"/>
      <c r="B3" s="2"/>
      <c r="C3" s="2"/>
      <c r="D3" s="2"/>
      <c r="F3" s="2"/>
      <c r="G3" s="2"/>
      <c r="H3" s="2"/>
      <c r="I3" s="2">
        <v>200702</v>
      </c>
      <c r="J3" s="2">
        <v>101</v>
      </c>
      <c r="K3" s="2">
        <f t="shared" si="0"/>
        <v>93.649563846647013</v>
      </c>
      <c r="L3" s="2"/>
      <c r="S3" s="3">
        <v>39629</v>
      </c>
      <c r="T3" s="2">
        <v>110.11193013134198</v>
      </c>
      <c r="U3">
        <f>U2*T3/100</f>
        <v>120.74607936578879</v>
      </c>
    </row>
    <row r="4" spans="1:21" x14ac:dyDescent="0.25">
      <c r="A4" s="2"/>
      <c r="B4" s="2"/>
      <c r="C4" s="2"/>
      <c r="D4" s="2"/>
      <c r="F4" s="2"/>
      <c r="G4" s="2"/>
      <c r="H4" s="2"/>
      <c r="I4" s="2">
        <v>200703</v>
      </c>
      <c r="J4" s="2">
        <v>99.5</v>
      </c>
      <c r="K4" s="2">
        <f t="shared" si="0"/>
        <v>93.181316027413772</v>
      </c>
      <c r="L4" s="2">
        <f>SUM(K2:K4)/3</f>
        <v>93.184406772095187</v>
      </c>
      <c r="S4" s="3">
        <v>39721</v>
      </c>
      <c r="T4" s="2">
        <v>107.40054893345807</v>
      </c>
      <c r="U4">
        <f t="shared" ref="U4:U41" si="1">U3*T4/100</f>
        <v>129.68195205448609</v>
      </c>
    </row>
    <row r="5" spans="1:21" x14ac:dyDescent="0.25">
      <c r="A5" s="2"/>
      <c r="B5" s="2"/>
      <c r="C5" s="2"/>
      <c r="D5" s="2"/>
      <c r="F5" s="2"/>
      <c r="G5" s="2"/>
      <c r="H5" s="2"/>
      <c r="I5" s="2">
        <v>200704</v>
      </c>
      <c r="J5" s="2">
        <v>100</v>
      </c>
      <c r="K5" s="2">
        <f t="shared" si="0"/>
        <v>93.181316027413786</v>
      </c>
      <c r="L5" s="2"/>
      <c r="S5" s="3">
        <v>39813</v>
      </c>
      <c r="T5" s="2">
        <v>105.21105184606527</v>
      </c>
      <c r="U5">
        <f t="shared" si="1"/>
        <v>136.43974581103487</v>
      </c>
    </row>
    <row r="6" spans="1:21" x14ac:dyDescent="0.25">
      <c r="A6" s="2"/>
      <c r="B6" s="2"/>
      <c r="C6" s="2"/>
      <c r="D6" s="2"/>
      <c r="F6" s="2"/>
      <c r="G6" s="2"/>
      <c r="H6" s="2"/>
      <c r="I6" s="2">
        <v>200705</v>
      </c>
      <c r="J6" s="2">
        <v>100.6</v>
      </c>
      <c r="K6" s="2">
        <f t="shared" si="0"/>
        <v>93.74040392357827</v>
      </c>
      <c r="L6" s="2"/>
      <c r="S6" s="3">
        <v>39903</v>
      </c>
      <c r="T6" s="2">
        <v>100.63820758701408</v>
      </c>
      <c r="U6">
        <f t="shared" si="1"/>
        <v>137.31051462050362</v>
      </c>
    </row>
    <row r="7" spans="1:21" x14ac:dyDescent="0.25">
      <c r="A7" s="2"/>
      <c r="B7" s="2"/>
      <c r="C7" s="2"/>
      <c r="D7" s="2"/>
      <c r="F7" s="2"/>
      <c r="G7" s="2"/>
      <c r="H7" s="2"/>
      <c r="I7" s="2">
        <v>200706</v>
      </c>
      <c r="J7" s="2">
        <v>100.4</v>
      </c>
      <c r="K7" s="2">
        <f t="shared" si="0"/>
        <v>94.115365539272588</v>
      </c>
      <c r="L7" s="2">
        <f t="shared" ref="L7:L53" si="2">SUM(K5:K7)/3</f>
        <v>93.679028496754881</v>
      </c>
      <c r="S7" s="3">
        <v>39994</v>
      </c>
      <c r="T7" s="2">
        <v>99.289241223861097</v>
      </c>
      <c r="U7">
        <f t="shared" si="1"/>
        <v>136.33456808727692</v>
      </c>
    </row>
    <row r="8" spans="1:21" x14ac:dyDescent="0.25">
      <c r="A8" s="2"/>
      <c r="B8" s="2"/>
      <c r="C8" s="2"/>
      <c r="D8" s="2"/>
      <c r="F8" s="2"/>
      <c r="G8" s="2"/>
      <c r="H8" s="2"/>
      <c r="I8" s="2">
        <v>200707</v>
      </c>
      <c r="J8" s="2">
        <v>100.7</v>
      </c>
      <c r="K8" s="2">
        <f t="shared" si="0"/>
        <v>94.774173098047498</v>
      </c>
      <c r="L8" s="2"/>
      <c r="S8" s="3">
        <v>40086</v>
      </c>
      <c r="T8" s="2">
        <v>98.626047066173086</v>
      </c>
      <c r="U8">
        <f t="shared" si="1"/>
        <v>134.46139528922151</v>
      </c>
    </row>
    <row r="9" spans="1:21" x14ac:dyDescent="0.25">
      <c r="A9" s="2"/>
      <c r="B9" s="2"/>
      <c r="C9" s="2"/>
      <c r="D9" s="2"/>
      <c r="F9" s="2"/>
      <c r="G9" s="2"/>
      <c r="H9" s="2"/>
      <c r="I9" s="2">
        <v>200708</v>
      </c>
      <c r="J9" s="2">
        <v>101.3</v>
      </c>
      <c r="K9" s="2">
        <f t="shared" si="0"/>
        <v>96.006237348322117</v>
      </c>
      <c r="L9" s="2"/>
      <c r="S9" s="3">
        <v>40178</v>
      </c>
      <c r="T9" s="2">
        <v>99.781618005453097</v>
      </c>
      <c r="U9">
        <f t="shared" si="1"/>
        <v>134.16775581229334</v>
      </c>
    </row>
    <row r="10" spans="1:21" x14ac:dyDescent="0.25">
      <c r="A10" s="2"/>
      <c r="B10" s="2"/>
      <c r="C10" s="2"/>
      <c r="D10" s="2"/>
      <c r="F10" s="2"/>
      <c r="G10" s="2"/>
      <c r="H10" s="2"/>
      <c r="I10" s="2">
        <v>200709</v>
      </c>
      <c r="J10" s="2">
        <v>100.4</v>
      </c>
      <c r="K10" s="2">
        <f>K11*100/J11</f>
        <v>96.39026229771541</v>
      </c>
      <c r="L10" s="2">
        <f t="shared" si="2"/>
        <v>95.723557581361675</v>
      </c>
      <c r="S10" s="3">
        <v>40268</v>
      </c>
      <c r="T10" s="2">
        <v>101.44007868398073</v>
      </c>
      <c r="U10">
        <f t="shared" si="1"/>
        <v>136.09987706452151</v>
      </c>
    </row>
    <row r="11" spans="1:21" x14ac:dyDescent="0.25">
      <c r="A11" s="2"/>
      <c r="B11" s="2"/>
      <c r="C11" s="2"/>
      <c r="D11" s="2"/>
      <c r="F11" s="2"/>
      <c r="G11" s="2"/>
      <c r="H11" s="2"/>
      <c r="I11" s="2">
        <v>200710</v>
      </c>
      <c r="J11" s="2">
        <v>100.4</v>
      </c>
      <c r="K11" s="2">
        <f>K12*100/J12</f>
        <v>96.775823346906279</v>
      </c>
      <c r="L11" s="2"/>
      <c r="S11" s="3">
        <v>40359</v>
      </c>
      <c r="T11" s="2">
        <v>102.06495713085127</v>
      </c>
      <c r="U11">
        <f t="shared" si="1"/>
        <v>138.91028118104515</v>
      </c>
    </row>
    <row r="12" spans="1:21" x14ac:dyDescent="0.25">
      <c r="A12" s="2"/>
      <c r="B12" s="2"/>
      <c r="C12" s="2"/>
      <c r="D12" s="2"/>
      <c r="F12" s="2"/>
      <c r="G12" s="2"/>
      <c r="H12" s="2"/>
      <c r="I12" s="2">
        <v>200711</v>
      </c>
      <c r="J12" s="2">
        <v>100.7</v>
      </c>
      <c r="K12" s="2">
        <f>K13*100/J13</f>
        <v>97.453254110334626</v>
      </c>
      <c r="L12" s="2"/>
      <c r="S12" s="3">
        <v>40451</v>
      </c>
      <c r="T12" s="2">
        <v>103.09698718959719</v>
      </c>
      <c r="U12">
        <f t="shared" si="1"/>
        <v>143.21231479425555</v>
      </c>
    </row>
    <row r="13" spans="1:21" x14ac:dyDescent="0.25">
      <c r="A13" s="2"/>
      <c r="B13" s="2"/>
      <c r="C13" s="2"/>
      <c r="D13" s="2"/>
      <c r="F13" s="2"/>
      <c r="G13" s="2"/>
      <c r="H13" s="2"/>
      <c r="I13" s="2">
        <v>200712</v>
      </c>
      <c r="J13" s="2">
        <v>100.7</v>
      </c>
      <c r="K13" s="2">
        <f>K14*100/J14</f>
        <v>98.135426889106967</v>
      </c>
      <c r="L13" s="2">
        <f t="shared" si="2"/>
        <v>97.454834782115952</v>
      </c>
      <c r="S13" s="3">
        <v>40543</v>
      </c>
      <c r="T13" s="2">
        <v>104.26105688281253</v>
      </c>
      <c r="U13">
        <f t="shared" si="1"/>
        <v>149.31467299083133</v>
      </c>
    </row>
    <row r="14" spans="1:21" x14ac:dyDescent="0.25">
      <c r="A14" s="2">
        <v>2008</v>
      </c>
      <c r="B14" s="2">
        <v>216.4</v>
      </c>
      <c r="C14" s="2">
        <v>11328.92</v>
      </c>
      <c r="D14" s="2">
        <v>106.3</v>
      </c>
      <c r="E14" s="3">
        <v>39538</v>
      </c>
      <c r="F14" s="2">
        <v>2157.7199999999998</v>
      </c>
      <c r="G14">
        <v>2157.7199999999998</v>
      </c>
      <c r="H14" s="2">
        <v>108.7</v>
      </c>
      <c r="I14" s="2">
        <v>200801</v>
      </c>
      <c r="J14" s="2">
        <v>101.9</v>
      </c>
      <c r="K14" s="2">
        <f>100</f>
        <v>100</v>
      </c>
      <c r="L14" s="2"/>
      <c r="S14" s="3">
        <v>40633</v>
      </c>
      <c r="T14" s="2">
        <v>105.18830358959843</v>
      </c>
      <c r="U14">
        <f t="shared" si="1"/>
        <v>157.06157152941179</v>
      </c>
    </row>
    <row r="15" spans="1:21" x14ac:dyDescent="0.25">
      <c r="A15" s="2">
        <v>2009</v>
      </c>
      <c r="B15" s="2">
        <v>274.8</v>
      </c>
      <c r="C15" s="2">
        <v>12961.1</v>
      </c>
      <c r="D15" s="2">
        <v>105.87479999999999</v>
      </c>
      <c r="E15" s="3">
        <v>39629</v>
      </c>
      <c r="F15" s="2">
        <v>4971.92</v>
      </c>
      <c r="G15">
        <v>2814.2000000000003</v>
      </c>
      <c r="H15" s="2">
        <v>108.3</v>
      </c>
      <c r="I15" s="2">
        <v>200802</v>
      </c>
      <c r="J15" s="2">
        <v>102.7</v>
      </c>
      <c r="K15" s="2">
        <f>K14*J14/100</f>
        <v>101.9</v>
      </c>
      <c r="L15" s="2"/>
      <c r="S15" s="3">
        <v>40724</v>
      </c>
      <c r="T15" s="2">
        <v>105.85455406592121</v>
      </c>
      <c r="U15">
        <f t="shared" si="1"/>
        <v>166.25682615138669</v>
      </c>
    </row>
    <row r="16" spans="1:21" x14ac:dyDescent="0.25">
      <c r="A16" s="2">
        <v>2010</v>
      </c>
      <c r="B16" s="2">
        <v>395.5</v>
      </c>
      <c r="C16" s="2">
        <v>15967.61</v>
      </c>
      <c r="D16" s="2">
        <v>108.9451692</v>
      </c>
      <c r="E16" s="3">
        <v>39721</v>
      </c>
      <c r="F16" s="2">
        <v>7913.49</v>
      </c>
      <c r="G16">
        <v>2941.5699999999997</v>
      </c>
      <c r="H16" s="2">
        <v>107.4</v>
      </c>
      <c r="I16" s="2">
        <v>200803</v>
      </c>
      <c r="J16" s="2">
        <v>98.6</v>
      </c>
      <c r="K16" s="2">
        <f t="shared" ref="K16:K65" si="3">K15*J15/100</f>
        <v>104.65130000000001</v>
      </c>
      <c r="L16" s="2">
        <f t="shared" si="2"/>
        <v>102.18376666666667</v>
      </c>
      <c r="M16">
        <f>L16/L4</f>
        <v>1.0965758135541022</v>
      </c>
      <c r="N16">
        <f>M16*100</f>
        <v>109.65758135541022</v>
      </c>
      <c r="S16" s="3">
        <v>40816</v>
      </c>
      <c r="T16" s="2">
        <v>106.80456011312589</v>
      </c>
      <c r="U16">
        <f t="shared" si="1"/>
        <v>177.56987182903299</v>
      </c>
    </row>
    <row r="17" spans="1:21" x14ac:dyDescent="0.25">
      <c r="A17" s="2">
        <v>2011</v>
      </c>
      <c r="B17" s="2">
        <v>504.9</v>
      </c>
      <c r="C17" s="2">
        <v>19632.259999999998</v>
      </c>
      <c r="D17" s="2">
        <v>115.26398901359998</v>
      </c>
      <c r="E17" s="3">
        <v>39813</v>
      </c>
      <c r="F17" s="2">
        <v>11328.92</v>
      </c>
      <c r="G17">
        <v>3415.4300000000003</v>
      </c>
      <c r="H17" s="2">
        <v>106.3</v>
      </c>
      <c r="I17" s="2">
        <v>200804</v>
      </c>
      <c r="J17" s="2">
        <v>100</v>
      </c>
      <c r="K17" s="2">
        <f t="shared" si="3"/>
        <v>103.1861818</v>
      </c>
      <c r="L17" s="2"/>
      <c r="N17">
        <f t="shared" ref="N17:N66" si="4">M17*100</f>
        <v>0</v>
      </c>
      <c r="S17" s="3">
        <v>40908</v>
      </c>
      <c r="T17" s="2">
        <v>105.90898305985628</v>
      </c>
      <c r="U17">
        <f t="shared" si="1"/>
        <v>188.06244547481907</v>
      </c>
    </row>
    <row r="18" spans="1:21" x14ac:dyDescent="0.25">
      <c r="A18" s="2">
        <v>2012</v>
      </c>
      <c r="B18" s="2">
        <v>601.4</v>
      </c>
      <c r="C18" s="2">
        <v>22250.45</v>
      </c>
      <c r="D18" s="2">
        <v>118.60664469499439</v>
      </c>
      <c r="E18" s="3">
        <v>39903</v>
      </c>
      <c r="F18" s="2">
        <v>2423.15</v>
      </c>
      <c r="G18">
        <v>2423.15</v>
      </c>
      <c r="H18" s="2">
        <v>108.7</v>
      </c>
      <c r="I18" s="2">
        <v>200805</v>
      </c>
      <c r="J18" s="2">
        <v>99.9</v>
      </c>
      <c r="K18" s="2">
        <f t="shared" si="3"/>
        <v>103.1861818</v>
      </c>
      <c r="L18" s="2"/>
      <c r="N18">
        <f t="shared" si="4"/>
        <v>0</v>
      </c>
      <c r="S18" s="3">
        <v>40999</v>
      </c>
      <c r="T18" s="2">
        <v>104.04043393223409</v>
      </c>
      <c r="U18">
        <f t="shared" si="1"/>
        <v>195.66098433557289</v>
      </c>
    </row>
    <row r="19" spans="1:21" x14ac:dyDescent="0.25">
      <c r="A19" s="2">
        <v>2013</v>
      </c>
      <c r="B19" s="2">
        <v>670.5</v>
      </c>
      <c r="C19" s="2">
        <v>24791.83</v>
      </c>
      <c r="D19" s="2">
        <v>121.92763074645423</v>
      </c>
      <c r="E19" s="3">
        <v>39994</v>
      </c>
      <c r="F19" s="2">
        <v>5378.05</v>
      </c>
      <c r="G19">
        <v>2954.9</v>
      </c>
      <c r="H19" s="2">
        <v>107.7585</v>
      </c>
      <c r="I19" s="2">
        <v>200806</v>
      </c>
      <c r="J19" s="2">
        <v>99.6</v>
      </c>
      <c r="K19" s="2">
        <f t="shared" si="3"/>
        <v>103.0829956182</v>
      </c>
      <c r="L19" s="2">
        <f t="shared" si="2"/>
        <v>103.15178640606666</v>
      </c>
      <c r="M19">
        <f t="shared" ref="M19:M65" si="5">L19/L7</f>
        <v>1.1011193013134197</v>
      </c>
      <c r="N19">
        <f t="shared" si="4"/>
        <v>110.11193013134198</v>
      </c>
      <c r="S19" s="3">
        <v>41090</v>
      </c>
      <c r="T19" s="2">
        <v>103.75981525718079</v>
      </c>
      <c r="U19">
        <f t="shared" si="1"/>
        <v>203.01747587697187</v>
      </c>
    </row>
    <row r="20" spans="1:21" x14ac:dyDescent="0.25">
      <c r="A20" s="2">
        <v>2014</v>
      </c>
      <c r="B20" s="2">
        <v>742.4</v>
      </c>
      <c r="C20" s="2">
        <v>27379.22</v>
      </c>
      <c r="D20" s="2">
        <v>124.36618336138332</v>
      </c>
      <c r="E20" s="3">
        <v>40086</v>
      </c>
      <c r="F20" s="2">
        <v>8656.84</v>
      </c>
      <c r="G20">
        <v>3278.79</v>
      </c>
      <c r="H20" s="2">
        <v>106.6482</v>
      </c>
      <c r="I20" s="2">
        <v>200807</v>
      </c>
      <c r="J20" s="2">
        <v>100.1</v>
      </c>
      <c r="K20" s="2">
        <f t="shared" si="3"/>
        <v>102.67066363572719</v>
      </c>
      <c r="L20" s="2"/>
      <c r="N20">
        <f t="shared" si="4"/>
        <v>0</v>
      </c>
      <c r="S20" s="3">
        <v>41182</v>
      </c>
      <c r="T20" s="2">
        <v>102.25871530203121</v>
      </c>
      <c r="U20">
        <f t="shared" si="1"/>
        <v>207.60306267040255</v>
      </c>
    </row>
    <row r="21" spans="1:21" x14ac:dyDescent="0.25">
      <c r="A21" s="2">
        <v>2017</v>
      </c>
      <c r="B21" s="2">
        <v>1164.0999999999999</v>
      </c>
      <c r="C21" s="2">
        <v>35478.089999999997</v>
      </c>
      <c r="D21" s="2">
        <v>131.00840896755085</v>
      </c>
      <c r="E21" s="3">
        <v>40359</v>
      </c>
      <c r="F21" s="2">
        <v>6896.65</v>
      </c>
      <c r="G21">
        <v>3962.2799999999997</v>
      </c>
      <c r="H21" s="2">
        <v>109.80591150000001</v>
      </c>
      <c r="I21" s="2">
        <v>200810</v>
      </c>
      <c r="J21" s="2">
        <v>99.9</v>
      </c>
      <c r="K21" s="2" t="e">
        <f>#REF!*#REF!/100</f>
        <v>#REF!</v>
      </c>
      <c r="L21" s="2"/>
      <c r="N21">
        <f t="shared" si="4"/>
        <v>0</v>
      </c>
      <c r="S21" s="3">
        <v>41274</v>
      </c>
      <c r="T21" s="2">
        <v>102.1543657102534</v>
      </c>
      <c r="U21">
        <f t="shared" si="1"/>
        <v>212.0755918660096</v>
      </c>
    </row>
    <row r="22" spans="1:21" x14ac:dyDescent="0.25">
      <c r="A22" s="2"/>
      <c r="B22" s="2"/>
      <c r="C22" s="2"/>
      <c r="D22" s="2"/>
      <c r="E22" s="3">
        <v>40633</v>
      </c>
      <c r="F22" s="2">
        <v>3592.36</v>
      </c>
      <c r="G22">
        <v>3592.36</v>
      </c>
      <c r="H22" s="2">
        <v>116.1737772</v>
      </c>
      <c r="I22" s="2">
        <v>200901</v>
      </c>
      <c r="J22" s="2">
        <v>101.1</v>
      </c>
      <c r="K22" s="2" t="e">
        <f>#REF!*#REF!/100</f>
        <v>#REF!</v>
      </c>
      <c r="L22" s="2"/>
      <c r="N22">
        <f t="shared" si="4"/>
        <v>0</v>
      </c>
      <c r="S22" s="3">
        <v>41364</v>
      </c>
      <c r="T22" s="2">
        <v>102.93747195859362</v>
      </c>
      <c r="U22">
        <f t="shared" si="1"/>
        <v>218.3052529080951</v>
      </c>
    </row>
    <row r="23" spans="1:21" x14ac:dyDescent="0.25">
      <c r="A23" s="2"/>
      <c r="B23" s="2"/>
      <c r="C23" s="2"/>
      <c r="D23" s="2"/>
      <c r="E23" s="3">
        <v>40908</v>
      </c>
      <c r="F23" s="2">
        <v>19632.259999999998</v>
      </c>
      <c r="G23">
        <v>6053.8399999999983</v>
      </c>
      <c r="H23" s="2">
        <v>115.26398901359998</v>
      </c>
      <c r="I23" s="2">
        <v>200904</v>
      </c>
      <c r="J23" s="2">
        <v>99.6</v>
      </c>
      <c r="K23" s="2" t="e">
        <f>#REF!*#REF!/100</f>
        <v>#REF!</v>
      </c>
      <c r="L23" s="2"/>
      <c r="N23">
        <f t="shared" si="4"/>
        <v>0</v>
      </c>
      <c r="S23" s="3">
        <v>41455</v>
      </c>
      <c r="T23" s="2">
        <v>102.50977476981539</v>
      </c>
      <c r="U23">
        <f t="shared" si="1"/>
        <v>223.78422306676418</v>
      </c>
    </row>
    <row r="24" spans="1:21" x14ac:dyDescent="0.25">
      <c r="A24" s="2"/>
      <c r="B24" s="2"/>
      <c r="C24" s="2"/>
      <c r="D24" s="2"/>
      <c r="E24" s="3">
        <v>41182</v>
      </c>
      <c r="F24" s="2">
        <v>15390</v>
      </c>
      <c r="G24">
        <v>5504.6</v>
      </c>
      <c r="H24" s="2">
        <v>119.34878909644802</v>
      </c>
      <c r="I24" s="2">
        <v>200907</v>
      </c>
      <c r="J24" s="2">
        <v>100</v>
      </c>
      <c r="K24" s="2" t="e">
        <f>#REF!*#REF!/100</f>
        <v>#REF!</v>
      </c>
      <c r="L24" s="2"/>
      <c r="N24">
        <f t="shared" si="4"/>
        <v>0</v>
      </c>
      <c r="S24" s="3">
        <v>41547</v>
      </c>
      <c r="T24" s="2">
        <v>102.91160841406794</v>
      </c>
      <c r="U24">
        <f t="shared" si="1"/>
        <v>230.29994333493266</v>
      </c>
    </row>
    <row r="25" spans="1:21" x14ac:dyDescent="0.25">
      <c r="A25" s="2"/>
      <c r="B25" s="2"/>
      <c r="C25" s="2"/>
      <c r="D25" s="2"/>
      <c r="E25" s="3">
        <v>41455</v>
      </c>
      <c r="F25" s="2">
        <v>10949.3</v>
      </c>
      <c r="G25">
        <v>6249.829999999999</v>
      </c>
      <c r="H25" s="2">
        <v>123.60657935616571</v>
      </c>
      <c r="I25" s="2">
        <v>200910</v>
      </c>
      <c r="J25" s="2">
        <v>100</v>
      </c>
      <c r="K25" s="2" t="e">
        <f>#REF!*#REF!/100</f>
        <v>#REF!</v>
      </c>
      <c r="L25" s="2"/>
      <c r="N25">
        <f t="shared" si="4"/>
        <v>0</v>
      </c>
      <c r="S25" s="3">
        <v>41639</v>
      </c>
      <c r="T25" s="2">
        <v>103.05750449403254</v>
      </c>
      <c r="U25">
        <f t="shared" si="1"/>
        <v>237.34137445215262</v>
      </c>
    </row>
    <row r="26" spans="1:21" x14ac:dyDescent="0.25">
      <c r="A26" s="2"/>
      <c r="B26" s="2"/>
      <c r="C26" s="2"/>
      <c r="D26" s="2"/>
      <c r="E26" s="3">
        <v>41729</v>
      </c>
      <c r="F26" s="2">
        <v>5137.26</v>
      </c>
      <c r="G26">
        <v>5137.26</v>
      </c>
      <c r="H26" s="2">
        <v>126.6920822128119</v>
      </c>
      <c r="I26" s="2">
        <v>201001</v>
      </c>
      <c r="J26" s="2">
        <v>100.52</v>
      </c>
      <c r="K26" s="2" t="e">
        <f>#REF!*#REF!/100</f>
        <v>#REF!</v>
      </c>
      <c r="L26" s="2"/>
      <c r="N26">
        <f t="shared" si="4"/>
        <v>0</v>
      </c>
      <c r="S26" s="3">
        <v>41729</v>
      </c>
      <c r="T26" s="2">
        <v>102.25920319527732</v>
      </c>
      <c r="U26">
        <f t="shared" si="1"/>
        <v>242.70339836749076</v>
      </c>
    </row>
    <row r="27" spans="1:21" x14ac:dyDescent="0.25">
      <c r="A27" s="2"/>
      <c r="B27" s="2"/>
      <c r="C27" s="2"/>
      <c r="D27" s="2"/>
      <c r="E27" s="3">
        <v>42004</v>
      </c>
      <c r="F27" s="2">
        <v>27379.22</v>
      </c>
      <c r="G27">
        <v>8505.07</v>
      </c>
      <c r="H27" s="2">
        <v>124.36618336138332</v>
      </c>
      <c r="I27" s="2">
        <v>201004</v>
      </c>
      <c r="J27" s="2">
        <v>100.03</v>
      </c>
      <c r="K27" s="2" t="e">
        <f>#REF!*#REF!/100</f>
        <v>#REF!</v>
      </c>
      <c r="L27" s="2"/>
      <c r="N27">
        <f t="shared" si="4"/>
        <v>0</v>
      </c>
      <c r="S27" s="3">
        <v>41820</v>
      </c>
      <c r="T27" s="2">
        <v>101.95773720411529</v>
      </c>
      <c r="U27">
        <f t="shared" si="1"/>
        <v>247.45489309298327</v>
      </c>
    </row>
    <row r="28" spans="1:21" x14ac:dyDescent="0.25">
      <c r="A28" s="2"/>
      <c r="B28" s="2"/>
      <c r="C28" s="2"/>
      <c r="D28" s="2"/>
      <c r="E28" s="3">
        <v>42094</v>
      </c>
      <c r="F28" s="2">
        <v>5487.93</v>
      </c>
      <c r="G28">
        <v>5487.93</v>
      </c>
      <c r="H28" s="2">
        <v>128.59246344600407</v>
      </c>
      <c r="I28" s="2">
        <v>201005</v>
      </c>
      <c r="J28" s="2">
        <v>99.89</v>
      </c>
      <c r="K28" s="2" t="e">
        <f t="shared" si="3"/>
        <v>#REF!</v>
      </c>
      <c r="L28" s="2"/>
      <c r="N28">
        <f t="shared" si="4"/>
        <v>0</v>
      </c>
      <c r="S28" s="3">
        <v>41912</v>
      </c>
      <c r="T28" s="2">
        <v>102.06697184694258</v>
      </c>
      <c r="U28">
        <f t="shared" si="1"/>
        <v>252.56971606709712</v>
      </c>
    </row>
    <row r="29" spans="1:21" x14ac:dyDescent="0.25">
      <c r="A29" s="2"/>
      <c r="B29" s="2"/>
      <c r="C29" s="2"/>
      <c r="D29" s="2"/>
      <c r="E29" s="3">
        <v>42185</v>
      </c>
      <c r="F29" s="2">
        <v>13104.78</v>
      </c>
      <c r="G29">
        <v>7616.85</v>
      </c>
      <c r="H29" s="2">
        <v>128.09597031838163</v>
      </c>
      <c r="I29" s="2">
        <v>201006</v>
      </c>
      <c r="J29" s="2">
        <v>99.51</v>
      </c>
      <c r="K29" s="2" t="e">
        <f t="shared" si="3"/>
        <v>#REF!</v>
      </c>
      <c r="L29" s="2" t="e">
        <f t="shared" si="2"/>
        <v>#REF!</v>
      </c>
      <c r="M29" t="e">
        <f>L29/#REF!</f>
        <v>#REF!</v>
      </c>
      <c r="N29" t="e">
        <f t="shared" si="4"/>
        <v>#REF!</v>
      </c>
      <c r="S29" s="3">
        <v>42004</v>
      </c>
      <c r="T29" s="2">
        <v>101.7604678018956</v>
      </c>
      <c r="U29">
        <f t="shared" si="1"/>
        <v>257.01612459579752</v>
      </c>
    </row>
    <row r="30" spans="1:21" x14ac:dyDescent="0.25">
      <c r="A30" s="2"/>
      <c r="B30" s="2"/>
      <c r="C30" s="2"/>
      <c r="D30" s="2"/>
      <c r="E30" s="3">
        <v>42277</v>
      </c>
      <c r="F30" s="2">
        <v>20423.41</v>
      </c>
      <c r="G30">
        <v>7318.6299999999992</v>
      </c>
      <c r="H30" s="2">
        <v>127.14667615569107</v>
      </c>
      <c r="I30" s="2">
        <v>201007</v>
      </c>
      <c r="J30" s="2">
        <v>100.41</v>
      </c>
      <c r="K30" s="2" t="e">
        <f t="shared" si="3"/>
        <v>#REF!</v>
      </c>
      <c r="L30" s="2"/>
      <c r="N30">
        <f t="shared" si="4"/>
        <v>0</v>
      </c>
      <c r="S30" s="3">
        <v>42094</v>
      </c>
      <c r="T30" s="2">
        <v>101.50084979809448</v>
      </c>
      <c r="U30">
        <f t="shared" si="1"/>
        <v>260.8735505828638</v>
      </c>
    </row>
    <row r="31" spans="1:21" x14ac:dyDescent="0.25">
      <c r="A31" s="2"/>
      <c r="B31" s="2"/>
      <c r="C31" s="2"/>
      <c r="D31" s="2"/>
      <c r="E31" s="3">
        <v>42369</v>
      </c>
      <c r="F31" s="2">
        <v>29550.188099999999</v>
      </c>
      <c r="G31">
        <v>9126.7780999999995</v>
      </c>
      <c r="H31" s="2">
        <v>126.23167611180406</v>
      </c>
      <c r="I31" s="2">
        <v>201008</v>
      </c>
      <c r="J31" s="2">
        <v>100.85</v>
      </c>
      <c r="K31" s="2" t="e">
        <f t="shared" si="3"/>
        <v>#REF!</v>
      </c>
      <c r="L31" s="2"/>
      <c r="N31">
        <f t="shared" si="4"/>
        <v>0</v>
      </c>
      <c r="S31" s="3">
        <v>42185</v>
      </c>
      <c r="T31" s="2">
        <v>101.72601278388183</v>
      </c>
      <c r="U31">
        <f t="shared" si="1"/>
        <v>265.37626141569046</v>
      </c>
    </row>
    <row r="32" spans="1:21" x14ac:dyDescent="0.25">
      <c r="A32" s="2"/>
      <c r="B32" s="2"/>
      <c r="C32" s="2"/>
      <c r="D32" s="2"/>
      <c r="E32" s="3">
        <v>42460</v>
      </c>
      <c r="F32" s="2">
        <v>6456.23</v>
      </c>
      <c r="G32">
        <v>6456.23</v>
      </c>
      <c r="H32" s="2">
        <v>131.16431271492416</v>
      </c>
      <c r="I32" s="2">
        <v>201009</v>
      </c>
      <c r="J32" s="2">
        <v>100.54</v>
      </c>
      <c r="K32" s="2" t="e">
        <f t="shared" si="3"/>
        <v>#REF!</v>
      </c>
      <c r="L32" s="2" t="e">
        <f t="shared" si="2"/>
        <v>#REF!</v>
      </c>
      <c r="M32" t="e">
        <f>L32/#REF!</f>
        <v>#REF!</v>
      </c>
      <c r="N32" t="e">
        <f t="shared" si="4"/>
        <v>#REF!</v>
      </c>
      <c r="S32" s="3">
        <v>42277</v>
      </c>
      <c r="T32" s="2">
        <v>101.82449025457912</v>
      </c>
      <c r="U32">
        <f t="shared" si="1"/>
        <v>270.21802544318615</v>
      </c>
    </row>
    <row r="33" spans="1:21" x14ac:dyDescent="0.25">
      <c r="A33" s="2"/>
      <c r="B33" s="2"/>
      <c r="C33" s="2"/>
      <c r="D33" s="2"/>
      <c r="E33" s="3">
        <v>42551</v>
      </c>
      <c r="F33" s="2">
        <v>14114.76</v>
      </c>
      <c r="G33">
        <v>7658.5300000000007</v>
      </c>
      <c r="H33" s="2">
        <v>130.78598569506764</v>
      </c>
      <c r="I33" s="2">
        <v>201010</v>
      </c>
      <c r="J33" s="2">
        <v>100.61</v>
      </c>
      <c r="K33" s="2" t="e">
        <f t="shared" si="3"/>
        <v>#REF!</v>
      </c>
      <c r="L33" s="2"/>
      <c r="N33">
        <f t="shared" si="4"/>
        <v>0</v>
      </c>
      <c r="S33" s="3">
        <v>42369</v>
      </c>
      <c r="T33" s="2">
        <v>101.26761855953701</v>
      </c>
      <c r="U33">
        <f t="shared" si="1"/>
        <v>273.64335928491846</v>
      </c>
    </row>
    <row r="34" spans="1:21" x14ac:dyDescent="0.25">
      <c r="A34" s="2"/>
      <c r="B34" s="2"/>
      <c r="C34" s="2"/>
      <c r="D34" s="2"/>
      <c r="E34" s="3">
        <v>42643</v>
      </c>
      <c r="F34" s="2">
        <v>22198.400000000001</v>
      </c>
      <c r="G34">
        <v>8083.6400000000012</v>
      </c>
      <c r="H34" s="2">
        <v>129.81675635496057</v>
      </c>
      <c r="I34" s="2">
        <v>201011</v>
      </c>
      <c r="J34" s="2">
        <v>101.13</v>
      </c>
      <c r="K34" s="2" t="e">
        <f t="shared" si="3"/>
        <v>#REF!</v>
      </c>
      <c r="L34" s="2"/>
      <c r="N34">
        <f t="shared" si="4"/>
        <v>0</v>
      </c>
      <c r="S34" s="3">
        <v>42460</v>
      </c>
      <c r="T34" s="2">
        <v>101.47586458182536</v>
      </c>
      <c r="U34">
        <f t="shared" si="1"/>
        <v>277.68196470512169</v>
      </c>
    </row>
    <row r="35" spans="1:21" x14ac:dyDescent="0.25">
      <c r="A35" s="2"/>
      <c r="B35" s="2"/>
      <c r="C35" s="2"/>
      <c r="D35" s="2"/>
      <c r="E35" s="3">
        <v>42735</v>
      </c>
      <c r="F35" s="2">
        <v>32665.38</v>
      </c>
      <c r="G35">
        <v>10466.98</v>
      </c>
      <c r="H35" s="2">
        <v>129.00877298626375</v>
      </c>
      <c r="I35" s="2">
        <v>201012</v>
      </c>
      <c r="J35" s="2">
        <v>100.48</v>
      </c>
      <c r="K35" s="2" t="e">
        <f t="shared" si="3"/>
        <v>#REF!</v>
      </c>
      <c r="L35" s="2" t="e">
        <f t="shared" si="2"/>
        <v>#REF!</v>
      </c>
      <c r="M35" t="e">
        <f>L35/#REF!</f>
        <v>#REF!</v>
      </c>
      <c r="N35" t="e">
        <f t="shared" si="4"/>
        <v>#REF!</v>
      </c>
      <c r="S35" s="3">
        <v>42551</v>
      </c>
      <c r="T35" s="2">
        <v>102.38609126425821</v>
      </c>
      <c r="U35">
        <f t="shared" si="1"/>
        <v>284.30770980737117</v>
      </c>
    </row>
    <row r="36" spans="1:21" x14ac:dyDescent="0.25">
      <c r="A36" s="2"/>
      <c r="B36" s="2"/>
      <c r="C36" s="2"/>
      <c r="D36" s="2"/>
      <c r="E36" s="3">
        <v>42825</v>
      </c>
      <c r="F36" s="2">
        <v>7254.06</v>
      </c>
      <c r="G36">
        <v>7254.06</v>
      </c>
      <c r="H36" s="2">
        <v>133.65643465650774</v>
      </c>
      <c r="I36" s="2">
        <v>201101</v>
      </c>
      <c r="J36" s="2">
        <v>101.29</v>
      </c>
      <c r="K36" s="2" t="e">
        <f t="shared" si="3"/>
        <v>#REF!</v>
      </c>
      <c r="L36" s="2"/>
      <c r="N36">
        <f t="shared" si="4"/>
        <v>0</v>
      </c>
      <c r="S36" s="3">
        <v>42643</v>
      </c>
      <c r="T36" s="2">
        <v>102.11322523344315</v>
      </c>
      <c r="U36">
        <f t="shared" si="1"/>
        <v>290.31577207164486</v>
      </c>
    </row>
    <row r="37" spans="1:21" x14ac:dyDescent="0.25">
      <c r="A37" s="2"/>
      <c r="B37" s="2"/>
      <c r="C37" s="2"/>
      <c r="D37" s="2"/>
      <c r="E37" s="3">
        <v>42916</v>
      </c>
      <c r="F37" s="2">
        <v>15871.39</v>
      </c>
      <c r="G37">
        <v>8617.3299999999981</v>
      </c>
      <c r="H37" s="2">
        <v>132.8785614661887</v>
      </c>
      <c r="I37" s="2">
        <v>201102</v>
      </c>
      <c r="J37" s="2">
        <v>101.63</v>
      </c>
      <c r="K37" s="2" t="e">
        <f t="shared" si="3"/>
        <v>#REF!</v>
      </c>
      <c r="L37" s="2"/>
      <c r="N37">
        <f t="shared" si="4"/>
        <v>0</v>
      </c>
      <c r="S37" s="3">
        <v>42735</v>
      </c>
      <c r="T37" s="2">
        <v>102.3401091144512</v>
      </c>
      <c r="U37">
        <f t="shared" si="1"/>
        <v>297.10947791458278</v>
      </c>
    </row>
    <row r="38" spans="1:21" x14ac:dyDescent="0.25">
      <c r="A38" s="2"/>
      <c r="B38" s="2"/>
      <c r="C38" s="2"/>
      <c r="D38" s="2"/>
      <c r="E38" s="3">
        <v>43008</v>
      </c>
      <c r="F38" s="2">
        <v>25076.03</v>
      </c>
      <c r="G38">
        <v>9204.64</v>
      </c>
      <c r="H38" s="2">
        <v>131.76400770028499</v>
      </c>
      <c r="I38" s="2">
        <v>201103</v>
      </c>
      <c r="J38" s="2">
        <v>99.29</v>
      </c>
      <c r="K38" s="2" t="e">
        <f t="shared" si="3"/>
        <v>#REF!</v>
      </c>
      <c r="L38" s="2" t="e">
        <f t="shared" si="2"/>
        <v>#REF!</v>
      </c>
      <c r="M38" t="e">
        <f>L38/#REF!</f>
        <v>#REF!</v>
      </c>
      <c r="N38" t="e">
        <f t="shared" si="4"/>
        <v>#REF!</v>
      </c>
      <c r="S38" s="3">
        <v>42825</v>
      </c>
      <c r="T38" s="2">
        <v>102.27330584462599</v>
      </c>
      <c r="U38">
        <f t="shared" si="1"/>
        <v>303.86368504095276</v>
      </c>
    </row>
    <row r="39" spans="1:21" x14ac:dyDescent="0.25">
      <c r="A39" s="2"/>
      <c r="B39" s="2"/>
      <c r="C39" s="2"/>
      <c r="D39" s="2"/>
      <c r="E39" s="3">
        <v>43100</v>
      </c>
      <c r="F39" s="2">
        <v>35478.089999999997</v>
      </c>
      <c r="G39">
        <v>10402.059999999998</v>
      </c>
      <c r="H39" s="2">
        <v>131.00840896755085</v>
      </c>
      <c r="I39" s="2">
        <v>201104</v>
      </c>
      <c r="J39" s="2">
        <v>100.08</v>
      </c>
      <c r="K39" s="2" t="e">
        <f t="shared" si="3"/>
        <v>#REF!</v>
      </c>
      <c r="L39" s="2"/>
      <c r="N39">
        <f t="shared" si="4"/>
        <v>0</v>
      </c>
      <c r="S39" s="3">
        <v>42916</v>
      </c>
      <c r="T39" s="2">
        <v>101.25038631023165</v>
      </c>
      <c r="U39">
        <f t="shared" si="1"/>
        <v>307.66315496047025</v>
      </c>
    </row>
    <row r="40" spans="1:21" x14ac:dyDescent="0.25">
      <c r="A40" s="2"/>
      <c r="B40" s="2"/>
      <c r="C40" s="2"/>
      <c r="D40" s="2"/>
      <c r="E40" s="3"/>
      <c r="F40" s="2"/>
      <c r="H40" s="2"/>
      <c r="I40" s="2">
        <v>201105</v>
      </c>
      <c r="J40" s="2">
        <v>100</v>
      </c>
      <c r="K40" s="2" t="e">
        <f t="shared" si="3"/>
        <v>#REF!</v>
      </c>
      <c r="L40" s="2"/>
      <c r="N40">
        <f t="shared" si="4"/>
        <v>0</v>
      </c>
      <c r="S40" s="3">
        <v>43008</v>
      </c>
      <c r="T40" s="2">
        <v>101.33819006830601</v>
      </c>
      <c r="U40">
        <f t="shared" si="1"/>
        <v>311.78027274398818</v>
      </c>
    </row>
    <row r="41" spans="1:21" x14ac:dyDescent="0.25">
      <c r="A41" s="2"/>
      <c r="B41" s="2"/>
      <c r="C41" s="2"/>
      <c r="D41" s="2"/>
      <c r="E41" s="3"/>
      <c r="F41" s="2"/>
      <c r="H41" s="2"/>
      <c r="I41" s="2">
        <v>201106</v>
      </c>
      <c r="J41" s="2">
        <v>100.51</v>
      </c>
      <c r="K41" s="2" t="e">
        <f t="shared" si="3"/>
        <v>#REF!</v>
      </c>
      <c r="L41" s="2" t="e">
        <f t="shared" si="2"/>
        <v>#REF!</v>
      </c>
      <c r="M41" t="e">
        <f t="shared" si="5"/>
        <v>#REF!</v>
      </c>
      <c r="N41" t="e">
        <f t="shared" si="4"/>
        <v>#REF!</v>
      </c>
      <c r="S41" s="3">
        <v>43100</v>
      </c>
      <c r="T41" s="2">
        <v>101.55838651819818</v>
      </c>
      <c r="U41">
        <f t="shared" si="1"/>
        <v>316.63901448083203</v>
      </c>
    </row>
    <row r="42" spans="1:21" x14ac:dyDescent="0.25">
      <c r="A42" s="2"/>
      <c r="B42" s="2"/>
      <c r="C42" s="2"/>
      <c r="D42" s="2"/>
      <c r="E42" s="3"/>
      <c r="F42" s="2"/>
      <c r="H42" s="2"/>
      <c r="I42" s="2">
        <v>201107</v>
      </c>
      <c r="J42" s="2">
        <v>100.35</v>
      </c>
      <c r="K42" s="2" t="e">
        <f t="shared" si="3"/>
        <v>#REF!</v>
      </c>
      <c r="L42" s="2"/>
      <c r="N42">
        <f t="shared" si="4"/>
        <v>0</v>
      </c>
    </row>
    <row r="43" spans="1:21" x14ac:dyDescent="0.25">
      <c r="A43" s="2"/>
      <c r="B43" s="2"/>
      <c r="C43" s="2"/>
      <c r="D43" s="2"/>
      <c r="E43" s="3"/>
      <c r="F43" s="2"/>
      <c r="H43" s="2"/>
      <c r="I43" s="2">
        <v>201108</v>
      </c>
      <c r="J43" s="2">
        <v>100.38</v>
      </c>
      <c r="K43" s="2" t="e">
        <f t="shared" si="3"/>
        <v>#REF!</v>
      </c>
      <c r="L43" s="2"/>
      <c r="N43">
        <f t="shared" si="4"/>
        <v>0</v>
      </c>
    </row>
    <row r="44" spans="1:21" x14ac:dyDescent="0.25">
      <c r="E44" s="3"/>
      <c r="I44" s="2">
        <v>201109</v>
      </c>
      <c r="J44" s="2">
        <v>100.84</v>
      </c>
      <c r="K44" s="2" t="e">
        <f t="shared" si="3"/>
        <v>#REF!</v>
      </c>
      <c r="L44" s="2" t="e">
        <f t="shared" si="2"/>
        <v>#REF!</v>
      </c>
      <c r="M44" t="e">
        <f t="shared" si="5"/>
        <v>#REF!</v>
      </c>
      <c r="N44" t="e">
        <f t="shared" si="4"/>
        <v>#REF!</v>
      </c>
    </row>
    <row r="45" spans="1:21" x14ac:dyDescent="0.25">
      <c r="E45" s="3"/>
      <c r="I45" s="2">
        <v>201110</v>
      </c>
      <c r="J45" s="2">
        <v>100.21</v>
      </c>
      <c r="K45" s="2" t="e">
        <f t="shared" si="3"/>
        <v>#REF!</v>
      </c>
      <c r="L45" s="2"/>
      <c r="N45">
        <f t="shared" si="4"/>
        <v>0</v>
      </c>
    </row>
    <row r="46" spans="1:21" x14ac:dyDescent="0.25">
      <c r="E46" s="3"/>
      <c r="I46" s="2">
        <v>201111</v>
      </c>
      <c r="J46" s="2">
        <v>99.5</v>
      </c>
      <c r="K46" s="2" t="e">
        <f t="shared" si="3"/>
        <v>#REF!</v>
      </c>
      <c r="L46" s="2"/>
      <c r="N46">
        <f t="shared" si="4"/>
        <v>0</v>
      </c>
    </row>
    <row r="47" spans="1:21" x14ac:dyDescent="0.25">
      <c r="I47" s="2">
        <v>201112</v>
      </c>
      <c r="J47" s="2">
        <v>100.27</v>
      </c>
      <c r="K47" s="2" t="e">
        <f t="shared" si="3"/>
        <v>#REF!</v>
      </c>
      <c r="L47" s="2" t="e">
        <f t="shared" si="2"/>
        <v>#REF!</v>
      </c>
      <c r="M47" t="e">
        <f t="shared" si="5"/>
        <v>#REF!</v>
      </c>
      <c r="N47" t="e">
        <f t="shared" si="4"/>
        <v>#REF!</v>
      </c>
    </row>
    <row r="48" spans="1:21" x14ac:dyDescent="0.25">
      <c r="I48" s="2">
        <v>201201</v>
      </c>
      <c r="J48" s="2">
        <v>101.68</v>
      </c>
      <c r="K48" s="2" t="e">
        <f t="shared" si="3"/>
        <v>#REF!</v>
      </c>
      <c r="L48" s="2"/>
      <c r="N48">
        <f t="shared" si="4"/>
        <v>0</v>
      </c>
    </row>
    <row r="49" spans="9:14" x14ac:dyDescent="0.25">
      <c r="I49" s="2">
        <v>201202</v>
      </c>
      <c r="J49" s="2">
        <v>99.79</v>
      </c>
      <c r="K49" s="2" t="e">
        <f t="shared" si="3"/>
        <v>#REF!</v>
      </c>
      <c r="L49" s="2"/>
      <c r="N49">
        <f t="shared" si="4"/>
        <v>0</v>
      </c>
    </row>
    <row r="50" spans="9:14" x14ac:dyDescent="0.25">
      <c r="I50" s="2">
        <v>201203</v>
      </c>
      <c r="J50" s="2">
        <v>100.18</v>
      </c>
      <c r="K50" s="2" t="e">
        <f t="shared" si="3"/>
        <v>#REF!</v>
      </c>
      <c r="L50" s="2" t="e">
        <f t="shared" si="2"/>
        <v>#REF!</v>
      </c>
      <c r="M50" t="e">
        <f t="shared" si="5"/>
        <v>#REF!</v>
      </c>
      <c r="N50" t="e">
        <f t="shared" si="4"/>
        <v>#REF!</v>
      </c>
    </row>
    <row r="51" spans="9:14" x14ac:dyDescent="0.25">
      <c r="I51" s="2">
        <v>201204</v>
      </c>
      <c r="J51" s="2">
        <v>100.13</v>
      </c>
      <c r="K51" s="2" t="e">
        <f t="shared" si="3"/>
        <v>#REF!</v>
      </c>
      <c r="L51" s="2"/>
      <c r="N51">
        <f t="shared" si="4"/>
        <v>0</v>
      </c>
    </row>
    <row r="52" spans="9:14" x14ac:dyDescent="0.25">
      <c r="I52" s="2">
        <v>201205</v>
      </c>
      <c r="J52" s="2">
        <v>99.67</v>
      </c>
      <c r="K52" s="2" t="e">
        <f t="shared" si="3"/>
        <v>#REF!</v>
      </c>
      <c r="L52" s="2"/>
      <c r="N52">
        <f t="shared" si="4"/>
        <v>0</v>
      </c>
    </row>
    <row r="53" spans="9:14" x14ac:dyDescent="0.25">
      <c r="I53" s="2">
        <v>201206</v>
      </c>
      <c r="J53" s="2">
        <v>99.45</v>
      </c>
      <c r="K53" s="2" t="e">
        <f t="shared" si="3"/>
        <v>#REF!</v>
      </c>
      <c r="L53" s="2" t="e">
        <f t="shared" si="2"/>
        <v>#REF!</v>
      </c>
      <c r="M53" t="e">
        <f t="shared" si="5"/>
        <v>#REF!</v>
      </c>
      <c r="N53" t="e">
        <f t="shared" si="4"/>
        <v>#REF!</v>
      </c>
    </row>
    <row r="54" spans="9:14" x14ac:dyDescent="0.25">
      <c r="I54" s="2">
        <v>201207</v>
      </c>
      <c r="J54" s="2">
        <v>100.01</v>
      </c>
      <c r="K54" s="2" t="e">
        <f t="shared" si="3"/>
        <v>#REF!</v>
      </c>
      <c r="L54" s="2"/>
      <c r="N54">
        <f t="shared" si="4"/>
        <v>0</v>
      </c>
    </row>
    <row r="55" spans="9:14" x14ac:dyDescent="0.25">
      <c r="I55" s="2">
        <v>201208</v>
      </c>
      <c r="J55" s="2">
        <v>100.48</v>
      </c>
      <c r="K55" s="2" t="e">
        <f t="shared" si="3"/>
        <v>#REF!</v>
      </c>
      <c r="L55" s="2"/>
      <c r="N55">
        <f t="shared" si="4"/>
        <v>0</v>
      </c>
    </row>
    <row r="56" spans="9:14" x14ac:dyDescent="0.25">
      <c r="I56" s="2">
        <v>201209</v>
      </c>
      <c r="J56" s="2">
        <v>100.74</v>
      </c>
      <c r="K56" s="2" t="e">
        <f t="shared" si="3"/>
        <v>#REF!</v>
      </c>
      <c r="L56" s="2" t="e">
        <f t="shared" ref="L56:L116" si="6">SUM(K54:K56)/3</f>
        <v>#REF!</v>
      </c>
      <c r="M56" t="e">
        <f t="shared" si="5"/>
        <v>#REF!</v>
      </c>
      <c r="N56" t="e">
        <f t="shared" si="4"/>
        <v>#REF!</v>
      </c>
    </row>
    <row r="57" spans="9:14" x14ac:dyDescent="0.25">
      <c r="I57" s="2">
        <v>201210</v>
      </c>
      <c r="J57" s="2">
        <v>100</v>
      </c>
      <c r="K57" s="2" t="e">
        <f t="shared" si="3"/>
        <v>#REF!</v>
      </c>
      <c r="L57" s="2"/>
      <c r="N57">
        <f t="shared" si="4"/>
        <v>0</v>
      </c>
    </row>
    <row r="58" spans="9:14" x14ac:dyDescent="0.25">
      <c r="I58" s="2">
        <v>201211</v>
      </c>
      <c r="J58" s="2">
        <v>100.05</v>
      </c>
      <c r="K58" s="2" t="e">
        <f t="shared" si="3"/>
        <v>#REF!</v>
      </c>
      <c r="L58" s="2"/>
      <c r="N58">
        <f t="shared" si="4"/>
        <v>0</v>
      </c>
    </row>
    <row r="59" spans="9:14" x14ac:dyDescent="0.25">
      <c r="I59" s="2">
        <v>201212</v>
      </c>
      <c r="J59" s="2">
        <v>100.67</v>
      </c>
      <c r="K59" s="2" t="e">
        <f t="shared" si="3"/>
        <v>#REF!</v>
      </c>
      <c r="L59" s="2" t="e">
        <f t="shared" si="6"/>
        <v>#REF!</v>
      </c>
      <c r="M59" t="e">
        <f t="shared" si="5"/>
        <v>#REF!</v>
      </c>
      <c r="N59" t="e">
        <f t="shared" si="4"/>
        <v>#REF!</v>
      </c>
    </row>
    <row r="60" spans="9:14" x14ac:dyDescent="0.25">
      <c r="I60" s="2">
        <v>201301</v>
      </c>
      <c r="J60" s="2">
        <v>101.15</v>
      </c>
      <c r="K60" s="2" t="e">
        <f t="shared" si="3"/>
        <v>#REF!</v>
      </c>
      <c r="L60" s="2"/>
      <c r="N60">
        <f t="shared" si="4"/>
        <v>0</v>
      </c>
    </row>
    <row r="61" spans="9:14" x14ac:dyDescent="0.25">
      <c r="I61" s="2">
        <v>201302</v>
      </c>
      <c r="J61" s="2">
        <v>101.04</v>
      </c>
      <c r="K61" s="2" t="e">
        <f t="shared" si="3"/>
        <v>#REF!</v>
      </c>
      <c r="L61" s="2"/>
      <c r="N61">
        <f t="shared" si="4"/>
        <v>0</v>
      </c>
    </row>
    <row r="62" spans="9:14" x14ac:dyDescent="0.25">
      <c r="I62" s="2">
        <v>201303</v>
      </c>
      <c r="J62" s="2">
        <v>99.08</v>
      </c>
      <c r="K62" s="2" t="e">
        <f t="shared" si="3"/>
        <v>#REF!</v>
      </c>
      <c r="L62" s="2" t="e">
        <f t="shared" si="6"/>
        <v>#REF!</v>
      </c>
      <c r="M62" t="e">
        <f t="shared" si="5"/>
        <v>#REF!</v>
      </c>
      <c r="N62" t="e">
        <f t="shared" si="4"/>
        <v>#REF!</v>
      </c>
    </row>
    <row r="63" spans="9:14" x14ac:dyDescent="0.25">
      <c r="I63" s="2">
        <v>201304</v>
      </c>
      <c r="J63" s="2">
        <v>100.19</v>
      </c>
      <c r="K63" s="2" t="e">
        <f t="shared" si="3"/>
        <v>#REF!</v>
      </c>
      <c r="L63" s="2"/>
      <c r="N63">
        <f t="shared" si="4"/>
        <v>0</v>
      </c>
    </row>
    <row r="64" spans="9:14" x14ac:dyDescent="0.25">
      <c r="I64" s="2">
        <v>201305</v>
      </c>
      <c r="J64" s="2">
        <v>99.65</v>
      </c>
      <c r="K64" s="2" t="e">
        <f t="shared" si="3"/>
        <v>#REF!</v>
      </c>
      <c r="L64" s="2"/>
      <c r="N64">
        <f t="shared" si="4"/>
        <v>0</v>
      </c>
    </row>
    <row r="65" spans="9:14" x14ac:dyDescent="0.25">
      <c r="I65" s="2">
        <v>201306</v>
      </c>
      <c r="J65" s="2">
        <v>99.82</v>
      </c>
      <c r="K65" s="2" t="e">
        <f t="shared" si="3"/>
        <v>#REF!</v>
      </c>
      <c r="L65" s="2" t="e">
        <f t="shared" si="6"/>
        <v>#REF!</v>
      </c>
      <c r="M65" t="e">
        <f t="shared" si="5"/>
        <v>#REF!</v>
      </c>
      <c r="N65" t="e">
        <f t="shared" si="4"/>
        <v>#REF!</v>
      </c>
    </row>
    <row r="66" spans="9:14" x14ac:dyDescent="0.25">
      <c r="I66" s="2">
        <v>201307</v>
      </c>
      <c r="J66" s="2">
        <v>100</v>
      </c>
      <c r="K66" s="2" t="e">
        <f t="shared" ref="K66:K119" si="7">K65*J65/100</f>
        <v>#REF!</v>
      </c>
      <c r="L66" s="2"/>
      <c r="N66">
        <f t="shared" si="4"/>
        <v>0</v>
      </c>
    </row>
    <row r="67" spans="9:14" x14ac:dyDescent="0.25">
      <c r="I67" s="2">
        <v>201308</v>
      </c>
      <c r="J67" s="2">
        <v>100.54</v>
      </c>
      <c r="K67" s="2" t="e">
        <f t="shared" si="7"/>
        <v>#REF!</v>
      </c>
      <c r="L67" s="2"/>
      <c r="N67">
        <f t="shared" ref="N67:N119" si="8">M67*100</f>
        <v>0</v>
      </c>
    </row>
    <row r="68" spans="9:14" x14ac:dyDescent="0.25">
      <c r="I68" s="2">
        <v>201309</v>
      </c>
      <c r="J68" s="2">
        <v>100.91</v>
      </c>
      <c r="K68" s="2" t="e">
        <f t="shared" si="7"/>
        <v>#REF!</v>
      </c>
      <c r="L68" s="2" t="e">
        <f t="shared" si="6"/>
        <v>#REF!</v>
      </c>
      <c r="M68" t="e">
        <f t="shared" ref="M68:M119" si="9">L68/L56</f>
        <v>#REF!</v>
      </c>
      <c r="N68" t="e">
        <f t="shared" si="8"/>
        <v>#REF!</v>
      </c>
    </row>
    <row r="69" spans="9:14" x14ac:dyDescent="0.25">
      <c r="I69" s="2">
        <v>201310</v>
      </c>
      <c r="J69" s="2">
        <v>100</v>
      </c>
      <c r="K69" s="2" t="e">
        <f t="shared" si="7"/>
        <v>#REF!</v>
      </c>
      <c r="L69" s="2"/>
      <c r="N69">
        <f t="shared" si="8"/>
        <v>0</v>
      </c>
    </row>
    <row r="70" spans="9:14" x14ac:dyDescent="0.25">
      <c r="I70" s="2">
        <v>201311</v>
      </c>
      <c r="J70" s="2">
        <v>99.86</v>
      </c>
      <c r="K70" s="2" t="e">
        <f t="shared" si="7"/>
        <v>#REF!</v>
      </c>
      <c r="L70" s="2"/>
      <c r="N70">
        <f t="shared" si="8"/>
        <v>0</v>
      </c>
    </row>
    <row r="71" spans="9:14" x14ac:dyDescent="0.25">
      <c r="I71" s="2">
        <v>201312</v>
      </c>
      <c r="J71" s="2">
        <v>100.21</v>
      </c>
      <c r="K71" s="2" t="e">
        <f t="shared" si="7"/>
        <v>#REF!</v>
      </c>
      <c r="L71" s="2" t="e">
        <f t="shared" si="6"/>
        <v>#REF!</v>
      </c>
      <c r="M71" t="e">
        <f t="shared" si="9"/>
        <v>#REF!</v>
      </c>
      <c r="N71" t="e">
        <f t="shared" si="8"/>
        <v>#REF!</v>
      </c>
    </row>
    <row r="72" spans="9:14" x14ac:dyDescent="0.25">
      <c r="I72" s="2">
        <v>201401</v>
      </c>
      <c r="J72" s="2">
        <v>101.02</v>
      </c>
      <c r="K72" s="2" t="e">
        <f t="shared" si="7"/>
        <v>#REF!</v>
      </c>
      <c r="L72" s="2"/>
      <c r="N72">
        <f t="shared" si="8"/>
        <v>0</v>
      </c>
    </row>
    <row r="73" spans="9:14" x14ac:dyDescent="0.25">
      <c r="I73" s="2">
        <v>201402</v>
      </c>
      <c r="J73" s="2">
        <v>100.72</v>
      </c>
      <c r="K73" s="2" t="e">
        <f t="shared" si="7"/>
        <v>#REF!</v>
      </c>
      <c r="L73" s="2"/>
      <c r="N73">
        <f t="shared" si="8"/>
        <v>0</v>
      </c>
    </row>
    <row r="74" spans="9:14" x14ac:dyDescent="0.25">
      <c r="I74" s="2">
        <v>201403</v>
      </c>
      <c r="J74" s="2">
        <v>99.19</v>
      </c>
      <c r="K74" s="2" t="e">
        <f t="shared" si="7"/>
        <v>#REF!</v>
      </c>
      <c r="L74" s="2" t="e">
        <f t="shared" si="6"/>
        <v>#REF!</v>
      </c>
      <c r="M74" t="e">
        <f t="shared" si="9"/>
        <v>#REF!</v>
      </c>
      <c r="N74" t="e">
        <f t="shared" si="8"/>
        <v>#REF!</v>
      </c>
    </row>
    <row r="75" spans="9:14" x14ac:dyDescent="0.25">
      <c r="I75" s="2">
        <v>201404</v>
      </c>
      <c r="J75" s="2">
        <v>99.74</v>
      </c>
      <c r="K75" s="2" t="e">
        <f t="shared" si="7"/>
        <v>#REF!</v>
      </c>
      <c r="L75" s="2"/>
      <c r="N75">
        <f t="shared" si="8"/>
        <v>0</v>
      </c>
    </row>
    <row r="76" spans="9:14" x14ac:dyDescent="0.25">
      <c r="I76" s="2">
        <v>201405</v>
      </c>
      <c r="J76" s="2">
        <v>100.09</v>
      </c>
      <c r="K76" s="2" t="e">
        <f t="shared" si="7"/>
        <v>#REF!</v>
      </c>
      <c r="L76" s="2"/>
      <c r="N76">
        <f t="shared" si="8"/>
        <v>0</v>
      </c>
    </row>
    <row r="77" spans="9:14" x14ac:dyDescent="0.25">
      <c r="I77" s="2">
        <v>201406</v>
      </c>
      <c r="J77" s="2">
        <v>99.78</v>
      </c>
      <c r="K77" s="2" t="e">
        <f t="shared" si="7"/>
        <v>#REF!</v>
      </c>
      <c r="L77" s="2" t="e">
        <f t="shared" si="6"/>
        <v>#REF!</v>
      </c>
      <c r="M77" t="e">
        <f t="shared" si="9"/>
        <v>#REF!</v>
      </c>
      <c r="N77" t="e">
        <f t="shared" si="8"/>
        <v>#REF!</v>
      </c>
    </row>
    <row r="78" spans="9:14" x14ac:dyDescent="0.25">
      <c r="I78" s="2">
        <v>201407</v>
      </c>
      <c r="J78" s="2">
        <v>100.13</v>
      </c>
      <c r="K78" s="2" t="e">
        <f t="shared" si="7"/>
        <v>#REF!</v>
      </c>
      <c r="L78" s="2"/>
      <c r="N78">
        <f t="shared" si="8"/>
        <v>0</v>
      </c>
    </row>
    <row r="79" spans="9:14" x14ac:dyDescent="0.25">
      <c r="I79" s="2">
        <v>201408</v>
      </c>
      <c r="J79" s="2">
        <v>100.29</v>
      </c>
      <c r="K79" s="2" t="e">
        <f t="shared" si="7"/>
        <v>#REF!</v>
      </c>
      <c r="L79" s="2"/>
      <c r="N79">
        <f t="shared" si="8"/>
        <v>0</v>
      </c>
    </row>
    <row r="80" spans="9:14" x14ac:dyDescent="0.25">
      <c r="I80" s="2">
        <v>201409</v>
      </c>
      <c r="J80" s="2">
        <v>100.69</v>
      </c>
      <c r="K80" s="2" t="e">
        <f t="shared" si="7"/>
        <v>#REF!</v>
      </c>
      <c r="L80" s="2" t="e">
        <f t="shared" si="6"/>
        <v>#REF!</v>
      </c>
      <c r="M80" t="e">
        <f t="shared" si="9"/>
        <v>#REF!</v>
      </c>
      <c r="N80" t="e">
        <f t="shared" si="8"/>
        <v>#REF!</v>
      </c>
    </row>
    <row r="81" spans="9:14" x14ac:dyDescent="0.25">
      <c r="I81" s="2">
        <v>201410</v>
      </c>
      <c r="J81" s="2">
        <v>100.01</v>
      </c>
      <c r="K81" s="2" t="e">
        <f t="shared" si="7"/>
        <v>#REF!</v>
      </c>
      <c r="L81" s="2"/>
      <c r="N81">
        <f t="shared" si="8"/>
        <v>0</v>
      </c>
    </row>
    <row r="82" spans="9:14" x14ac:dyDescent="0.25">
      <c r="I82" s="2">
        <v>201411</v>
      </c>
      <c r="J82" s="2">
        <v>99.96</v>
      </c>
      <c r="K82" s="2" t="e">
        <f t="shared" si="7"/>
        <v>#REF!</v>
      </c>
      <c r="L82" s="2"/>
      <c r="N82">
        <f t="shared" si="8"/>
        <v>0</v>
      </c>
    </row>
    <row r="83" spans="9:14" x14ac:dyDescent="0.25">
      <c r="I83" s="2">
        <v>201412</v>
      </c>
      <c r="J83" s="2">
        <v>100.16</v>
      </c>
      <c r="K83" s="2" t="e">
        <f t="shared" si="7"/>
        <v>#REF!</v>
      </c>
      <c r="L83" s="2" t="e">
        <f t="shared" si="6"/>
        <v>#REF!</v>
      </c>
      <c r="M83" t="e">
        <f t="shared" si="9"/>
        <v>#REF!</v>
      </c>
      <c r="N83" t="e">
        <f t="shared" si="8"/>
        <v>#REF!</v>
      </c>
    </row>
    <row r="84" spans="9:14" x14ac:dyDescent="0.25">
      <c r="I84" s="2">
        <v>201501</v>
      </c>
      <c r="J84" s="2">
        <v>100.3</v>
      </c>
      <c r="K84" s="2" t="e">
        <f t="shared" si="7"/>
        <v>#REF!</v>
      </c>
      <c r="L84" s="2"/>
      <c r="N84">
        <f t="shared" si="8"/>
        <v>0</v>
      </c>
    </row>
    <row r="85" spans="9:14" x14ac:dyDescent="0.25">
      <c r="I85" s="2">
        <v>201502</v>
      </c>
      <c r="J85" s="2">
        <v>101.33</v>
      </c>
      <c r="K85" s="2" t="e">
        <f t="shared" si="7"/>
        <v>#REF!</v>
      </c>
      <c r="L85" s="2"/>
      <c r="N85">
        <f t="shared" si="8"/>
        <v>0</v>
      </c>
    </row>
    <row r="86" spans="9:14" x14ac:dyDescent="0.25">
      <c r="I86" s="2">
        <v>201503</v>
      </c>
      <c r="J86" s="2">
        <v>99.27</v>
      </c>
      <c r="K86" s="2" t="e">
        <f t="shared" si="7"/>
        <v>#REF!</v>
      </c>
      <c r="L86" s="2" t="e">
        <f t="shared" si="6"/>
        <v>#REF!</v>
      </c>
      <c r="M86" t="e">
        <f t="shared" si="9"/>
        <v>#REF!</v>
      </c>
      <c r="N86" t="e">
        <f t="shared" si="8"/>
        <v>#REF!</v>
      </c>
    </row>
    <row r="87" spans="9:14" x14ac:dyDescent="0.25">
      <c r="I87" s="2">
        <v>201504</v>
      </c>
      <c r="J87" s="2">
        <v>99.86</v>
      </c>
      <c r="K87" s="2" t="e">
        <f t="shared" si="7"/>
        <v>#REF!</v>
      </c>
      <c r="L87" s="2"/>
      <c r="N87">
        <f t="shared" si="8"/>
        <v>0</v>
      </c>
    </row>
    <row r="88" spans="9:14" x14ac:dyDescent="0.25">
      <c r="I88" s="2">
        <v>201505</v>
      </c>
      <c r="J88" s="2">
        <v>99.78</v>
      </c>
      <c r="K88" s="2" t="e">
        <f t="shared" si="7"/>
        <v>#REF!</v>
      </c>
      <c r="L88" s="2"/>
      <c r="N88">
        <f t="shared" si="8"/>
        <v>0</v>
      </c>
    </row>
    <row r="89" spans="9:14" x14ac:dyDescent="0.25">
      <c r="I89" s="2">
        <v>201506</v>
      </c>
      <c r="J89" s="2">
        <v>99.99</v>
      </c>
      <c r="K89" s="2" t="e">
        <f t="shared" si="7"/>
        <v>#REF!</v>
      </c>
      <c r="L89" s="2" t="e">
        <f t="shared" si="6"/>
        <v>#REF!</v>
      </c>
      <c r="M89" t="e">
        <f t="shared" si="9"/>
        <v>#REF!</v>
      </c>
      <c r="N89" t="e">
        <f t="shared" si="8"/>
        <v>#REF!</v>
      </c>
    </row>
    <row r="90" spans="9:14" x14ac:dyDescent="0.25">
      <c r="I90" s="2">
        <v>201507</v>
      </c>
      <c r="J90" s="2">
        <v>100.13</v>
      </c>
      <c r="K90" s="2" t="e">
        <f t="shared" si="7"/>
        <v>#REF!</v>
      </c>
      <c r="L90" s="2"/>
      <c r="N90">
        <f t="shared" si="8"/>
        <v>0</v>
      </c>
    </row>
    <row r="91" spans="9:14" x14ac:dyDescent="0.25">
      <c r="I91" s="2">
        <v>201508</v>
      </c>
      <c r="J91" s="2">
        <v>100.45</v>
      </c>
      <c r="K91" s="2" t="e">
        <f t="shared" si="7"/>
        <v>#REF!</v>
      </c>
      <c r="L91" s="2"/>
      <c r="N91">
        <f t="shared" si="8"/>
        <v>0</v>
      </c>
    </row>
    <row r="92" spans="9:14" x14ac:dyDescent="0.25">
      <c r="I92" s="2">
        <v>201509</v>
      </c>
      <c r="J92" s="2">
        <v>100.19</v>
      </c>
      <c r="K92" s="2" t="e">
        <f t="shared" si="7"/>
        <v>#REF!</v>
      </c>
      <c r="L92" s="2" t="e">
        <f t="shared" si="6"/>
        <v>#REF!</v>
      </c>
      <c r="M92" t="e">
        <f t="shared" si="9"/>
        <v>#REF!</v>
      </c>
      <c r="N92" t="e">
        <f t="shared" si="8"/>
        <v>#REF!</v>
      </c>
    </row>
    <row r="93" spans="9:14" x14ac:dyDescent="0.25">
      <c r="I93" s="2">
        <v>201510</v>
      </c>
      <c r="J93" s="2">
        <v>99.85</v>
      </c>
      <c r="K93" s="2" t="e">
        <f t="shared" si="7"/>
        <v>#REF!</v>
      </c>
      <c r="L93" s="2"/>
      <c r="N93">
        <f t="shared" si="8"/>
        <v>0</v>
      </c>
    </row>
    <row r="94" spans="9:14" x14ac:dyDescent="0.25">
      <c r="I94" s="2">
        <v>201511</v>
      </c>
      <c r="J94" s="2">
        <v>99.81</v>
      </c>
      <c r="K94" s="2" t="e">
        <f t="shared" si="7"/>
        <v>#REF!</v>
      </c>
      <c r="L94" s="2"/>
      <c r="N94">
        <f t="shared" si="8"/>
        <v>0</v>
      </c>
    </row>
    <row r="95" spans="9:14" x14ac:dyDescent="0.25">
      <c r="I95" s="2">
        <v>201512</v>
      </c>
      <c r="J95" s="2">
        <v>100.25</v>
      </c>
      <c r="K95" s="2" t="e">
        <f t="shared" si="7"/>
        <v>#REF!</v>
      </c>
      <c r="L95" s="2" t="e">
        <f t="shared" si="6"/>
        <v>#REF!</v>
      </c>
      <c r="M95" t="e">
        <f t="shared" si="9"/>
        <v>#REF!</v>
      </c>
      <c r="N95" t="e">
        <f t="shared" si="8"/>
        <v>#REF!</v>
      </c>
    </row>
    <row r="96" spans="9:14" x14ac:dyDescent="0.25">
      <c r="I96" s="2">
        <v>201601</v>
      </c>
      <c r="J96" s="2">
        <v>100.41</v>
      </c>
      <c r="K96" s="2" t="e">
        <f t="shared" si="7"/>
        <v>#REF!</v>
      </c>
      <c r="L96" s="2"/>
      <c r="N96">
        <f t="shared" si="8"/>
        <v>0</v>
      </c>
    </row>
    <row r="97" spans="9:14" x14ac:dyDescent="0.25">
      <c r="I97" s="2">
        <v>201602</v>
      </c>
      <c r="J97" s="2">
        <v>101.92</v>
      </c>
      <c r="K97" s="2" t="e">
        <f t="shared" si="7"/>
        <v>#REF!</v>
      </c>
      <c r="L97" s="2"/>
      <c r="N97">
        <f t="shared" si="8"/>
        <v>0</v>
      </c>
    </row>
    <row r="98" spans="9:14" x14ac:dyDescent="0.25">
      <c r="I98" s="2">
        <v>201603</v>
      </c>
      <c r="J98" s="2">
        <v>99.64</v>
      </c>
      <c r="K98" s="2" t="e">
        <f t="shared" si="7"/>
        <v>#REF!</v>
      </c>
      <c r="L98" s="2" t="e">
        <f t="shared" si="6"/>
        <v>#REF!</v>
      </c>
      <c r="M98" t="e">
        <f t="shared" si="9"/>
        <v>#REF!</v>
      </c>
      <c r="N98" t="e">
        <f t="shared" si="8"/>
        <v>#REF!</v>
      </c>
    </row>
    <row r="99" spans="9:14" x14ac:dyDescent="0.25">
      <c r="I99" s="2">
        <v>201604</v>
      </c>
      <c r="J99" s="2">
        <v>100.04</v>
      </c>
      <c r="K99" s="2" t="e">
        <f t="shared" si="7"/>
        <v>#REF!</v>
      </c>
      <c r="L99" s="2"/>
      <c r="N99">
        <f t="shared" si="8"/>
        <v>0</v>
      </c>
    </row>
    <row r="100" spans="9:14" x14ac:dyDescent="0.25">
      <c r="I100" s="2">
        <v>201605</v>
      </c>
      <c r="J100" s="2">
        <v>99.72</v>
      </c>
      <c r="K100" s="2" t="e">
        <f t="shared" si="7"/>
        <v>#REF!</v>
      </c>
      <c r="L100" s="2"/>
      <c r="N100">
        <f t="shared" si="8"/>
        <v>0</v>
      </c>
    </row>
    <row r="101" spans="9:14" x14ac:dyDescent="0.25">
      <c r="I101" s="2">
        <v>201606</v>
      </c>
      <c r="J101" s="2">
        <v>99.84</v>
      </c>
      <c r="K101" s="2" t="e">
        <f t="shared" si="7"/>
        <v>#REF!</v>
      </c>
      <c r="L101" s="2" t="e">
        <f t="shared" si="6"/>
        <v>#REF!</v>
      </c>
      <c r="M101" t="e">
        <f t="shared" si="9"/>
        <v>#REF!</v>
      </c>
      <c r="N101" t="e">
        <f t="shared" si="8"/>
        <v>#REF!</v>
      </c>
    </row>
    <row r="102" spans="9:14" x14ac:dyDescent="0.25">
      <c r="I102" s="2">
        <v>201607</v>
      </c>
      <c r="J102" s="2">
        <v>100.2</v>
      </c>
      <c r="K102" s="2" t="e">
        <f t="shared" si="7"/>
        <v>#REF!</v>
      </c>
      <c r="L102" s="2"/>
      <c r="N102">
        <f t="shared" si="8"/>
        <v>0</v>
      </c>
    </row>
    <row r="103" spans="9:14" x14ac:dyDescent="0.25">
      <c r="I103" s="2">
        <v>201608</v>
      </c>
      <c r="J103" s="2">
        <v>99.9</v>
      </c>
      <c r="K103" s="2" t="e">
        <f t="shared" si="7"/>
        <v>#REF!</v>
      </c>
      <c r="L103" s="2"/>
      <c r="N103">
        <f t="shared" si="8"/>
        <v>0</v>
      </c>
    </row>
    <row r="104" spans="9:14" x14ac:dyDescent="0.25">
      <c r="I104" s="2">
        <v>201609</v>
      </c>
      <c r="J104" s="2">
        <v>100.7</v>
      </c>
      <c r="K104" s="2" t="e">
        <f t="shared" si="7"/>
        <v>#REF!</v>
      </c>
      <c r="L104" s="2" t="e">
        <f t="shared" si="6"/>
        <v>#REF!</v>
      </c>
      <c r="M104" t="e">
        <f t="shared" si="9"/>
        <v>#REF!</v>
      </c>
      <c r="N104" t="e">
        <f t="shared" si="8"/>
        <v>#REF!</v>
      </c>
    </row>
    <row r="105" spans="9:14" x14ac:dyDescent="0.25">
      <c r="I105" s="2">
        <v>201610</v>
      </c>
      <c r="J105" s="2">
        <v>99.85</v>
      </c>
      <c r="K105" s="2" t="e">
        <f t="shared" si="7"/>
        <v>#REF!</v>
      </c>
      <c r="L105" s="2"/>
      <c r="N105">
        <f t="shared" si="8"/>
        <v>0</v>
      </c>
    </row>
    <row r="106" spans="9:14" x14ac:dyDescent="0.25">
      <c r="I106" s="2">
        <v>201611</v>
      </c>
      <c r="J106" s="2">
        <v>99.98</v>
      </c>
      <c r="K106" s="2" t="e">
        <f t="shared" si="7"/>
        <v>#REF!</v>
      </c>
      <c r="L106" s="2"/>
      <c r="N106">
        <f t="shared" si="8"/>
        <v>0</v>
      </c>
    </row>
    <row r="107" spans="9:14" x14ac:dyDescent="0.25">
      <c r="I107" s="2">
        <v>201612</v>
      </c>
      <c r="J107" s="2">
        <v>100.04</v>
      </c>
      <c r="K107" s="2" t="e">
        <f t="shared" si="7"/>
        <v>#REF!</v>
      </c>
      <c r="L107" s="2" t="e">
        <f t="shared" si="6"/>
        <v>#REF!</v>
      </c>
      <c r="M107" t="e">
        <f t="shared" si="9"/>
        <v>#REF!</v>
      </c>
      <c r="N107" t="e">
        <f t="shared" si="8"/>
        <v>#REF!</v>
      </c>
    </row>
    <row r="108" spans="9:14" x14ac:dyDescent="0.25">
      <c r="I108" s="2">
        <v>201701</v>
      </c>
      <c r="J108" s="2">
        <v>101.37</v>
      </c>
      <c r="K108" s="2" t="e">
        <f t="shared" si="7"/>
        <v>#REF!</v>
      </c>
      <c r="L108" s="2"/>
      <c r="N108">
        <f t="shared" si="8"/>
        <v>0</v>
      </c>
    </row>
    <row r="109" spans="9:14" x14ac:dyDescent="0.25">
      <c r="I109" s="2">
        <v>201702</v>
      </c>
      <c r="J109" s="2">
        <v>100.1</v>
      </c>
      <c r="K109" s="2" t="e">
        <f t="shared" si="7"/>
        <v>#REF!</v>
      </c>
      <c r="L109" s="2"/>
      <c r="N109">
        <f t="shared" si="8"/>
        <v>0</v>
      </c>
    </row>
    <row r="110" spans="9:14" x14ac:dyDescent="0.25">
      <c r="I110" s="2">
        <v>201703</v>
      </c>
      <c r="J110" s="2">
        <v>99.48</v>
      </c>
      <c r="K110" s="2" t="e">
        <f t="shared" si="7"/>
        <v>#REF!</v>
      </c>
      <c r="L110" s="2" t="e">
        <f t="shared" si="6"/>
        <v>#REF!</v>
      </c>
      <c r="M110" t="e">
        <f t="shared" si="9"/>
        <v>#REF!</v>
      </c>
      <c r="N110" t="e">
        <f t="shared" si="8"/>
        <v>#REF!</v>
      </c>
    </row>
    <row r="111" spans="9:14" x14ac:dyDescent="0.25">
      <c r="I111" s="2">
        <v>201704</v>
      </c>
      <c r="J111" s="2">
        <v>100.06</v>
      </c>
      <c r="K111" s="2" t="e">
        <f t="shared" si="7"/>
        <v>#REF!</v>
      </c>
      <c r="L111" s="2"/>
      <c r="N111">
        <f t="shared" si="8"/>
        <v>0</v>
      </c>
    </row>
    <row r="112" spans="9:14" x14ac:dyDescent="0.25">
      <c r="I112" s="2">
        <v>201705</v>
      </c>
      <c r="J112" s="2">
        <v>99.79</v>
      </c>
      <c r="K112" s="2" t="e">
        <f t="shared" si="7"/>
        <v>#REF!</v>
      </c>
      <c r="L112" s="2"/>
      <c r="N112">
        <f t="shared" si="8"/>
        <v>0</v>
      </c>
    </row>
    <row r="113" spans="9:14" x14ac:dyDescent="0.25">
      <c r="I113" s="2">
        <v>201706</v>
      </c>
      <c r="J113" s="2">
        <v>99.85</v>
      </c>
      <c r="K113" s="2" t="e">
        <f t="shared" si="7"/>
        <v>#REF!</v>
      </c>
      <c r="L113" s="2" t="e">
        <f t="shared" si="6"/>
        <v>#REF!</v>
      </c>
      <c r="M113" t="e">
        <f t="shared" si="9"/>
        <v>#REF!</v>
      </c>
      <c r="N113" t="e">
        <f t="shared" si="8"/>
        <v>#REF!</v>
      </c>
    </row>
    <row r="114" spans="9:14" x14ac:dyDescent="0.25">
      <c r="I114" s="2">
        <v>201707</v>
      </c>
      <c r="J114" s="2">
        <v>99.9</v>
      </c>
      <c r="K114" s="2" t="e">
        <f t="shared" si="7"/>
        <v>#REF!</v>
      </c>
      <c r="L114" s="2"/>
      <c r="N114">
        <f t="shared" si="8"/>
        <v>0</v>
      </c>
    </row>
    <row r="115" spans="9:14" x14ac:dyDescent="0.25">
      <c r="I115" s="2">
        <v>201708</v>
      </c>
      <c r="J115" s="2">
        <v>100.57</v>
      </c>
      <c r="K115" s="2" t="e">
        <f t="shared" si="7"/>
        <v>#REF!</v>
      </c>
      <c r="L115" s="2"/>
      <c r="N115">
        <f t="shared" si="8"/>
        <v>0</v>
      </c>
    </row>
    <row r="116" spans="9:14" x14ac:dyDescent="0.25">
      <c r="I116" s="2">
        <v>201709</v>
      </c>
      <c r="J116" s="2">
        <v>100.34</v>
      </c>
      <c r="K116" s="2" t="e">
        <f t="shared" si="7"/>
        <v>#REF!</v>
      </c>
      <c r="L116" s="2" t="e">
        <f t="shared" si="6"/>
        <v>#REF!</v>
      </c>
      <c r="M116" t="e">
        <f t="shared" si="9"/>
        <v>#REF!</v>
      </c>
      <c r="N116" t="e">
        <f t="shared" si="8"/>
        <v>#REF!</v>
      </c>
    </row>
    <row r="117" spans="9:14" x14ac:dyDescent="0.25">
      <c r="I117" s="2">
        <v>201710</v>
      </c>
      <c r="J117" s="2">
        <v>100.28</v>
      </c>
      <c r="K117" s="2" t="e">
        <f t="shared" si="7"/>
        <v>#REF!</v>
      </c>
      <c r="L117" s="2"/>
      <c r="N117">
        <f t="shared" si="8"/>
        <v>0</v>
      </c>
    </row>
    <row r="118" spans="9:14" x14ac:dyDescent="0.25">
      <c r="I118" s="2">
        <v>201711</v>
      </c>
      <c r="J118" s="2">
        <v>99.81</v>
      </c>
      <c r="K118" s="2" t="e">
        <f t="shared" si="7"/>
        <v>#REF!</v>
      </c>
      <c r="L118" s="2"/>
      <c r="N118">
        <f t="shared" si="8"/>
        <v>0</v>
      </c>
    </row>
    <row r="119" spans="9:14" x14ac:dyDescent="0.25">
      <c r="I119" s="2">
        <v>201712</v>
      </c>
      <c r="J119" s="2">
        <v>100.13</v>
      </c>
      <c r="K119" s="2" t="e">
        <f t="shared" si="7"/>
        <v>#REF!</v>
      </c>
      <c r="L119" s="2" t="e">
        <f t="shared" ref="L119" si="10">SUM(K117:K119)/3</f>
        <v>#REF!</v>
      </c>
      <c r="M119" t="e">
        <f t="shared" si="9"/>
        <v>#REF!</v>
      </c>
      <c r="N119" t="e">
        <f t="shared" si="8"/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5044-A2CF-4132-B87F-49F587C193C6}">
  <dimension ref="A1:I48"/>
  <sheetViews>
    <sheetView topLeftCell="B1" workbookViewId="0">
      <selection activeCell="H31" sqref="H31"/>
    </sheetView>
  </sheetViews>
  <sheetFormatPr defaultRowHeight="13.8" x14ac:dyDescent="0.25"/>
  <cols>
    <col min="1" max="1" width="8.88671875" style="1"/>
    <col min="2" max="2" width="29.6640625" style="1" customWidth="1"/>
    <col min="3" max="3" width="18.77734375" style="1" customWidth="1"/>
    <col min="4" max="4" width="34.77734375" style="1" customWidth="1"/>
    <col min="5" max="5" width="20.5546875" style="1" customWidth="1"/>
    <col min="6" max="6" width="13.33203125" style="1" customWidth="1"/>
    <col min="7" max="7" width="16" style="1" customWidth="1"/>
    <col min="8" max="8" width="43" style="2" customWidth="1"/>
  </cols>
  <sheetData>
    <row r="1" spans="1:9" x14ac:dyDescent="0.25">
      <c r="A1" s="1" t="s">
        <v>0</v>
      </c>
      <c r="B1" s="1" t="s">
        <v>2</v>
      </c>
      <c r="C1" s="1" t="s">
        <v>3</v>
      </c>
      <c r="D1" s="2" t="s">
        <v>9</v>
      </c>
      <c r="E1" s="2" t="s">
        <v>7</v>
      </c>
      <c r="F1" s="1" t="s">
        <v>1</v>
      </c>
      <c r="G1" s="1" t="s">
        <v>3</v>
      </c>
      <c r="H1" s="2" t="s">
        <v>8</v>
      </c>
      <c r="I1" s="2" t="s">
        <v>7</v>
      </c>
    </row>
    <row r="2" spans="1:9" x14ac:dyDescent="0.25">
      <c r="A2" s="1">
        <v>2008</v>
      </c>
      <c r="B2" s="1">
        <v>216.4</v>
      </c>
      <c r="C2" s="1">
        <v>11328.92</v>
      </c>
      <c r="D2" s="2">
        <v>106.3</v>
      </c>
      <c r="E2" s="2">
        <v>106.3</v>
      </c>
      <c r="F2" s="3">
        <v>39538</v>
      </c>
      <c r="G2" s="1">
        <v>2157.7199999999998</v>
      </c>
      <c r="H2" s="2">
        <v>108.7</v>
      </c>
      <c r="I2" s="2">
        <v>108.7</v>
      </c>
    </row>
    <row r="3" spans="1:9" x14ac:dyDescent="0.25">
      <c r="A3" s="1">
        <v>2009</v>
      </c>
      <c r="B3" s="1">
        <v>274.8</v>
      </c>
      <c r="C3" s="1">
        <v>12961.1</v>
      </c>
      <c r="D3" s="2">
        <v>99.6</v>
      </c>
      <c r="E3" s="2">
        <f>D2*D3/100</f>
        <v>105.87479999999999</v>
      </c>
      <c r="F3" s="3">
        <v>39629</v>
      </c>
      <c r="G3" s="1">
        <v>4971.92</v>
      </c>
      <c r="H3" s="2">
        <v>108.3</v>
      </c>
      <c r="I3" s="2">
        <v>108.3</v>
      </c>
    </row>
    <row r="4" spans="1:9" x14ac:dyDescent="0.25">
      <c r="A4" s="1">
        <v>2010</v>
      </c>
      <c r="B4" s="1">
        <v>395.5</v>
      </c>
      <c r="C4" s="1">
        <v>15967.61</v>
      </c>
      <c r="D4" s="2">
        <v>102.9</v>
      </c>
      <c r="E4" s="2">
        <f t="shared" ref="E4:E11" si="0">D4*E3/100</f>
        <v>108.9451692</v>
      </c>
      <c r="F4" s="3">
        <v>39721</v>
      </c>
      <c r="G4" s="1">
        <v>7913.49</v>
      </c>
      <c r="H4" s="2">
        <v>107.4</v>
      </c>
      <c r="I4" s="2">
        <v>107.4</v>
      </c>
    </row>
    <row r="5" spans="1:9" x14ac:dyDescent="0.25">
      <c r="A5" s="1">
        <v>2011</v>
      </c>
      <c r="B5" s="1">
        <v>504.9</v>
      </c>
      <c r="C5" s="1">
        <v>19632.259999999998</v>
      </c>
      <c r="D5" s="2">
        <v>105.8</v>
      </c>
      <c r="E5" s="2">
        <f t="shared" si="0"/>
        <v>115.26398901359998</v>
      </c>
      <c r="F5" s="3">
        <v>39813</v>
      </c>
      <c r="G5" s="1">
        <v>11328.92</v>
      </c>
      <c r="H5" s="2">
        <v>106.3</v>
      </c>
      <c r="I5" s="2">
        <v>106.3</v>
      </c>
    </row>
    <row r="6" spans="1:9" x14ac:dyDescent="0.25">
      <c r="A6" s="1">
        <v>2012</v>
      </c>
      <c r="B6" s="1">
        <v>601.4</v>
      </c>
      <c r="C6" s="1">
        <v>22250.45</v>
      </c>
      <c r="D6" s="2">
        <v>102.9</v>
      </c>
      <c r="E6" s="2">
        <f t="shared" si="0"/>
        <v>118.60664469499439</v>
      </c>
      <c r="F6" s="3">
        <v>39903</v>
      </c>
      <c r="G6" s="1">
        <v>2423.15</v>
      </c>
      <c r="H6" s="2">
        <v>100</v>
      </c>
      <c r="I6">
        <f t="shared" ref="I6:I21" si="1">H6*I2/100</f>
        <v>108.7</v>
      </c>
    </row>
    <row r="7" spans="1:9" x14ac:dyDescent="0.25">
      <c r="A7" s="1">
        <v>2013</v>
      </c>
      <c r="B7" s="1">
        <v>670.5</v>
      </c>
      <c r="C7" s="1">
        <v>24791.83</v>
      </c>
      <c r="D7" s="2">
        <v>102.8</v>
      </c>
      <c r="E7" s="2">
        <f t="shared" si="0"/>
        <v>121.92763074645423</v>
      </c>
      <c r="F7" s="3">
        <v>39994</v>
      </c>
      <c r="G7" s="1">
        <v>5378.05</v>
      </c>
      <c r="H7" s="2">
        <v>99.5</v>
      </c>
      <c r="I7">
        <f t="shared" si="1"/>
        <v>107.7585</v>
      </c>
    </row>
    <row r="8" spans="1:9" x14ac:dyDescent="0.25">
      <c r="A8" s="1">
        <v>2014</v>
      </c>
      <c r="B8" s="1">
        <v>742.4</v>
      </c>
      <c r="C8" s="1">
        <v>27379.22</v>
      </c>
      <c r="D8" s="2">
        <v>102</v>
      </c>
      <c r="E8" s="2">
        <f t="shared" si="0"/>
        <v>124.36618336138332</v>
      </c>
      <c r="F8" s="3">
        <v>40086</v>
      </c>
      <c r="G8" s="1">
        <v>8656.84</v>
      </c>
      <c r="H8" s="2">
        <v>99.3</v>
      </c>
      <c r="I8">
        <f t="shared" si="1"/>
        <v>106.6482</v>
      </c>
    </row>
    <row r="9" spans="1:9" x14ac:dyDescent="0.25">
      <c r="A9" s="1">
        <v>2015</v>
      </c>
      <c r="B9" s="1">
        <v>853.8</v>
      </c>
      <c r="C9" s="1">
        <v>29550.188099999999</v>
      </c>
      <c r="D9" s="2">
        <v>101.5</v>
      </c>
      <c r="E9" s="2">
        <f t="shared" si="0"/>
        <v>126.23167611180406</v>
      </c>
      <c r="F9" s="3">
        <v>40178</v>
      </c>
      <c r="G9" s="1">
        <v>12961.1</v>
      </c>
      <c r="H9" s="2">
        <v>99.6</v>
      </c>
      <c r="I9">
        <f t="shared" si="1"/>
        <v>105.87479999999999</v>
      </c>
    </row>
    <row r="10" spans="1:9" x14ac:dyDescent="0.25">
      <c r="A10" s="1">
        <v>2016</v>
      </c>
      <c r="B10" s="1">
        <v>954.5</v>
      </c>
      <c r="C10" s="1">
        <v>32665.38</v>
      </c>
      <c r="D10" s="2">
        <v>102.2</v>
      </c>
      <c r="E10" s="2">
        <f t="shared" si="0"/>
        <v>129.00877298626375</v>
      </c>
      <c r="F10" s="3">
        <v>40268</v>
      </c>
      <c r="G10" s="1">
        <v>2934.37</v>
      </c>
      <c r="H10" s="2">
        <v>101.4</v>
      </c>
      <c r="I10">
        <f t="shared" si="1"/>
        <v>110.2218</v>
      </c>
    </row>
    <row r="11" spans="1:9" x14ac:dyDescent="0.25">
      <c r="A11" s="1">
        <v>2017</v>
      </c>
      <c r="B11" s="1">
        <v>1164.0999999999999</v>
      </c>
      <c r="C11" s="1">
        <v>35478.089999999997</v>
      </c>
      <c r="D11" s="2">
        <v>101.55</v>
      </c>
      <c r="E11" s="2">
        <f t="shared" si="0"/>
        <v>131.00840896755085</v>
      </c>
      <c r="F11" s="3">
        <v>40359</v>
      </c>
      <c r="G11" s="1">
        <v>6896.65</v>
      </c>
      <c r="H11" s="2">
        <v>101.9</v>
      </c>
      <c r="I11">
        <f t="shared" si="1"/>
        <v>109.80591150000001</v>
      </c>
    </row>
    <row r="12" spans="1:9" x14ac:dyDescent="0.25">
      <c r="F12" s="3">
        <v>40451</v>
      </c>
      <c r="G12" s="1">
        <v>11093.96</v>
      </c>
      <c r="H12" s="2">
        <v>102.4</v>
      </c>
      <c r="I12">
        <f t="shared" si="1"/>
        <v>109.20775680000001</v>
      </c>
    </row>
    <row r="13" spans="1:9" x14ac:dyDescent="0.25">
      <c r="F13" s="3">
        <v>40543</v>
      </c>
      <c r="G13" s="1">
        <v>15967.61</v>
      </c>
      <c r="H13" s="2">
        <v>102.9</v>
      </c>
      <c r="I13">
        <f t="shared" si="1"/>
        <v>108.9451692</v>
      </c>
    </row>
    <row r="14" spans="1:9" x14ac:dyDescent="0.25">
      <c r="F14" s="3">
        <v>40633</v>
      </c>
      <c r="G14" s="1">
        <v>3592.36</v>
      </c>
      <c r="H14" s="2">
        <v>105.4</v>
      </c>
      <c r="I14">
        <f t="shared" si="1"/>
        <v>116.1737772</v>
      </c>
    </row>
    <row r="15" spans="1:9" x14ac:dyDescent="0.25">
      <c r="F15" s="3">
        <v>40724</v>
      </c>
      <c r="G15" s="1">
        <v>8571.4699999999993</v>
      </c>
      <c r="H15" s="2">
        <v>105.8</v>
      </c>
      <c r="I15">
        <f t="shared" si="1"/>
        <v>116.174654367</v>
      </c>
    </row>
    <row r="16" spans="1:9" x14ac:dyDescent="0.25">
      <c r="F16" s="3">
        <v>40816</v>
      </c>
      <c r="G16" s="1">
        <v>13578.42</v>
      </c>
      <c r="H16" s="2">
        <v>106</v>
      </c>
      <c r="I16">
        <f t="shared" si="1"/>
        <v>115.76022220800002</v>
      </c>
    </row>
    <row r="17" spans="6:9" x14ac:dyDescent="0.25">
      <c r="F17" s="3">
        <v>40908</v>
      </c>
      <c r="G17" s="1">
        <v>19632.259999999998</v>
      </c>
      <c r="H17" s="2">
        <v>105.8</v>
      </c>
      <c r="I17">
        <f t="shared" si="1"/>
        <v>115.26398901359998</v>
      </c>
    </row>
    <row r="18" spans="6:9" x14ac:dyDescent="0.25">
      <c r="F18" s="3">
        <v>40999</v>
      </c>
      <c r="G18" s="1">
        <v>4233.88</v>
      </c>
      <c r="H18" s="2">
        <v>103.8</v>
      </c>
      <c r="I18">
        <f t="shared" si="1"/>
        <v>120.5883807336</v>
      </c>
    </row>
    <row r="19" spans="6:9" x14ac:dyDescent="0.25">
      <c r="F19" s="3">
        <v>41090</v>
      </c>
      <c r="G19" s="1">
        <v>9885.4</v>
      </c>
      <c r="H19" s="2">
        <v>103.6</v>
      </c>
      <c r="I19">
        <f t="shared" si="1"/>
        <v>120.35694192421198</v>
      </c>
    </row>
    <row r="20" spans="6:9" x14ac:dyDescent="0.25">
      <c r="F20" s="3">
        <v>41182</v>
      </c>
      <c r="G20" s="1">
        <v>15390</v>
      </c>
      <c r="H20" s="2">
        <v>103.1</v>
      </c>
      <c r="I20">
        <f t="shared" si="1"/>
        <v>119.34878909644802</v>
      </c>
    </row>
    <row r="21" spans="6:9" x14ac:dyDescent="0.25">
      <c r="F21" s="3">
        <v>41274</v>
      </c>
      <c r="G21" s="1">
        <v>22250.45</v>
      </c>
      <c r="H21" s="2">
        <v>102.9</v>
      </c>
      <c r="I21">
        <f t="shared" si="1"/>
        <v>118.60664469499439</v>
      </c>
    </row>
    <row r="22" spans="6:9" x14ac:dyDescent="0.25">
      <c r="F22" s="3">
        <v>41364</v>
      </c>
      <c r="G22" s="1">
        <v>4699.47</v>
      </c>
      <c r="H22" s="2">
        <v>102.8</v>
      </c>
      <c r="I22">
        <f t="shared" ref="I22:I45" si="2">H22*I18/100</f>
        <v>123.9648553941408</v>
      </c>
    </row>
    <row r="23" spans="6:9" x14ac:dyDescent="0.25">
      <c r="F23" s="3">
        <v>41455</v>
      </c>
      <c r="G23" s="1">
        <v>10949.3</v>
      </c>
      <c r="H23" s="2">
        <v>102.7</v>
      </c>
      <c r="I23">
        <f t="shared" si="2"/>
        <v>123.60657935616571</v>
      </c>
    </row>
    <row r="24" spans="6:9" x14ac:dyDescent="0.25">
      <c r="F24" s="3">
        <v>41547</v>
      </c>
      <c r="G24" s="1">
        <v>17099.64</v>
      </c>
      <c r="H24" s="2">
        <v>102.8</v>
      </c>
      <c r="I24">
        <f t="shared" si="2"/>
        <v>122.69055519114856</v>
      </c>
    </row>
    <row r="25" spans="6:9" x14ac:dyDescent="0.25">
      <c r="F25" s="3">
        <v>41639</v>
      </c>
      <c r="G25" s="1">
        <v>24791.83</v>
      </c>
      <c r="H25" s="2">
        <v>102.8</v>
      </c>
      <c r="I25">
        <f t="shared" si="2"/>
        <v>121.92763074645423</v>
      </c>
    </row>
    <row r="26" spans="6:9" x14ac:dyDescent="0.25">
      <c r="F26" s="3">
        <v>41729</v>
      </c>
      <c r="G26" s="1">
        <v>5137.26</v>
      </c>
      <c r="H26" s="2">
        <v>102.2</v>
      </c>
      <c r="I26">
        <f t="shared" si="2"/>
        <v>126.6920822128119</v>
      </c>
    </row>
    <row r="27" spans="6:9" x14ac:dyDescent="0.25">
      <c r="F27" s="3">
        <v>41820</v>
      </c>
      <c r="G27" s="1">
        <v>12061.99</v>
      </c>
      <c r="H27" s="2">
        <v>102</v>
      </c>
      <c r="I27">
        <f t="shared" si="2"/>
        <v>126.07871094328902</v>
      </c>
    </row>
    <row r="28" spans="6:9" x14ac:dyDescent="0.25">
      <c r="F28" s="3">
        <v>41912</v>
      </c>
      <c r="G28" s="1">
        <v>18874.150000000001</v>
      </c>
      <c r="H28" s="2">
        <v>102</v>
      </c>
      <c r="I28">
        <f t="shared" si="2"/>
        <v>125.14436629497153</v>
      </c>
    </row>
    <row r="29" spans="6:9" x14ac:dyDescent="0.25">
      <c r="F29" s="3">
        <v>42004</v>
      </c>
      <c r="G29" s="1">
        <v>27379.22</v>
      </c>
      <c r="H29" s="2">
        <v>102</v>
      </c>
      <c r="I29">
        <f t="shared" si="2"/>
        <v>124.36618336138332</v>
      </c>
    </row>
    <row r="30" spans="6:9" x14ac:dyDescent="0.25">
      <c r="F30" s="3">
        <v>42094</v>
      </c>
      <c r="G30" s="1">
        <v>5487.93</v>
      </c>
      <c r="H30" s="2">
        <v>101.5</v>
      </c>
      <c r="I30">
        <f t="shared" si="2"/>
        <v>128.59246344600407</v>
      </c>
    </row>
    <row r="31" spans="6:9" x14ac:dyDescent="0.25">
      <c r="F31" s="3">
        <v>42185</v>
      </c>
      <c r="G31" s="1">
        <v>13104.78</v>
      </c>
      <c r="H31" s="2">
        <v>101.6</v>
      </c>
      <c r="I31">
        <f t="shared" si="2"/>
        <v>128.09597031838163</v>
      </c>
    </row>
    <row r="32" spans="6:9" x14ac:dyDescent="0.25">
      <c r="F32" s="3">
        <v>42277</v>
      </c>
      <c r="G32" s="1">
        <v>20423.41</v>
      </c>
      <c r="H32" s="2">
        <v>101.6</v>
      </c>
      <c r="I32">
        <f t="shared" si="2"/>
        <v>127.14667615569107</v>
      </c>
    </row>
    <row r="33" spans="6:9" x14ac:dyDescent="0.25">
      <c r="F33" s="3">
        <v>42369</v>
      </c>
      <c r="G33" s="1">
        <v>29550.188099999999</v>
      </c>
      <c r="H33" s="2">
        <v>101.5</v>
      </c>
      <c r="I33">
        <f t="shared" si="2"/>
        <v>126.23167611180406</v>
      </c>
    </row>
    <row r="34" spans="6:9" x14ac:dyDescent="0.25">
      <c r="F34" s="3">
        <v>42460</v>
      </c>
      <c r="G34" s="1">
        <v>6456.23</v>
      </c>
      <c r="H34" s="2">
        <v>102</v>
      </c>
      <c r="I34">
        <f t="shared" si="2"/>
        <v>131.16431271492416</v>
      </c>
    </row>
    <row r="35" spans="6:9" x14ac:dyDescent="0.25">
      <c r="F35" s="3">
        <v>42551</v>
      </c>
      <c r="G35" s="1">
        <v>14114.76</v>
      </c>
      <c r="H35" s="2">
        <v>102.1</v>
      </c>
      <c r="I35">
        <f t="shared" si="2"/>
        <v>130.78598569506764</v>
      </c>
    </row>
    <row r="36" spans="6:9" x14ac:dyDescent="0.25">
      <c r="F36" s="3">
        <v>42643</v>
      </c>
      <c r="G36" s="1">
        <v>22198.400000000001</v>
      </c>
      <c r="H36" s="2">
        <v>102.1</v>
      </c>
      <c r="I36">
        <f t="shared" si="2"/>
        <v>129.81675635496057</v>
      </c>
    </row>
    <row r="37" spans="6:9" x14ac:dyDescent="0.25">
      <c r="F37" s="3">
        <v>42735</v>
      </c>
      <c r="G37" s="1">
        <v>32665.38</v>
      </c>
      <c r="H37" s="2">
        <v>102.2</v>
      </c>
      <c r="I37">
        <f t="shared" si="2"/>
        <v>129.00877298626375</v>
      </c>
    </row>
    <row r="38" spans="6:9" x14ac:dyDescent="0.25">
      <c r="F38" s="3">
        <v>42825</v>
      </c>
      <c r="G38" s="1">
        <v>7254.06</v>
      </c>
      <c r="H38" s="2">
        <v>101.9</v>
      </c>
      <c r="I38">
        <f t="shared" si="2"/>
        <v>133.65643465650774</v>
      </c>
    </row>
    <row r="39" spans="6:9" x14ac:dyDescent="0.25">
      <c r="F39" s="3">
        <v>42916</v>
      </c>
      <c r="G39" s="1">
        <v>15871.39</v>
      </c>
      <c r="H39" s="2">
        <v>101.6</v>
      </c>
      <c r="I39">
        <f t="shared" si="2"/>
        <v>132.8785614661887</v>
      </c>
    </row>
    <row r="40" spans="6:9" x14ac:dyDescent="0.25">
      <c r="F40" s="3">
        <v>43008</v>
      </c>
      <c r="G40" s="1">
        <v>25076.03</v>
      </c>
      <c r="H40" s="2">
        <v>101.5</v>
      </c>
      <c r="I40">
        <f t="shared" si="2"/>
        <v>131.76400770028499</v>
      </c>
    </row>
    <row r="41" spans="6:9" x14ac:dyDescent="0.25">
      <c r="F41" s="3">
        <v>43100</v>
      </c>
      <c r="G41" s="1">
        <v>35478.089999999997</v>
      </c>
      <c r="H41" s="2">
        <v>101.55</v>
      </c>
      <c r="I41">
        <f t="shared" si="2"/>
        <v>131.00840896755085</v>
      </c>
    </row>
    <row r="42" spans="6:9" x14ac:dyDescent="0.25">
      <c r="F42" s="3">
        <v>43190</v>
      </c>
      <c r="G42" s="1">
        <v>8188.84</v>
      </c>
      <c r="H42" s="2">
        <v>101.94</v>
      </c>
      <c r="I42">
        <f t="shared" si="2"/>
        <v>136.249369488844</v>
      </c>
    </row>
    <row r="43" spans="6:9" x14ac:dyDescent="0.25">
      <c r="F43" s="3">
        <v>43281</v>
      </c>
      <c r="G43" s="1">
        <v>17958.169999999998</v>
      </c>
      <c r="H43" s="2">
        <v>101.74</v>
      </c>
      <c r="I43">
        <f t="shared" si="2"/>
        <v>135.19064843570038</v>
      </c>
    </row>
    <row r="44" spans="6:9" x14ac:dyDescent="0.25">
      <c r="F44" s="3">
        <v>43373</v>
      </c>
      <c r="G44" s="1">
        <v>27634.35</v>
      </c>
      <c r="H44" s="2">
        <v>101.85</v>
      </c>
      <c r="I44">
        <f t="shared" si="2"/>
        <v>134.20164184274026</v>
      </c>
    </row>
    <row r="45" spans="6:9" x14ac:dyDescent="0.25">
      <c r="F45" s="3">
        <v>43465</v>
      </c>
      <c r="G45" s="1">
        <v>39366.550000000003</v>
      </c>
      <c r="H45" s="2">
        <v>101.95</v>
      </c>
      <c r="I45">
        <f t="shared" si="2"/>
        <v>133.5630729424181</v>
      </c>
    </row>
    <row r="46" spans="6:9" x14ac:dyDescent="0.25">
      <c r="F46" s="3"/>
    </row>
    <row r="47" spans="6:9" x14ac:dyDescent="0.25">
      <c r="F47" s="3"/>
    </row>
    <row r="48" spans="6:9" x14ac:dyDescent="0.25">
      <c r="F4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64" workbookViewId="0">
      <selection activeCell="F87" sqref="F87"/>
    </sheetView>
  </sheetViews>
  <sheetFormatPr defaultRowHeight="13.8" x14ac:dyDescent="0.25"/>
  <cols>
    <col min="1" max="1" width="8.88671875" style="1"/>
    <col min="2" max="2" width="29.6640625" style="1" customWidth="1"/>
    <col min="3" max="3" width="13.33203125" style="1" customWidth="1"/>
    <col min="4" max="5" width="16" style="1" customWidth="1"/>
    <col min="6" max="6" width="22.21875" style="1" customWidth="1"/>
    <col min="7" max="7" width="22.77734375" style="1" customWidth="1"/>
    <col min="8" max="8" width="41.77734375" style="2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3</v>
      </c>
      <c r="F1" s="1" t="s">
        <v>6</v>
      </c>
      <c r="G1" s="1" t="s">
        <v>4</v>
      </c>
      <c r="H1" s="2" t="s">
        <v>5</v>
      </c>
    </row>
    <row r="2" spans="1:8" x14ac:dyDescent="0.25">
      <c r="A2" s="1">
        <v>2008</v>
      </c>
      <c r="B2" s="1">
        <v>216.4</v>
      </c>
      <c r="C2" s="3">
        <v>38442</v>
      </c>
      <c r="D2" s="1">
        <v>1557.2</v>
      </c>
      <c r="F2" s="2">
        <v>2527.9899999999998</v>
      </c>
      <c r="G2" s="2">
        <v>101.5</v>
      </c>
    </row>
    <row r="3" spans="1:8" x14ac:dyDescent="0.25">
      <c r="A3" s="1">
        <v>2009</v>
      </c>
      <c r="B3" s="1">
        <v>274.8</v>
      </c>
      <c r="C3" s="3">
        <v>38533</v>
      </c>
      <c r="D3" s="1">
        <v>3195.59</v>
      </c>
      <c r="F3" s="2">
        <v>4558.53</v>
      </c>
      <c r="G3" s="2">
        <v>103.1</v>
      </c>
    </row>
    <row r="4" spans="1:8" x14ac:dyDescent="0.25">
      <c r="A4" s="1">
        <v>2010</v>
      </c>
      <c r="B4" s="1">
        <v>395.5</v>
      </c>
      <c r="C4" s="3">
        <v>38625</v>
      </c>
      <c r="D4" s="1">
        <v>5031.8599999999997</v>
      </c>
      <c r="F4" s="2">
        <v>6672.6</v>
      </c>
      <c r="G4" s="2">
        <v>102.6</v>
      </c>
    </row>
    <row r="5" spans="1:8" x14ac:dyDescent="0.25">
      <c r="A5" s="1">
        <v>2011</v>
      </c>
      <c r="B5" s="1">
        <v>504.9</v>
      </c>
      <c r="C5" s="3">
        <v>38717</v>
      </c>
      <c r="D5" s="1">
        <v>6590.19</v>
      </c>
      <c r="F5" s="2">
        <v>8785.94</v>
      </c>
      <c r="G5" s="2">
        <v>102.18</v>
      </c>
    </row>
    <row r="6" spans="1:8" x14ac:dyDescent="0.25">
      <c r="A6" s="1">
        <v>2012</v>
      </c>
      <c r="B6" s="1">
        <v>601.4</v>
      </c>
      <c r="C6" s="3">
        <v>38807</v>
      </c>
      <c r="D6" s="1">
        <v>1533.66</v>
      </c>
      <c r="F6" s="2">
        <v>2838.2</v>
      </c>
      <c r="G6" s="2">
        <v>100.99</v>
      </c>
    </row>
    <row r="7" spans="1:8" x14ac:dyDescent="0.25">
      <c r="A7" s="1">
        <v>2013</v>
      </c>
      <c r="B7" s="1">
        <v>670.5</v>
      </c>
      <c r="C7" s="3">
        <v>38898</v>
      </c>
      <c r="D7" s="1">
        <v>3288.34</v>
      </c>
      <c r="F7" s="2">
        <v>5100.8999999999996</v>
      </c>
      <c r="G7" s="2">
        <v>100.62</v>
      </c>
    </row>
    <row r="8" spans="1:8" x14ac:dyDescent="0.25">
      <c r="A8" s="1">
        <v>2014</v>
      </c>
      <c r="B8" s="1">
        <v>742.4</v>
      </c>
      <c r="C8" s="3">
        <v>38990</v>
      </c>
      <c r="D8" s="1">
        <v>5168.05</v>
      </c>
      <c r="F8" s="2">
        <v>7414.8</v>
      </c>
      <c r="G8" s="2">
        <v>102.13</v>
      </c>
    </row>
    <row r="9" spans="1:8" x14ac:dyDescent="0.25">
      <c r="A9" s="1">
        <v>2015</v>
      </c>
      <c r="B9" s="1">
        <v>853.8</v>
      </c>
      <c r="C9" s="3">
        <v>39082</v>
      </c>
      <c r="D9" s="1">
        <v>7617.47</v>
      </c>
      <c r="F9" s="2">
        <v>9802.65</v>
      </c>
      <c r="G9" s="2">
        <v>103.3</v>
      </c>
    </row>
    <row r="10" spans="1:8" x14ac:dyDescent="0.25">
      <c r="A10" s="1">
        <v>2016</v>
      </c>
      <c r="B10" s="1">
        <v>954.5</v>
      </c>
      <c r="C10" s="3">
        <v>39172</v>
      </c>
      <c r="D10" s="1">
        <v>1738.46</v>
      </c>
      <c r="F10" s="2">
        <v>3278.03</v>
      </c>
      <c r="G10" s="2">
        <v>102.62</v>
      </c>
    </row>
    <row r="11" spans="1:8" x14ac:dyDescent="0.25">
      <c r="A11" s="1">
        <v>2017</v>
      </c>
      <c r="B11" s="1">
        <v>1164.0999999999999</v>
      </c>
      <c r="C11" s="3">
        <v>39263</v>
      </c>
      <c r="D11" s="1">
        <v>3953.61</v>
      </c>
      <c r="F11" s="2">
        <v>5910</v>
      </c>
      <c r="G11" s="2">
        <v>104.13</v>
      </c>
    </row>
    <row r="12" spans="1:8" x14ac:dyDescent="0.25">
      <c r="C12" s="3">
        <v>39355</v>
      </c>
      <c r="D12" s="1">
        <v>6272.22</v>
      </c>
      <c r="F12" s="2">
        <v>8665</v>
      </c>
      <c r="G12" s="2">
        <v>103.7</v>
      </c>
    </row>
    <row r="13" spans="1:8" x14ac:dyDescent="0.25">
      <c r="C13" s="3">
        <v>39447</v>
      </c>
      <c r="D13" s="1">
        <v>9333.4</v>
      </c>
      <c r="F13" s="2">
        <v>11485.8</v>
      </c>
      <c r="G13" s="2">
        <v>105.8</v>
      </c>
    </row>
    <row r="14" spans="1:8" x14ac:dyDescent="0.25">
      <c r="C14" s="3">
        <v>39538</v>
      </c>
      <c r="D14" s="1">
        <v>2157.7199999999998</v>
      </c>
      <c r="F14" s="2">
        <v>3614.4</v>
      </c>
      <c r="G14" s="2">
        <v>108.4</v>
      </c>
    </row>
    <row r="15" spans="1:8" x14ac:dyDescent="0.25">
      <c r="C15" s="3">
        <v>39629</v>
      </c>
      <c r="D15" s="1">
        <v>4971.92</v>
      </c>
      <c r="F15" s="2">
        <v>6745.27</v>
      </c>
      <c r="G15" s="2">
        <v>110.6</v>
      </c>
    </row>
    <row r="16" spans="1:8" x14ac:dyDescent="0.25">
      <c r="C16" s="3">
        <v>39721</v>
      </c>
      <c r="D16" s="1">
        <v>7913.49</v>
      </c>
      <c r="F16" s="2">
        <v>9947</v>
      </c>
      <c r="G16" s="2">
        <v>111.1</v>
      </c>
    </row>
    <row r="17" spans="3:7" x14ac:dyDescent="0.25">
      <c r="C17" s="3">
        <v>39813</v>
      </c>
      <c r="D17" s="1">
        <v>11328.92</v>
      </c>
      <c r="F17" s="2">
        <v>13152.86</v>
      </c>
      <c r="G17" s="2">
        <v>107.35</v>
      </c>
    </row>
    <row r="18" spans="3:7" x14ac:dyDescent="0.25">
      <c r="C18" s="3">
        <v>39903</v>
      </c>
      <c r="D18" s="1">
        <v>2423.15</v>
      </c>
      <c r="F18" s="2">
        <v>4082</v>
      </c>
      <c r="G18" s="2">
        <v>98.9</v>
      </c>
    </row>
    <row r="19" spans="3:7" x14ac:dyDescent="0.25">
      <c r="C19" s="3">
        <v>39994</v>
      </c>
      <c r="D19" s="1">
        <v>5378.05</v>
      </c>
      <c r="F19" s="2">
        <v>7470</v>
      </c>
      <c r="G19" s="2">
        <v>95.5</v>
      </c>
    </row>
    <row r="20" spans="3:7" x14ac:dyDescent="0.25">
      <c r="C20" s="3">
        <v>40086</v>
      </c>
      <c r="D20" s="1">
        <v>8656.84</v>
      </c>
      <c r="F20" s="2">
        <v>10965</v>
      </c>
      <c r="G20" s="2">
        <v>97.5</v>
      </c>
    </row>
    <row r="21" spans="3:7" x14ac:dyDescent="0.25">
      <c r="C21" s="3">
        <v>40178</v>
      </c>
      <c r="D21" s="1">
        <v>12961.1</v>
      </c>
      <c r="F21" s="2">
        <v>14367.48</v>
      </c>
      <c r="G21" s="2">
        <v>103.4</v>
      </c>
    </row>
    <row r="22" spans="3:7" x14ac:dyDescent="0.25">
      <c r="C22" s="3">
        <v>40268</v>
      </c>
      <c r="D22" s="1">
        <v>2934.37</v>
      </c>
      <c r="F22" s="2">
        <v>4543</v>
      </c>
      <c r="G22" s="2">
        <v>103.2</v>
      </c>
    </row>
    <row r="23" spans="3:7" x14ac:dyDescent="0.25">
      <c r="C23" s="3">
        <v>40359</v>
      </c>
      <c r="D23" s="1">
        <v>6896.65</v>
      </c>
      <c r="F23" s="2">
        <v>8352</v>
      </c>
      <c r="G23" s="2">
        <v>104.6</v>
      </c>
    </row>
    <row r="24" spans="3:7" x14ac:dyDescent="0.25">
      <c r="C24" s="3">
        <v>40451</v>
      </c>
      <c r="D24" s="1">
        <v>11093.96</v>
      </c>
      <c r="F24" s="2">
        <v>12274.48</v>
      </c>
      <c r="G24" s="2">
        <v>104.3</v>
      </c>
    </row>
    <row r="25" spans="3:7" x14ac:dyDescent="0.25">
      <c r="C25" s="3">
        <v>40543</v>
      </c>
      <c r="D25" s="1">
        <v>15967.61</v>
      </c>
      <c r="F25" s="2">
        <v>16058.37</v>
      </c>
      <c r="G25" s="2">
        <v>106.6</v>
      </c>
    </row>
    <row r="26" spans="3:7" x14ac:dyDescent="0.25">
      <c r="C26" s="3">
        <v>40633</v>
      </c>
      <c r="D26" s="1">
        <v>3592.36</v>
      </c>
      <c r="F26" s="2">
        <v>5131</v>
      </c>
      <c r="G26" s="2">
        <v>106.3</v>
      </c>
    </row>
    <row r="27" spans="3:7" x14ac:dyDescent="0.25">
      <c r="C27" s="3">
        <v>40724</v>
      </c>
      <c r="D27" s="1">
        <v>8571.4699999999993</v>
      </c>
      <c r="F27" s="2">
        <v>9485</v>
      </c>
      <c r="G27" s="2">
        <v>108.6</v>
      </c>
    </row>
    <row r="28" spans="3:7" x14ac:dyDescent="0.25">
      <c r="C28" s="3">
        <v>40816</v>
      </c>
      <c r="D28" s="1">
        <v>13578.42</v>
      </c>
      <c r="F28" s="2">
        <v>13971</v>
      </c>
      <c r="G28" s="2">
        <v>108.3</v>
      </c>
    </row>
    <row r="29" spans="3:7" x14ac:dyDescent="0.25">
      <c r="C29" s="3">
        <v>40908</v>
      </c>
      <c r="D29" s="1">
        <v>19632.259999999998</v>
      </c>
      <c r="F29" s="2">
        <v>18373.87</v>
      </c>
      <c r="G29" s="2">
        <v>106</v>
      </c>
    </row>
    <row r="30" spans="3:7" x14ac:dyDescent="0.25">
      <c r="C30" s="3">
        <v>40999</v>
      </c>
      <c r="D30" s="1">
        <v>4233.88</v>
      </c>
      <c r="F30" s="2">
        <v>5900</v>
      </c>
      <c r="G30" s="2">
        <v>105</v>
      </c>
    </row>
    <row r="31" spans="3:7" x14ac:dyDescent="0.25">
      <c r="C31" s="3">
        <v>41090</v>
      </c>
      <c r="D31" s="1">
        <v>9885.4</v>
      </c>
      <c r="F31" s="2">
        <v>10833</v>
      </c>
      <c r="G31" s="2">
        <v>101.9</v>
      </c>
    </row>
    <row r="32" spans="3:7" x14ac:dyDescent="0.25">
      <c r="C32" s="3">
        <v>41182</v>
      </c>
      <c r="D32" s="1">
        <v>15390</v>
      </c>
      <c r="F32" s="2">
        <v>15910</v>
      </c>
      <c r="G32" s="2">
        <v>99.9</v>
      </c>
    </row>
    <row r="33" spans="3:8" x14ac:dyDescent="0.25">
      <c r="C33" s="3">
        <v>41274</v>
      </c>
      <c r="D33" s="1">
        <v>22250.45</v>
      </c>
      <c r="F33" s="2">
        <v>20839.59</v>
      </c>
      <c r="G33" s="2">
        <v>100.3</v>
      </c>
    </row>
    <row r="34" spans="3:8" x14ac:dyDescent="0.25">
      <c r="C34" s="3">
        <v>41364</v>
      </c>
      <c r="D34" s="1">
        <v>4699.47</v>
      </c>
      <c r="G34" s="2">
        <v>100.6</v>
      </c>
    </row>
    <row r="35" spans="3:8" x14ac:dyDescent="0.25">
      <c r="C35" s="3">
        <v>41455</v>
      </c>
      <c r="D35" s="1">
        <v>10949.3</v>
      </c>
      <c r="G35" s="2">
        <v>100.1</v>
      </c>
    </row>
    <row r="36" spans="3:8" x14ac:dyDescent="0.25">
      <c r="C36" s="3">
        <v>41547</v>
      </c>
      <c r="D36" s="1">
        <v>17099.64</v>
      </c>
      <c r="G36" s="2">
        <v>100.1</v>
      </c>
    </row>
    <row r="37" spans="3:8" x14ac:dyDescent="0.25">
      <c r="C37" s="3">
        <v>41639</v>
      </c>
      <c r="D37" s="1">
        <v>24791.83</v>
      </c>
      <c r="G37" s="2">
        <v>101</v>
      </c>
    </row>
    <row r="38" spans="3:8" x14ac:dyDescent="0.25">
      <c r="C38" s="3">
        <v>41729</v>
      </c>
      <c r="D38" s="1">
        <v>5137.26</v>
      </c>
      <c r="G38" s="2">
        <v>101</v>
      </c>
    </row>
    <row r="39" spans="3:8" x14ac:dyDescent="0.25">
      <c r="C39" s="3">
        <v>41820</v>
      </c>
      <c r="D39" s="1">
        <v>12061.99</v>
      </c>
      <c r="G39" s="2">
        <v>100.9</v>
      </c>
    </row>
    <row r="40" spans="3:8" x14ac:dyDescent="0.25">
      <c r="C40" s="3">
        <v>41912</v>
      </c>
      <c r="D40" s="1">
        <v>18874.150000000001</v>
      </c>
      <c r="G40" s="2">
        <v>101.2</v>
      </c>
    </row>
    <row r="41" spans="3:8" x14ac:dyDescent="0.25">
      <c r="C41" s="3">
        <v>42004</v>
      </c>
      <c r="D41" s="1">
        <v>27379.22</v>
      </c>
      <c r="G41" s="2">
        <v>100.7</v>
      </c>
    </row>
    <row r="42" spans="3:8" x14ac:dyDescent="0.25">
      <c r="C42" s="3">
        <v>42094</v>
      </c>
      <c r="D42" s="1">
        <v>5487.93</v>
      </c>
      <c r="G42" s="2">
        <v>100.6</v>
      </c>
    </row>
    <row r="43" spans="3:8" x14ac:dyDescent="0.25">
      <c r="C43" s="3">
        <v>42185</v>
      </c>
      <c r="D43" s="1">
        <v>13104.78</v>
      </c>
      <c r="G43" s="2">
        <v>99.8</v>
      </c>
    </row>
    <row r="44" spans="3:8" x14ac:dyDescent="0.25">
      <c r="C44" s="3">
        <v>42277</v>
      </c>
      <c r="D44" s="1">
        <v>20423.41</v>
      </c>
      <c r="G44" s="2">
        <v>99.1</v>
      </c>
    </row>
    <row r="45" spans="3:8" x14ac:dyDescent="0.25">
      <c r="C45" s="3">
        <v>42369</v>
      </c>
      <c r="D45" s="1">
        <v>29550.188099999999</v>
      </c>
      <c r="G45" s="2">
        <v>98.2</v>
      </c>
      <c r="H45" s="4">
        <v>2140.8386899999996</v>
      </c>
    </row>
    <row r="46" spans="3:8" x14ac:dyDescent="0.25">
      <c r="C46" s="3">
        <v>42460</v>
      </c>
      <c r="D46" s="1">
        <v>6456.23</v>
      </c>
      <c r="G46" s="2">
        <v>98.2</v>
      </c>
      <c r="H46" s="5">
        <v>394.1</v>
      </c>
    </row>
    <row r="47" spans="3:8" x14ac:dyDescent="0.25">
      <c r="C47" s="3">
        <v>42551</v>
      </c>
      <c r="D47" s="1">
        <v>14114.76</v>
      </c>
      <c r="G47" s="2">
        <v>99.4</v>
      </c>
      <c r="H47" s="5">
        <v>832.7</v>
      </c>
    </row>
    <row r="48" spans="3:8" x14ac:dyDescent="0.25">
      <c r="C48" s="3">
        <v>42643</v>
      </c>
      <c r="D48" s="1">
        <v>22198.400000000001</v>
      </c>
      <c r="G48" s="2">
        <v>100.5</v>
      </c>
      <c r="H48" s="5">
        <v>1296.21271</v>
      </c>
    </row>
    <row r="49" spans="3:8" x14ac:dyDescent="0.25">
      <c r="C49" s="3">
        <v>42735</v>
      </c>
      <c r="D49" s="1">
        <v>32665.38</v>
      </c>
      <c r="G49" s="2">
        <v>102.2</v>
      </c>
      <c r="H49" s="4">
        <v>2256.1999999999998</v>
      </c>
    </row>
    <row r="50" spans="3:8" x14ac:dyDescent="0.25">
      <c r="C50" s="3">
        <v>42825</v>
      </c>
      <c r="D50" s="1">
        <v>7254.06</v>
      </c>
      <c r="G50" s="2">
        <v>103.9</v>
      </c>
      <c r="H50" s="5">
        <v>475.4</v>
      </c>
    </row>
    <row r="51" spans="3:8" x14ac:dyDescent="0.25">
      <c r="C51" s="3">
        <v>42916</v>
      </c>
      <c r="D51" s="1">
        <v>15871.39</v>
      </c>
      <c r="G51" s="2">
        <v>104.5</v>
      </c>
      <c r="H51" s="5">
        <v>1037.9000000000001</v>
      </c>
    </row>
    <row r="52" spans="3:8" x14ac:dyDescent="0.25">
      <c r="C52" s="3">
        <v>43008</v>
      </c>
      <c r="D52" s="1">
        <v>25076.03</v>
      </c>
      <c r="G52" s="2">
        <v>105.8</v>
      </c>
      <c r="H52" s="5">
        <v>1616.9</v>
      </c>
    </row>
    <row r="53" spans="3:8" x14ac:dyDescent="0.25">
      <c r="C53" s="3">
        <v>43100</v>
      </c>
      <c r="D53" s="1">
        <v>35478.089999999997</v>
      </c>
      <c r="G53" s="2">
        <v>109.4</v>
      </c>
      <c r="H53" s="6">
        <v>2535.99818</v>
      </c>
    </row>
    <row r="54" spans="3:8" x14ac:dyDescent="0.25">
      <c r="C54" s="3">
        <v>43190</v>
      </c>
      <c r="D54" s="1">
        <v>8188.84</v>
      </c>
      <c r="G54" s="2">
        <v>107</v>
      </c>
      <c r="H54" s="5">
        <v>499.40334999999999</v>
      </c>
    </row>
    <row r="55" spans="3:8" x14ac:dyDescent="0.25">
      <c r="C55" s="3">
        <v>43281</v>
      </c>
      <c r="D55" s="1">
        <v>17958.169999999998</v>
      </c>
      <c r="G55" s="2">
        <v>106.3</v>
      </c>
      <c r="H55" s="5">
        <v>1149.0243</v>
      </c>
    </row>
    <row r="56" spans="3:8" x14ac:dyDescent="0.25">
      <c r="C56" s="3">
        <v>43373</v>
      </c>
      <c r="D56" s="1">
        <v>27634.35</v>
      </c>
      <c r="G56" s="2">
        <v>106.4</v>
      </c>
      <c r="H56" s="5">
        <v>1915.94164</v>
      </c>
    </row>
    <row r="57" spans="3:8" x14ac:dyDescent="0.25">
      <c r="C57" s="3">
        <v>43465</v>
      </c>
      <c r="D57" s="1">
        <v>39366.550000000003</v>
      </c>
      <c r="G57" s="2">
        <v>106.6</v>
      </c>
      <c r="H57" s="6">
        <v>3625.8065000000001</v>
      </c>
    </row>
    <row r="58" spans="3:8" x14ac:dyDescent="0.25">
      <c r="C58" s="3">
        <v>43555</v>
      </c>
      <c r="D58" s="1">
        <v>9110.0499999999993</v>
      </c>
      <c r="G58" s="2">
        <v>104.5</v>
      </c>
      <c r="H58" s="5">
        <v>713.35985000000005</v>
      </c>
    </row>
    <row r="59" spans="3:8" x14ac:dyDescent="0.25">
      <c r="C59" s="3">
        <v>43646</v>
      </c>
      <c r="D59" s="1">
        <v>19895.75</v>
      </c>
      <c r="G59" s="2">
        <v>104.7</v>
      </c>
      <c r="H59" s="5">
        <v>1518.35339</v>
      </c>
    </row>
    <row r="60" spans="3:8" x14ac:dyDescent="0.25">
      <c r="C60" s="3">
        <v>43738</v>
      </c>
      <c r="D60" s="1">
        <v>30509.42</v>
      </c>
      <c r="G60" s="2">
        <v>104</v>
      </c>
      <c r="H60" s="5">
        <v>2309.6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D2C5-C026-4269-BC66-BDCD7E6B23B8}">
  <dimension ref="B1:B44"/>
  <sheetViews>
    <sheetView workbookViewId="0">
      <selection activeCell="J5" sqref="J5"/>
    </sheetView>
  </sheetViews>
  <sheetFormatPr defaultRowHeight="13.8" x14ac:dyDescent="0.25"/>
  <cols>
    <col min="1" max="1" width="24.44140625" customWidth="1"/>
  </cols>
  <sheetData>
    <row r="1" spans="2:2" x14ac:dyDescent="0.25">
      <c r="B1" s="3"/>
    </row>
    <row r="2" spans="2:2" x14ac:dyDescent="0.25">
      <c r="B2" s="3"/>
    </row>
    <row r="3" spans="2:2" x14ac:dyDescent="0.25">
      <c r="B3" s="3"/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程序应用数据</vt:lpstr>
      <vt:lpstr>推算过程2</vt:lpstr>
      <vt:lpstr>推算过程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2019-11-30T01:58:04Z</dcterms:modified>
</cp:coreProperties>
</file>