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yu\Desktop\迎新工作\2022级本科生军训\"/>
    </mc:Choice>
  </mc:AlternateContent>
  <xr:revisionPtr revIDLastSave="0" documentId="8_{4EFADCD5-5655-4F76-8263-D2CCBEC92D95}" xr6:coauthVersionLast="36" xr6:coauthVersionMax="36" xr10:uidLastSave="{00000000-0000-0000-0000-000000000000}"/>
  <bookViews>
    <workbookView xWindow="0" yWindow="0" windowWidth="19410" windowHeight="11010" xr2:uid="{00000000-000D-0000-FFFF-FFFF00000000}"/>
  </bookViews>
  <sheets>
    <sheet name="军训一团" sheetId="2" r:id="rId1"/>
    <sheet name="军训二团" sheetId="3" r:id="rId2"/>
    <sheet name="军事课课室安排" sheetId="4" r:id="rId3"/>
    <sheet name="军事课排课表" sheetId="5" r:id="rId4"/>
  </sheets>
  <calcPr calcId="191029"/>
</workbook>
</file>

<file path=xl/calcChain.xml><?xml version="1.0" encoding="utf-8"?>
<calcChain xmlns="http://schemas.openxmlformats.org/spreadsheetml/2006/main">
  <c r="G46" i="4" l="1"/>
  <c r="E46" i="4"/>
  <c r="G39" i="4"/>
  <c r="E36" i="4"/>
  <c r="G34" i="4"/>
  <c r="G33" i="4"/>
  <c r="E33" i="4"/>
  <c r="E26" i="4"/>
  <c r="G25" i="4"/>
  <c r="E22" i="4"/>
  <c r="G18" i="4"/>
  <c r="E18" i="4"/>
  <c r="E7" i="4"/>
  <c r="E34" i="3"/>
  <c r="E35" i="2"/>
  <c r="D35" i="2"/>
  <c r="D34" i="3"/>
</calcChain>
</file>

<file path=xl/sharedStrings.xml><?xml version="1.0" encoding="utf-8"?>
<sst xmlns="http://schemas.openxmlformats.org/spreadsheetml/2006/main" count="462" uniqueCount="275">
  <si>
    <t>图书情报与档案管理类（信息管理与信息系统、图书馆学、档案学）</t>
  </si>
  <si>
    <t>社会学类（社会学、人类学、考古学）</t>
  </si>
  <si>
    <t>计算机学院（国家保密学院）</t>
  </si>
  <si>
    <t>院系</t>
    <phoneticPr fontId="2" type="noConversion"/>
  </si>
  <si>
    <t>专业</t>
    <phoneticPr fontId="2" type="noConversion"/>
  </si>
  <si>
    <t>校区</t>
    <phoneticPr fontId="2" type="noConversion"/>
  </si>
  <si>
    <t>人数</t>
    <phoneticPr fontId="2" type="noConversion"/>
  </si>
  <si>
    <t>编排</t>
    <phoneticPr fontId="2" type="noConversion"/>
  </si>
  <si>
    <t>中国语言文学系（珠海）</t>
  </si>
  <si>
    <t>汉语言文学</t>
  </si>
  <si>
    <t>珠海</t>
  </si>
  <si>
    <t>历史学系（珠海）</t>
  </si>
  <si>
    <t>历史学</t>
  </si>
  <si>
    <t>哲学系（珠海）</t>
  </si>
  <si>
    <t>哲学</t>
  </si>
  <si>
    <t>旅游学院</t>
  </si>
  <si>
    <t>旅游管理类（旅游管理、会展经济与管理）</t>
  </si>
  <si>
    <t>数学学院（珠海）</t>
  </si>
  <si>
    <t>数学类（数学与应用数学、信息与计算科学）</t>
  </si>
  <si>
    <t>物理与天文学院</t>
  </si>
  <si>
    <t>物理学类（物理学、天文学）</t>
  </si>
  <si>
    <t>理学院</t>
  </si>
  <si>
    <t>物理学</t>
  </si>
  <si>
    <t>深圳</t>
  </si>
  <si>
    <t>中法核工程与技术学院</t>
  </si>
  <si>
    <t>核工程与核技术（普通班、中法合作办学）</t>
  </si>
  <si>
    <t>化学工程与技术学院</t>
  </si>
  <si>
    <t>化学工程与工艺</t>
  </si>
  <si>
    <t>材料学院</t>
  </si>
  <si>
    <t>材料科学与工程</t>
  </si>
  <si>
    <t>生态学院</t>
  </si>
  <si>
    <t>生态学</t>
  </si>
  <si>
    <t>农学院</t>
  </si>
  <si>
    <t>农学</t>
  </si>
  <si>
    <t>地球科学与工程学院</t>
  </si>
  <si>
    <t>地质学类（地质学、地球物理学、地质工程）</t>
  </si>
  <si>
    <t>大气科学学院</t>
  </si>
  <si>
    <t>大气科学类（大气科学、应用气象学）</t>
  </si>
  <si>
    <t>海洋科学学院</t>
  </si>
  <si>
    <t>海洋科学</t>
  </si>
  <si>
    <t>海洋工程与技术学院</t>
  </si>
  <si>
    <t>海洋工程与技术</t>
  </si>
  <si>
    <t>测绘科学与技术学院</t>
  </si>
  <si>
    <t>遥感科学与技术</t>
  </si>
  <si>
    <t>土木工程学院</t>
  </si>
  <si>
    <t>土木、水利与海洋工程</t>
  </si>
  <si>
    <t>医学院</t>
  </si>
  <si>
    <t>临床医学</t>
  </si>
  <si>
    <t>公共卫生学院（深圳）</t>
  </si>
  <si>
    <t>预防医学</t>
  </si>
  <si>
    <t>药学院（深圳）</t>
  </si>
  <si>
    <t>药学</t>
  </si>
  <si>
    <t>人工智能学院</t>
  </si>
  <si>
    <t>人工智能</t>
  </si>
  <si>
    <t>软件工程学院</t>
  </si>
  <si>
    <t>软件工程</t>
  </si>
  <si>
    <t>网络空间安全学院</t>
  </si>
  <si>
    <t>网络空间安全</t>
  </si>
  <si>
    <t>微电子科学与技术学院</t>
  </si>
  <si>
    <t>微电子科学与工程</t>
  </si>
  <si>
    <t>电子与通信工程学院</t>
  </si>
  <si>
    <t>电子信息类（电子信息科学与技术、通信工程）</t>
  </si>
  <si>
    <t>集成电路学院</t>
  </si>
  <si>
    <t>航空航天学院</t>
  </si>
  <si>
    <t>航空航天类（航空航天工程、理论与应用力学）</t>
  </si>
  <si>
    <t>先进制造学院</t>
  </si>
  <si>
    <t>机械工程</t>
  </si>
  <si>
    <t>先进能源学院</t>
  </si>
  <si>
    <t>能源与动力工程</t>
  </si>
  <si>
    <t>智能工程学院</t>
  </si>
  <si>
    <t>智能科学与技术、交通工程</t>
  </si>
  <si>
    <t>生物医学工程学院</t>
  </si>
  <si>
    <t>生物医学工程</t>
  </si>
  <si>
    <t>中国语言文学系</t>
  </si>
  <si>
    <t>广州南校园</t>
  </si>
  <si>
    <t>历史学系</t>
  </si>
  <si>
    <t>哲学系</t>
  </si>
  <si>
    <t>外国语学院</t>
  </si>
  <si>
    <t>艺术学院</t>
  </si>
  <si>
    <t>音乐表演</t>
  </si>
  <si>
    <t>政治与公共事务管理学院</t>
  </si>
  <si>
    <t>广州东校园</t>
  </si>
  <si>
    <t>法学院</t>
  </si>
  <si>
    <t>法学</t>
  </si>
  <si>
    <t>传播与设计学院</t>
  </si>
  <si>
    <t>新闻传播学类（新闻学、传播学）</t>
  </si>
  <si>
    <t>信息管理学院</t>
  </si>
  <si>
    <t>社会学与人类学学院</t>
  </si>
  <si>
    <t>岭南学院</t>
  </si>
  <si>
    <t>经济学类（经济学、金融学）</t>
  </si>
  <si>
    <t>管理学院</t>
  </si>
  <si>
    <t>工商管理类（工商管理、会计学）</t>
  </si>
  <si>
    <t>数学学院</t>
  </si>
  <si>
    <t>数学类（数学与应用数学、统计学）</t>
  </si>
  <si>
    <t>物理学院</t>
  </si>
  <si>
    <t>物理学类（物理学、光电信息科学与工程（理学））</t>
  </si>
  <si>
    <t>化学学院</t>
  </si>
  <si>
    <t>化学类（化学、高分子材料与工程）</t>
  </si>
  <si>
    <t>材料科学与工程学院</t>
  </si>
  <si>
    <t>材料类（材料物理、材料化学、高分子材料与工程）</t>
  </si>
  <si>
    <t>生命科学学院</t>
  </si>
  <si>
    <t>生物科学类（生物科学、生物技术、生态学）</t>
  </si>
  <si>
    <t>心理学系</t>
  </si>
  <si>
    <t>心理学</t>
  </si>
  <si>
    <t>地理科学与规划学院</t>
  </si>
  <si>
    <t>地理科学类（自然地理与资源环境、人文地理与城乡规划、地理信息科学、地理科学、城乡规划）</t>
  </si>
  <si>
    <t>环境科学与工程学院</t>
  </si>
  <si>
    <t>环境科学与工程类（环境科学、环境工程）</t>
  </si>
  <si>
    <t>中山医学院</t>
  </si>
  <si>
    <t>广州北校园</t>
  </si>
  <si>
    <t>光华口腔医学院</t>
  </si>
  <si>
    <t>公共卫生学院</t>
  </si>
  <si>
    <t>护理学院</t>
  </si>
  <si>
    <t>护理学</t>
  </si>
  <si>
    <t>药学院</t>
  </si>
  <si>
    <t>电子与信息工程学院（微电子学院）</t>
  </si>
  <si>
    <t>电子信息类（通信工程、微电子科学与工程、光电信息科学与工程（工学））</t>
  </si>
  <si>
    <t>商学院</t>
  </si>
  <si>
    <t>国际翻译学院</t>
  </si>
  <si>
    <t>国际关系学院</t>
  </si>
  <si>
    <t>国际政治</t>
  </si>
  <si>
    <t>国际金融学院</t>
  </si>
  <si>
    <t>一团1排</t>
    <phoneticPr fontId="2" type="noConversion"/>
  </si>
  <si>
    <t>2022年军事课课室安排</t>
    <phoneticPr fontId="5" type="noConversion"/>
  </si>
  <si>
    <t>课室名称</t>
    <phoneticPr fontId="5" type="noConversion"/>
  </si>
  <si>
    <t>座位数</t>
    <phoneticPr fontId="5" type="noConversion"/>
  </si>
  <si>
    <t>一团</t>
    <phoneticPr fontId="5" type="noConversion"/>
  </si>
  <si>
    <t>二团</t>
    <phoneticPr fontId="5" type="noConversion"/>
  </si>
  <si>
    <t>备注</t>
    <phoneticPr fontId="5" type="noConversion"/>
  </si>
  <si>
    <t>学院</t>
    <phoneticPr fontId="5" type="noConversion"/>
  </si>
  <si>
    <t>人数</t>
    <phoneticPr fontId="5" type="noConversion"/>
  </si>
  <si>
    <t>文科楼</t>
    <phoneticPr fontId="8" type="noConversion"/>
  </si>
  <si>
    <t>文科楼</t>
  </si>
  <si>
    <t>传播与设计学院、艺术学院</t>
    <phoneticPr fontId="5" type="noConversion"/>
  </si>
  <si>
    <t>中山医学院（临床医学）</t>
    <phoneticPr fontId="5" type="noConversion"/>
  </si>
  <si>
    <t>逸夫楼</t>
  </si>
  <si>
    <t>艺101</t>
  </si>
  <si>
    <t>艺102</t>
  </si>
  <si>
    <t>艺201</t>
  </si>
  <si>
    <t>艺202</t>
  </si>
  <si>
    <t>法学院、信息管理学院</t>
    <phoneticPr fontId="5" type="noConversion"/>
  </si>
  <si>
    <t>历史学系（珠海）、哲学系（珠海）</t>
    <phoneticPr fontId="5" type="noConversion"/>
  </si>
  <si>
    <t>艺203</t>
  </si>
  <si>
    <t>艺204</t>
  </si>
  <si>
    <t>艺205</t>
  </si>
  <si>
    <t>艺206</t>
  </si>
  <si>
    <t>心理学系、社会学与人类学学院</t>
    <phoneticPr fontId="5" type="noConversion"/>
  </si>
  <si>
    <t>艺207</t>
  </si>
  <si>
    <t>艺208</t>
  </si>
  <si>
    <t>岭南学院</t>
    <phoneticPr fontId="2" type="noConversion"/>
  </si>
  <si>
    <t>艺301</t>
  </si>
  <si>
    <t>中山医学院（八年制、基础医学、法医学）</t>
    <phoneticPr fontId="5" type="noConversion"/>
  </si>
  <si>
    <t>电子与通信工程学院、化学工程与技术学院</t>
    <phoneticPr fontId="5" type="noConversion"/>
  </si>
  <si>
    <t>艺302</t>
  </si>
  <si>
    <t>材料科学与工程学院、外国语学院</t>
    <phoneticPr fontId="5" type="noConversion"/>
  </si>
  <si>
    <t>艺303</t>
  </si>
  <si>
    <t>艺304</t>
  </si>
  <si>
    <t>艺305</t>
  </si>
  <si>
    <t>艺306</t>
  </si>
  <si>
    <t>艺307</t>
  </si>
  <si>
    <t>艺308</t>
  </si>
  <si>
    <t>艺401</t>
  </si>
  <si>
    <t>光华口腔医学院、环境科学与工程学院</t>
    <phoneticPr fontId="5" type="noConversion"/>
  </si>
  <si>
    <t>理学院、地球科学与工程学院</t>
    <phoneticPr fontId="5" type="noConversion"/>
  </si>
  <si>
    <t>艺402</t>
  </si>
  <si>
    <t>大气科学学院、土木工程学院</t>
    <phoneticPr fontId="5" type="noConversion"/>
  </si>
  <si>
    <t>艺404</t>
  </si>
  <si>
    <t>艺405</t>
  </si>
  <si>
    <t>物理学院、地理科学与规划学院</t>
    <phoneticPr fontId="5" type="noConversion"/>
  </si>
  <si>
    <t>艺406</t>
  </si>
  <si>
    <t>艺407</t>
  </si>
  <si>
    <t>艺408</t>
  </si>
  <si>
    <t>集成电路学院、海洋工程与技术学院</t>
    <phoneticPr fontId="5" type="noConversion"/>
  </si>
  <si>
    <t>艺501</t>
  </si>
  <si>
    <t>艺502</t>
  </si>
  <si>
    <t>艺503</t>
  </si>
  <si>
    <t>艺504</t>
  </si>
  <si>
    <t>艺505</t>
  </si>
  <si>
    <t>艺506</t>
  </si>
  <si>
    <t>艺507</t>
  </si>
  <si>
    <t>副播课室</t>
    <phoneticPr fontId="2" type="noConversion"/>
  </si>
  <si>
    <t>主播课室</t>
    <phoneticPr fontId="5" type="noConversion"/>
  </si>
  <si>
    <t>备用课室</t>
    <phoneticPr fontId="2" type="noConversion"/>
  </si>
  <si>
    <t>排</t>
    <phoneticPr fontId="2" type="noConversion"/>
  </si>
  <si>
    <t>一团2排</t>
    <phoneticPr fontId="2" type="noConversion"/>
  </si>
  <si>
    <t>哲学类</t>
    <phoneticPr fontId="2" type="noConversion"/>
  </si>
  <si>
    <t>一团3排</t>
    <phoneticPr fontId="2" type="noConversion"/>
  </si>
  <si>
    <t>外国语言文学类</t>
    <phoneticPr fontId="2" type="noConversion"/>
  </si>
  <si>
    <t>一团4、5排</t>
    <phoneticPr fontId="2" type="noConversion"/>
  </si>
  <si>
    <t>一团6排</t>
    <phoneticPr fontId="2" type="noConversion"/>
  </si>
  <si>
    <t>公共管理类（行政管理、政治学与行政学）（高水平运动队）</t>
    <phoneticPr fontId="1" type="noConversion"/>
  </si>
  <si>
    <t>一团7、8排</t>
    <phoneticPr fontId="2" type="noConversion"/>
  </si>
  <si>
    <t>一团9、10排</t>
    <phoneticPr fontId="2" type="noConversion"/>
  </si>
  <si>
    <t>一团11排</t>
    <phoneticPr fontId="2" type="noConversion"/>
  </si>
  <si>
    <t>一团12、13排</t>
    <phoneticPr fontId="2" type="noConversion"/>
  </si>
  <si>
    <t>一团14、15排</t>
    <phoneticPr fontId="2" type="noConversion"/>
  </si>
  <si>
    <t>一团16、17排</t>
    <phoneticPr fontId="2" type="noConversion"/>
  </si>
  <si>
    <t>一团18、19、20、21排</t>
    <phoneticPr fontId="2" type="noConversion"/>
  </si>
  <si>
    <t>一团22、23排</t>
    <phoneticPr fontId="2" type="noConversion"/>
  </si>
  <si>
    <t>一团24、25排</t>
    <phoneticPr fontId="2" type="noConversion"/>
  </si>
  <si>
    <t>一团26、27、28排</t>
    <phoneticPr fontId="2" type="noConversion"/>
  </si>
  <si>
    <t>一团29、30排</t>
    <phoneticPr fontId="2" type="noConversion"/>
  </si>
  <si>
    <t>一团31、32排</t>
    <phoneticPr fontId="2" type="noConversion"/>
  </si>
  <si>
    <t>一团33排</t>
    <phoneticPr fontId="2" type="noConversion"/>
  </si>
  <si>
    <t>一团34、35排</t>
    <phoneticPr fontId="2" type="noConversion"/>
  </si>
  <si>
    <t>一团36、37排</t>
    <phoneticPr fontId="2" type="noConversion"/>
  </si>
  <si>
    <t>一团38、39、40、41、42、43排</t>
    <phoneticPr fontId="2" type="noConversion"/>
  </si>
  <si>
    <t>临床医学（八年制）</t>
    <phoneticPr fontId="2" type="noConversion"/>
  </si>
  <si>
    <t>一团44、45排</t>
    <phoneticPr fontId="2" type="noConversion"/>
  </si>
  <si>
    <t>口腔医学、口腔医学（5+3一体化）</t>
    <phoneticPr fontId="1" type="noConversion"/>
  </si>
  <si>
    <t>一团46、47排</t>
    <phoneticPr fontId="2" type="noConversion"/>
  </si>
  <si>
    <t>基础医学、法医学</t>
    <phoneticPr fontId="1" type="noConversion"/>
  </si>
  <si>
    <t>一团48排</t>
    <phoneticPr fontId="2" type="noConversion"/>
  </si>
  <si>
    <t>一团49、50排</t>
    <phoneticPr fontId="2" type="noConversion"/>
  </si>
  <si>
    <t>一团51排</t>
    <phoneticPr fontId="2" type="noConversion"/>
  </si>
  <si>
    <t>一团52、53排</t>
    <phoneticPr fontId="2" type="noConversion"/>
  </si>
  <si>
    <t>计算机类（计算机科学与技术、信息与计算科学、保密管理）</t>
    <phoneticPr fontId="2" type="noConversion"/>
  </si>
  <si>
    <t>一团54、55、56、57、58、59排</t>
    <phoneticPr fontId="2" type="noConversion"/>
  </si>
  <si>
    <t>一团60、61、62排</t>
    <phoneticPr fontId="2" type="noConversion"/>
  </si>
  <si>
    <t>经济学、工商管理</t>
    <phoneticPr fontId="1" type="noConversion"/>
  </si>
  <si>
    <t>一团63、64、65、66排</t>
    <phoneticPr fontId="2" type="noConversion"/>
  </si>
  <si>
    <t>外国语言文学类</t>
    <phoneticPr fontId="2" type="noConversion"/>
  </si>
  <si>
    <t>一团67、68排</t>
    <phoneticPr fontId="2" type="noConversion"/>
  </si>
  <si>
    <t>一团69排</t>
    <phoneticPr fontId="2" type="noConversion"/>
  </si>
  <si>
    <t>一团70、71、72、73排</t>
    <phoneticPr fontId="2" type="noConversion"/>
  </si>
  <si>
    <t>二团1、2排</t>
    <phoneticPr fontId="2" type="noConversion"/>
  </si>
  <si>
    <t>二团3、4排</t>
    <phoneticPr fontId="2" type="noConversion"/>
  </si>
  <si>
    <t>二团5、6排</t>
    <phoneticPr fontId="2" type="noConversion"/>
  </si>
  <si>
    <t>二团7、8排</t>
    <phoneticPr fontId="2" type="noConversion"/>
  </si>
  <si>
    <t>二团9、10、11排</t>
    <phoneticPr fontId="2" type="noConversion"/>
  </si>
  <si>
    <t>二团12、13、14排</t>
    <phoneticPr fontId="2" type="noConversion"/>
  </si>
  <si>
    <t>二团15、16排</t>
    <phoneticPr fontId="2" type="noConversion"/>
  </si>
  <si>
    <t>二团17、18、19排</t>
    <phoneticPr fontId="2" type="noConversion"/>
  </si>
  <si>
    <t>二团20、21排</t>
    <phoneticPr fontId="2" type="noConversion"/>
  </si>
  <si>
    <t>二团22、23、24排</t>
    <phoneticPr fontId="2" type="noConversion"/>
  </si>
  <si>
    <t>二团25排</t>
    <phoneticPr fontId="2" type="noConversion"/>
  </si>
  <si>
    <t>二团26排</t>
    <phoneticPr fontId="2" type="noConversion"/>
  </si>
  <si>
    <t>二团27、28排</t>
    <phoneticPr fontId="2" type="noConversion"/>
  </si>
  <si>
    <t>二团29、30排</t>
    <phoneticPr fontId="2" type="noConversion"/>
  </si>
  <si>
    <t>二团31、32、33排</t>
    <phoneticPr fontId="2" type="noConversion"/>
  </si>
  <si>
    <t>二团34、35排</t>
    <phoneticPr fontId="2" type="noConversion"/>
  </si>
  <si>
    <t>二团36、37排</t>
    <phoneticPr fontId="2" type="noConversion"/>
  </si>
  <si>
    <t>二团38、39排</t>
    <phoneticPr fontId="2" type="noConversion"/>
  </si>
  <si>
    <t>二团40、41、42、43、44、45排</t>
    <phoneticPr fontId="2" type="noConversion"/>
  </si>
  <si>
    <t>二团46、47排</t>
    <phoneticPr fontId="2" type="noConversion"/>
  </si>
  <si>
    <t>二团48、49排</t>
    <phoneticPr fontId="2" type="noConversion"/>
  </si>
  <si>
    <t>二团50、51排</t>
    <phoneticPr fontId="2" type="noConversion"/>
  </si>
  <si>
    <t>二团52、53排</t>
    <phoneticPr fontId="2" type="noConversion"/>
  </si>
  <si>
    <t>二团54排</t>
    <phoneticPr fontId="2" type="noConversion"/>
  </si>
  <si>
    <t>二团55、56排</t>
    <phoneticPr fontId="2" type="noConversion"/>
  </si>
  <si>
    <t>二团57、58、59、60排</t>
    <phoneticPr fontId="2" type="noConversion"/>
  </si>
  <si>
    <t>二团61、62排</t>
    <phoneticPr fontId="2" type="noConversion"/>
  </si>
  <si>
    <t>二团63、64、65排</t>
    <phoneticPr fontId="2" type="noConversion"/>
  </si>
  <si>
    <t>二团66排</t>
    <phoneticPr fontId="2" type="noConversion"/>
  </si>
  <si>
    <t>二团67排</t>
    <phoneticPr fontId="2" type="noConversion"/>
  </si>
  <si>
    <t>二团68、69、70排</t>
    <phoneticPr fontId="2" type="noConversion"/>
  </si>
  <si>
    <t>二团71、72、73排</t>
    <phoneticPr fontId="2" type="noConversion"/>
  </si>
  <si>
    <t>时间</t>
  </si>
  <si>
    <t>军训团</t>
  </si>
  <si>
    <t>专题</t>
  </si>
  <si>
    <t>主讲</t>
  </si>
  <si>
    <t>主播课室</t>
  </si>
  <si>
    <t>一团</t>
  </si>
  <si>
    <t>中国国防</t>
  </si>
  <si>
    <t>李隽隽</t>
  </si>
  <si>
    <t>文科楼108</t>
  </si>
  <si>
    <t>二团</t>
  </si>
  <si>
    <t>国家安全</t>
  </si>
  <si>
    <t>徐小林</t>
  </si>
  <si>
    <t>军事思想</t>
  </si>
  <si>
    <t>袁梅</t>
  </si>
  <si>
    <t>现代战争</t>
  </si>
  <si>
    <t>丁之亮</t>
  </si>
  <si>
    <t>信息化战争和信息化装备</t>
  </si>
  <si>
    <t>陈彦龙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</si>
</sst>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name val="等线"/>
      <charset val="134"/>
    </font>
    <font>
      <sz val="9"/>
      <name val="等线"/>
      <family val="3"/>
      <charset val="134"/>
    </font>
    <font>
      <sz val="9"/>
      <name val="等线"/>
      <charset val="134"/>
    </font>
    <font>
      <b/>
      <sz val="11"/>
      <name val="仿宋"/>
      <family val="3"/>
      <charset val="134"/>
    </font>
    <font>
      <b/>
      <sz val="16"/>
      <name val="华文中宋"/>
      <family val="3"/>
      <charset val="134"/>
    </font>
    <font>
      <sz val="9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华文中宋"/>
      <family val="3"/>
      <charset val="134"/>
    </font>
    <font>
      <sz val="12"/>
      <color rgb="FF000000"/>
      <name val="华文中宋"/>
      <family val="3"/>
      <charset val="134"/>
    </font>
    <font>
      <sz val="14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58" fontId="11" fillId="0" borderId="4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shrinkToFit="1"/>
    </xf>
    <xf numFmtId="176" fontId="3" fillId="0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90" zoomScaleNormal="90" workbookViewId="0">
      <selection activeCell="G11" sqref="G11"/>
    </sheetView>
  </sheetViews>
  <sheetFormatPr defaultColWidth="29.875" defaultRowHeight="13.5" x14ac:dyDescent="0.2"/>
  <cols>
    <col min="1" max="1" width="28.75" style="2" customWidth="1"/>
    <col min="2" max="2" width="38" style="2" customWidth="1"/>
    <col min="3" max="3" width="17.875" style="2" customWidth="1"/>
    <col min="4" max="4" width="13.5" style="2" customWidth="1"/>
    <col min="5" max="5" width="11.625" style="2" customWidth="1"/>
    <col min="6" max="6" width="35.25" style="2" customWidth="1"/>
    <col min="7" max="16384" width="29.875" style="2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183</v>
      </c>
    </row>
    <row r="2" spans="1:6" ht="21.6" customHeight="1" x14ac:dyDescent="0.2">
      <c r="A2" s="10" t="s">
        <v>73</v>
      </c>
      <c r="B2" s="10" t="s">
        <v>9</v>
      </c>
      <c r="C2" s="15" t="s">
        <v>74</v>
      </c>
      <c r="D2" s="13">
        <v>70</v>
      </c>
      <c r="E2" s="1">
        <v>1</v>
      </c>
      <c r="F2" s="1" t="s">
        <v>122</v>
      </c>
    </row>
    <row r="3" spans="1:6" x14ac:dyDescent="0.2">
      <c r="A3" s="10" t="s">
        <v>75</v>
      </c>
      <c r="B3" s="10" t="s">
        <v>12</v>
      </c>
      <c r="C3" s="15" t="s">
        <v>74</v>
      </c>
      <c r="D3" s="13">
        <v>60</v>
      </c>
      <c r="E3" s="1">
        <v>1</v>
      </c>
      <c r="F3" s="1" t="s">
        <v>184</v>
      </c>
    </row>
    <row r="4" spans="1:6" x14ac:dyDescent="0.2">
      <c r="A4" s="10" t="s">
        <v>76</v>
      </c>
      <c r="B4" s="10" t="s">
        <v>185</v>
      </c>
      <c r="C4" s="15" t="s">
        <v>74</v>
      </c>
      <c r="D4" s="13">
        <v>70</v>
      </c>
      <c r="E4" s="1">
        <v>1</v>
      </c>
      <c r="F4" s="1" t="s">
        <v>186</v>
      </c>
    </row>
    <row r="5" spans="1:6" x14ac:dyDescent="0.2">
      <c r="A5" s="10" t="s">
        <v>77</v>
      </c>
      <c r="B5" s="10" t="s">
        <v>187</v>
      </c>
      <c r="C5" s="15" t="s">
        <v>74</v>
      </c>
      <c r="D5" s="13">
        <v>90</v>
      </c>
      <c r="E5" s="1">
        <v>2</v>
      </c>
      <c r="F5" s="1" t="s">
        <v>188</v>
      </c>
    </row>
    <row r="6" spans="1:6" x14ac:dyDescent="0.2">
      <c r="A6" s="15" t="s">
        <v>78</v>
      </c>
      <c r="B6" s="10" t="s">
        <v>79</v>
      </c>
      <c r="C6" s="15" t="s">
        <v>74</v>
      </c>
      <c r="D6" s="10">
        <v>55</v>
      </c>
      <c r="E6" s="1">
        <v>1</v>
      </c>
      <c r="F6" s="1" t="s">
        <v>189</v>
      </c>
    </row>
    <row r="7" spans="1:6" ht="27" x14ac:dyDescent="0.2">
      <c r="A7" s="10" t="s">
        <v>80</v>
      </c>
      <c r="B7" s="10" t="s">
        <v>190</v>
      </c>
      <c r="C7" s="15" t="s">
        <v>81</v>
      </c>
      <c r="D7" s="13">
        <v>113</v>
      </c>
      <c r="E7" s="1">
        <v>2</v>
      </c>
      <c r="F7" s="1" t="s">
        <v>191</v>
      </c>
    </row>
    <row r="8" spans="1:6" x14ac:dyDescent="0.2">
      <c r="A8" s="10" t="s">
        <v>82</v>
      </c>
      <c r="B8" s="10" t="s">
        <v>83</v>
      </c>
      <c r="C8" s="15" t="s">
        <v>81</v>
      </c>
      <c r="D8" s="13">
        <v>100</v>
      </c>
      <c r="E8" s="1">
        <v>2</v>
      </c>
      <c r="F8" s="1" t="s">
        <v>192</v>
      </c>
    </row>
    <row r="9" spans="1:6" x14ac:dyDescent="0.2">
      <c r="A9" s="10" t="s">
        <v>84</v>
      </c>
      <c r="B9" s="10" t="s">
        <v>85</v>
      </c>
      <c r="C9" s="15" t="s">
        <v>81</v>
      </c>
      <c r="D9" s="13">
        <v>50</v>
      </c>
      <c r="E9" s="1">
        <v>1</v>
      </c>
      <c r="F9" s="1" t="s">
        <v>193</v>
      </c>
    </row>
    <row r="10" spans="1:6" ht="27" x14ac:dyDescent="0.2">
      <c r="A10" s="10" t="s">
        <v>86</v>
      </c>
      <c r="B10" s="10" t="s">
        <v>0</v>
      </c>
      <c r="C10" s="15" t="s">
        <v>81</v>
      </c>
      <c r="D10" s="13">
        <v>80</v>
      </c>
      <c r="E10" s="1">
        <v>2</v>
      </c>
      <c r="F10" s="1" t="s">
        <v>194</v>
      </c>
    </row>
    <row r="11" spans="1:6" x14ac:dyDescent="0.2">
      <c r="A11" s="10" t="s">
        <v>87</v>
      </c>
      <c r="B11" s="10" t="s">
        <v>1</v>
      </c>
      <c r="C11" s="15" t="s">
        <v>74</v>
      </c>
      <c r="D11" s="13">
        <v>80</v>
      </c>
      <c r="E11" s="1">
        <v>2</v>
      </c>
      <c r="F11" s="1" t="s">
        <v>195</v>
      </c>
    </row>
    <row r="12" spans="1:6" x14ac:dyDescent="0.2">
      <c r="A12" s="10" t="s">
        <v>88</v>
      </c>
      <c r="B12" s="10" t="s">
        <v>89</v>
      </c>
      <c r="C12" s="15" t="s">
        <v>74</v>
      </c>
      <c r="D12" s="13">
        <v>100</v>
      </c>
      <c r="E12" s="1">
        <v>2</v>
      </c>
      <c r="F12" s="1" t="s">
        <v>196</v>
      </c>
    </row>
    <row r="13" spans="1:6" x14ac:dyDescent="0.2">
      <c r="A13" s="10" t="s">
        <v>90</v>
      </c>
      <c r="B13" s="10" t="s">
        <v>91</v>
      </c>
      <c r="C13" s="15" t="s">
        <v>81</v>
      </c>
      <c r="D13" s="13">
        <v>210</v>
      </c>
      <c r="E13" s="1">
        <v>4</v>
      </c>
      <c r="F13" s="1" t="s">
        <v>197</v>
      </c>
    </row>
    <row r="14" spans="1:6" x14ac:dyDescent="0.2">
      <c r="A14" s="10" t="s">
        <v>92</v>
      </c>
      <c r="B14" s="10" t="s">
        <v>93</v>
      </c>
      <c r="C14" s="15" t="s">
        <v>74</v>
      </c>
      <c r="D14" s="13">
        <v>120</v>
      </c>
      <c r="E14" s="1">
        <v>2</v>
      </c>
      <c r="F14" s="1" t="s">
        <v>198</v>
      </c>
    </row>
    <row r="15" spans="1:6" ht="27" x14ac:dyDescent="0.2">
      <c r="A15" s="10" t="s">
        <v>94</v>
      </c>
      <c r="B15" s="10" t="s">
        <v>95</v>
      </c>
      <c r="C15" s="15" t="s">
        <v>74</v>
      </c>
      <c r="D15" s="13">
        <v>110</v>
      </c>
      <c r="E15" s="1">
        <v>2</v>
      </c>
      <c r="F15" s="1" t="s">
        <v>199</v>
      </c>
    </row>
    <row r="16" spans="1:6" x14ac:dyDescent="0.2">
      <c r="A16" s="10" t="s">
        <v>96</v>
      </c>
      <c r="B16" s="10" t="s">
        <v>97</v>
      </c>
      <c r="C16" s="15" t="s">
        <v>81</v>
      </c>
      <c r="D16" s="13">
        <v>150</v>
      </c>
      <c r="E16" s="1">
        <v>3</v>
      </c>
      <c r="F16" s="1" t="s">
        <v>200</v>
      </c>
    </row>
    <row r="17" spans="1:6" ht="27" x14ac:dyDescent="0.2">
      <c r="A17" s="10" t="s">
        <v>98</v>
      </c>
      <c r="B17" s="10" t="s">
        <v>99</v>
      </c>
      <c r="C17" s="15" t="s">
        <v>81</v>
      </c>
      <c r="D17" s="13">
        <v>85</v>
      </c>
      <c r="E17" s="1">
        <v>2</v>
      </c>
      <c r="F17" s="1" t="s">
        <v>201</v>
      </c>
    </row>
    <row r="18" spans="1:6" ht="27" x14ac:dyDescent="0.2">
      <c r="A18" s="10" t="s">
        <v>100</v>
      </c>
      <c r="B18" s="10" t="s">
        <v>101</v>
      </c>
      <c r="C18" s="15" t="s">
        <v>74</v>
      </c>
      <c r="D18" s="13">
        <v>120</v>
      </c>
      <c r="E18" s="1">
        <v>2</v>
      </c>
      <c r="F18" s="1" t="s">
        <v>202</v>
      </c>
    </row>
    <row r="19" spans="1:6" x14ac:dyDescent="0.2">
      <c r="A19" s="10" t="s">
        <v>102</v>
      </c>
      <c r="B19" s="10" t="s">
        <v>103</v>
      </c>
      <c r="C19" s="15" t="s">
        <v>81</v>
      </c>
      <c r="D19" s="13">
        <v>55</v>
      </c>
      <c r="E19" s="1">
        <v>1</v>
      </c>
      <c r="F19" s="1" t="s">
        <v>203</v>
      </c>
    </row>
    <row r="20" spans="1:6" ht="40.5" x14ac:dyDescent="0.2">
      <c r="A20" s="10" t="s">
        <v>104</v>
      </c>
      <c r="B20" s="10" t="s">
        <v>105</v>
      </c>
      <c r="C20" s="15" t="s">
        <v>81</v>
      </c>
      <c r="D20" s="13">
        <v>110</v>
      </c>
      <c r="E20" s="1">
        <v>2</v>
      </c>
      <c r="F20" s="1" t="s">
        <v>204</v>
      </c>
    </row>
    <row r="21" spans="1:6" ht="27" x14ac:dyDescent="0.2">
      <c r="A21" s="10" t="s">
        <v>106</v>
      </c>
      <c r="B21" s="10" t="s">
        <v>107</v>
      </c>
      <c r="C21" s="15" t="s">
        <v>81</v>
      </c>
      <c r="D21" s="13">
        <v>90</v>
      </c>
      <c r="E21" s="1">
        <v>2</v>
      </c>
      <c r="F21" s="1" t="s">
        <v>205</v>
      </c>
    </row>
    <row r="22" spans="1:6" x14ac:dyDescent="0.2">
      <c r="A22" s="10" t="s">
        <v>108</v>
      </c>
      <c r="B22" s="10" t="s">
        <v>47</v>
      </c>
      <c r="C22" s="15" t="s">
        <v>109</v>
      </c>
      <c r="D22" s="13">
        <v>355</v>
      </c>
      <c r="E22" s="1">
        <v>6</v>
      </c>
      <c r="F22" s="1" t="s">
        <v>206</v>
      </c>
    </row>
    <row r="23" spans="1:6" x14ac:dyDescent="0.2">
      <c r="A23" s="15" t="s">
        <v>108</v>
      </c>
      <c r="B23" s="10" t="s">
        <v>207</v>
      </c>
      <c r="C23" s="15" t="s">
        <v>109</v>
      </c>
      <c r="D23" s="10">
        <v>100</v>
      </c>
      <c r="E23" s="1">
        <v>2</v>
      </c>
      <c r="F23" s="1" t="s">
        <v>208</v>
      </c>
    </row>
    <row r="24" spans="1:6" x14ac:dyDescent="0.2">
      <c r="A24" s="10" t="s">
        <v>110</v>
      </c>
      <c r="B24" s="10" t="s">
        <v>209</v>
      </c>
      <c r="C24" s="15" t="s">
        <v>109</v>
      </c>
      <c r="D24" s="10">
        <v>90</v>
      </c>
      <c r="E24" s="1">
        <v>2</v>
      </c>
      <c r="F24" s="1" t="s">
        <v>210</v>
      </c>
    </row>
    <row r="25" spans="1:6" x14ac:dyDescent="0.2">
      <c r="A25" s="10" t="s">
        <v>108</v>
      </c>
      <c r="B25" s="10" t="s">
        <v>211</v>
      </c>
      <c r="C25" s="10" t="s">
        <v>109</v>
      </c>
      <c r="D25" s="13">
        <v>55</v>
      </c>
      <c r="E25" s="1">
        <v>1</v>
      </c>
      <c r="F25" s="1" t="s">
        <v>212</v>
      </c>
    </row>
    <row r="26" spans="1:6" x14ac:dyDescent="0.2">
      <c r="A26" s="10" t="s">
        <v>111</v>
      </c>
      <c r="B26" s="10" t="s">
        <v>49</v>
      </c>
      <c r="C26" s="15" t="s">
        <v>109</v>
      </c>
      <c r="D26" s="13">
        <v>100</v>
      </c>
      <c r="E26" s="1">
        <v>2</v>
      </c>
      <c r="F26" s="1" t="s">
        <v>213</v>
      </c>
    </row>
    <row r="27" spans="1:6" x14ac:dyDescent="0.2">
      <c r="A27" s="10" t="s">
        <v>112</v>
      </c>
      <c r="B27" s="10" t="s">
        <v>113</v>
      </c>
      <c r="C27" s="15" t="s">
        <v>109</v>
      </c>
      <c r="D27" s="10">
        <v>45</v>
      </c>
      <c r="E27" s="1">
        <v>1</v>
      </c>
      <c r="F27" s="1" t="s">
        <v>214</v>
      </c>
    </row>
    <row r="28" spans="1:6" x14ac:dyDescent="0.2">
      <c r="A28" s="10" t="s">
        <v>114</v>
      </c>
      <c r="B28" s="10" t="s">
        <v>51</v>
      </c>
      <c r="C28" s="15" t="s">
        <v>81</v>
      </c>
      <c r="D28" s="13">
        <v>110</v>
      </c>
      <c r="E28" s="1">
        <v>2</v>
      </c>
      <c r="F28" s="1" t="s">
        <v>215</v>
      </c>
    </row>
    <row r="29" spans="1:6" ht="27" x14ac:dyDescent="0.2">
      <c r="A29" s="10" t="s">
        <v>2</v>
      </c>
      <c r="B29" s="10" t="s">
        <v>216</v>
      </c>
      <c r="C29" s="15" t="s">
        <v>81</v>
      </c>
      <c r="D29" s="13">
        <v>300</v>
      </c>
      <c r="E29" s="1">
        <v>6</v>
      </c>
      <c r="F29" s="1" t="s">
        <v>217</v>
      </c>
    </row>
    <row r="30" spans="1:6" ht="27" x14ac:dyDescent="0.2">
      <c r="A30" s="10" t="s">
        <v>115</v>
      </c>
      <c r="B30" s="10" t="s">
        <v>116</v>
      </c>
      <c r="C30" s="15" t="s">
        <v>81</v>
      </c>
      <c r="D30" s="13">
        <v>180</v>
      </c>
      <c r="E30" s="1">
        <v>3</v>
      </c>
      <c r="F30" s="1" t="s">
        <v>218</v>
      </c>
    </row>
    <row r="31" spans="1:6" x14ac:dyDescent="0.2">
      <c r="A31" s="10" t="s">
        <v>117</v>
      </c>
      <c r="B31" s="10" t="s">
        <v>219</v>
      </c>
      <c r="C31" s="15" t="s">
        <v>23</v>
      </c>
      <c r="D31" s="13">
        <v>240</v>
      </c>
      <c r="E31" s="1">
        <v>4</v>
      </c>
      <c r="F31" s="1" t="s">
        <v>220</v>
      </c>
    </row>
    <row r="32" spans="1:6" x14ac:dyDescent="0.2">
      <c r="A32" s="10" t="s">
        <v>118</v>
      </c>
      <c r="B32" s="10" t="s">
        <v>221</v>
      </c>
      <c r="C32" s="15" t="s">
        <v>10</v>
      </c>
      <c r="D32" s="13">
        <v>120</v>
      </c>
      <c r="E32" s="1">
        <v>2</v>
      </c>
      <c r="F32" s="1" t="s">
        <v>222</v>
      </c>
    </row>
    <row r="33" spans="1:6" x14ac:dyDescent="0.2">
      <c r="A33" s="10" t="s">
        <v>119</v>
      </c>
      <c r="B33" s="10" t="s">
        <v>120</v>
      </c>
      <c r="C33" s="15" t="s">
        <v>10</v>
      </c>
      <c r="D33" s="13">
        <v>60</v>
      </c>
      <c r="E33" s="1">
        <v>1</v>
      </c>
      <c r="F33" s="1" t="s">
        <v>223</v>
      </c>
    </row>
    <row r="34" spans="1:6" x14ac:dyDescent="0.2">
      <c r="A34" s="10" t="s">
        <v>121</v>
      </c>
      <c r="B34" s="10" t="s">
        <v>89</v>
      </c>
      <c r="C34" s="15" t="s">
        <v>10</v>
      </c>
      <c r="D34" s="13">
        <v>210</v>
      </c>
      <c r="E34" s="1">
        <v>4</v>
      </c>
      <c r="F34" s="1" t="s">
        <v>224</v>
      </c>
    </row>
    <row r="35" spans="1:6" x14ac:dyDescent="0.2">
      <c r="D35" s="17">
        <f>SUM(D2:D34)</f>
        <v>3883</v>
      </c>
      <c r="E35" s="2">
        <f>SUM(E2:E34)</f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G9" sqref="G9"/>
    </sheetView>
  </sheetViews>
  <sheetFormatPr defaultColWidth="8.875" defaultRowHeight="13.5" x14ac:dyDescent="0.2"/>
  <cols>
    <col min="1" max="1" width="25.5" style="2" customWidth="1"/>
    <col min="2" max="2" width="33.5" style="2" customWidth="1"/>
    <col min="3" max="3" width="11.375" style="2" customWidth="1"/>
    <col min="4" max="4" width="10.75" style="2" customWidth="1"/>
    <col min="5" max="5" width="11.625" style="2" customWidth="1"/>
    <col min="6" max="6" width="30" style="2" customWidth="1"/>
    <col min="7" max="16384" width="8.875" style="2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183</v>
      </c>
    </row>
    <row r="2" spans="1:6" ht="33.6" customHeight="1" x14ac:dyDescent="0.2">
      <c r="A2" s="10" t="s">
        <v>8</v>
      </c>
      <c r="B2" s="10" t="s">
        <v>9</v>
      </c>
      <c r="C2" s="15" t="s">
        <v>10</v>
      </c>
      <c r="D2" s="13">
        <v>80</v>
      </c>
      <c r="E2" s="1">
        <v>2</v>
      </c>
      <c r="F2" s="1" t="s">
        <v>225</v>
      </c>
    </row>
    <row r="3" spans="1:6" x14ac:dyDescent="0.2">
      <c r="A3" s="10" t="s">
        <v>11</v>
      </c>
      <c r="B3" s="10" t="s">
        <v>12</v>
      </c>
      <c r="C3" s="15" t="s">
        <v>10</v>
      </c>
      <c r="D3" s="13">
        <v>80</v>
      </c>
      <c r="E3" s="1">
        <v>2</v>
      </c>
      <c r="F3" s="1" t="s">
        <v>226</v>
      </c>
    </row>
    <row r="4" spans="1:6" x14ac:dyDescent="0.2">
      <c r="A4" s="10" t="s">
        <v>13</v>
      </c>
      <c r="B4" s="10" t="s">
        <v>14</v>
      </c>
      <c r="C4" s="15" t="s">
        <v>10</v>
      </c>
      <c r="D4" s="13">
        <v>80</v>
      </c>
      <c r="E4" s="1">
        <v>2</v>
      </c>
      <c r="F4" s="1" t="s">
        <v>227</v>
      </c>
    </row>
    <row r="5" spans="1:6" ht="27" x14ac:dyDescent="0.2">
      <c r="A5" s="10" t="s">
        <v>15</v>
      </c>
      <c r="B5" s="10" t="s">
        <v>16</v>
      </c>
      <c r="C5" s="15" t="s">
        <v>10</v>
      </c>
      <c r="D5" s="13">
        <v>110</v>
      </c>
      <c r="E5" s="1">
        <v>2</v>
      </c>
      <c r="F5" s="1" t="s">
        <v>228</v>
      </c>
    </row>
    <row r="6" spans="1:6" ht="27" x14ac:dyDescent="0.2">
      <c r="A6" s="10" t="s">
        <v>17</v>
      </c>
      <c r="B6" s="10" t="s">
        <v>18</v>
      </c>
      <c r="C6" s="15" t="s">
        <v>10</v>
      </c>
      <c r="D6" s="13">
        <v>150</v>
      </c>
      <c r="E6" s="1">
        <v>3</v>
      </c>
      <c r="F6" s="1" t="s">
        <v>229</v>
      </c>
    </row>
    <row r="7" spans="1:6" x14ac:dyDescent="0.2">
      <c r="A7" s="10" t="s">
        <v>19</v>
      </c>
      <c r="B7" s="10" t="s">
        <v>20</v>
      </c>
      <c r="C7" s="15" t="s">
        <v>10</v>
      </c>
      <c r="D7" s="13">
        <v>180</v>
      </c>
      <c r="E7" s="1">
        <v>3</v>
      </c>
      <c r="F7" s="1" t="s">
        <v>230</v>
      </c>
    </row>
    <row r="8" spans="1:6" x14ac:dyDescent="0.2">
      <c r="A8" s="10" t="s">
        <v>21</v>
      </c>
      <c r="B8" s="10" t="s">
        <v>22</v>
      </c>
      <c r="C8" s="15" t="s">
        <v>23</v>
      </c>
      <c r="D8" s="13">
        <v>90</v>
      </c>
      <c r="E8" s="1">
        <v>2</v>
      </c>
      <c r="F8" s="1" t="s">
        <v>231</v>
      </c>
    </row>
    <row r="9" spans="1:6" ht="27" x14ac:dyDescent="0.2">
      <c r="A9" s="10" t="s">
        <v>24</v>
      </c>
      <c r="B9" s="10" t="s">
        <v>25</v>
      </c>
      <c r="C9" s="15" t="s">
        <v>10</v>
      </c>
      <c r="D9" s="10">
        <v>150</v>
      </c>
      <c r="E9" s="1">
        <v>3</v>
      </c>
      <c r="F9" s="1" t="s">
        <v>232</v>
      </c>
    </row>
    <row r="10" spans="1:6" x14ac:dyDescent="0.2">
      <c r="A10" s="10" t="s">
        <v>26</v>
      </c>
      <c r="B10" s="10" t="s">
        <v>27</v>
      </c>
      <c r="C10" s="15" t="s">
        <v>10</v>
      </c>
      <c r="D10" s="13">
        <v>110</v>
      </c>
      <c r="E10" s="1">
        <v>2</v>
      </c>
      <c r="F10" s="1" t="s">
        <v>233</v>
      </c>
    </row>
    <row r="11" spans="1:6" x14ac:dyDescent="0.2">
      <c r="A11" s="10" t="s">
        <v>28</v>
      </c>
      <c r="B11" s="10" t="s">
        <v>29</v>
      </c>
      <c r="C11" s="15" t="s">
        <v>23</v>
      </c>
      <c r="D11" s="13">
        <v>150</v>
      </c>
      <c r="E11" s="1">
        <v>3</v>
      </c>
      <c r="F11" s="1" t="s">
        <v>234</v>
      </c>
    </row>
    <row r="12" spans="1:6" x14ac:dyDescent="0.2">
      <c r="A12" s="10" t="s">
        <v>30</v>
      </c>
      <c r="B12" s="10" t="s">
        <v>31</v>
      </c>
      <c r="C12" s="15" t="s">
        <v>23</v>
      </c>
      <c r="D12" s="13">
        <v>60</v>
      </c>
      <c r="E12" s="1">
        <v>1</v>
      </c>
      <c r="F12" s="1" t="s">
        <v>235</v>
      </c>
    </row>
    <row r="13" spans="1:6" x14ac:dyDescent="0.2">
      <c r="A13" s="10" t="s">
        <v>32</v>
      </c>
      <c r="B13" s="10" t="s">
        <v>33</v>
      </c>
      <c r="C13" s="15" t="s">
        <v>23</v>
      </c>
      <c r="D13" s="13">
        <v>50</v>
      </c>
      <c r="E13" s="1">
        <v>1</v>
      </c>
      <c r="F13" s="1" t="s">
        <v>236</v>
      </c>
    </row>
    <row r="14" spans="1:6" ht="27" x14ac:dyDescent="0.2">
      <c r="A14" s="10" t="s">
        <v>34</v>
      </c>
      <c r="B14" s="10" t="s">
        <v>35</v>
      </c>
      <c r="C14" s="15" t="s">
        <v>10</v>
      </c>
      <c r="D14" s="13">
        <v>90</v>
      </c>
      <c r="E14" s="1">
        <v>2</v>
      </c>
      <c r="F14" s="1" t="s">
        <v>237</v>
      </c>
    </row>
    <row r="15" spans="1:6" ht="27" x14ac:dyDescent="0.2">
      <c r="A15" s="10" t="s">
        <v>36</v>
      </c>
      <c r="B15" s="10" t="s">
        <v>37</v>
      </c>
      <c r="C15" s="15" t="s">
        <v>10</v>
      </c>
      <c r="D15" s="13">
        <v>90</v>
      </c>
      <c r="E15" s="1">
        <v>2</v>
      </c>
      <c r="F15" s="1" t="s">
        <v>238</v>
      </c>
    </row>
    <row r="16" spans="1:6" x14ac:dyDescent="0.2">
      <c r="A16" s="10" t="s">
        <v>38</v>
      </c>
      <c r="B16" s="10" t="s">
        <v>39</v>
      </c>
      <c r="C16" s="15" t="s">
        <v>10</v>
      </c>
      <c r="D16" s="13">
        <v>140</v>
      </c>
      <c r="E16" s="1">
        <v>3</v>
      </c>
      <c r="F16" s="1" t="s">
        <v>239</v>
      </c>
    </row>
    <row r="17" spans="1:6" x14ac:dyDescent="0.2">
      <c r="A17" s="10" t="s">
        <v>40</v>
      </c>
      <c r="B17" s="10" t="s">
        <v>41</v>
      </c>
      <c r="C17" s="15" t="s">
        <v>10</v>
      </c>
      <c r="D17" s="13">
        <v>80</v>
      </c>
      <c r="E17" s="1">
        <v>2</v>
      </c>
      <c r="F17" s="1" t="s">
        <v>240</v>
      </c>
    </row>
    <row r="18" spans="1:6" x14ac:dyDescent="0.2">
      <c r="A18" s="10" t="s">
        <v>42</v>
      </c>
      <c r="B18" s="10" t="s">
        <v>43</v>
      </c>
      <c r="C18" s="15" t="s">
        <v>10</v>
      </c>
      <c r="D18" s="13">
        <v>110</v>
      </c>
      <c r="E18" s="1">
        <v>2</v>
      </c>
      <c r="F18" s="1" t="s">
        <v>241</v>
      </c>
    </row>
    <row r="19" spans="1:6" x14ac:dyDescent="0.2">
      <c r="A19" s="10" t="s">
        <v>44</v>
      </c>
      <c r="B19" s="10" t="s">
        <v>45</v>
      </c>
      <c r="C19" s="15" t="s">
        <v>10</v>
      </c>
      <c r="D19" s="13">
        <v>90</v>
      </c>
      <c r="E19" s="1">
        <v>2</v>
      </c>
      <c r="F19" s="1" t="s">
        <v>242</v>
      </c>
    </row>
    <row r="20" spans="1:6" x14ac:dyDescent="0.2">
      <c r="A20" s="10" t="s">
        <v>46</v>
      </c>
      <c r="B20" s="10" t="s">
        <v>47</v>
      </c>
      <c r="C20" s="15" t="s">
        <v>23</v>
      </c>
      <c r="D20" s="13">
        <v>382</v>
      </c>
      <c r="E20" s="1">
        <v>6</v>
      </c>
      <c r="F20" s="1" t="s">
        <v>243</v>
      </c>
    </row>
    <row r="21" spans="1:6" x14ac:dyDescent="0.2">
      <c r="A21" s="10" t="s">
        <v>48</v>
      </c>
      <c r="B21" s="10" t="s">
        <v>49</v>
      </c>
      <c r="C21" s="15" t="s">
        <v>23</v>
      </c>
      <c r="D21" s="13">
        <v>100</v>
      </c>
      <c r="E21" s="1">
        <v>2</v>
      </c>
      <c r="F21" s="1" t="s">
        <v>244</v>
      </c>
    </row>
    <row r="22" spans="1:6" x14ac:dyDescent="0.2">
      <c r="A22" s="10" t="s">
        <v>50</v>
      </c>
      <c r="B22" s="10" t="s">
        <v>51</v>
      </c>
      <c r="C22" s="15" t="s">
        <v>23</v>
      </c>
      <c r="D22" s="13">
        <v>100</v>
      </c>
      <c r="E22" s="1">
        <v>2</v>
      </c>
      <c r="F22" s="1" t="s">
        <v>245</v>
      </c>
    </row>
    <row r="23" spans="1:6" x14ac:dyDescent="0.2">
      <c r="A23" s="10" t="s">
        <v>52</v>
      </c>
      <c r="B23" s="10" t="s">
        <v>53</v>
      </c>
      <c r="C23" s="15" t="s">
        <v>10</v>
      </c>
      <c r="D23" s="13">
        <v>120</v>
      </c>
      <c r="E23" s="1">
        <v>2</v>
      </c>
      <c r="F23" s="1" t="s">
        <v>246</v>
      </c>
    </row>
    <row r="24" spans="1:6" x14ac:dyDescent="0.2">
      <c r="A24" s="10" t="s">
        <v>54</v>
      </c>
      <c r="B24" s="10" t="s">
        <v>55</v>
      </c>
      <c r="C24" s="15" t="s">
        <v>10</v>
      </c>
      <c r="D24" s="13">
        <v>120</v>
      </c>
      <c r="E24" s="1">
        <v>2</v>
      </c>
      <c r="F24" s="1" t="s">
        <v>247</v>
      </c>
    </row>
    <row r="25" spans="1:6" x14ac:dyDescent="0.2">
      <c r="A25" s="10" t="s">
        <v>56</v>
      </c>
      <c r="B25" s="10" t="s">
        <v>57</v>
      </c>
      <c r="C25" s="15" t="s">
        <v>23</v>
      </c>
      <c r="D25" s="13">
        <v>60</v>
      </c>
      <c r="E25" s="1">
        <v>1</v>
      </c>
      <c r="F25" s="1" t="s">
        <v>248</v>
      </c>
    </row>
    <row r="26" spans="1:6" x14ac:dyDescent="0.2">
      <c r="A26" s="10" t="s">
        <v>58</v>
      </c>
      <c r="B26" s="10" t="s">
        <v>59</v>
      </c>
      <c r="C26" s="15" t="s">
        <v>10</v>
      </c>
      <c r="D26" s="13">
        <v>110</v>
      </c>
      <c r="E26" s="1">
        <v>2</v>
      </c>
      <c r="F26" s="1" t="s">
        <v>249</v>
      </c>
    </row>
    <row r="27" spans="1:6" ht="27" x14ac:dyDescent="0.2">
      <c r="A27" s="10" t="s">
        <v>60</v>
      </c>
      <c r="B27" s="10" t="s">
        <v>61</v>
      </c>
      <c r="C27" s="15" t="s">
        <v>23</v>
      </c>
      <c r="D27" s="13">
        <v>240</v>
      </c>
      <c r="E27" s="1">
        <v>4</v>
      </c>
      <c r="F27" s="1" t="s">
        <v>250</v>
      </c>
    </row>
    <row r="28" spans="1:6" x14ac:dyDescent="0.2">
      <c r="A28" s="10" t="s">
        <v>62</v>
      </c>
      <c r="B28" s="10" t="s">
        <v>59</v>
      </c>
      <c r="C28" s="15" t="s">
        <v>23</v>
      </c>
      <c r="D28" s="13">
        <v>90</v>
      </c>
      <c r="E28" s="1">
        <v>2</v>
      </c>
      <c r="F28" s="1" t="s">
        <v>251</v>
      </c>
    </row>
    <row r="29" spans="1:6" ht="27" x14ac:dyDescent="0.2">
      <c r="A29" s="10" t="s">
        <v>63</v>
      </c>
      <c r="B29" s="10" t="s">
        <v>64</v>
      </c>
      <c r="C29" s="15" t="s">
        <v>23</v>
      </c>
      <c r="D29" s="13">
        <v>210</v>
      </c>
      <c r="E29" s="1">
        <v>3</v>
      </c>
      <c r="F29" s="1" t="s">
        <v>252</v>
      </c>
    </row>
    <row r="30" spans="1:6" x14ac:dyDescent="0.2">
      <c r="A30" s="10" t="s">
        <v>65</v>
      </c>
      <c r="B30" s="10" t="s">
        <v>66</v>
      </c>
      <c r="C30" s="15" t="s">
        <v>23</v>
      </c>
      <c r="D30" s="13">
        <v>60</v>
      </c>
      <c r="E30" s="1">
        <v>1</v>
      </c>
      <c r="F30" s="1" t="s">
        <v>253</v>
      </c>
    </row>
    <row r="31" spans="1:6" x14ac:dyDescent="0.2">
      <c r="A31" s="10" t="s">
        <v>67</v>
      </c>
      <c r="B31" s="10" t="s">
        <v>68</v>
      </c>
      <c r="C31" s="15" t="s">
        <v>23</v>
      </c>
      <c r="D31" s="13">
        <v>60</v>
      </c>
      <c r="E31" s="1">
        <v>1</v>
      </c>
      <c r="F31" s="1" t="s">
        <v>254</v>
      </c>
    </row>
    <row r="32" spans="1:6" x14ac:dyDescent="0.2">
      <c r="A32" s="10" t="s">
        <v>69</v>
      </c>
      <c r="B32" s="10" t="s">
        <v>70</v>
      </c>
      <c r="C32" s="15" t="s">
        <v>23</v>
      </c>
      <c r="D32" s="13">
        <v>180</v>
      </c>
      <c r="E32" s="1">
        <v>3</v>
      </c>
      <c r="F32" s="1" t="s">
        <v>255</v>
      </c>
    </row>
    <row r="33" spans="1:6" x14ac:dyDescent="0.2">
      <c r="A33" s="10" t="s">
        <v>71</v>
      </c>
      <c r="B33" s="10" t="s">
        <v>72</v>
      </c>
      <c r="C33" s="15" t="s">
        <v>23</v>
      </c>
      <c r="D33" s="13">
        <v>150</v>
      </c>
      <c r="E33" s="1">
        <v>3</v>
      </c>
      <c r="F33" s="1" t="s">
        <v>256</v>
      </c>
    </row>
    <row r="34" spans="1:6" x14ac:dyDescent="0.2">
      <c r="D34" s="17">
        <f>SUM(D2:D33)</f>
        <v>3872</v>
      </c>
      <c r="E34" s="2">
        <f>SUM(E2:E33)</f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workbookViewId="0">
      <selection activeCell="J18" sqref="J18"/>
    </sheetView>
  </sheetViews>
  <sheetFormatPr defaultRowHeight="14.25" x14ac:dyDescent="0.2"/>
  <cols>
    <col min="4" max="4" width="27.25" customWidth="1"/>
    <col min="6" max="6" width="29.5" customWidth="1"/>
    <col min="8" max="8" width="10" customWidth="1"/>
  </cols>
  <sheetData>
    <row r="1" spans="1:8" ht="21.75" x14ac:dyDescent="0.2">
      <c r="A1" s="28" t="s">
        <v>123</v>
      </c>
      <c r="B1" s="28"/>
      <c r="C1" s="28"/>
      <c r="D1" s="28"/>
      <c r="E1" s="28"/>
      <c r="F1" s="28"/>
      <c r="G1" s="28"/>
      <c r="H1" s="28"/>
    </row>
    <row r="2" spans="1:8" x14ac:dyDescent="0.2">
      <c r="A2" s="29" t="s">
        <v>124</v>
      </c>
      <c r="B2" s="29"/>
      <c r="C2" s="29" t="s">
        <v>125</v>
      </c>
      <c r="D2" s="29" t="s">
        <v>126</v>
      </c>
      <c r="E2" s="29"/>
      <c r="F2" s="29" t="s">
        <v>127</v>
      </c>
      <c r="G2" s="29"/>
      <c r="H2" s="8" t="s">
        <v>128</v>
      </c>
    </row>
    <row r="3" spans="1:8" x14ac:dyDescent="0.2">
      <c r="A3" s="29"/>
      <c r="B3" s="29"/>
      <c r="C3" s="29"/>
      <c r="D3" s="8" t="s">
        <v>129</v>
      </c>
      <c r="E3" s="8" t="s">
        <v>130</v>
      </c>
      <c r="F3" s="8" t="s">
        <v>129</v>
      </c>
      <c r="G3" s="8" t="s">
        <v>130</v>
      </c>
      <c r="H3" s="8"/>
    </row>
    <row r="4" spans="1:8" x14ac:dyDescent="0.2">
      <c r="A4" s="3" t="s">
        <v>131</v>
      </c>
      <c r="B4" s="4">
        <v>101</v>
      </c>
      <c r="C4" s="4">
        <v>78</v>
      </c>
      <c r="D4" s="9" t="s">
        <v>73</v>
      </c>
      <c r="E4" s="9">
        <v>70</v>
      </c>
      <c r="F4" s="26" t="s">
        <v>15</v>
      </c>
      <c r="G4" s="27">
        <v>110</v>
      </c>
      <c r="H4" s="8"/>
    </row>
    <row r="5" spans="1:8" x14ac:dyDescent="0.2">
      <c r="A5" s="3" t="s">
        <v>132</v>
      </c>
      <c r="B5" s="4">
        <v>102</v>
      </c>
      <c r="C5" s="4">
        <v>48</v>
      </c>
      <c r="D5" s="9" t="s">
        <v>112</v>
      </c>
      <c r="E5" s="9">
        <v>45</v>
      </c>
      <c r="F5" s="26"/>
      <c r="G5" s="27"/>
      <c r="H5" s="8"/>
    </row>
    <row r="6" spans="1:8" x14ac:dyDescent="0.2">
      <c r="A6" s="3" t="s">
        <v>132</v>
      </c>
      <c r="B6" s="4">
        <v>103</v>
      </c>
      <c r="C6" s="4">
        <v>78</v>
      </c>
      <c r="D6" s="9" t="s">
        <v>76</v>
      </c>
      <c r="E6" s="8">
        <v>70</v>
      </c>
      <c r="F6" s="9" t="s">
        <v>30</v>
      </c>
      <c r="G6" s="8">
        <v>60</v>
      </c>
      <c r="H6" s="8"/>
    </row>
    <row r="7" spans="1:8" x14ac:dyDescent="0.2">
      <c r="A7" s="3" t="s">
        <v>132</v>
      </c>
      <c r="B7" s="4">
        <v>105</v>
      </c>
      <c r="C7" s="4">
        <v>78</v>
      </c>
      <c r="D7" s="26" t="s">
        <v>133</v>
      </c>
      <c r="E7" s="29">
        <f>50+55</f>
        <v>105</v>
      </c>
      <c r="F7" s="26" t="s">
        <v>50</v>
      </c>
      <c r="G7" s="29">
        <v>100</v>
      </c>
      <c r="H7" s="8"/>
    </row>
    <row r="8" spans="1:8" x14ac:dyDescent="0.2">
      <c r="A8" s="3" t="s">
        <v>132</v>
      </c>
      <c r="B8" s="4">
        <v>106</v>
      </c>
      <c r="C8" s="4">
        <v>32</v>
      </c>
      <c r="D8" s="26"/>
      <c r="E8" s="29"/>
      <c r="F8" s="26"/>
      <c r="G8" s="29"/>
      <c r="H8" s="8"/>
    </row>
    <row r="9" spans="1:8" x14ac:dyDescent="0.2">
      <c r="A9" s="6" t="s">
        <v>132</v>
      </c>
      <c r="B9" s="7">
        <v>108</v>
      </c>
      <c r="C9" s="7">
        <v>382</v>
      </c>
      <c r="D9" s="11" t="s">
        <v>134</v>
      </c>
      <c r="E9" s="11">
        <v>355</v>
      </c>
      <c r="F9" s="11" t="s">
        <v>46</v>
      </c>
      <c r="G9" s="12">
        <v>382</v>
      </c>
      <c r="H9" s="12" t="s">
        <v>181</v>
      </c>
    </row>
    <row r="10" spans="1:8" x14ac:dyDescent="0.2">
      <c r="A10" s="3" t="s">
        <v>132</v>
      </c>
      <c r="B10" s="4">
        <v>109</v>
      </c>
      <c r="C10" s="4">
        <v>32</v>
      </c>
      <c r="D10" s="26" t="s">
        <v>121</v>
      </c>
      <c r="E10" s="29">
        <v>210</v>
      </c>
      <c r="F10" s="26" t="s">
        <v>38</v>
      </c>
      <c r="G10" s="29">
        <v>140</v>
      </c>
      <c r="H10" s="8"/>
    </row>
    <row r="11" spans="1:8" x14ac:dyDescent="0.2">
      <c r="A11" s="3" t="s">
        <v>132</v>
      </c>
      <c r="B11" s="4">
        <v>110</v>
      </c>
      <c r="C11" s="4">
        <v>78</v>
      </c>
      <c r="D11" s="26"/>
      <c r="E11" s="29"/>
      <c r="F11" s="26"/>
      <c r="G11" s="29"/>
      <c r="H11" s="8"/>
    </row>
    <row r="12" spans="1:8" x14ac:dyDescent="0.2">
      <c r="A12" s="3" t="s">
        <v>132</v>
      </c>
      <c r="B12" s="4">
        <v>111</v>
      </c>
      <c r="C12" s="4">
        <v>40</v>
      </c>
      <c r="D12" s="26"/>
      <c r="E12" s="29"/>
      <c r="F12" s="26"/>
      <c r="G12" s="29"/>
      <c r="H12" s="8"/>
    </row>
    <row r="13" spans="1:8" x14ac:dyDescent="0.2">
      <c r="A13" s="3" t="s">
        <v>132</v>
      </c>
      <c r="B13" s="4">
        <v>112</v>
      </c>
      <c r="C13" s="4">
        <v>40</v>
      </c>
      <c r="D13" s="26"/>
      <c r="E13" s="29"/>
      <c r="F13" s="26" t="s">
        <v>8</v>
      </c>
      <c r="G13" s="29">
        <v>80</v>
      </c>
      <c r="H13" s="8"/>
    </row>
    <row r="14" spans="1:8" x14ac:dyDescent="0.2">
      <c r="A14" s="3" t="s">
        <v>132</v>
      </c>
      <c r="B14" s="4">
        <v>113</v>
      </c>
      <c r="C14" s="4">
        <v>40</v>
      </c>
      <c r="D14" s="26"/>
      <c r="E14" s="29"/>
      <c r="F14" s="26"/>
      <c r="G14" s="29"/>
      <c r="H14" s="8"/>
    </row>
    <row r="15" spans="1:8" x14ac:dyDescent="0.2">
      <c r="A15" s="3" t="s">
        <v>135</v>
      </c>
      <c r="B15" s="3" t="s">
        <v>136</v>
      </c>
      <c r="C15" s="4">
        <v>133</v>
      </c>
      <c r="D15" s="9" t="s">
        <v>92</v>
      </c>
      <c r="E15" s="8">
        <v>120</v>
      </c>
      <c r="F15" s="9" t="s">
        <v>52</v>
      </c>
      <c r="G15" s="13">
        <v>120</v>
      </c>
      <c r="H15" s="8"/>
    </row>
    <row r="16" spans="1:8" x14ac:dyDescent="0.2">
      <c r="A16" s="3" t="s">
        <v>135</v>
      </c>
      <c r="B16" s="3" t="s">
        <v>137</v>
      </c>
      <c r="C16" s="4">
        <v>133</v>
      </c>
      <c r="D16" s="9" t="s">
        <v>100</v>
      </c>
      <c r="E16" s="8">
        <v>120</v>
      </c>
      <c r="F16" s="9" t="s">
        <v>54</v>
      </c>
      <c r="G16" s="13">
        <v>120</v>
      </c>
      <c r="H16" s="8"/>
    </row>
    <row r="17" spans="1:8" ht="27" x14ac:dyDescent="0.2">
      <c r="A17" s="3" t="s">
        <v>135</v>
      </c>
      <c r="B17" s="4" t="s">
        <v>138</v>
      </c>
      <c r="C17" s="4">
        <v>185</v>
      </c>
      <c r="D17" s="9" t="s">
        <v>115</v>
      </c>
      <c r="E17" s="9">
        <v>180</v>
      </c>
      <c r="F17" s="9" t="s">
        <v>19</v>
      </c>
      <c r="G17" s="9">
        <v>180</v>
      </c>
      <c r="H17" s="8"/>
    </row>
    <row r="18" spans="1:8" ht="27" x14ac:dyDescent="0.2">
      <c r="A18" s="3" t="s">
        <v>135</v>
      </c>
      <c r="B18" s="4" t="s">
        <v>139</v>
      </c>
      <c r="C18" s="4">
        <v>185</v>
      </c>
      <c r="D18" s="9" t="s">
        <v>140</v>
      </c>
      <c r="E18" s="9">
        <f>100+80</f>
        <v>180</v>
      </c>
      <c r="F18" s="14" t="s">
        <v>141</v>
      </c>
      <c r="G18" s="8">
        <f>80+80</f>
        <v>160</v>
      </c>
      <c r="H18" s="8"/>
    </row>
    <row r="19" spans="1:8" x14ac:dyDescent="0.2">
      <c r="A19" s="3" t="s">
        <v>135</v>
      </c>
      <c r="B19" s="4" t="s">
        <v>142</v>
      </c>
      <c r="C19" s="4">
        <v>115</v>
      </c>
      <c r="D19" s="9" t="s">
        <v>80</v>
      </c>
      <c r="E19" s="9">
        <v>113</v>
      </c>
      <c r="F19" s="9" t="s">
        <v>58</v>
      </c>
      <c r="G19" s="13">
        <v>110</v>
      </c>
      <c r="H19" s="8"/>
    </row>
    <row r="20" spans="1:8" x14ac:dyDescent="0.2">
      <c r="A20" s="3" t="s">
        <v>135</v>
      </c>
      <c r="B20" s="4" t="s">
        <v>143</v>
      </c>
      <c r="C20" s="4">
        <v>78</v>
      </c>
      <c r="D20" s="26" t="s">
        <v>96</v>
      </c>
      <c r="E20" s="29">
        <v>150</v>
      </c>
      <c r="F20" s="26" t="s">
        <v>28</v>
      </c>
      <c r="G20" s="27">
        <v>150</v>
      </c>
      <c r="H20" s="8"/>
    </row>
    <row r="21" spans="1:8" x14ac:dyDescent="0.2">
      <c r="A21" s="3" t="s">
        <v>135</v>
      </c>
      <c r="B21" s="4" t="s">
        <v>144</v>
      </c>
      <c r="C21" s="4">
        <v>78</v>
      </c>
      <c r="D21" s="26"/>
      <c r="E21" s="29"/>
      <c r="F21" s="26"/>
      <c r="G21" s="27"/>
      <c r="H21" s="8"/>
    </row>
    <row r="22" spans="1:8" x14ac:dyDescent="0.2">
      <c r="A22" s="3" t="s">
        <v>135</v>
      </c>
      <c r="B22" s="4" t="s">
        <v>145</v>
      </c>
      <c r="C22" s="4">
        <v>78</v>
      </c>
      <c r="D22" s="26" t="s">
        <v>146</v>
      </c>
      <c r="E22" s="29">
        <f>55+80</f>
        <v>135</v>
      </c>
      <c r="F22" s="26" t="s">
        <v>71</v>
      </c>
      <c r="G22" s="27">
        <v>150</v>
      </c>
      <c r="H22" s="8"/>
    </row>
    <row r="23" spans="1:8" x14ac:dyDescent="0.2">
      <c r="A23" s="3" t="s">
        <v>135</v>
      </c>
      <c r="B23" s="4" t="s">
        <v>147</v>
      </c>
      <c r="C23" s="4">
        <v>78</v>
      </c>
      <c r="D23" s="26"/>
      <c r="E23" s="29"/>
      <c r="F23" s="26"/>
      <c r="G23" s="27"/>
      <c r="H23" s="8"/>
    </row>
    <row r="24" spans="1:8" x14ac:dyDescent="0.2">
      <c r="A24" s="3" t="s">
        <v>135</v>
      </c>
      <c r="B24" s="5" t="s">
        <v>148</v>
      </c>
      <c r="C24" s="4">
        <v>101</v>
      </c>
      <c r="D24" s="9" t="s">
        <v>149</v>
      </c>
      <c r="E24" s="8">
        <v>100</v>
      </c>
      <c r="F24" s="9" t="s">
        <v>48</v>
      </c>
      <c r="G24" s="13">
        <v>100</v>
      </c>
      <c r="H24" s="8"/>
    </row>
    <row r="25" spans="1:8" ht="27" x14ac:dyDescent="0.2">
      <c r="A25" s="3" t="s">
        <v>135</v>
      </c>
      <c r="B25" s="4" t="s">
        <v>150</v>
      </c>
      <c r="C25" s="4">
        <v>185</v>
      </c>
      <c r="D25" s="14" t="s">
        <v>151</v>
      </c>
      <c r="E25" s="8">
        <v>155</v>
      </c>
      <c r="F25" s="26" t="s">
        <v>152</v>
      </c>
      <c r="G25" s="29">
        <f>240+110</f>
        <v>350</v>
      </c>
      <c r="H25" s="8"/>
    </row>
    <row r="26" spans="1:8" ht="27" x14ac:dyDescent="0.2">
      <c r="A26" s="3" t="s">
        <v>135</v>
      </c>
      <c r="B26" s="4" t="s">
        <v>153</v>
      </c>
      <c r="C26" s="4">
        <v>185</v>
      </c>
      <c r="D26" s="9" t="s">
        <v>154</v>
      </c>
      <c r="E26" s="8">
        <f>85+90</f>
        <v>175</v>
      </c>
      <c r="F26" s="26"/>
      <c r="G26" s="29"/>
      <c r="H26" s="8"/>
    </row>
    <row r="27" spans="1:8" x14ac:dyDescent="0.2">
      <c r="A27" s="3" t="s">
        <v>135</v>
      </c>
      <c r="B27" s="4" t="s">
        <v>155</v>
      </c>
      <c r="C27" s="4">
        <v>115</v>
      </c>
      <c r="D27" s="9" t="s">
        <v>111</v>
      </c>
      <c r="E27" s="8">
        <v>100</v>
      </c>
      <c r="F27" s="9" t="s">
        <v>42</v>
      </c>
      <c r="G27" s="13">
        <v>110</v>
      </c>
      <c r="H27" s="8"/>
    </row>
    <row r="28" spans="1:8" x14ac:dyDescent="0.2">
      <c r="A28" s="3" t="s">
        <v>135</v>
      </c>
      <c r="B28" s="4" t="s">
        <v>156</v>
      </c>
      <c r="C28" s="4">
        <v>71</v>
      </c>
      <c r="D28" s="9" t="s">
        <v>75</v>
      </c>
      <c r="E28" s="8">
        <v>60</v>
      </c>
      <c r="F28" s="9" t="s">
        <v>32</v>
      </c>
      <c r="G28" s="8">
        <v>50</v>
      </c>
      <c r="H28" s="8"/>
    </row>
    <row r="29" spans="1:8" x14ac:dyDescent="0.2">
      <c r="A29" s="3" t="s">
        <v>135</v>
      </c>
      <c r="B29" s="4" t="s">
        <v>157</v>
      </c>
      <c r="C29" s="4">
        <v>71</v>
      </c>
      <c r="D29" s="9" t="s">
        <v>119</v>
      </c>
      <c r="E29" s="8">
        <v>60</v>
      </c>
      <c r="F29" s="9" t="s">
        <v>56</v>
      </c>
      <c r="G29" s="8">
        <v>60</v>
      </c>
      <c r="H29" s="8"/>
    </row>
    <row r="30" spans="1:8" x14ac:dyDescent="0.2">
      <c r="A30" s="3" t="s">
        <v>135</v>
      </c>
      <c r="B30" s="4" t="s">
        <v>158</v>
      </c>
      <c r="C30" s="4">
        <v>71</v>
      </c>
      <c r="D30" s="8"/>
      <c r="E30" s="8"/>
      <c r="F30" s="9" t="s">
        <v>65</v>
      </c>
      <c r="G30" s="13">
        <v>60</v>
      </c>
      <c r="H30" s="8"/>
    </row>
    <row r="31" spans="1:8" x14ac:dyDescent="0.2">
      <c r="A31" s="3" t="s">
        <v>135</v>
      </c>
      <c r="B31" s="4" t="s">
        <v>159</v>
      </c>
      <c r="C31" s="4">
        <v>71</v>
      </c>
      <c r="D31" s="26" t="s">
        <v>2</v>
      </c>
      <c r="E31" s="29">
        <v>300</v>
      </c>
      <c r="F31" s="9" t="s">
        <v>67</v>
      </c>
      <c r="G31" s="13">
        <v>60</v>
      </c>
      <c r="H31" s="8"/>
    </row>
    <row r="32" spans="1:8" x14ac:dyDescent="0.2">
      <c r="A32" s="3" t="s">
        <v>135</v>
      </c>
      <c r="B32" s="4" t="s">
        <v>160</v>
      </c>
      <c r="C32" s="4">
        <v>231</v>
      </c>
      <c r="D32" s="26"/>
      <c r="E32" s="29"/>
      <c r="F32" s="9" t="s">
        <v>63</v>
      </c>
      <c r="G32" s="13">
        <v>210</v>
      </c>
      <c r="H32" s="8" t="s">
        <v>180</v>
      </c>
    </row>
    <row r="33" spans="1:8" ht="27" x14ac:dyDescent="0.2">
      <c r="A33" s="3" t="s">
        <v>135</v>
      </c>
      <c r="B33" s="4" t="s">
        <v>161</v>
      </c>
      <c r="C33" s="4">
        <v>185</v>
      </c>
      <c r="D33" s="9" t="s">
        <v>162</v>
      </c>
      <c r="E33" s="8">
        <f>90+90</f>
        <v>180</v>
      </c>
      <c r="F33" s="14" t="s">
        <v>163</v>
      </c>
      <c r="G33" s="8">
        <f>90+90</f>
        <v>180</v>
      </c>
      <c r="H33" s="8"/>
    </row>
    <row r="34" spans="1:8" x14ac:dyDescent="0.2">
      <c r="A34" s="3" t="s">
        <v>135</v>
      </c>
      <c r="B34" s="4" t="s">
        <v>164</v>
      </c>
      <c r="C34" s="4">
        <v>185</v>
      </c>
      <c r="D34" s="26" t="s">
        <v>117</v>
      </c>
      <c r="E34" s="29">
        <v>240</v>
      </c>
      <c r="F34" s="14" t="s">
        <v>165</v>
      </c>
      <c r="G34" s="8">
        <f>90+90</f>
        <v>180</v>
      </c>
      <c r="H34" s="8"/>
    </row>
    <row r="35" spans="1:8" x14ac:dyDescent="0.2">
      <c r="A35" s="3" t="s">
        <v>135</v>
      </c>
      <c r="B35" s="4" t="s">
        <v>166</v>
      </c>
      <c r="C35" s="4">
        <v>78</v>
      </c>
      <c r="D35" s="26"/>
      <c r="E35" s="29"/>
      <c r="F35" s="30" t="s">
        <v>17</v>
      </c>
      <c r="G35" s="29">
        <v>150</v>
      </c>
      <c r="H35" s="8"/>
    </row>
    <row r="36" spans="1:8" x14ac:dyDescent="0.2">
      <c r="A36" s="3" t="s">
        <v>135</v>
      </c>
      <c r="B36" s="4" t="s">
        <v>167</v>
      </c>
      <c r="C36" s="4">
        <v>78</v>
      </c>
      <c r="D36" s="26" t="s">
        <v>168</v>
      </c>
      <c r="E36" s="29">
        <f>110+110</f>
        <v>220</v>
      </c>
      <c r="F36" s="30"/>
      <c r="G36" s="29"/>
      <c r="H36" s="8"/>
    </row>
    <row r="37" spans="1:8" x14ac:dyDescent="0.2">
      <c r="A37" s="3" t="s">
        <v>135</v>
      </c>
      <c r="B37" s="4" t="s">
        <v>169</v>
      </c>
      <c r="C37" s="4">
        <v>78</v>
      </c>
      <c r="D37" s="26"/>
      <c r="E37" s="29"/>
      <c r="F37" s="26" t="s">
        <v>24</v>
      </c>
      <c r="G37" s="29">
        <v>150</v>
      </c>
      <c r="H37" s="8"/>
    </row>
    <row r="38" spans="1:8" x14ac:dyDescent="0.2">
      <c r="A38" s="3" t="s">
        <v>135</v>
      </c>
      <c r="B38" s="4" t="s">
        <v>170</v>
      </c>
      <c r="C38" s="4">
        <v>78</v>
      </c>
      <c r="D38" s="26"/>
      <c r="E38" s="29"/>
      <c r="F38" s="26"/>
      <c r="G38" s="29"/>
      <c r="H38" s="8"/>
    </row>
    <row r="39" spans="1:8" ht="27" x14ac:dyDescent="0.2">
      <c r="A39" s="3" t="s">
        <v>135</v>
      </c>
      <c r="B39" s="4" t="s">
        <v>171</v>
      </c>
      <c r="C39" s="4">
        <v>231</v>
      </c>
      <c r="D39" s="9" t="s">
        <v>90</v>
      </c>
      <c r="E39" s="8">
        <v>210</v>
      </c>
      <c r="F39" s="14" t="s">
        <v>172</v>
      </c>
      <c r="G39" s="8">
        <f>90+80</f>
        <v>170</v>
      </c>
      <c r="H39" s="8"/>
    </row>
    <row r="40" spans="1:8" x14ac:dyDescent="0.2">
      <c r="A40" s="3" t="s">
        <v>135</v>
      </c>
      <c r="B40" s="4" t="s">
        <v>173</v>
      </c>
      <c r="C40" s="4">
        <v>185</v>
      </c>
      <c r="D40" s="9" t="s">
        <v>114</v>
      </c>
      <c r="E40" s="8">
        <v>110</v>
      </c>
      <c r="F40" s="9" t="s">
        <v>69</v>
      </c>
      <c r="G40" s="9">
        <v>180</v>
      </c>
      <c r="H40" s="8"/>
    </row>
    <row r="41" spans="1:8" x14ac:dyDescent="0.2">
      <c r="A41" s="3" t="s">
        <v>135</v>
      </c>
      <c r="B41" s="4" t="s">
        <v>174</v>
      </c>
      <c r="C41" s="4">
        <v>185</v>
      </c>
      <c r="D41" s="9" t="s">
        <v>118</v>
      </c>
      <c r="E41" s="8">
        <v>120</v>
      </c>
      <c r="F41" s="8"/>
      <c r="H41" s="8"/>
    </row>
    <row r="42" spans="1:8" x14ac:dyDescent="0.2">
      <c r="A42" s="3" t="s">
        <v>135</v>
      </c>
      <c r="B42" s="4" t="s">
        <v>175</v>
      </c>
      <c r="C42" s="4">
        <v>40</v>
      </c>
      <c r="D42" s="8"/>
      <c r="F42" s="8"/>
      <c r="G42" s="8"/>
      <c r="H42" s="8" t="s">
        <v>182</v>
      </c>
    </row>
    <row r="43" spans="1:8" x14ac:dyDescent="0.2">
      <c r="A43" s="3" t="s">
        <v>135</v>
      </c>
      <c r="B43" s="4" t="s">
        <v>176</v>
      </c>
      <c r="C43" s="4">
        <v>78</v>
      </c>
      <c r="D43" s="8"/>
      <c r="E43" s="8"/>
      <c r="F43" s="14"/>
      <c r="G43" s="8"/>
      <c r="H43" s="8" t="s">
        <v>182</v>
      </c>
    </row>
    <row r="44" spans="1:8" x14ac:dyDescent="0.2">
      <c r="A44" s="3" t="s">
        <v>135</v>
      </c>
      <c r="B44" s="4" t="s">
        <v>177</v>
      </c>
      <c r="C44" s="4">
        <v>77</v>
      </c>
      <c r="D44" s="8"/>
      <c r="E44" s="8"/>
      <c r="F44" s="14"/>
      <c r="G44" s="8"/>
      <c r="H44" s="8" t="s">
        <v>182</v>
      </c>
    </row>
    <row r="45" spans="1:8" x14ac:dyDescent="0.2">
      <c r="A45" s="3" t="s">
        <v>135</v>
      </c>
      <c r="B45" s="4" t="s">
        <v>178</v>
      </c>
      <c r="C45" s="4">
        <v>77</v>
      </c>
      <c r="D45" s="8"/>
      <c r="E45" s="8"/>
      <c r="F45" s="14"/>
      <c r="G45" s="8"/>
      <c r="H45" s="8" t="s">
        <v>182</v>
      </c>
    </row>
    <row r="46" spans="1:8" x14ac:dyDescent="0.2">
      <c r="A46" s="3" t="s">
        <v>135</v>
      </c>
      <c r="B46" s="4" t="s">
        <v>179</v>
      </c>
      <c r="C46" s="4">
        <v>77</v>
      </c>
      <c r="D46" s="8"/>
      <c r="E46" s="8">
        <f>SUM(E4:E41)</f>
        <v>3883</v>
      </c>
      <c r="F46" s="14"/>
      <c r="G46" s="16">
        <f>SUM(G4:G40)</f>
        <v>3872</v>
      </c>
      <c r="H46" s="8" t="s">
        <v>182</v>
      </c>
    </row>
  </sheetData>
  <mergeCells count="37">
    <mergeCell ref="F37:F38"/>
    <mergeCell ref="G37:G38"/>
    <mergeCell ref="F25:F26"/>
    <mergeCell ref="G25:G26"/>
    <mergeCell ref="D31:D32"/>
    <mergeCell ref="E31:E32"/>
    <mergeCell ref="D34:D35"/>
    <mergeCell ref="E34:E35"/>
    <mergeCell ref="F35:F36"/>
    <mergeCell ref="G35:G36"/>
    <mergeCell ref="D36:D38"/>
    <mergeCell ref="E36:E38"/>
    <mergeCell ref="D20:D21"/>
    <mergeCell ref="E20:E21"/>
    <mergeCell ref="F20:F21"/>
    <mergeCell ref="G20:G21"/>
    <mergeCell ref="D22:D23"/>
    <mergeCell ref="E22:E23"/>
    <mergeCell ref="F22:F23"/>
    <mergeCell ref="G22:G23"/>
    <mergeCell ref="D7:D8"/>
    <mergeCell ref="E7:E8"/>
    <mergeCell ref="F7:F8"/>
    <mergeCell ref="G7:G8"/>
    <mergeCell ref="D10:D14"/>
    <mergeCell ref="E10:E14"/>
    <mergeCell ref="F10:F12"/>
    <mergeCell ref="G10:G12"/>
    <mergeCell ref="F13:F14"/>
    <mergeCell ref="G13:G14"/>
    <mergeCell ref="F4:F5"/>
    <mergeCell ref="G4:G5"/>
    <mergeCell ref="A1:H1"/>
    <mergeCell ref="A2:B3"/>
    <mergeCell ref="C2:C3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7" sqref="D17"/>
    </sheetView>
  </sheetViews>
  <sheetFormatPr defaultRowHeight="14.25" x14ac:dyDescent="0.2"/>
  <cols>
    <col min="1" max="1" width="15.375" customWidth="1"/>
    <col min="2" max="2" width="15" customWidth="1"/>
    <col min="3" max="3" width="33" customWidth="1"/>
    <col min="4" max="4" width="16.5" customWidth="1"/>
    <col min="5" max="5" width="24.875" customWidth="1"/>
  </cols>
  <sheetData>
    <row r="1" spans="1:5" ht="18" thickBot="1" x14ac:dyDescent="0.25">
      <c r="A1" s="18" t="s">
        <v>257</v>
      </c>
      <c r="B1" s="19" t="s">
        <v>258</v>
      </c>
      <c r="C1" s="20" t="s">
        <v>259</v>
      </c>
      <c r="D1" s="20" t="s">
        <v>260</v>
      </c>
      <c r="E1" s="20" t="s">
        <v>261</v>
      </c>
    </row>
    <row r="2" spans="1:5" ht="20.25" thickBot="1" x14ac:dyDescent="0.25">
      <c r="A2" s="21">
        <v>44807</v>
      </c>
      <c r="B2" s="22" t="s">
        <v>262</v>
      </c>
      <c r="C2" s="23" t="s">
        <v>263</v>
      </c>
      <c r="D2" s="24" t="s">
        <v>264</v>
      </c>
      <c r="E2" s="25" t="s">
        <v>265</v>
      </c>
    </row>
    <row r="3" spans="1:5" ht="20.25" thickBot="1" x14ac:dyDescent="0.25">
      <c r="A3" s="21">
        <v>44808</v>
      </c>
      <c r="B3" s="22" t="s">
        <v>266</v>
      </c>
      <c r="C3" s="23" t="s">
        <v>263</v>
      </c>
      <c r="D3" s="24" t="s">
        <v>264</v>
      </c>
      <c r="E3" s="25" t="s">
        <v>265</v>
      </c>
    </row>
    <row r="4" spans="1:5" ht="20.25" thickBot="1" x14ac:dyDescent="0.25">
      <c r="A4" s="21">
        <v>44809</v>
      </c>
      <c r="B4" s="22" t="s">
        <v>262</v>
      </c>
      <c r="C4" s="23" t="s">
        <v>267</v>
      </c>
      <c r="D4" s="24" t="s">
        <v>268</v>
      </c>
      <c r="E4" s="25" t="s">
        <v>265</v>
      </c>
    </row>
    <row r="5" spans="1:5" ht="20.25" thickBot="1" x14ac:dyDescent="0.25">
      <c r="A5" s="21">
        <v>44810</v>
      </c>
      <c r="B5" s="22" t="s">
        <v>266</v>
      </c>
      <c r="C5" s="23" t="s">
        <v>267</v>
      </c>
      <c r="D5" s="24" t="s">
        <v>268</v>
      </c>
      <c r="E5" s="25" t="s">
        <v>265</v>
      </c>
    </row>
    <row r="6" spans="1:5" ht="20.25" thickBot="1" x14ac:dyDescent="0.25">
      <c r="A6" s="21">
        <v>44811</v>
      </c>
      <c r="B6" s="22" t="s">
        <v>262</v>
      </c>
      <c r="C6" s="23" t="s">
        <v>269</v>
      </c>
      <c r="D6" s="24" t="s">
        <v>270</v>
      </c>
      <c r="E6" s="25" t="s">
        <v>265</v>
      </c>
    </row>
    <row r="7" spans="1:5" ht="20.25" thickBot="1" x14ac:dyDescent="0.25">
      <c r="A7" s="21">
        <v>44812</v>
      </c>
      <c r="B7" s="22" t="s">
        <v>266</v>
      </c>
      <c r="C7" s="23" t="s">
        <v>269</v>
      </c>
      <c r="D7" s="24" t="s">
        <v>270</v>
      </c>
      <c r="E7" s="25" t="s">
        <v>265</v>
      </c>
    </row>
    <row r="8" spans="1:5" ht="20.25" thickBot="1" x14ac:dyDescent="0.25">
      <c r="A8" s="21">
        <v>44813</v>
      </c>
      <c r="B8" s="22" t="s">
        <v>262</v>
      </c>
      <c r="C8" s="23" t="s">
        <v>271</v>
      </c>
      <c r="D8" s="24" t="s">
        <v>272</v>
      </c>
      <c r="E8" s="25" t="s">
        <v>265</v>
      </c>
    </row>
    <row r="9" spans="1:5" ht="20.25" thickBot="1" x14ac:dyDescent="0.25">
      <c r="A9" s="21">
        <v>44814</v>
      </c>
      <c r="B9" s="22" t="s">
        <v>266</v>
      </c>
      <c r="C9" s="23" t="s">
        <v>271</v>
      </c>
      <c r="D9" s="24" t="s">
        <v>272</v>
      </c>
      <c r="E9" s="25" t="s">
        <v>265</v>
      </c>
    </row>
    <row r="10" spans="1:5" ht="20.25" thickBot="1" x14ac:dyDescent="0.25">
      <c r="A10" s="21">
        <v>44815</v>
      </c>
      <c r="B10" s="22" t="s">
        <v>262</v>
      </c>
      <c r="C10" s="23" t="s">
        <v>273</v>
      </c>
      <c r="D10" s="24" t="s">
        <v>274</v>
      </c>
      <c r="E10" s="25" t="s">
        <v>265</v>
      </c>
    </row>
    <row r="11" spans="1:5" ht="20.25" thickBot="1" x14ac:dyDescent="0.25">
      <c r="A11" s="21">
        <v>44816</v>
      </c>
      <c r="B11" s="22" t="s">
        <v>266</v>
      </c>
      <c r="C11" s="23" t="s">
        <v>273</v>
      </c>
      <c r="D11" s="24" t="s">
        <v>274</v>
      </c>
      <c r="E11" s="25" t="s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军训一团</vt:lpstr>
      <vt:lpstr>军训二团</vt:lpstr>
      <vt:lpstr>军事课课室安排</vt:lpstr>
      <vt:lpstr>军事课排课表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Lingnan</dc:creator>
  <cp:lastModifiedBy>yu</cp:lastModifiedBy>
  <cp:lastPrinted>2022-06-08T02:49:37Z</cp:lastPrinted>
  <dcterms:created xsi:type="dcterms:W3CDTF">2021-07-28T18:54:00Z</dcterms:created>
  <dcterms:modified xsi:type="dcterms:W3CDTF">2022-08-16T03:02:12Z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626998492e084a23ab266f52a906661b</vt:lpwstr>
  </property>
  <property fmtid="{D5CDD505-2E9C-101B-9397-08002B2CF9AE}" pid="3" name="KSOProductBuildVer">
    <vt:lpwstr>2052-11.1.0.11372</vt:lpwstr>
  </property>
</Properties>
</file>