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mna\เดสก์ท็อป\"/>
    </mc:Choice>
  </mc:AlternateContent>
  <xr:revisionPtr revIDLastSave="0" documentId="8_{43F33E1B-04F4-447C-8D97-1CAA33AC217C}" xr6:coauthVersionLast="47" xr6:coauthVersionMax="47" xr10:uidLastSave="{00000000-0000-0000-0000-000000000000}"/>
  <bookViews>
    <workbookView xWindow="-108" yWindow="-108" windowWidth="23256" windowHeight="12456" xr2:uid="{18B0F876-CF00-4606-8936-7C6A0877AB03}"/>
  </bookViews>
  <sheets>
    <sheet name="Sheet1" sheetId="1" r:id="rId1"/>
  </sheets>
  <definedNames>
    <definedName name="_xlnm.Print_Area" localSheetId="0">Sheet1!$B$2:$K$23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G4" i="1"/>
  <c r="G5" i="1"/>
  <c r="G6" i="1"/>
  <c r="G7" i="1"/>
  <c r="G8" i="1"/>
  <c r="G9" i="1"/>
  <c r="G10" i="1"/>
  <c r="G11" i="1"/>
  <c r="G12" i="1"/>
  <c r="H12" i="1" s="1"/>
  <c r="G13" i="1"/>
  <c r="H13" i="1" s="1"/>
  <c r="G14" i="1"/>
  <c r="G15" i="1"/>
  <c r="G16" i="1"/>
  <c r="G17" i="1"/>
  <c r="G18" i="1"/>
  <c r="G19" i="1"/>
  <c r="G20" i="1"/>
  <c r="G21" i="1"/>
  <c r="G22" i="1"/>
  <c r="G23" i="1"/>
  <c r="E4" i="1"/>
  <c r="E5" i="1"/>
  <c r="E6" i="1"/>
  <c r="E7" i="1"/>
  <c r="E8" i="1"/>
  <c r="E9" i="1"/>
  <c r="E10" i="1"/>
  <c r="E11" i="1"/>
  <c r="E12" i="1"/>
  <c r="E13" i="1"/>
  <c r="E14" i="1"/>
  <c r="E15" i="1"/>
  <c r="H15" i="1" s="1"/>
  <c r="E16" i="1"/>
  <c r="E17" i="1"/>
  <c r="E18" i="1"/>
  <c r="E19" i="1"/>
  <c r="E20" i="1"/>
  <c r="E21" i="1"/>
  <c r="E22" i="1"/>
  <c r="E23" i="1"/>
  <c r="H23" i="1" s="1"/>
  <c r="G3" i="1"/>
  <c r="E3" i="1"/>
  <c r="H3" i="1" s="1"/>
  <c r="H5" i="1" l="1"/>
  <c r="H4" i="1"/>
  <c r="H6" i="1"/>
  <c r="H20" i="1"/>
  <c r="H8" i="1"/>
  <c r="H11" i="1"/>
  <c r="H7" i="1"/>
  <c r="H22" i="1"/>
  <c r="H10" i="1"/>
  <c r="H18" i="1"/>
  <c r="H14" i="1"/>
  <c r="H9" i="1"/>
  <c r="H16" i="1"/>
  <c r="H17" i="1"/>
  <c r="H19" i="1"/>
  <c r="H21" i="1"/>
</calcChain>
</file>

<file path=xl/sharedStrings.xml><?xml version="1.0" encoding="utf-8"?>
<sst xmlns="http://schemas.openxmlformats.org/spreadsheetml/2006/main" count="9" uniqueCount="9">
  <si>
    <t>Vo</t>
  </si>
  <si>
    <t>Vin</t>
  </si>
  <si>
    <t>Rg</t>
  </si>
  <si>
    <t>G (real)</t>
  </si>
  <si>
    <t>G (cal)</t>
  </si>
  <si>
    <t>G (diff)</t>
  </si>
  <si>
    <t>น้ำหนัก</t>
  </si>
  <si>
    <t>Vo (cal)</t>
  </si>
  <si>
    <t>Vo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</si>
</sst>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4" borderId="2" xfId="0" applyNumberFormat="1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th-TH" b="1"/>
              <a:t>น้ำหนักที่มีผลต่อ </a:t>
            </a:r>
            <a:r>
              <a:rPr lang="en-US" b="1"/>
              <a:t>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49698054234297"/>
                  <c:y val="0.23873783941424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H Sarabun New" panose="020B0500040200020003" pitchFamily="34" charset="-34"/>
                      <a:ea typeface="+mn-ea"/>
                      <a:cs typeface="TH Sarabun New" panose="020B0500040200020003" pitchFamily="34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Sheet1!$B$3:$B$23</c:f>
              <c:numCache>
                <c:formatCode>General</c:formatCode>
                <c:ptCount val="2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3.55</c:v>
                </c:pt>
                <c:pt idx="1">
                  <c:v>3.21</c:v>
                </c:pt>
                <c:pt idx="2">
                  <c:v>2.96</c:v>
                </c:pt>
                <c:pt idx="3">
                  <c:v>2.7</c:v>
                </c:pt>
                <c:pt idx="4">
                  <c:v>2.5</c:v>
                </c:pt>
                <c:pt idx="5">
                  <c:v>2.35</c:v>
                </c:pt>
                <c:pt idx="6">
                  <c:v>2.19</c:v>
                </c:pt>
                <c:pt idx="7">
                  <c:v>2.0299999999999998</c:v>
                </c:pt>
                <c:pt idx="8">
                  <c:v>1.88</c:v>
                </c:pt>
                <c:pt idx="9">
                  <c:v>1.77</c:v>
                </c:pt>
                <c:pt idx="10">
                  <c:v>1.63</c:v>
                </c:pt>
                <c:pt idx="11">
                  <c:v>1.46</c:v>
                </c:pt>
                <c:pt idx="12">
                  <c:v>1.33</c:v>
                </c:pt>
                <c:pt idx="13">
                  <c:v>1.17</c:v>
                </c:pt>
                <c:pt idx="14">
                  <c:v>0.98</c:v>
                </c:pt>
                <c:pt idx="15">
                  <c:v>0.84</c:v>
                </c:pt>
                <c:pt idx="16">
                  <c:v>0.69</c:v>
                </c:pt>
                <c:pt idx="17">
                  <c:v>0.53</c:v>
                </c:pt>
                <c:pt idx="18">
                  <c:v>0.4</c:v>
                </c:pt>
                <c:pt idx="19">
                  <c:v>0.25</c:v>
                </c:pt>
                <c:pt idx="2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C-4697-938C-E8262184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3536"/>
        <c:axId val="1265313056"/>
      </c:scatterChart>
      <c:valAx>
        <c:axId val="12653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น้ำหนัก (</a:t>
                </a:r>
                <a:r>
                  <a:rPr lang="en-US"/>
                  <a:t>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1265313056"/>
        <c:crosses val="autoZero"/>
        <c:crossBetween val="midCat"/>
      </c:valAx>
      <c:valAx>
        <c:axId val="12653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en-US"/>
                  <a:t>Vout (V)</a:t>
                </a:r>
              </a:p>
            </c:rich>
          </c:tx>
          <c:layout>
            <c:manualLayout>
              <c:xMode val="edge"/>
              <c:yMode val="edge"/>
              <c:x val="2.1249998140857554E-2"/>
              <c:y val="0.3451854903599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12653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H Sarabun New" panose="020B0500040200020003" pitchFamily="34" charset="-34"/>
          <a:cs typeface="TH Sarabun New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th-TH" b="1"/>
              <a:t>น้ำหนักที่มีผลต่อค่า </a:t>
            </a:r>
            <a:r>
              <a:rPr lang="en-US" b="1"/>
              <a:t>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5736965630455"/>
                  <c:y val="0.22076866217694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H Sarabun New" panose="020B0500040200020003" pitchFamily="34" charset="-34"/>
                      <a:ea typeface="+mn-ea"/>
                      <a:cs typeface="TH Sarabun New" panose="020B0500040200020003" pitchFamily="34" charset="-34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Sheet1!$B$3:$B$23</c:f>
              <c:numCache>
                <c:formatCode>General</c:formatCode>
                <c:ptCount val="2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4095</c:v>
                </c:pt>
                <c:pt idx="1">
                  <c:v>3789</c:v>
                </c:pt>
                <c:pt idx="2">
                  <c:v>3580</c:v>
                </c:pt>
                <c:pt idx="3">
                  <c:v>3396</c:v>
                </c:pt>
                <c:pt idx="4">
                  <c:v>3205</c:v>
                </c:pt>
                <c:pt idx="5">
                  <c:v>3033</c:v>
                </c:pt>
                <c:pt idx="6">
                  <c:v>2840</c:v>
                </c:pt>
                <c:pt idx="7">
                  <c:v>2647</c:v>
                </c:pt>
                <c:pt idx="8">
                  <c:v>2438</c:v>
                </c:pt>
                <c:pt idx="9">
                  <c:v>2122</c:v>
                </c:pt>
                <c:pt idx="10">
                  <c:v>1928</c:v>
                </c:pt>
                <c:pt idx="11">
                  <c:v>1755</c:v>
                </c:pt>
                <c:pt idx="12">
                  <c:v>1573</c:v>
                </c:pt>
                <c:pt idx="13">
                  <c:v>1316</c:v>
                </c:pt>
                <c:pt idx="14">
                  <c:v>1148</c:v>
                </c:pt>
                <c:pt idx="15">
                  <c:v>964</c:v>
                </c:pt>
                <c:pt idx="16">
                  <c:v>777.5</c:v>
                </c:pt>
                <c:pt idx="17">
                  <c:v>596.4</c:v>
                </c:pt>
                <c:pt idx="18">
                  <c:v>415.6</c:v>
                </c:pt>
                <c:pt idx="19">
                  <c:v>254</c:v>
                </c:pt>
                <c:pt idx="20">
                  <c:v>72.25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F-4668-BC0F-E35A9C38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89152"/>
        <c:axId val="632390112"/>
      </c:scatterChart>
      <c:valAx>
        <c:axId val="6323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น้ำหนัก (</a:t>
                </a: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kg)</a:t>
                </a:r>
              </a:p>
            </c:rich>
          </c:tx>
          <c:layout>
            <c:manualLayout>
              <c:xMode val="edge"/>
              <c:yMode val="edge"/>
              <c:x val="0.50527730445397234"/>
              <c:y val="0.82348606280483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32390112"/>
        <c:crosses val="autoZero"/>
        <c:crossBetween val="midCat"/>
      </c:valAx>
      <c:valAx>
        <c:axId val="632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ค่า</a:t>
                </a:r>
                <a:r>
                  <a:rPr lang="th-TH" baseline="0"/>
                  <a:t> </a:t>
                </a:r>
                <a:r>
                  <a:rPr lang="en-US" baseline="0"/>
                  <a:t>ADC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323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H Sarabun New" panose="020B0500040200020003" pitchFamily="34" charset="-34"/>
          <a:cs typeface="TH Sarabun New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th-TH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H Sarabun New" panose="020B0500040200020003" pitchFamily="34" charset="-34"/>
                <a:cs typeface="TH Sarabun New" panose="020B0500040200020003" pitchFamily="34" charset="-34"/>
              </a:rPr>
              <a:t>น้ำหนักที่มีผลต่อ 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H Sarabun New" panose="020B0500040200020003" pitchFamily="34" charset="-34"/>
                <a:cs typeface="TH Sarabun New" panose="020B0500040200020003" pitchFamily="34" charset="-34"/>
              </a:rPr>
              <a:t>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62838251067476"/>
                  <c:y val="0.19480898319402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Sheet1!$B$3:$B$23</c:f>
              <c:numCache>
                <c:formatCode>General</c:formatCode>
                <c:ptCount val="2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6.0000000000000001E-3</c:v>
                </c:pt>
                <c:pt idx="1">
                  <c:v>5.4000000000000003E-3</c:v>
                </c:pt>
                <c:pt idx="2">
                  <c:v>4.8999999999999998E-3</c:v>
                </c:pt>
                <c:pt idx="3">
                  <c:v>4.4999999999999997E-3</c:v>
                </c:pt>
                <c:pt idx="4">
                  <c:v>4.1000000000000003E-3</c:v>
                </c:pt>
                <c:pt idx="5">
                  <c:v>3.8E-3</c:v>
                </c:pt>
                <c:pt idx="6">
                  <c:v>3.5000000000000001E-3</c:v>
                </c:pt>
                <c:pt idx="7">
                  <c:v>3.2000000000000002E-3</c:v>
                </c:pt>
                <c:pt idx="8">
                  <c:v>3.0000000000000001E-3</c:v>
                </c:pt>
                <c:pt idx="9">
                  <c:v>2.7000000000000001E-3</c:v>
                </c:pt>
                <c:pt idx="10">
                  <c:v>2.5000000000000001E-3</c:v>
                </c:pt>
                <c:pt idx="11">
                  <c:v>2.3E-3</c:v>
                </c:pt>
                <c:pt idx="12">
                  <c:v>2E-3</c:v>
                </c:pt>
                <c:pt idx="13">
                  <c:v>1.8E-3</c:v>
                </c:pt>
                <c:pt idx="14">
                  <c:v>1.5E-3</c:v>
                </c:pt>
                <c:pt idx="15">
                  <c:v>1.2999999999999999E-3</c:v>
                </c:pt>
                <c:pt idx="16">
                  <c:v>1E-3</c:v>
                </c:pt>
                <c:pt idx="17">
                  <c:v>8.0000000000000004E-4</c:v>
                </c:pt>
                <c:pt idx="18">
                  <c:v>5.0000000000000001E-4</c:v>
                </c:pt>
                <c:pt idx="19">
                  <c:v>2.9999999999999997E-4</c:v>
                </c:pt>
                <c:pt idx="2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4-490A-9E3D-7FF60F36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77920"/>
        <c:axId val="1285676960"/>
      </c:scatterChart>
      <c:valAx>
        <c:axId val="12856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น้ำหนัก (</a:t>
                </a: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kg)</a:t>
                </a:r>
              </a:p>
            </c:rich>
          </c:tx>
          <c:layout>
            <c:manualLayout>
              <c:xMode val="edge"/>
              <c:yMode val="edge"/>
              <c:x val="0.48561579028573232"/>
              <c:y val="0.79595731538358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6960"/>
        <c:crosses val="autoZero"/>
        <c:crossBetween val="midCat"/>
      </c:valAx>
      <c:valAx>
        <c:axId val="12856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H Sarabun New" panose="020B0500040200020003" pitchFamily="34" charset="-34"/>
                    <a:cs typeface="TH Sarabun New" panose="020B0500040200020003" pitchFamily="34" charset="-34"/>
                  </a:rPr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655320</xdr:colOff>
      <xdr:row>2</xdr:row>
      <xdr:rowOff>7620</xdr:rowOff>
    </xdr:from>
    <xdr:to>
      <xdr:col>19</xdr:col>
      <xdr:colOff>655320</xdr:colOff>
      <xdr:row>15</xdr:row>
      <xdr:rowOff>69763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70804-057A-EC6C-E619-1AC458B92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2175</xdr:colOff>
      <xdr:row>2</xdr:row>
      <xdr:rowOff>4355</xdr:rowOff>
    </xdr:from>
    <xdr:to>
      <xdr:col>29</xdr:col>
      <xdr:colOff>2861</xdr:colOff>
      <xdr:row>15</xdr:row>
      <xdr:rowOff>66498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48177-BBC4-8422-2B2F-073FF792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664029</xdr:colOff>
      <xdr:row>16</xdr:row>
      <xdr:rowOff>152401</xdr:rowOff>
    </xdr:from>
    <xdr:to>
      <xdr:col>19</xdr:col>
      <xdr:colOff>664715</xdr:colOff>
      <xdr:row>29</xdr:row>
      <xdr:rowOff>214544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EFD2C-2094-4F6D-99C6-314465573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6396-8C73-4C63-85B5-63FE93A644D4}">
  <dimension ref="B2:K24"/>
  <sheetViews>
    <sheetView tabSelected="1" zoomScale="70" zoomScaleNormal="70" workbookViewId="0">
      <selection activeCell="I24" sqref="I24"/>
    </sheetView>
  </sheetViews>
  <sheetFormatPr defaultRowHeight="21" x14ac:dyDescent="0.4"/>
  <cols>
    <col min="1" max="4" width="8.796875" style="1"/>
    <col min="5" max="5" width="8.796875" style="22" customWidth="1"/>
    <col min="6" max="6" width="8.796875" style="1"/>
    <col min="7" max="8" width="8.796875" style="22"/>
    <col min="9" max="9" width="8.796875" style="1"/>
    <col min="10" max="10" width="8.796875" style="22"/>
    <col min="11" max="16384" width="8.796875" style="1"/>
  </cols>
  <sheetData>
    <row r="2" spans="2:11" x14ac:dyDescent="0.4">
      <c r="B2" s="2" t="s">
        <v>6</v>
      </c>
      <c r="C2" s="5" t="s">
        <v>0</v>
      </c>
      <c r="D2" s="6" t="s">
        <v>1</v>
      </c>
      <c r="E2" s="19" t="s">
        <v>3</v>
      </c>
      <c r="F2" s="11" t="s">
        <v>2</v>
      </c>
      <c r="G2" s="20" t="s">
        <v>4</v>
      </c>
      <c r="H2" s="18" t="s">
        <v>5</v>
      </c>
      <c r="I2" s="14">
        <v>4096</v>
      </c>
      <c r="J2" s="21" t="s">
        <v>7</v>
      </c>
      <c r="K2" s="2" t="s">
        <v>8</v>
      </c>
    </row>
    <row r="3" spans="2:11" x14ac:dyDescent="0.4">
      <c r="B3" s="3">
        <v>10</v>
      </c>
      <c r="C3" s="7">
        <v>3.55</v>
      </c>
      <c r="D3" s="8">
        <v>6.0000000000000001E-3</v>
      </c>
      <c r="E3" s="23">
        <f>C3/D3</f>
        <v>591.66666666666663</v>
      </c>
      <c r="F3" s="12">
        <v>101</v>
      </c>
      <c r="G3" s="24">
        <f>4+(60000/F3)</f>
        <v>598.05940594059405</v>
      </c>
      <c r="H3" s="25">
        <f>E3-G3</f>
        <v>-6.3927392739274183</v>
      </c>
      <c r="I3" s="15">
        <v>4095</v>
      </c>
      <c r="J3" s="26">
        <f>I3/4095*3.55</f>
        <v>3.55</v>
      </c>
      <c r="K3" s="25">
        <f>C3-J3</f>
        <v>0</v>
      </c>
    </row>
    <row r="4" spans="2:11" x14ac:dyDescent="0.4">
      <c r="B4" s="3">
        <v>9.5</v>
      </c>
      <c r="C4" s="7">
        <v>3.21</v>
      </c>
      <c r="D4" s="8">
        <v>5.4000000000000003E-3</v>
      </c>
      <c r="E4" s="23">
        <f t="shared" ref="E4:E23" si="0">C4/D4</f>
        <v>594.44444444444446</v>
      </c>
      <c r="F4" s="12">
        <v>100.5</v>
      </c>
      <c r="G4" s="24">
        <f t="shared" ref="G4:G23" si="1">4+(60000/F4)</f>
        <v>601.01492537313436</v>
      </c>
      <c r="H4" s="25">
        <f t="shared" ref="H4:H23" si="2">E4-G4</f>
        <v>-6.5704809286899035</v>
      </c>
      <c r="I4" s="16">
        <v>3789</v>
      </c>
      <c r="J4" s="26">
        <f t="shared" ref="J4:J23" si="3">I4/4095*3.55</f>
        <v>3.2847252747252749</v>
      </c>
      <c r="K4" s="25">
        <f t="shared" ref="K4:K23" si="4">C4-J4</f>
        <v>-7.4725274725274904E-2</v>
      </c>
    </row>
    <row r="5" spans="2:11" x14ac:dyDescent="0.4">
      <c r="B5" s="3">
        <v>9</v>
      </c>
      <c r="C5" s="7">
        <v>2.96</v>
      </c>
      <c r="D5" s="8">
        <v>4.8999999999999998E-3</v>
      </c>
      <c r="E5" s="23">
        <f t="shared" si="0"/>
        <v>604.08163265306121</v>
      </c>
      <c r="F5" s="12">
        <v>100.2</v>
      </c>
      <c r="G5" s="24">
        <f t="shared" si="1"/>
        <v>602.80239520958082</v>
      </c>
      <c r="H5" s="25">
        <f t="shared" si="2"/>
        <v>1.2792374434803833</v>
      </c>
      <c r="I5" s="16">
        <v>3580</v>
      </c>
      <c r="J5" s="26">
        <f t="shared" si="3"/>
        <v>3.1035409035409036</v>
      </c>
      <c r="K5" s="25">
        <f t="shared" si="4"/>
        <v>-0.14354090354090365</v>
      </c>
    </row>
    <row r="6" spans="2:11" x14ac:dyDescent="0.4">
      <c r="B6" s="3">
        <v>8.5</v>
      </c>
      <c r="C6" s="7">
        <v>2.7</v>
      </c>
      <c r="D6" s="8">
        <v>4.4999999999999997E-3</v>
      </c>
      <c r="E6" s="23">
        <f t="shared" si="0"/>
        <v>600.00000000000011</v>
      </c>
      <c r="F6" s="12">
        <v>99.8</v>
      </c>
      <c r="G6" s="24">
        <f t="shared" si="1"/>
        <v>605.20240480961922</v>
      </c>
      <c r="H6" s="25">
        <f t="shared" si="2"/>
        <v>-5.2024048096191109</v>
      </c>
      <c r="I6" s="16">
        <v>3396</v>
      </c>
      <c r="J6" s="26">
        <f t="shared" si="3"/>
        <v>2.944029304029304</v>
      </c>
      <c r="K6" s="25">
        <f t="shared" si="4"/>
        <v>-0.24402930402930378</v>
      </c>
    </row>
    <row r="7" spans="2:11" x14ac:dyDescent="0.4">
      <c r="B7" s="3">
        <v>8</v>
      </c>
      <c r="C7" s="7">
        <v>2.5</v>
      </c>
      <c r="D7" s="8">
        <v>4.1000000000000003E-3</v>
      </c>
      <c r="E7" s="23">
        <f t="shared" si="0"/>
        <v>609.7560975609756</v>
      </c>
      <c r="F7" s="12">
        <v>99.1</v>
      </c>
      <c r="G7" s="24">
        <f t="shared" si="1"/>
        <v>609.44904137235119</v>
      </c>
      <c r="H7" s="25">
        <f t="shared" si="2"/>
        <v>0.30705618862441497</v>
      </c>
      <c r="I7" s="16">
        <v>3205</v>
      </c>
      <c r="J7" s="26">
        <f t="shared" si="3"/>
        <v>2.7784493284493283</v>
      </c>
      <c r="K7" s="25">
        <f t="shared" si="4"/>
        <v>-0.27844932844932835</v>
      </c>
    </row>
    <row r="8" spans="2:11" x14ac:dyDescent="0.4">
      <c r="B8" s="3">
        <v>7.5</v>
      </c>
      <c r="C8" s="7">
        <v>2.35</v>
      </c>
      <c r="D8" s="8">
        <v>3.8E-3</v>
      </c>
      <c r="E8" s="23">
        <f t="shared" si="0"/>
        <v>618.42105263157896</v>
      </c>
      <c r="F8" s="12">
        <v>99.3</v>
      </c>
      <c r="G8" s="24">
        <f t="shared" si="1"/>
        <v>608.22960725075529</v>
      </c>
      <c r="H8" s="25">
        <f t="shared" si="2"/>
        <v>10.191445380823666</v>
      </c>
      <c r="I8" s="16">
        <v>3033</v>
      </c>
      <c r="J8" s="26">
        <f t="shared" si="3"/>
        <v>2.6293406593406594</v>
      </c>
      <c r="K8" s="25">
        <f t="shared" si="4"/>
        <v>-0.27934065934065933</v>
      </c>
    </row>
    <row r="9" spans="2:11" x14ac:dyDescent="0.4">
      <c r="B9" s="3">
        <v>7</v>
      </c>
      <c r="C9" s="7">
        <v>2.19</v>
      </c>
      <c r="D9" s="8">
        <v>3.5000000000000001E-3</v>
      </c>
      <c r="E9" s="23">
        <f t="shared" si="0"/>
        <v>625.71428571428567</v>
      </c>
      <c r="F9" s="12">
        <v>99.2</v>
      </c>
      <c r="G9" s="24">
        <f t="shared" si="1"/>
        <v>608.83870967741939</v>
      </c>
      <c r="H9" s="25">
        <f t="shared" si="2"/>
        <v>16.875576036866278</v>
      </c>
      <c r="I9" s="16">
        <v>2840</v>
      </c>
      <c r="J9" s="26">
        <f t="shared" si="3"/>
        <v>2.4620268620268617</v>
      </c>
      <c r="K9" s="25">
        <f t="shared" si="4"/>
        <v>-0.27202686202686177</v>
      </c>
    </row>
    <row r="10" spans="2:11" x14ac:dyDescent="0.4">
      <c r="B10" s="3">
        <v>6.5</v>
      </c>
      <c r="C10" s="7">
        <v>2.0299999999999998</v>
      </c>
      <c r="D10" s="8">
        <v>3.2000000000000002E-3</v>
      </c>
      <c r="E10" s="23">
        <f t="shared" si="0"/>
        <v>634.37499999999989</v>
      </c>
      <c r="F10" s="12">
        <v>99.4</v>
      </c>
      <c r="G10" s="24">
        <f t="shared" si="1"/>
        <v>607.62173038229378</v>
      </c>
      <c r="H10" s="25">
        <f t="shared" si="2"/>
        <v>26.75326961770611</v>
      </c>
      <c r="I10" s="16">
        <v>2647</v>
      </c>
      <c r="J10" s="26">
        <f t="shared" si="3"/>
        <v>2.2947130647130649</v>
      </c>
      <c r="K10" s="25">
        <f t="shared" si="4"/>
        <v>-0.2647130647130651</v>
      </c>
    </row>
    <row r="11" spans="2:11" x14ac:dyDescent="0.4">
      <c r="B11" s="3">
        <v>6</v>
      </c>
      <c r="C11" s="7">
        <v>1.88</v>
      </c>
      <c r="D11" s="8">
        <v>3.0000000000000001E-3</v>
      </c>
      <c r="E11" s="23">
        <f t="shared" si="0"/>
        <v>626.66666666666663</v>
      </c>
      <c r="F11" s="12">
        <v>99.4</v>
      </c>
      <c r="G11" s="24">
        <f t="shared" si="1"/>
        <v>607.62173038229378</v>
      </c>
      <c r="H11" s="25">
        <f t="shared" si="2"/>
        <v>19.044936284372852</v>
      </c>
      <c r="I11" s="16">
        <v>2438</v>
      </c>
      <c r="J11" s="26">
        <f t="shared" si="3"/>
        <v>2.1135286935286932</v>
      </c>
      <c r="K11" s="25">
        <f t="shared" si="4"/>
        <v>-0.23352869352869332</v>
      </c>
    </row>
    <row r="12" spans="2:11" x14ac:dyDescent="0.4">
      <c r="B12" s="3">
        <v>5.5</v>
      </c>
      <c r="C12" s="7">
        <v>1.77</v>
      </c>
      <c r="D12" s="8">
        <v>2.7000000000000001E-3</v>
      </c>
      <c r="E12" s="23">
        <f t="shared" si="0"/>
        <v>655.55555555555554</v>
      </c>
      <c r="F12" s="12">
        <v>99.1</v>
      </c>
      <c r="G12" s="24">
        <f t="shared" si="1"/>
        <v>609.44904137235119</v>
      </c>
      <c r="H12" s="25">
        <f t="shared" si="2"/>
        <v>46.106514183204354</v>
      </c>
      <c r="I12" s="16">
        <v>2122</v>
      </c>
      <c r="J12" s="26">
        <f t="shared" si="3"/>
        <v>1.8395848595848596</v>
      </c>
      <c r="K12" s="25">
        <f t="shared" si="4"/>
        <v>-6.9584859584859604E-2</v>
      </c>
    </row>
    <row r="13" spans="2:11" x14ac:dyDescent="0.4">
      <c r="B13" s="3">
        <v>5</v>
      </c>
      <c r="C13" s="7">
        <v>1.63</v>
      </c>
      <c r="D13" s="8">
        <v>2.5000000000000001E-3</v>
      </c>
      <c r="E13" s="23">
        <f t="shared" si="0"/>
        <v>652</v>
      </c>
      <c r="F13" s="12">
        <v>96.9</v>
      </c>
      <c r="G13" s="24">
        <f t="shared" si="1"/>
        <v>623.19504643962841</v>
      </c>
      <c r="H13" s="25">
        <f t="shared" si="2"/>
        <v>28.804953560371587</v>
      </c>
      <c r="I13" s="16">
        <v>1928</v>
      </c>
      <c r="J13" s="26">
        <f t="shared" si="3"/>
        <v>1.6714041514041513</v>
      </c>
      <c r="K13" s="25">
        <f t="shared" si="4"/>
        <v>-4.1404151404151435E-2</v>
      </c>
    </row>
    <row r="14" spans="2:11" x14ac:dyDescent="0.4">
      <c r="B14" s="3">
        <v>4.5</v>
      </c>
      <c r="C14" s="7">
        <v>1.46</v>
      </c>
      <c r="D14" s="8">
        <v>2.3E-3</v>
      </c>
      <c r="E14" s="23">
        <f t="shared" si="0"/>
        <v>634.78260869565213</v>
      </c>
      <c r="F14" s="12">
        <v>98.1</v>
      </c>
      <c r="G14" s="24">
        <f t="shared" si="1"/>
        <v>615.6207951070337</v>
      </c>
      <c r="H14" s="25">
        <f t="shared" si="2"/>
        <v>19.161813588618429</v>
      </c>
      <c r="I14" s="16">
        <v>1755</v>
      </c>
      <c r="J14" s="26">
        <f t="shared" si="3"/>
        <v>1.5214285714285714</v>
      </c>
      <c r="K14" s="25">
        <f t="shared" si="4"/>
        <v>-6.1428571428571388E-2</v>
      </c>
    </row>
    <row r="15" spans="2:11" x14ac:dyDescent="0.4">
      <c r="B15" s="3">
        <v>4</v>
      </c>
      <c r="C15" s="7">
        <v>1.33</v>
      </c>
      <c r="D15" s="8">
        <v>2E-3</v>
      </c>
      <c r="E15" s="23">
        <f t="shared" si="0"/>
        <v>665</v>
      </c>
      <c r="F15" s="12">
        <v>97.3</v>
      </c>
      <c r="G15" s="24">
        <f t="shared" si="1"/>
        <v>620.6495375128469</v>
      </c>
      <c r="H15" s="25">
        <f t="shared" si="2"/>
        <v>44.350462487153095</v>
      </c>
      <c r="I15" s="16">
        <v>1573</v>
      </c>
      <c r="J15" s="26">
        <f t="shared" si="3"/>
        <v>1.3636507936507936</v>
      </c>
      <c r="K15" s="25">
        <f t="shared" si="4"/>
        <v>-3.3650793650793487E-2</v>
      </c>
    </row>
    <row r="16" spans="2:11" x14ac:dyDescent="0.4">
      <c r="B16" s="3">
        <v>3.5</v>
      </c>
      <c r="C16" s="7">
        <v>1.17</v>
      </c>
      <c r="D16" s="8">
        <v>1.8E-3</v>
      </c>
      <c r="E16" s="23">
        <f t="shared" si="0"/>
        <v>650</v>
      </c>
      <c r="F16" s="12">
        <v>96.8</v>
      </c>
      <c r="G16" s="24">
        <f t="shared" si="1"/>
        <v>623.83471074380168</v>
      </c>
      <c r="H16" s="25">
        <f t="shared" si="2"/>
        <v>26.165289256198321</v>
      </c>
      <c r="I16" s="16">
        <v>1316</v>
      </c>
      <c r="J16" s="26">
        <f t="shared" si="3"/>
        <v>1.140854700854701</v>
      </c>
      <c r="K16" s="25">
        <f t="shared" si="4"/>
        <v>2.9145299145298953E-2</v>
      </c>
    </row>
    <row r="17" spans="2:11" x14ac:dyDescent="0.4">
      <c r="B17" s="3">
        <v>3</v>
      </c>
      <c r="C17" s="7">
        <v>0.98</v>
      </c>
      <c r="D17" s="8">
        <v>1.5E-3</v>
      </c>
      <c r="E17" s="23">
        <f t="shared" si="0"/>
        <v>653.33333333333326</v>
      </c>
      <c r="F17" s="12">
        <v>99.9</v>
      </c>
      <c r="G17" s="24">
        <f t="shared" si="1"/>
        <v>604.60060060060061</v>
      </c>
      <c r="H17" s="25">
        <f t="shared" si="2"/>
        <v>48.732732732732643</v>
      </c>
      <c r="I17" s="16">
        <v>1148</v>
      </c>
      <c r="J17" s="26">
        <f t="shared" si="3"/>
        <v>0.99521367521367521</v>
      </c>
      <c r="K17" s="25">
        <f t="shared" si="4"/>
        <v>-1.5213675213675226E-2</v>
      </c>
    </row>
    <row r="18" spans="2:11" x14ac:dyDescent="0.4">
      <c r="B18" s="3">
        <v>2.5</v>
      </c>
      <c r="C18" s="7">
        <v>0.84</v>
      </c>
      <c r="D18" s="8">
        <v>1.2999999999999999E-3</v>
      </c>
      <c r="E18" s="23">
        <f t="shared" si="0"/>
        <v>646.15384615384619</v>
      </c>
      <c r="F18" s="12">
        <v>98.8</v>
      </c>
      <c r="G18" s="24">
        <f t="shared" si="1"/>
        <v>611.28744939271257</v>
      </c>
      <c r="H18" s="25">
        <f t="shared" si="2"/>
        <v>34.866396761133615</v>
      </c>
      <c r="I18" s="16">
        <v>964</v>
      </c>
      <c r="J18" s="26">
        <f t="shared" si="3"/>
        <v>0.83570207570207566</v>
      </c>
      <c r="K18" s="25">
        <f t="shared" si="4"/>
        <v>4.2979242979243049E-3</v>
      </c>
    </row>
    <row r="19" spans="2:11" x14ac:dyDescent="0.4">
      <c r="B19" s="3">
        <v>2</v>
      </c>
      <c r="C19" s="7">
        <v>0.69</v>
      </c>
      <c r="D19" s="8">
        <v>1E-3</v>
      </c>
      <c r="E19" s="23">
        <f t="shared" si="0"/>
        <v>689.99999999999989</v>
      </c>
      <c r="F19" s="12">
        <v>99.1</v>
      </c>
      <c r="G19" s="24">
        <f t="shared" si="1"/>
        <v>609.44904137235119</v>
      </c>
      <c r="H19" s="25">
        <f t="shared" si="2"/>
        <v>80.550958627648697</v>
      </c>
      <c r="I19" s="16">
        <v>777.5</v>
      </c>
      <c r="J19" s="26">
        <f t="shared" si="3"/>
        <v>0.67402319902319896</v>
      </c>
      <c r="K19" s="25">
        <f t="shared" si="4"/>
        <v>1.5976800976800987E-2</v>
      </c>
    </row>
    <row r="20" spans="2:11" x14ac:dyDescent="0.4">
      <c r="B20" s="3">
        <v>1.5</v>
      </c>
      <c r="C20" s="7">
        <v>0.53</v>
      </c>
      <c r="D20" s="8">
        <v>8.0000000000000004E-4</v>
      </c>
      <c r="E20" s="23">
        <f t="shared" si="0"/>
        <v>662.5</v>
      </c>
      <c r="F20" s="12">
        <v>99.7</v>
      </c>
      <c r="G20" s="24">
        <f t="shared" si="1"/>
        <v>605.80541624874627</v>
      </c>
      <c r="H20" s="25">
        <f t="shared" si="2"/>
        <v>56.694583751253731</v>
      </c>
      <c r="I20" s="16">
        <v>596.4</v>
      </c>
      <c r="J20" s="26">
        <f t="shared" si="3"/>
        <v>0.51702564102564097</v>
      </c>
      <c r="K20" s="25">
        <f t="shared" si="4"/>
        <v>1.2974358974359057E-2</v>
      </c>
    </row>
    <row r="21" spans="2:11" x14ac:dyDescent="0.4">
      <c r="B21" s="3">
        <v>1</v>
      </c>
      <c r="C21" s="7">
        <v>0.4</v>
      </c>
      <c r="D21" s="8">
        <v>5.0000000000000001E-4</v>
      </c>
      <c r="E21" s="23">
        <f t="shared" si="0"/>
        <v>800</v>
      </c>
      <c r="F21" s="12">
        <v>99.9</v>
      </c>
      <c r="G21" s="24">
        <f t="shared" si="1"/>
        <v>604.60060060060061</v>
      </c>
      <c r="H21" s="25">
        <f t="shared" si="2"/>
        <v>195.39939939939939</v>
      </c>
      <c r="I21" s="16">
        <v>415.6</v>
      </c>
      <c r="J21" s="26">
        <f t="shared" si="3"/>
        <v>0.3602881562881563</v>
      </c>
      <c r="K21" s="25">
        <f t="shared" si="4"/>
        <v>3.971184371184372E-2</v>
      </c>
    </row>
    <row r="22" spans="2:11" x14ac:dyDescent="0.4">
      <c r="B22" s="3">
        <v>0.5</v>
      </c>
      <c r="C22" s="7">
        <v>0.25</v>
      </c>
      <c r="D22" s="8">
        <v>2.9999999999999997E-4</v>
      </c>
      <c r="E22" s="23">
        <f t="shared" si="0"/>
        <v>833.33333333333337</v>
      </c>
      <c r="F22" s="12">
        <v>98</v>
      </c>
      <c r="G22" s="24">
        <f t="shared" si="1"/>
        <v>616.24489795918362</v>
      </c>
      <c r="H22" s="25">
        <f t="shared" si="2"/>
        <v>217.08843537414975</v>
      </c>
      <c r="I22" s="16">
        <v>254</v>
      </c>
      <c r="J22" s="26">
        <f t="shared" si="3"/>
        <v>0.22019536019536018</v>
      </c>
      <c r="K22" s="25">
        <f t="shared" si="4"/>
        <v>2.9804639804639821E-2</v>
      </c>
    </row>
    <row r="23" spans="2:11" x14ac:dyDescent="0.4">
      <c r="B23" s="4">
        <v>0</v>
      </c>
      <c r="C23" s="9">
        <v>0.16</v>
      </c>
      <c r="D23" s="10">
        <v>1E-4</v>
      </c>
      <c r="E23" s="27">
        <f t="shared" si="0"/>
        <v>1600</v>
      </c>
      <c r="F23" s="13">
        <v>100</v>
      </c>
      <c r="G23" s="28">
        <f t="shared" si="1"/>
        <v>604</v>
      </c>
      <c r="H23" s="29">
        <f t="shared" si="2"/>
        <v>996</v>
      </c>
      <c r="I23" s="17">
        <v>72.25</v>
      </c>
      <c r="J23" s="30">
        <f t="shared" si="3"/>
        <v>6.2634310134310131E-2</v>
      </c>
      <c r="K23" s="29">
        <f t="shared" si="4"/>
        <v>9.7365689865689872E-2</v>
      </c>
    </row>
    <row r="24" spans="2:11" x14ac:dyDescent="0.4">
      <c r="G24" s="22">
        <f>AVERAGE(G3:G23)</f>
        <v>609.40843274989982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852a67-b18c-48a8-92d0-bb5dc2abf5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32BED50ACAC404EAA1EE271CA7BB38F" ma:contentTypeVersion="10" ma:contentTypeDescription="สร้างเอกสารใหม่" ma:contentTypeScope="" ma:versionID="a9cde984bfbce2c0feb9944f878abc61">
  <xsd:schema xmlns:xsd="http://www.w3.org/2001/XMLSchema" xmlns:xs="http://www.w3.org/2001/XMLSchema" xmlns:p="http://schemas.microsoft.com/office/2006/metadata/properties" xmlns:ns3="a6852a67-b18c-48a8-92d0-bb5dc2abf5b1" targetNamespace="http://schemas.microsoft.com/office/2006/metadata/properties" ma:root="true" ma:fieldsID="83be752dd89038cc5ded67a583ec053f" ns3:_="">
    <xsd:import namespace="a6852a67-b18c-48a8-92d0-bb5dc2abf5b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52a67-b18c-48a8-92d0-bb5dc2abf5b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E4ECF8-A5A5-4AD6-984D-A7C1503316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262A33-E313-4D3B-B887-930EFAFF2932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a6852a67-b18c-48a8-92d0-bb5dc2abf5b1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5378CFE-095B-4623-871C-D45DD0B51D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52a67-b18c-48a8-92d0-bb5dc2abf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APICHET LIAWPIROJH</dc:creator>
  <cp:lastModifiedBy>APICHET LIAWPIROJH</cp:lastModifiedBy>
  <dcterms:created xsi:type="dcterms:W3CDTF">2025-10-28T13:12:36Z</dcterms:created>
  <dcterms:modified xsi:type="dcterms:W3CDTF">2025-10-29T11:39:52Z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0x010100332BED50ACAC404EAA1EE271CA7BB38F</vt:lpwstr>
  </property>
</Properties>
</file>