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315" windowHeight="10050"/>
  </bookViews>
  <sheets>
    <sheet name="Por tipos" sheetId="2" r:id="rId1"/>
    <sheet name="Hoja3" sheetId="3" r:id="rId2"/>
  </sheets>
  <calcPr calcId="145621"/>
</workbook>
</file>

<file path=xl/calcChain.xml><?xml version="1.0" encoding="utf-8"?>
<calcChain xmlns="http://schemas.openxmlformats.org/spreadsheetml/2006/main">
  <c r="F65" i="2" l="1"/>
  <c r="E66" i="2"/>
  <c r="D66" i="2"/>
  <c r="C66" i="2"/>
  <c r="G65" i="2"/>
  <c r="H64" i="2"/>
  <c r="G64" i="2"/>
  <c r="H63" i="2"/>
  <c r="G63" i="2"/>
  <c r="H62" i="2"/>
  <c r="G62" i="2"/>
  <c r="I62" i="2" s="1"/>
  <c r="F56" i="2"/>
  <c r="E56" i="2"/>
  <c r="D56" i="2"/>
  <c r="C56" i="2"/>
  <c r="H55" i="2"/>
  <c r="G55" i="2"/>
  <c r="I55" i="2" s="1"/>
  <c r="H54" i="2"/>
  <c r="G54" i="2"/>
  <c r="H53" i="2"/>
  <c r="G53" i="2"/>
  <c r="H52" i="2"/>
  <c r="G52" i="2"/>
  <c r="F46" i="2"/>
  <c r="E46" i="2"/>
  <c r="D46" i="2"/>
  <c r="C46" i="2"/>
  <c r="G46" i="2" s="1"/>
  <c r="H45" i="2"/>
  <c r="G45" i="2"/>
  <c r="I45" i="2" s="1"/>
  <c r="H44" i="2"/>
  <c r="G44" i="2"/>
  <c r="H43" i="2"/>
  <c r="G43" i="2"/>
  <c r="I43" i="2" s="1"/>
  <c r="H42" i="2"/>
  <c r="G42" i="2"/>
  <c r="I42" i="2" s="1"/>
  <c r="F36" i="2"/>
  <c r="E36" i="2"/>
  <c r="D36" i="2"/>
  <c r="C36" i="2"/>
  <c r="H36" i="2" s="1"/>
  <c r="H35" i="2"/>
  <c r="G35" i="2"/>
  <c r="H34" i="2"/>
  <c r="G34" i="2"/>
  <c r="I34" i="2" s="1"/>
  <c r="H33" i="2"/>
  <c r="G33" i="2"/>
  <c r="I33" i="2" s="1"/>
  <c r="H32" i="2"/>
  <c r="G32" i="2"/>
  <c r="I32" i="2" s="1"/>
  <c r="F26" i="2"/>
  <c r="E26" i="2"/>
  <c r="D26" i="2"/>
  <c r="C26" i="2"/>
  <c r="C27" i="2" s="1"/>
  <c r="H25" i="2"/>
  <c r="G25" i="2"/>
  <c r="I25" i="2" s="1"/>
  <c r="I24" i="2"/>
  <c r="H24" i="2"/>
  <c r="G24" i="2"/>
  <c r="H23" i="2"/>
  <c r="G23" i="2"/>
  <c r="H22" i="2"/>
  <c r="G22" i="2"/>
  <c r="I22" i="2" s="1"/>
  <c r="C8" i="2"/>
  <c r="C17" i="2"/>
  <c r="C16" i="2"/>
  <c r="D16" i="2"/>
  <c r="E16" i="2"/>
  <c r="G16" i="2" s="1"/>
  <c r="F16" i="2"/>
  <c r="H16" i="2"/>
  <c r="H15" i="2"/>
  <c r="G15" i="2"/>
  <c r="H14" i="2"/>
  <c r="G14" i="2"/>
  <c r="H13" i="2"/>
  <c r="G13" i="2"/>
  <c r="H12" i="2"/>
  <c r="G12" i="2"/>
  <c r="I12" i="2" s="1"/>
  <c r="H4" i="2"/>
  <c r="I4" i="2" s="1"/>
  <c r="H5" i="2"/>
  <c r="H6" i="2"/>
  <c r="H7" i="2"/>
  <c r="H3" i="2"/>
  <c r="I3" i="2" s="1"/>
  <c r="I5" i="2"/>
  <c r="I6" i="2"/>
  <c r="I7" i="2"/>
  <c r="G7" i="2"/>
  <c r="D7" i="2"/>
  <c r="E7" i="2"/>
  <c r="F7" i="2"/>
  <c r="C7" i="2"/>
  <c r="G4" i="2"/>
  <c r="G5" i="2"/>
  <c r="G6" i="2"/>
  <c r="G3" i="2"/>
  <c r="I64" i="2" l="1"/>
  <c r="I63" i="2"/>
  <c r="G66" i="2"/>
  <c r="I53" i="2"/>
  <c r="I52" i="2"/>
  <c r="I54" i="2"/>
  <c r="C57" i="2"/>
  <c r="G56" i="2"/>
  <c r="H56" i="2"/>
  <c r="C47" i="2"/>
  <c r="I44" i="2"/>
  <c r="H46" i="2"/>
  <c r="I46" i="2" s="1"/>
  <c r="I35" i="2"/>
  <c r="C37" i="2"/>
  <c r="G36" i="2"/>
  <c r="I36" i="2" s="1"/>
  <c r="I23" i="2"/>
  <c r="H26" i="2"/>
  <c r="G26" i="2"/>
  <c r="I26" i="2" s="1"/>
  <c r="I14" i="2"/>
  <c r="I13" i="2"/>
  <c r="I15" i="2"/>
  <c r="I16" i="2"/>
  <c r="I56" i="2" l="1"/>
  <c r="H65" i="2"/>
  <c r="I65" i="2"/>
  <c r="F66" i="2"/>
  <c r="C67" i="2" s="1"/>
  <c r="H66" i="2" l="1"/>
  <c r="I66" i="2" s="1"/>
</calcChain>
</file>

<file path=xl/sharedStrings.xml><?xml version="1.0" encoding="utf-8"?>
<sst xmlns="http://schemas.openxmlformats.org/spreadsheetml/2006/main" count="98" uniqueCount="20">
  <si>
    <t>TP</t>
  </si>
  <si>
    <t>TN</t>
  </si>
  <si>
    <t>FP</t>
  </si>
  <si>
    <t>FN</t>
  </si>
  <si>
    <t>News</t>
  </si>
  <si>
    <t>Commercial</t>
  </si>
  <si>
    <t>Movies</t>
  </si>
  <si>
    <t>Sport</t>
  </si>
  <si>
    <t>Threshold=0.01</t>
  </si>
  <si>
    <t>P</t>
  </si>
  <si>
    <t>R</t>
  </si>
  <si>
    <t>F1-score</t>
  </si>
  <si>
    <t>Suma</t>
  </si>
  <si>
    <t>Threshold=0.1</t>
  </si>
  <si>
    <t>Total=</t>
  </si>
  <si>
    <t>Threshold=0.2</t>
  </si>
  <si>
    <t>Threshold=0.3</t>
  </si>
  <si>
    <t>Threshold=0.4</t>
  </si>
  <si>
    <t>Threshold=0.6</t>
  </si>
  <si>
    <t>Threshold=0.8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</si>
</sst>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58</xdr:row>
      <xdr:rowOff>0</xdr:rowOff>
    </xdr:from>
    <xdr:to>
      <xdr:col>15</xdr:col>
      <xdr:colOff>162373</xdr:colOff>
      <xdr:row>88</xdr:row>
      <xdr:rowOff>134167</xdr:rowOff>
    </xdr:to>
    <xdr:pic>
      <xdr:nvPicPr>
        <xdr:cNvPr id="2" name="1 Imagen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1049000"/>
          <a:ext cx="3210373" cy="5849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7"/>
  <sheetViews>
    <sheetView tabSelected="1" topLeftCell="A44" workbookViewId="0">
      <selection activeCell="L59" sqref="L59"/>
    </sheetView>
  </sheetViews>
  <sheetFormatPr baseColWidth="10" defaultRowHeight="15" x14ac:dyDescent="0.25"/>
  <sheetData>
    <row r="1" spans="2:9" x14ac:dyDescent="0.25">
      <c r="C1" t="s">
        <v>8</v>
      </c>
    </row>
    <row r="2" spans="2:9" x14ac:dyDescent="0.25">
      <c r="C2" t="s">
        <v>0</v>
      </c>
      <c r="D2" t="s">
        <v>1</v>
      </c>
      <c r="E2" t="s">
        <v>2</v>
      </c>
      <c r="F2" t="s">
        <v>3</v>
      </c>
      <c r="G2" t="s">
        <v>9</v>
      </c>
      <c r="H2" t="s">
        <v>10</v>
      </c>
      <c r="I2" t="s">
        <v>11</v>
      </c>
    </row>
    <row r="3" spans="2:9" x14ac:dyDescent="0.25">
      <c r="B3" t="s">
        <v>5</v>
      </c>
      <c r="C3">
        <v>270</v>
      </c>
      <c r="D3">
        <v>129</v>
      </c>
      <c r="E3">
        <v>1429</v>
      </c>
      <c r="F3">
        <v>375</v>
      </c>
      <c r="G3">
        <f>C3/(C3+E3)</f>
        <v>0.15891701000588582</v>
      </c>
      <c r="H3">
        <f>C3/(C3+F3)</f>
        <v>0.41860465116279072</v>
      </c>
      <c r="I3">
        <f>2*((G3*H3)/(G3+H3))</f>
        <v>0.2303754266211604</v>
      </c>
    </row>
    <row r="4" spans="2:9" x14ac:dyDescent="0.25">
      <c r="B4" t="s">
        <v>6</v>
      </c>
      <c r="C4">
        <v>613</v>
      </c>
      <c r="D4">
        <v>4744</v>
      </c>
      <c r="E4">
        <v>11521</v>
      </c>
      <c r="F4">
        <v>1219</v>
      </c>
      <c r="G4">
        <f t="shared" ref="G4:G7" si="0">C4/(C4+E4)</f>
        <v>5.0519202241635072E-2</v>
      </c>
      <c r="H4">
        <f t="shared" ref="H4:H7" si="1">C4/(C4+F4)</f>
        <v>0.33460698689956331</v>
      </c>
      <c r="I4">
        <f t="shared" ref="I4:I7" si="2">2*((G4*H4)/(G4+H4))</f>
        <v>8.7784619790920809E-2</v>
      </c>
    </row>
    <row r="5" spans="2:9" x14ac:dyDescent="0.25">
      <c r="B5" t="s">
        <v>4</v>
      </c>
      <c r="C5">
        <v>402</v>
      </c>
      <c r="D5">
        <v>9844</v>
      </c>
      <c r="E5">
        <v>4104</v>
      </c>
      <c r="F5">
        <v>2029</v>
      </c>
      <c r="G5">
        <f t="shared" si="0"/>
        <v>8.9214380825565917E-2</v>
      </c>
      <c r="H5">
        <f t="shared" si="1"/>
        <v>0.1653640477169889</v>
      </c>
      <c r="I5">
        <f t="shared" si="2"/>
        <v>0.11590024506270724</v>
      </c>
    </row>
    <row r="6" spans="2:9" x14ac:dyDescent="0.25">
      <c r="B6" t="s">
        <v>7</v>
      </c>
      <c r="C6">
        <v>689</v>
      </c>
      <c r="D6">
        <v>9319</v>
      </c>
      <c r="E6">
        <v>6023</v>
      </c>
      <c r="F6">
        <v>433</v>
      </c>
      <c r="G6">
        <f t="shared" si="0"/>
        <v>0.10265196662693683</v>
      </c>
      <c r="H6">
        <f t="shared" si="1"/>
        <v>0.61408199643493766</v>
      </c>
      <c r="I6">
        <f t="shared" si="2"/>
        <v>0.17589992341077354</v>
      </c>
    </row>
    <row r="7" spans="2:9" x14ac:dyDescent="0.25">
      <c r="B7" t="s">
        <v>12</v>
      </c>
      <c r="C7">
        <f>SUM(C3:C6)</f>
        <v>1974</v>
      </c>
      <c r="D7">
        <f t="shared" ref="D7:F7" si="3">SUM(D3:D6)</f>
        <v>24036</v>
      </c>
      <c r="E7">
        <f t="shared" si="3"/>
        <v>23077</v>
      </c>
      <c r="F7">
        <f t="shared" si="3"/>
        <v>4056</v>
      </c>
      <c r="G7">
        <f t="shared" si="0"/>
        <v>7.879924953095685E-2</v>
      </c>
      <c r="H7">
        <f t="shared" si="1"/>
        <v>0.32736318407960197</v>
      </c>
      <c r="I7">
        <f t="shared" si="2"/>
        <v>0.12702294005984363</v>
      </c>
    </row>
    <row r="8" spans="2:9" x14ac:dyDescent="0.25">
      <c r="B8" s="1" t="s">
        <v>14</v>
      </c>
      <c r="C8" s="1">
        <f>SUM(C7:F7)</f>
        <v>53143</v>
      </c>
    </row>
    <row r="10" spans="2:9" x14ac:dyDescent="0.25">
      <c r="C10" t="s">
        <v>13</v>
      </c>
    </row>
    <row r="11" spans="2:9" x14ac:dyDescent="0.25">
      <c r="C11" t="s">
        <v>0</v>
      </c>
      <c r="D11" t="s">
        <v>1</v>
      </c>
      <c r="E11" t="s">
        <v>2</v>
      </c>
      <c r="F11" t="s">
        <v>3</v>
      </c>
      <c r="G11" t="s">
        <v>9</v>
      </c>
      <c r="H11" t="s">
        <v>10</v>
      </c>
      <c r="I11" t="s">
        <v>11</v>
      </c>
    </row>
    <row r="12" spans="2:9" x14ac:dyDescent="0.25">
      <c r="B12" t="s">
        <v>5</v>
      </c>
      <c r="C12">
        <v>123</v>
      </c>
      <c r="D12">
        <v>196</v>
      </c>
      <c r="E12">
        <v>468</v>
      </c>
      <c r="F12">
        <v>522</v>
      </c>
      <c r="G12">
        <f>C12/(C12+E12)</f>
        <v>0.20812182741116753</v>
      </c>
      <c r="H12">
        <f>C12/(C12+F12)</f>
        <v>0.19069767441860466</v>
      </c>
      <c r="I12">
        <f>2*((G12*H12)/(G12+H12))</f>
        <v>0.19902912621359223</v>
      </c>
    </row>
    <row r="13" spans="2:9" x14ac:dyDescent="0.25">
      <c r="B13" t="s">
        <v>6</v>
      </c>
      <c r="C13">
        <v>214</v>
      </c>
      <c r="D13">
        <v>20156</v>
      </c>
      <c r="E13">
        <v>1769</v>
      </c>
      <c r="F13">
        <v>1618</v>
      </c>
      <c r="G13">
        <f t="shared" ref="G13:G16" si="4">C13/(C13+E13)</f>
        <v>0.10791729702471003</v>
      </c>
      <c r="H13">
        <f t="shared" ref="H13:H16" si="5">C13/(C13+F13)</f>
        <v>0.1168122270742358</v>
      </c>
      <c r="I13">
        <f t="shared" ref="I13:I16" si="6">2*((G13*H13)/(G13+H13))</f>
        <v>0.11218872870249018</v>
      </c>
    </row>
    <row r="14" spans="2:9" x14ac:dyDescent="0.25">
      <c r="B14" t="s">
        <v>4</v>
      </c>
      <c r="C14">
        <v>182</v>
      </c>
      <c r="D14">
        <v>30797</v>
      </c>
      <c r="E14">
        <v>510</v>
      </c>
      <c r="F14">
        <v>2249</v>
      </c>
      <c r="G14">
        <f t="shared" si="4"/>
        <v>0.26300578034682082</v>
      </c>
      <c r="H14">
        <f t="shared" si="5"/>
        <v>7.4866310160427801E-2</v>
      </c>
      <c r="I14">
        <f t="shared" si="6"/>
        <v>0.11655459494076208</v>
      </c>
    </row>
    <row r="15" spans="2:9" x14ac:dyDescent="0.25">
      <c r="B15" t="s">
        <v>7</v>
      </c>
      <c r="C15">
        <v>285</v>
      </c>
      <c r="D15">
        <v>50143</v>
      </c>
      <c r="E15">
        <v>407</v>
      </c>
      <c r="F15">
        <v>837</v>
      </c>
      <c r="G15">
        <f t="shared" si="4"/>
        <v>0.41184971098265893</v>
      </c>
      <c r="H15">
        <f t="shared" si="5"/>
        <v>0.25401069518716579</v>
      </c>
      <c r="I15">
        <f t="shared" si="6"/>
        <v>0.31422271223814774</v>
      </c>
    </row>
    <row r="16" spans="2:9" x14ac:dyDescent="0.25">
      <c r="B16" t="s">
        <v>12</v>
      </c>
      <c r="C16">
        <f>SUM(C12:C15)</f>
        <v>804</v>
      </c>
      <c r="D16">
        <f t="shared" ref="D16" si="7">SUM(D12:D15)</f>
        <v>101292</v>
      </c>
      <c r="E16">
        <f t="shared" ref="E16" si="8">SUM(E12:E15)</f>
        <v>3154</v>
      </c>
      <c r="F16">
        <f t="shared" ref="F16" si="9">SUM(F12:F15)</f>
        <v>5226</v>
      </c>
      <c r="G16">
        <f t="shared" si="4"/>
        <v>0.20313289540171803</v>
      </c>
      <c r="H16">
        <f t="shared" si="5"/>
        <v>0.13333333333333333</v>
      </c>
      <c r="I16">
        <f t="shared" si="6"/>
        <v>0.16099319183019623</v>
      </c>
    </row>
    <row r="17" spans="2:9" x14ac:dyDescent="0.25">
      <c r="B17" s="1" t="s">
        <v>14</v>
      </c>
      <c r="C17" s="1">
        <f>SUM(C16:F16)</f>
        <v>110476</v>
      </c>
      <c r="D17" s="1"/>
    </row>
    <row r="20" spans="2:9" x14ac:dyDescent="0.25">
      <c r="C20" t="s">
        <v>15</v>
      </c>
    </row>
    <row r="21" spans="2:9" x14ac:dyDescent="0.25">
      <c r="C21" t="s">
        <v>0</v>
      </c>
      <c r="D21" t="s">
        <v>1</v>
      </c>
      <c r="E21" t="s">
        <v>2</v>
      </c>
      <c r="F21" t="s">
        <v>3</v>
      </c>
      <c r="G21" t="s">
        <v>9</v>
      </c>
      <c r="H21" t="s">
        <v>10</v>
      </c>
      <c r="I21" t="s">
        <v>11</v>
      </c>
    </row>
    <row r="22" spans="2:9" x14ac:dyDescent="0.25">
      <c r="B22" t="s">
        <v>5</v>
      </c>
      <c r="C22">
        <v>108</v>
      </c>
      <c r="D22">
        <v>249</v>
      </c>
      <c r="E22">
        <v>258</v>
      </c>
      <c r="F22">
        <v>537</v>
      </c>
      <c r="G22">
        <f>C22/(C22+E22)</f>
        <v>0.29508196721311475</v>
      </c>
      <c r="H22">
        <f>C22/(C22+F22)</f>
        <v>0.16744186046511628</v>
      </c>
      <c r="I22">
        <f>2*((G22*H22)/(G22+H22))</f>
        <v>0.2136498516320475</v>
      </c>
    </row>
    <row r="23" spans="2:9" x14ac:dyDescent="0.25">
      <c r="B23" t="s">
        <v>6</v>
      </c>
      <c r="C23">
        <v>184</v>
      </c>
      <c r="D23">
        <v>23419</v>
      </c>
      <c r="E23">
        <v>1002</v>
      </c>
      <c r="F23">
        <v>1648</v>
      </c>
      <c r="G23">
        <f t="shared" ref="G23:G26" si="10">C23/(C23+E23)</f>
        <v>0.1551433389544688</v>
      </c>
      <c r="H23">
        <f t="shared" ref="H23:H26" si="11">C23/(C23+F23)</f>
        <v>0.10043668122270742</v>
      </c>
      <c r="I23">
        <f t="shared" ref="I23:I26" si="12">2*((G23*H23)/(G23+H23))</f>
        <v>0.12193505632869449</v>
      </c>
    </row>
    <row r="24" spans="2:9" x14ac:dyDescent="0.25">
      <c r="B24" t="s">
        <v>4</v>
      </c>
      <c r="C24">
        <v>133</v>
      </c>
      <c r="D24">
        <v>34283</v>
      </c>
      <c r="E24">
        <v>259</v>
      </c>
      <c r="F24">
        <v>2298</v>
      </c>
      <c r="G24">
        <f t="shared" si="10"/>
        <v>0.3392857142857143</v>
      </c>
      <c r="H24">
        <f t="shared" si="11"/>
        <v>5.4709995886466474E-2</v>
      </c>
      <c r="I24">
        <f t="shared" si="12"/>
        <v>9.4226000708466179E-2</v>
      </c>
    </row>
    <row r="25" spans="2:9" x14ac:dyDescent="0.25">
      <c r="B25" t="s">
        <v>7</v>
      </c>
      <c r="C25">
        <v>234</v>
      </c>
      <c r="D25">
        <v>52997</v>
      </c>
      <c r="E25">
        <v>229</v>
      </c>
      <c r="F25">
        <v>888</v>
      </c>
      <c r="G25">
        <f t="shared" si="10"/>
        <v>0.50539956803455721</v>
      </c>
      <c r="H25">
        <f t="shared" si="11"/>
        <v>0.20855614973262032</v>
      </c>
      <c r="I25">
        <f t="shared" si="12"/>
        <v>0.29526813880126179</v>
      </c>
    </row>
    <row r="26" spans="2:9" x14ac:dyDescent="0.25">
      <c r="B26" t="s">
        <v>12</v>
      </c>
      <c r="C26">
        <f>SUM(C22:C25)</f>
        <v>659</v>
      </c>
      <c r="D26">
        <f t="shared" ref="D26" si="13">SUM(D22:D25)</f>
        <v>110948</v>
      </c>
      <c r="E26">
        <f t="shared" ref="E26" si="14">SUM(E22:E25)</f>
        <v>1748</v>
      </c>
      <c r="F26">
        <f t="shared" ref="F26" si="15">SUM(F22:F25)</f>
        <v>5371</v>
      </c>
      <c r="G26">
        <f t="shared" si="10"/>
        <v>0.27378479434981307</v>
      </c>
      <c r="H26">
        <f t="shared" si="11"/>
        <v>0.10928689883913764</v>
      </c>
      <c r="I26">
        <f t="shared" si="12"/>
        <v>0.15621666469124096</v>
      </c>
    </row>
    <row r="27" spans="2:9" x14ac:dyDescent="0.25">
      <c r="B27" s="1" t="s">
        <v>14</v>
      </c>
      <c r="C27" s="1">
        <f>SUM(C26:F26)</f>
        <v>118726</v>
      </c>
      <c r="D27" s="1"/>
    </row>
    <row r="30" spans="2:9" x14ac:dyDescent="0.25">
      <c r="C30" t="s">
        <v>16</v>
      </c>
    </row>
    <row r="31" spans="2:9" x14ac:dyDescent="0.25">
      <c r="C31" t="s">
        <v>0</v>
      </c>
      <c r="D31" t="s">
        <v>1</v>
      </c>
      <c r="E31" t="s">
        <v>2</v>
      </c>
      <c r="F31" t="s">
        <v>3</v>
      </c>
      <c r="G31" t="s">
        <v>9</v>
      </c>
      <c r="H31" t="s">
        <v>10</v>
      </c>
      <c r="I31" t="s">
        <v>11</v>
      </c>
    </row>
    <row r="32" spans="2:9" x14ac:dyDescent="0.25">
      <c r="B32" t="s">
        <v>5</v>
      </c>
      <c r="C32">
        <v>102</v>
      </c>
      <c r="D32">
        <v>250</v>
      </c>
      <c r="E32">
        <v>157</v>
      </c>
      <c r="F32">
        <v>543</v>
      </c>
      <c r="G32">
        <f>C32/(C32+E32)</f>
        <v>0.39382239382239381</v>
      </c>
      <c r="H32">
        <f>C32/(C32+F32)</f>
        <v>0.15813953488372093</v>
      </c>
      <c r="I32">
        <f>2*((G32*H32)/(G32+H32))</f>
        <v>0.22566371681415931</v>
      </c>
    </row>
    <row r="33" spans="2:9" x14ac:dyDescent="0.25">
      <c r="B33" t="s">
        <v>6</v>
      </c>
      <c r="C33">
        <v>165</v>
      </c>
      <c r="D33">
        <v>25059</v>
      </c>
      <c r="E33">
        <v>721</v>
      </c>
      <c r="F33">
        <v>1667</v>
      </c>
      <c r="G33">
        <f t="shared" ref="G33:G36" si="16">C33/(C33+E33)</f>
        <v>0.18623024830699775</v>
      </c>
      <c r="H33">
        <f t="shared" ref="H33:H36" si="17">C33/(C33+F33)</f>
        <v>9.0065502183406115E-2</v>
      </c>
      <c r="I33">
        <f t="shared" ref="I33:I36" si="18">2*((G33*H33)/(G33+H33))</f>
        <v>0.12141280353200881</v>
      </c>
    </row>
    <row r="34" spans="2:9" x14ac:dyDescent="0.25">
      <c r="B34" t="s">
        <v>4</v>
      </c>
      <c r="C34">
        <v>121</v>
      </c>
      <c r="D34">
        <v>35587</v>
      </c>
      <c r="E34">
        <v>180</v>
      </c>
      <c r="F34">
        <v>2310</v>
      </c>
      <c r="G34">
        <f t="shared" si="16"/>
        <v>0.4019933554817276</v>
      </c>
      <c r="H34">
        <f t="shared" si="17"/>
        <v>4.9773755656108594E-2</v>
      </c>
      <c r="I34">
        <f t="shared" si="18"/>
        <v>8.8579795021961935E-2</v>
      </c>
    </row>
    <row r="35" spans="2:9" x14ac:dyDescent="0.25">
      <c r="B35" t="s">
        <v>7</v>
      </c>
      <c r="C35">
        <v>185</v>
      </c>
      <c r="D35">
        <v>54887</v>
      </c>
      <c r="E35">
        <v>138</v>
      </c>
      <c r="F35">
        <v>937</v>
      </c>
      <c r="G35">
        <f t="shared" si="16"/>
        <v>0.5727554179566563</v>
      </c>
      <c r="H35">
        <f t="shared" si="17"/>
        <v>0.16488413547237077</v>
      </c>
      <c r="I35">
        <f t="shared" si="18"/>
        <v>0.25605536332179929</v>
      </c>
    </row>
    <row r="36" spans="2:9" x14ac:dyDescent="0.25">
      <c r="B36" t="s">
        <v>12</v>
      </c>
      <c r="C36">
        <f>SUM(C32:C35)</f>
        <v>573</v>
      </c>
      <c r="D36">
        <f t="shared" ref="D36" si="19">SUM(D32:D35)</f>
        <v>115783</v>
      </c>
      <c r="E36">
        <f t="shared" ref="E36" si="20">SUM(E32:E35)</f>
        <v>1196</v>
      </c>
      <c r="F36">
        <f t="shared" ref="F36" si="21">SUM(F32:F35)</f>
        <v>5457</v>
      </c>
      <c r="G36">
        <f t="shared" si="16"/>
        <v>0.32391181458451102</v>
      </c>
      <c r="H36">
        <f t="shared" si="17"/>
        <v>9.5024875621890548E-2</v>
      </c>
      <c r="I36">
        <f t="shared" si="18"/>
        <v>0.146941915630209</v>
      </c>
    </row>
    <row r="37" spans="2:9" x14ac:dyDescent="0.25">
      <c r="B37" s="1" t="s">
        <v>14</v>
      </c>
      <c r="C37" s="1">
        <f>SUM(C36:F36)</f>
        <v>123009</v>
      </c>
      <c r="D37" s="1"/>
    </row>
    <row r="40" spans="2:9" x14ac:dyDescent="0.25">
      <c r="C40" t="s">
        <v>17</v>
      </c>
    </row>
    <row r="41" spans="2:9" x14ac:dyDescent="0.25">
      <c r="C41" t="s">
        <v>0</v>
      </c>
      <c r="D41" t="s">
        <v>1</v>
      </c>
      <c r="E41" t="s">
        <v>2</v>
      </c>
      <c r="F41" t="s">
        <v>3</v>
      </c>
      <c r="G41" t="s">
        <v>9</v>
      </c>
      <c r="H41" t="s">
        <v>10</v>
      </c>
      <c r="I41" t="s">
        <v>11</v>
      </c>
    </row>
    <row r="42" spans="2:9" x14ac:dyDescent="0.25">
      <c r="B42" t="s">
        <v>5</v>
      </c>
      <c r="C42">
        <v>67</v>
      </c>
      <c r="D42">
        <v>251</v>
      </c>
      <c r="E42">
        <v>114</v>
      </c>
      <c r="F42">
        <v>578</v>
      </c>
      <c r="G42">
        <f>C42/(C42+E42)</f>
        <v>0.37016574585635359</v>
      </c>
      <c r="H42">
        <f>C42/(C42+F42)</f>
        <v>0.10387596899224806</v>
      </c>
      <c r="I42">
        <f>2*((G42*H42)/(G42+H42))</f>
        <v>0.16222760290556901</v>
      </c>
    </row>
    <row r="43" spans="2:9" x14ac:dyDescent="0.25">
      <c r="B43" t="s">
        <v>6</v>
      </c>
      <c r="C43">
        <v>155</v>
      </c>
      <c r="D43">
        <v>25648</v>
      </c>
      <c r="E43">
        <v>568</v>
      </c>
      <c r="F43">
        <v>1677</v>
      </c>
      <c r="G43">
        <f t="shared" ref="G43:G46" si="22">C43/(C43+E43)</f>
        <v>0.21438450899031811</v>
      </c>
      <c r="H43">
        <f t="shared" ref="H43:H46" si="23">C43/(C43+F43)</f>
        <v>8.4606986899563322E-2</v>
      </c>
      <c r="I43">
        <f t="shared" ref="I43:I46" si="24">2*((G43*H43)/(G43+H43))</f>
        <v>0.1213307240704501</v>
      </c>
    </row>
    <row r="44" spans="2:9" x14ac:dyDescent="0.25">
      <c r="B44" t="s">
        <v>4</v>
      </c>
      <c r="C44">
        <v>109</v>
      </c>
      <c r="D44">
        <v>37110</v>
      </c>
      <c r="E44">
        <v>143</v>
      </c>
      <c r="F44">
        <v>2322</v>
      </c>
      <c r="G44">
        <f t="shared" si="22"/>
        <v>0.43253968253968256</v>
      </c>
      <c r="H44">
        <f t="shared" si="23"/>
        <v>4.4837515425750721E-2</v>
      </c>
      <c r="I44">
        <f t="shared" si="24"/>
        <v>8.1252329481923222E-2</v>
      </c>
    </row>
    <row r="45" spans="2:9" x14ac:dyDescent="0.25">
      <c r="B45" t="s">
        <v>7</v>
      </c>
      <c r="C45">
        <v>174</v>
      </c>
      <c r="D45">
        <v>56394</v>
      </c>
      <c r="E45">
        <v>108</v>
      </c>
      <c r="F45">
        <v>948</v>
      </c>
      <c r="G45">
        <f t="shared" si="22"/>
        <v>0.61702127659574468</v>
      </c>
      <c r="H45">
        <f t="shared" si="23"/>
        <v>0.15508021390374332</v>
      </c>
      <c r="I45">
        <f t="shared" si="24"/>
        <v>0.24786324786324784</v>
      </c>
    </row>
    <row r="46" spans="2:9" x14ac:dyDescent="0.25">
      <c r="B46" t="s">
        <v>12</v>
      </c>
      <c r="C46">
        <f>SUM(C42:C45)</f>
        <v>505</v>
      </c>
      <c r="D46">
        <f t="shared" ref="D46" si="25">SUM(D42:D45)</f>
        <v>119403</v>
      </c>
      <c r="E46">
        <f t="shared" ref="E46" si="26">SUM(E42:E45)</f>
        <v>933</v>
      </c>
      <c r="F46">
        <f t="shared" ref="F46" si="27">SUM(F42:F45)</f>
        <v>5525</v>
      </c>
      <c r="G46">
        <f t="shared" si="22"/>
        <v>0.35118219749652296</v>
      </c>
      <c r="H46">
        <f t="shared" si="23"/>
        <v>8.3747927031509115E-2</v>
      </c>
      <c r="I46">
        <f t="shared" si="24"/>
        <v>0.13524370648098552</v>
      </c>
    </row>
    <row r="47" spans="2:9" x14ac:dyDescent="0.25">
      <c r="B47" s="1" t="s">
        <v>14</v>
      </c>
      <c r="C47" s="1">
        <f>SUM(C46:F46)</f>
        <v>126366</v>
      </c>
      <c r="D47" s="1"/>
    </row>
    <row r="50" spans="2:9" x14ac:dyDescent="0.25">
      <c r="C50" t="s">
        <v>18</v>
      </c>
    </row>
    <row r="51" spans="2:9" x14ac:dyDescent="0.25">
      <c r="C51" t="s">
        <v>0</v>
      </c>
      <c r="D51" t="s">
        <v>1</v>
      </c>
      <c r="E51" t="s">
        <v>2</v>
      </c>
      <c r="F51" t="s">
        <v>3</v>
      </c>
      <c r="G51" t="s">
        <v>9</v>
      </c>
      <c r="H51" t="s">
        <v>10</v>
      </c>
      <c r="I51" t="s">
        <v>11</v>
      </c>
    </row>
    <row r="52" spans="2:9" x14ac:dyDescent="0.25">
      <c r="B52" t="s">
        <v>5</v>
      </c>
      <c r="C52">
        <v>43</v>
      </c>
      <c r="D52">
        <v>356</v>
      </c>
      <c r="E52">
        <v>67</v>
      </c>
      <c r="F52">
        <v>602</v>
      </c>
      <c r="G52">
        <f>C52/(C52+E52)</f>
        <v>0.39090909090909093</v>
      </c>
      <c r="H52">
        <f>C52/(C52+F52)</f>
        <v>6.6666666666666666E-2</v>
      </c>
      <c r="I52">
        <f>2*((G52*H52)/(G52+H52))</f>
        <v>0.11390728476821192</v>
      </c>
    </row>
    <row r="53" spans="2:9" x14ac:dyDescent="0.25">
      <c r="B53" t="s">
        <v>6</v>
      </c>
      <c r="C53">
        <v>141</v>
      </c>
      <c r="D53">
        <v>28384</v>
      </c>
      <c r="E53">
        <v>370</v>
      </c>
      <c r="F53">
        <v>1691</v>
      </c>
      <c r="G53">
        <f t="shared" ref="G53:G56" si="28">C53/(C53+E53)</f>
        <v>0.27592954990215263</v>
      </c>
      <c r="H53">
        <f t="shared" ref="H53:H56" si="29">C53/(C53+F53)</f>
        <v>7.6965065502183405E-2</v>
      </c>
      <c r="I53">
        <f t="shared" ref="I53:I56" si="30">2*((G53*H53)/(G53+H53))</f>
        <v>0.1203585147247119</v>
      </c>
    </row>
    <row r="54" spans="2:9" x14ac:dyDescent="0.25">
      <c r="B54" t="s">
        <v>4</v>
      </c>
      <c r="C54">
        <v>106</v>
      </c>
      <c r="D54">
        <v>39024</v>
      </c>
      <c r="E54">
        <v>93</v>
      </c>
      <c r="F54">
        <v>2325</v>
      </c>
      <c r="G54">
        <f t="shared" si="28"/>
        <v>0.53266331658291455</v>
      </c>
      <c r="H54">
        <f t="shared" si="29"/>
        <v>4.3603455368161251E-2</v>
      </c>
      <c r="I54">
        <f t="shared" si="30"/>
        <v>8.0608365019011405E-2</v>
      </c>
    </row>
    <row r="55" spans="2:9" x14ac:dyDescent="0.25">
      <c r="B55" t="s">
        <v>7</v>
      </c>
      <c r="C55">
        <v>173</v>
      </c>
      <c r="D55">
        <v>58319</v>
      </c>
      <c r="E55">
        <v>75</v>
      </c>
      <c r="F55">
        <v>949</v>
      </c>
      <c r="G55">
        <f t="shared" si="28"/>
        <v>0.69758064516129037</v>
      </c>
      <c r="H55">
        <f t="shared" si="29"/>
        <v>0.15418894830659535</v>
      </c>
      <c r="I55">
        <f t="shared" si="30"/>
        <v>0.25255474452554744</v>
      </c>
    </row>
    <row r="56" spans="2:9" x14ac:dyDescent="0.25">
      <c r="B56" t="s">
        <v>12</v>
      </c>
      <c r="C56">
        <f>SUM(C52:C55)</f>
        <v>463</v>
      </c>
      <c r="D56">
        <f t="shared" ref="D56" si="31">SUM(D52:D55)</f>
        <v>126083</v>
      </c>
      <c r="E56">
        <f t="shared" ref="E56" si="32">SUM(E52:E55)</f>
        <v>605</v>
      </c>
      <c r="F56">
        <f t="shared" ref="F56" si="33">SUM(F52:F55)</f>
        <v>5567</v>
      </c>
      <c r="G56">
        <f t="shared" si="28"/>
        <v>0.43352059925093633</v>
      </c>
      <c r="H56">
        <f t="shared" si="29"/>
        <v>7.6782752902155887E-2</v>
      </c>
      <c r="I56">
        <f t="shared" si="30"/>
        <v>0.13045928430543816</v>
      </c>
    </row>
    <row r="57" spans="2:9" x14ac:dyDescent="0.25">
      <c r="B57" s="1" t="s">
        <v>14</v>
      </c>
      <c r="C57" s="1">
        <f>SUM(C56:F56)</f>
        <v>132718</v>
      </c>
      <c r="D57" s="1"/>
    </row>
    <row r="60" spans="2:9" x14ac:dyDescent="0.25">
      <c r="C60" t="s">
        <v>19</v>
      </c>
    </row>
    <row r="61" spans="2:9" x14ac:dyDescent="0.25">
      <c r="C61" t="s">
        <v>0</v>
      </c>
      <c r="D61" t="s">
        <v>1</v>
      </c>
      <c r="E61" t="s">
        <v>2</v>
      </c>
      <c r="F61" t="s">
        <v>3</v>
      </c>
      <c r="G61" t="s">
        <v>9</v>
      </c>
      <c r="H61" t="s">
        <v>10</v>
      </c>
      <c r="I61" t="s">
        <v>11</v>
      </c>
    </row>
    <row r="62" spans="2:9" x14ac:dyDescent="0.25">
      <c r="B62" t="s">
        <v>5</v>
      </c>
      <c r="C62">
        <v>19</v>
      </c>
      <c r="D62">
        <v>7298</v>
      </c>
      <c r="E62">
        <v>42</v>
      </c>
      <c r="F62">
        <v>626</v>
      </c>
      <c r="G62">
        <f>C62/(C62+E62)</f>
        <v>0.31147540983606559</v>
      </c>
      <c r="H62">
        <f>C62/(C62+F62)</f>
        <v>2.9457364341085271E-2</v>
      </c>
      <c r="I62">
        <f>2*((G62*H62)/(G62+H62))</f>
        <v>5.3824362606232294E-2</v>
      </c>
    </row>
    <row r="63" spans="2:9" x14ac:dyDescent="0.25">
      <c r="B63" t="s">
        <v>6</v>
      </c>
      <c r="C63">
        <v>90</v>
      </c>
      <c r="D63">
        <v>60056</v>
      </c>
      <c r="E63">
        <v>212</v>
      </c>
      <c r="F63">
        <v>1742</v>
      </c>
      <c r="G63">
        <f t="shared" ref="G63:G66" si="34">C63/(C63+E63)</f>
        <v>0.29801324503311261</v>
      </c>
      <c r="H63">
        <f t="shared" ref="H63:H66" si="35">C63/(C63+F63)</f>
        <v>4.9126637554585149E-2</v>
      </c>
      <c r="I63">
        <f t="shared" ref="I63:I66" si="36">2*((G63*H63)/(G63+H63))</f>
        <v>8.4348641049671977E-2</v>
      </c>
    </row>
    <row r="64" spans="2:9" x14ac:dyDescent="0.25">
      <c r="B64" t="s">
        <v>4</v>
      </c>
      <c r="C64">
        <v>42</v>
      </c>
      <c r="D64">
        <v>49800</v>
      </c>
      <c r="E64">
        <v>60</v>
      </c>
      <c r="F64">
        <v>2389</v>
      </c>
      <c r="G64">
        <f t="shared" si="34"/>
        <v>0.41176470588235292</v>
      </c>
      <c r="H64">
        <f t="shared" si="35"/>
        <v>1.727684080625257E-2</v>
      </c>
      <c r="I64">
        <f t="shared" si="36"/>
        <v>3.3162258191867348E-2</v>
      </c>
    </row>
    <row r="65" spans="2:9" x14ac:dyDescent="0.25">
      <c r="B65" t="s">
        <v>7</v>
      </c>
      <c r="C65">
        <v>28</v>
      </c>
      <c r="D65">
        <v>65467</v>
      </c>
      <c r="E65">
        <v>24</v>
      </c>
      <c r="F65">
        <f>5567-4757</f>
        <v>810</v>
      </c>
      <c r="G65">
        <f t="shared" si="34"/>
        <v>0.53846153846153844</v>
      </c>
      <c r="H65">
        <f t="shared" si="35"/>
        <v>3.3412887828162291E-2</v>
      </c>
      <c r="I65">
        <f t="shared" si="36"/>
        <v>6.2921348314606745E-2</v>
      </c>
    </row>
    <row r="66" spans="2:9" x14ac:dyDescent="0.25">
      <c r="B66" t="s">
        <v>12</v>
      </c>
      <c r="C66">
        <f>SUM(C62:C65)</f>
        <v>179</v>
      </c>
      <c r="D66">
        <f t="shared" ref="D66" si="37">SUM(D62:D65)</f>
        <v>182621</v>
      </c>
      <c r="E66">
        <f t="shared" ref="E66" si="38">SUM(E62:E65)</f>
        <v>338</v>
      </c>
      <c r="F66">
        <f t="shared" ref="F66" si="39">SUM(F62:F65)</f>
        <v>5567</v>
      </c>
      <c r="G66">
        <f t="shared" si="34"/>
        <v>0.34622823984526113</v>
      </c>
      <c r="H66">
        <f t="shared" si="35"/>
        <v>3.1152105812739295E-2</v>
      </c>
      <c r="I66">
        <f t="shared" si="36"/>
        <v>5.7161104901804247E-2</v>
      </c>
    </row>
    <row r="67" spans="2:9" x14ac:dyDescent="0.25">
      <c r="B67" s="1" t="s">
        <v>14</v>
      </c>
      <c r="C67" s="1">
        <f>SUM(C66:F66)</f>
        <v>188705</v>
      </c>
      <c r="D6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 tipos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Maruchan</dc:creator>
  <cp:lastModifiedBy>Maruchan</cp:lastModifiedBy>
  <dcterms:created xsi:type="dcterms:W3CDTF">2017-06-21T15:51:44Z</dcterms:created>
  <dcterms:modified xsi:type="dcterms:W3CDTF">2017-06-29T19:51:42Z</dcterms:modified>
</cp:coreProperties>
</file>