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<sst xmlns="http://schemas.openxmlformats.org/spreadsheetml/2006/main" count="118" uniqueCount="25">
  <si>
    <t>Depth</t>
  </si>
  <si>
    <r>
      <rPr>
        <b/>
        <sz val="11"/>
        <rFont val="Times New Roman"/>
        <charset val="134"/>
      </rPr>
      <t>SiO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</si>
  <si>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TiO</t>
    </r>
    <r>
      <rPr>
        <b/>
        <vertAlign val="subscript"/>
        <sz val="11"/>
        <rFont val="Times New Roman"/>
        <charset val="134"/>
      </rPr>
      <t>2</t>
    </r>
  </si>
  <si>
    <r>
      <rPr>
        <b/>
        <sz val="11"/>
        <rFont val="Times New Roman"/>
        <charset val="134"/>
      </rPr>
      <t>Al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3</t>
    </r>
  </si>
  <si>
    <r>
      <rPr>
        <b/>
        <sz val="11"/>
        <rFont val="Times New Roman"/>
        <charset val="134"/>
      </rPr>
      <t>FeO</t>
    </r>
    <r>
      <rPr>
        <b/>
        <vertAlign val="superscript"/>
        <sz val="11"/>
        <rFont val="Times New Roman"/>
        <charset val="134"/>
      </rPr>
      <t>T</t>
    </r>
  </si>
  <si>
    <t>MnO</t>
  </si>
  <si>
    <t>MgO</t>
  </si>
  <si>
    <t>CaO</t>
  </si>
  <si>
    <r>
      <rPr>
        <b/>
        <sz val="11"/>
        <rFont val="Times New Roman"/>
        <charset val="134"/>
      </rPr>
      <t>Na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</si>
  <si>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K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</si>
  <si>
    <r>
      <rPr>
        <b/>
        <sz val="11"/>
        <rFont val="Times New Roman"/>
        <charset val="134"/>
      </rPr>
      <t>P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O</t>
    </r>
    <r>
      <rPr>
        <b/>
        <vertAlign val="subscript"/>
        <sz val="11"/>
        <rFont val="Times New Roman"/>
        <charset val="134"/>
      </rPr>
      <t>5</t>
    </r>
  </si>
  <si>
    <t>Ba</t>
  </si>
  <si>
    <t>Nb</t>
  </si>
  <si>
    <t>Rb</t>
  </si>
  <si>
    <t>La</t>
  </si>
  <si>
    <t>Ce</t>
  </si>
  <si>
    <t>Th</t>
  </si>
  <si>
    <t>U</t>
  </si>
  <si>
    <t>Sm</t>
  </si>
  <si>
    <r>
      <rPr>
        <b/>
        <sz val="11"/>
        <rFont val="Times New Roman"/>
        <charset val="134"/>
      </rP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)-ML</t>
    </r>
  </si>
  <si>
    <r>
      <rPr>
        <b/>
        <sz val="11"/>
        <rFont val="Times New Roman"/>
        <charset val="134"/>
      </rPr>
      <t>lg(CO</t>
    </r>
    <r>
      <rPr>
        <b/>
        <vertAlign val="subscript"/>
        <sz val="11"/>
        <rFont val="Times New Roman"/>
        <charset val="134"/>
      </rPr>
      <t>2</t>
    </r>
    <r>
      <rPr>
        <b/>
        <sz val="11"/>
        <rFont val="Times New Roman"/>
        <charset val="134"/>
      </rPr>
      <t>)</t>
    </r>
  </si>
  <si>
    <r>
      <rPr>
        <b/>
        <sz val="11"/>
        <color theme="1"/>
        <rFont val="Times New Roman"/>
        <charset val="134"/>
      </rPr>
      <t>CO</t>
    </r>
    <r>
      <rPr>
        <b/>
        <vertAlign val="subscript"/>
        <sz val="11"/>
        <color theme="1"/>
        <rFont val="Times New Roman"/>
        <charset val="134"/>
      </rPr>
      <t>2</t>
    </r>
    <r>
      <rPr>
        <b/>
        <sz val="11"/>
        <color theme="1"/>
        <rFont val="Times New Roman"/>
        <charset val="134"/>
      </rPr>
      <t>-ML</t>
    </r>
  </si>
  <si>
    <r>
      <rPr>
        <b/>
        <sz val="11"/>
        <rFont val="Times New Roman"/>
        <charset val="134"/>
      </rPr>
      <t>CO</t>
    </r>
    <r>
      <rPr>
        <b/>
        <vertAlign val="subscript"/>
        <sz val="11"/>
        <rFont val="Times New Roman"/>
        <charset val="134"/>
      </rPr>
      <t>2</t>
    </r>
  </si>
  <si>
    <t>Error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</si>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</sst>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bscript"/>
      <sz val="11"/>
      <name val="Times New Roman"/>
      <charset val="134"/>
    </font>
    <font>
      <b/>
      <vertAlign val="superscript"/>
      <sz val="11"/>
      <name val="Times New Roman"/>
      <charset val="134"/>
    </font>
    <font>
      <b/>
      <vertAlign val="sub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topLeftCell="J1" workbookViewId="0">
      <pane ySplit="1" topLeftCell="A2" activePane="bottomLeft" state="frozen"/>
      <selection/>
      <selection pane="bottomLeft" activeCell="N3" sqref="N3"/>
    </sheetView>
  </sheetViews>
  <sheetFormatPr defaultColWidth="9" defaultRowHeight="15"/>
  <cols>
    <col min="1" max="1" width="10.125" style="1"/>
    <col min="2" max="19" width="11.125" style="1"/>
    <col min="20" max="20" width="17.5" style="1" customWidth="1"/>
    <col min="21" max="21" width="12.625"/>
    <col min="22" max="22" width="11.25" style="2" customWidth="1"/>
    <col min="23" max="23" width="12.625" style="1"/>
    <col min="24" max="24" width="12.625" style="2"/>
    <col min="25" max="16384" width="9" style="1"/>
  </cols>
  <sheetData>
    <row r="1" ht="22" customHeight="1" spans="1:2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6" t="s">
        <v>21</v>
      </c>
      <c r="W1" s="7" t="s">
        <v>22</v>
      </c>
      <c r="X1" s="6" t="s">
        <v>23</v>
      </c>
    </row>
    <row r="2" spans="1:24">
      <c r="A2" s="5">
        <v>3707</v>
      </c>
      <c r="B2" s="5">
        <v>48.224570817173</v>
      </c>
      <c r="C2" s="5">
        <v>1.05036304804753</v>
      </c>
      <c r="D2" s="5">
        <v>16.8092375926387</v>
      </c>
      <c r="E2" s="5">
        <v>7.86247836129592</v>
      </c>
      <c r="F2" s="5">
        <v>0.0934354506832267</v>
      </c>
      <c r="G2" s="5">
        <v>0.0188585313305595</v>
      </c>
      <c r="H2" s="5">
        <v>11.3082645629328</v>
      </c>
      <c r="I2" s="5">
        <v>2.2407364044583</v>
      </c>
      <c r="J2" s="5">
        <v>0.1060078049036</v>
      </c>
      <c r="K2" s="5">
        <v>11.6734308936164</v>
      </c>
      <c r="L2" s="5">
        <v>1.59116133003091</v>
      </c>
      <c r="M2" s="5">
        <v>0.571242272727273</v>
      </c>
      <c r="N2" s="5" t="s">
        <v>24</v>
      </c>
      <c r="O2" s="5">
        <v>1.64856288484849</v>
      </c>
      <c r="P2" s="5">
        <v>6.44276655151515</v>
      </c>
      <c r="Q2" s="5">
        <v>0.0443831177568</v>
      </c>
      <c r="R2" s="5">
        <v>0.0202231976435818</v>
      </c>
      <c r="S2" s="5">
        <v>2.43306893939394</v>
      </c>
      <c r="T2" s="5">
        <v>2.10542941093445</v>
      </c>
      <c r="U2" s="8">
        <v>2.09688263805686</v>
      </c>
      <c r="V2" s="2">
        <f t="shared" ref="V2:V47" si="0">10^T2</f>
        <v>127.476288654817</v>
      </c>
      <c r="W2" s="1">
        <f>10^U2</f>
        <v>124.992121104</v>
      </c>
      <c r="X2" s="2">
        <f t="shared" ref="X2:X47" si="1">ABS(V2-W2)/W2*100</f>
        <v>1.98745931253527</v>
      </c>
    </row>
    <row r="3" spans="1:24">
      <c r="A3" s="5" t="s">
        <v>24</v>
      </c>
      <c r="B3" s="5">
        <v>48.771</v>
      </c>
      <c r="C3" s="5">
        <v>0.5719</v>
      </c>
      <c r="D3" s="5">
        <v>14.712</v>
      </c>
      <c r="E3" s="5">
        <v>9.4798</v>
      </c>
      <c r="F3" s="5">
        <v>0.149411256133506</v>
      </c>
      <c r="G3" s="5">
        <v>0.000635289357409586</v>
      </c>
      <c r="H3" s="5">
        <v>10.612</v>
      </c>
      <c r="I3" s="5">
        <v>1.466</v>
      </c>
      <c r="J3" s="5">
        <v>0.000525454089442871</v>
      </c>
      <c r="K3" s="5">
        <v>13.297</v>
      </c>
      <c r="L3" s="5">
        <v>11.42</v>
      </c>
      <c r="M3" s="5">
        <v>1.552</v>
      </c>
      <c r="N3" s="5">
        <v>0.678934540707678</v>
      </c>
      <c r="O3" s="5">
        <v>1.567</v>
      </c>
      <c r="P3" s="5">
        <v>4.266</v>
      </c>
      <c r="Q3" s="5">
        <v>0.0731296403270462</v>
      </c>
      <c r="R3" s="5">
        <v>0.0273685199598438</v>
      </c>
      <c r="S3" s="5">
        <v>1.272</v>
      </c>
      <c r="T3" s="5">
        <v>2.64847326278686</v>
      </c>
      <c r="U3" s="8">
        <v>2.67321480260422</v>
      </c>
      <c r="V3" s="2">
        <f t="shared" si="0"/>
        <v>445.116058636197</v>
      </c>
      <c r="W3" s="1">
        <f t="shared" ref="W3:W47" si="2">10^U3</f>
        <v>471.210329999998</v>
      </c>
      <c r="X3" s="2">
        <f t="shared" si="1"/>
        <v>5.5377120794023</v>
      </c>
    </row>
    <row r="4" spans="1:24">
      <c r="A4" s="5" t="s">
        <v>24</v>
      </c>
      <c r="B4" s="5">
        <v>48.548</v>
      </c>
      <c r="C4" s="5">
        <v>0.5977</v>
      </c>
      <c r="D4" s="5">
        <v>13.971</v>
      </c>
      <c r="E4" s="5">
        <v>9.4132</v>
      </c>
      <c r="F4" s="5" t="s">
        <v>24</v>
      </c>
      <c r="G4" s="5">
        <v>0.000383486737966136</v>
      </c>
      <c r="H4" s="5">
        <v>12.136</v>
      </c>
      <c r="I4" s="5">
        <v>1.507</v>
      </c>
      <c r="J4" s="5">
        <v>0.000489431353685333</v>
      </c>
      <c r="K4" s="5">
        <v>13.269</v>
      </c>
      <c r="L4" s="5">
        <v>9.459</v>
      </c>
      <c r="M4" s="5">
        <v>1.211</v>
      </c>
      <c r="N4" s="5" t="s">
        <v>24</v>
      </c>
      <c r="O4" s="5">
        <v>1.32</v>
      </c>
      <c r="P4" s="5">
        <v>3.461</v>
      </c>
      <c r="Q4" s="5" t="s">
        <v>24</v>
      </c>
      <c r="R4" s="5" t="s">
        <v>24</v>
      </c>
      <c r="S4" s="5">
        <v>1.266</v>
      </c>
      <c r="T4" s="5">
        <v>2.68572211265564</v>
      </c>
      <c r="U4" s="8">
        <v>2.63874221222386</v>
      </c>
      <c r="V4" s="2">
        <f t="shared" si="0"/>
        <v>484.978083145336</v>
      </c>
      <c r="W4" s="1">
        <f t="shared" si="2"/>
        <v>435.253439999996</v>
      </c>
      <c r="X4" s="2">
        <f t="shared" si="1"/>
        <v>11.4242964157481</v>
      </c>
    </row>
    <row r="5" spans="1:24">
      <c r="A5" s="5" t="s">
        <v>24</v>
      </c>
      <c r="B5" s="5">
        <v>48.6905</v>
      </c>
      <c r="C5" s="5">
        <v>0.7224</v>
      </c>
      <c r="D5" s="5">
        <v>15.005</v>
      </c>
      <c r="E5" s="5">
        <v>9.6958</v>
      </c>
      <c r="F5" s="5">
        <v>0.142128783254438</v>
      </c>
      <c r="G5" s="5">
        <v>0.000983532835439153</v>
      </c>
      <c r="H5" s="5">
        <v>10.746</v>
      </c>
      <c r="I5" s="5">
        <v>1.496</v>
      </c>
      <c r="J5" s="5">
        <v>0.000822641659442565</v>
      </c>
      <c r="K5" s="5">
        <v>13.5875</v>
      </c>
      <c r="L5" s="5">
        <v>17.99</v>
      </c>
      <c r="M5" s="5">
        <v>2.591</v>
      </c>
      <c r="N5" s="5">
        <v>1.15170451080665</v>
      </c>
      <c r="O5" s="5">
        <v>2.476</v>
      </c>
      <c r="P5" s="5">
        <v>6.267</v>
      </c>
      <c r="Q5" s="5">
        <v>0.125223391039646</v>
      </c>
      <c r="R5" s="5">
        <v>0.0396452669037613</v>
      </c>
      <c r="S5" s="5">
        <v>1.545</v>
      </c>
      <c r="T5" s="5">
        <v>3.01865243911743</v>
      </c>
      <c r="U5" s="8">
        <v>3.01703333929878</v>
      </c>
      <c r="V5" s="2">
        <f t="shared" si="0"/>
        <v>1043.88447609862</v>
      </c>
      <c r="W5" s="1">
        <f t="shared" si="2"/>
        <v>1040</v>
      </c>
      <c r="X5" s="2">
        <f t="shared" si="1"/>
        <v>0.373507317175229</v>
      </c>
    </row>
    <row r="6" spans="1:24">
      <c r="A6" s="5">
        <v>4350</v>
      </c>
      <c r="B6" s="5">
        <v>49.5685212353588</v>
      </c>
      <c r="C6" s="5">
        <v>0.955008642671093</v>
      </c>
      <c r="D6" s="5">
        <v>17.0244908035347</v>
      </c>
      <c r="E6" s="5">
        <v>7.57672483929492</v>
      </c>
      <c r="F6" s="5">
        <v>0.107194847646755</v>
      </c>
      <c r="G6" s="5">
        <v>0.0146174792245575</v>
      </c>
      <c r="H6" s="5">
        <v>9.63301346597143</v>
      </c>
      <c r="I6" s="5">
        <v>2.35341415515376</v>
      </c>
      <c r="J6" s="5">
        <v>0.0633424099730827</v>
      </c>
      <c r="K6" s="5">
        <v>12.5125622162213</v>
      </c>
      <c r="L6" s="5">
        <v>0.127858846989628</v>
      </c>
      <c r="M6" s="5">
        <v>0.0958937248781662</v>
      </c>
      <c r="N6" s="5" t="s">
        <v>24</v>
      </c>
      <c r="O6" s="5">
        <v>0.621247080167218</v>
      </c>
      <c r="P6" s="5">
        <v>3.23307939907731</v>
      </c>
      <c r="Q6" s="5" t="s">
        <v>24</v>
      </c>
      <c r="R6" s="5" t="s">
        <v>24</v>
      </c>
      <c r="S6" s="5">
        <v>1.98327526083274</v>
      </c>
      <c r="T6" s="5">
        <v>1.57468450069427</v>
      </c>
      <c r="U6" s="8">
        <v>1.15317538200945</v>
      </c>
      <c r="V6" s="2">
        <f t="shared" si="0"/>
        <v>37.5564471095116</v>
      </c>
      <c r="W6" s="1">
        <f t="shared" si="2"/>
        <v>14.2290328499485</v>
      </c>
      <c r="X6" s="2">
        <f t="shared" si="1"/>
        <v>163.942374057049</v>
      </c>
    </row>
    <row r="7" spans="1:24">
      <c r="A7" s="5">
        <v>3892</v>
      </c>
      <c r="B7" s="5">
        <v>49.5650609927507</v>
      </c>
      <c r="C7" s="5">
        <v>0.837086376716738</v>
      </c>
      <c r="D7" s="5">
        <v>16.4037695270185</v>
      </c>
      <c r="E7" s="5">
        <v>7.99782522650099</v>
      </c>
      <c r="F7" s="5">
        <v>0.118379006259569</v>
      </c>
      <c r="G7" s="5">
        <v>0.0321716032842627</v>
      </c>
      <c r="H7" s="5">
        <v>11.34341537934</v>
      </c>
      <c r="I7" s="5">
        <v>1.93591841898893</v>
      </c>
      <c r="J7" s="5">
        <v>0.0830839463457657</v>
      </c>
      <c r="K7" s="5">
        <v>12.0075043209409</v>
      </c>
      <c r="L7" s="5">
        <v>1.22092408037116</v>
      </c>
      <c r="M7" s="5">
        <v>0.586427302962963</v>
      </c>
      <c r="N7" s="5" t="s">
        <v>24</v>
      </c>
      <c r="O7" s="5">
        <v>1.03453734222222</v>
      </c>
      <c r="P7" s="5">
        <v>3.5962488562963</v>
      </c>
      <c r="Q7" s="5">
        <v>0.0418563122233422</v>
      </c>
      <c r="R7" s="5">
        <v>0.0191263672234133</v>
      </c>
      <c r="S7" s="5">
        <v>1.97244207555556</v>
      </c>
      <c r="T7" s="5">
        <v>2.04106450080872</v>
      </c>
      <c r="U7" s="8">
        <v>2.16038501930626</v>
      </c>
      <c r="V7" s="2">
        <f t="shared" si="0"/>
        <v>109.916907436331</v>
      </c>
      <c r="W7" s="1">
        <f t="shared" si="2"/>
        <v>144.672177870001</v>
      </c>
      <c r="X7" s="2">
        <f t="shared" si="1"/>
        <v>24.0234652891592</v>
      </c>
    </row>
    <row r="8" spans="1:24">
      <c r="A8" s="5">
        <v>2750</v>
      </c>
      <c r="B8" s="5">
        <v>50.0472</v>
      </c>
      <c r="C8" s="5">
        <v>1.711</v>
      </c>
      <c r="D8" s="5">
        <v>16.988</v>
      </c>
      <c r="E8" s="5">
        <v>7.909</v>
      </c>
      <c r="F8" s="5">
        <v>0.139</v>
      </c>
      <c r="G8" s="5">
        <v>0.84771714251295</v>
      </c>
      <c r="H8" s="5">
        <v>7.41</v>
      </c>
      <c r="I8" s="5">
        <v>3.714</v>
      </c>
      <c r="J8" s="5">
        <v>0.417931519699812</v>
      </c>
      <c r="K8" s="5">
        <v>10.42</v>
      </c>
      <c r="L8" s="5">
        <v>230.43</v>
      </c>
      <c r="M8" s="5">
        <v>37.409</v>
      </c>
      <c r="N8" s="5">
        <v>21.4539</v>
      </c>
      <c r="O8" s="5">
        <v>21.35</v>
      </c>
      <c r="P8" s="5">
        <v>40.6</v>
      </c>
      <c r="Q8" s="5">
        <v>3.0161</v>
      </c>
      <c r="R8" s="5">
        <v>0.757479</v>
      </c>
      <c r="S8" s="5">
        <v>4.42</v>
      </c>
      <c r="T8" s="5">
        <v>4.49710941314697</v>
      </c>
      <c r="U8" s="8">
        <v>4.50569138614752</v>
      </c>
      <c r="V8" s="2">
        <f t="shared" si="0"/>
        <v>31412.9999158082</v>
      </c>
      <c r="W8" s="1">
        <f t="shared" si="2"/>
        <v>32039.9172789997</v>
      </c>
      <c r="X8" s="2">
        <f t="shared" si="1"/>
        <v>1.95667597307556</v>
      </c>
    </row>
    <row r="9" spans="1:24">
      <c r="A9" s="5" t="s">
        <v>24</v>
      </c>
      <c r="B9" s="5">
        <v>48.6765</v>
      </c>
      <c r="C9" s="5">
        <v>0.4042</v>
      </c>
      <c r="D9" s="5">
        <v>13.998</v>
      </c>
      <c r="E9" s="5">
        <v>9.5644</v>
      </c>
      <c r="F9" s="5">
        <v>0.127017486519265</v>
      </c>
      <c r="G9" s="5">
        <v>0.000353707549337562</v>
      </c>
      <c r="H9" s="5">
        <v>11.838</v>
      </c>
      <c r="I9" s="5">
        <v>1.375</v>
      </c>
      <c r="J9" s="5">
        <v>0.000407093671953816</v>
      </c>
      <c r="K9" s="5">
        <v>12.7695</v>
      </c>
      <c r="L9" s="5">
        <v>6.026</v>
      </c>
      <c r="M9" s="5">
        <v>0.773</v>
      </c>
      <c r="N9" s="5">
        <v>0.353507464057239</v>
      </c>
      <c r="O9" s="5">
        <v>0.955</v>
      </c>
      <c r="P9" s="5">
        <v>2.71</v>
      </c>
      <c r="Q9" s="5">
        <v>0.0528886811879234</v>
      </c>
      <c r="R9" s="5">
        <v>0.0164345060961192</v>
      </c>
      <c r="S9" s="5">
        <v>1.007</v>
      </c>
      <c r="T9" s="5">
        <v>2.47859358787537</v>
      </c>
      <c r="U9" s="8">
        <v>2.48087393254044</v>
      </c>
      <c r="V9" s="2">
        <f t="shared" si="0"/>
        <v>301.018777653048</v>
      </c>
      <c r="W9" s="1">
        <f t="shared" si="2"/>
        <v>302.603489999997</v>
      </c>
      <c r="X9" s="2">
        <f t="shared" si="1"/>
        <v>0.523692686739787</v>
      </c>
    </row>
    <row r="10" spans="1:24">
      <c r="A10" s="5">
        <v>4174</v>
      </c>
      <c r="B10" s="5">
        <v>48.1310479244117</v>
      </c>
      <c r="C10" s="5">
        <v>1.05484654536906</v>
      </c>
      <c r="D10" s="5">
        <v>17.6847432935152</v>
      </c>
      <c r="E10" s="5">
        <v>9.5564467880533</v>
      </c>
      <c r="F10" s="5">
        <v>0.177334818488432</v>
      </c>
      <c r="G10" s="5">
        <v>0.0752641516839568</v>
      </c>
      <c r="H10" s="5">
        <v>8.88509039099471</v>
      </c>
      <c r="I10" s="5">
        <v>2.94390912427979</v>
      </c>
      <c r="J10" s="5">
        <v>0.081637042187152</v>
      </c>
      <c r="K10" s="5">
        <v>10.8480620358973</v>
      </c>
      <c r="L10" s="5">
        <v>6.09441436498407</v>
      </c>
      <c r="M10" s="5">
        <v>0.951518774263187</v>
      </c>
      <c r="N10" s="5">
        <v>0.76781725893737</v>
      </c>
      <c r="O10" s="5">
        <v>2.11846960543634</v>
      </c>
      <c r="P10" s="5">
        <v>7.54377326343852</v>
      </c>
      <c r="Q10" s="5">
        <v>0.0942989967867436</v>
      </c>
      <c r="R10" s="5">
        <v>0.0432740199500816</v>
      </c>
      <c r="S10" s="5">
        <v>2.31602829467544</v>
      </c>
      <c r="T10" s="5">
        <v>2.66430926322937</v>
      </c>
      <c r="U10" s="8">
        <v>2.23357903967782</v>
      </c>
      <c r="V10" s="2">
        <f t="shared" si="0"/>
        <v>461.646198059807</v>
      </c>
      <c r="W10" s="1">
        <f t="shared" si="2"/>
        <v>171.229677879897</v>
      </c>
      <c r="X10" s="2">
        <f t="shared" si="1"/>
        <v>169.606416233296</v>
      </c>
    </row>
    <row r="11" spans="1:24">
      <c r="A11" s="5">
        <v>4350</v>
      </c>
      <c r="B11" s="5">
        <v>49.6795272636744</v>
      </c>
      <c r="C11" s="5">
        <v>1.18530422016619</v>
      </c>
      <c r="D11" s="5">
        <v>16.2269127331016</v>
      </c>
      <c r="E11" s="5">
        <v>8.6588882932359</v>
      </c>
      <c r="F11" s="5">
        <v>0.142040588367022</v>
      </c>
      <c r="G11" s="5">
        <v>0.0244897566150039</v>
      </c>
      <c r="H11" s="5">
        <v>8.92784120865442</v>
      </c>
      <c r="I11" s="5">
        <v>2.91917898850846</v>
      </c>
      <c r="J11" s="5">
        <v>0.102856977783016</v>
      </c>
      <c r="K11" s="5">
        <v>11.9216135201839</v>
      </c>
      <c r="L11" s="5">
        <v>0.568196937355431</v>
      </c>
      <c r="M11" s="5">
        <v>0.349879294889443</v>
      </c>
      <c r="N11" s="5" t="s">
        <v>24</v>
      </c>
      <c r="O11" s="5">
        <v>1.31642860806747</v>
      </c>
      <c r="P11" s="5">
        <v>5.11751530398464</v>
      </c>
      <c r="Q11" s="5" t="s">
        <v>24</v>
      </c>
      <c r="R11" s="5" t="s">
        <v>24</v>
      </c>
      <c r="S11" s="5">
        <v>2.44804546521457</v>
      </c>
      <c r="T11" s="5">
        <v>1.95986807346344</v>
      </c>
      <c r="U11" s="8">
        <v>2.06782919214</v>
      </c>
      <c r="V11" s="2">
        <f t="shared" si="0"/>
        <v>91.1733838004258</v>
      </c>
      <c r="W11" s="1">
        <f t="shared" si="2"/>
        <v>116.903951777944</v>
      </c>
      <c r="X11" s="2">
        <f t="shared" si="1"/>
        <v>22.0100070067713</v>
      </c>
    </row>
    <row r="12" spans="1:24">
      <c r="A12" s="5">
        <v>3892</v>
      </c>
      <c r="B12" s="5">
        <v>49.4099690945118</v>
      </c>
      <c r="C12" s="5">
        <v>0.953147092064356</v>
      </c>
      <c r="D12" s="5">
        <v>15.5835897647955</v>
      </c>
      <c r="E12" s="5">
        <v>8.35714497007783</v>
      </c>
      <c r="F12" s="5">
        <v>0.118382573056524</v>
      </c>
      <c r="G12" s="5">
        <v>0.0206941258813462</v>
      </c>
      <c r="H12" s="5">
        <v>11.8682124344828</v>
      </c>
      <c r="I12" s="5">
        <v>2.04415358154415</v>
      </c>
      <c r="J12" s="5">
        <v>0.0413882517626923</v>
      </c>
      <c r="K12" s="5">
        <v>11.3607707834784</v>
      </c>
      <c r="L12" s="5">
        <v>1.86987886932113</v>
      </c>
      <c r="M12" s="5">
        <v>0.631960948181818</v>
      </c>
      <c r="N12" s="5" t="s">
        <v>24</v>
      </c>
      <c r="O12" s="5">
        <v>1.28975387672727</v>
      </c>
      <c r="P12" s="5">
        <v>4.52059656363636</v>
      </c>
      <c r="Q12" s="5">
        <v>0.045466558654272</v>
      </c>
      <c r="R12" s="5">
        <v>0.019571948654244</v>
      </c>
      <c r="S12" s="5">
        <v>2.06932614127273</v>
      </c>
      <c r="T12" s="5">
        <v>2.18621778488159</v>
      </c>
      <c r="U12" s="8">
        <v>2.18479372273645</v>
      </c>
      <c r="V12" s="2">
        <f t="shared" si="0"/>
        <v>153.538673743646</v>
      </c>
      <c r="W12" s="1">
        <f t="shared" si="2"/>
        <v>153.036041228999</v>
      </c>
      <c r="X12" s="2">
        <f t="shared" si="1"/>
        <v>0.328440614780003</v>
      </c>
    </row>
    <row r="13" spans="1:24">
      <c r="A13" s="5" t="s">
        <v>24</v>
      </c>
      <c r="B13" s="5">
        <v>48.519</v>
      </c>
      <c r="C13" s="5">
        <v>0.6407</v>
      </c>
      <c r="D13" s="5">
        <v>14.78</v>
      </c>
      <c r="E13" s="5">
        <v>9.7696</v>
      </c>
      <c r="F13" s="5">
        <v>0.142186317332077</v>
      </c>
      <c r="G13" s="5">
        <v>0.00119298890224564</v>
      </c>
      <c r="H13" s="5">
        <v>10.662</v>
      </c>
      <c r="I13" s="5">
        <v>1.505</v>
      </c>
      <c r="J13" s="5">
        <v>0.000615878507773019</v>
      </c>
      <c r="K13" s="5">
        <v>13.397</v>
      </c>
      <c r="L13" s="5">
        <v>14.46</v>
      </c>
      <c r="M13" s="5">
        <v>1.749</v>
      </c>
      <c r="N13" s="5">
        <v>0.136778116845904</v>
      </c>
      <c r="O13" s="5">
        <v>1.744</v>
      </c>
      <c r="P13" s="5">
        <v>4.804</v>
      </c>
      <c r="Q13" s="5">
        <v>0.0145130727067395</v>
      </c>
      <c r="R13" s="5">
        <v>0.00453041852348483</v>
      </c>
      <c r="S13" s="5">
        <v>1.484</v>
      </c>
      <c r="T13" s="5">
        <v>2.66345572471619</v>
      </c>
      <c r="U13" s="8">
        <v>2.66380461612643</v>
      </c>
      <c r="V13" s="2">
        <f t="shared" si="0"/>
        <v>460.73979497565</v>
      </c>
      <c r="W13" s="1">
        <f t="shared" si="2"/>
        <v>461.110079999999</v>
      </c>
      <c r="X13" s="2">
        <f t="shared" si="1"/>
        <v>0.0803029559338912</v>
      </c>
    </row>
    <row r="14" spans="1:24">
      <c r="A14" s="5">
        <v>3840</v>
      </c>
      <c r="B14" s="5">
        <v>48.2642698123348</v>
      </c>
      <c r="C14" s="5">
        <v>0.778823240815029</v>
      </c>
      <c r="D14" s="5">
        <v>16.1209638472704</v>
      </c>
      <c r="E14" s="5">
        <v>8.47869063991594</v>
      </c>
      <c r="F14" s="5">
        <v>0.119494812213939</v>
      </c>
      <c r="G14" s="5">
        <v>0.0261865205607372</v>
      </c>
      <c r="H14" s="5">
        <v>11.5182241419127</v>
      </c>
      <c r="I14" s="5">
        <v>1.94547788096925</v>
      </c>
      <c r="J14" s="5">
        <v>0.0672722683370664</v>
      </c>
      <c r="K14" s="5">
        <v>11.9837945931631</v>
      </c>
      <c r="L14" s="5">
        <v>1.33624499403559</v>
      </c>
      <c r="M14" s="5">
        <v>0.573508310760943</v>
      </c>
      <c r="N14" s="5" t="s">
        <v>24</v>
      </c>
      <c r="O14" s="5">
        <v>1.09313889978114</v>
      </c>
      <c r="P14" s="5">
        <v>3.78123647125926</v>
      </c>
      <c r="Q14" s="5">
        <v>0.0343240663124125</v>
      </c>
      <c r="R14" s="5">
        <v>0.0220794724113824</v>
      </c>
      <c r="S14" s="5">
        <v>1.79533036412121</v>
      </c>
      <c r="T14" s="5">
        <v>2.07005715370178</v>
      </c>
      <c r="U14" s="8">
        <v>2.08659942327723</v>
      </c>
      <c r="V14" s="2">
        <f t="shared" si="0"/>
        <v>117.505218311457</v>
      </c>
      <c r="W14" s="1">
        <f t="shared" si="2"/>
        <v>122.067323816267</v>
      </c>
      <c r="X14" s="2">
        <f t="shared" si="1"/>
        <v>3.73736833263972</v>
      </c>
    </row>
    <row r="15" spans="1:24">
      <c r="A15" s="5">
        <v>3410</v>
      </c>
      <c r="B15" s="5">
        <v>50.5577</v>
      </c>
      <c r="C15" s="5">
        <v>1.29997</v>
      </c>
      <c r="D15" s="5">
        <v>15.73</v>
      </c>
      <c r="E15" s="5">
        <v>8.51</v>
      </c>
      <c r="F15" s="5">
        <v>0.16</v>
      </c>
      <c r="G15" s="5">
        <v>0.0302318</v>
      </c>
      <c r="H15" s="5">
        <v>8.68</v>
      </c>
      <c r="I15" s="5">
        <v>2.85187</v>
      </c>
      <c r="J15" s="5">
        <v>0.120927</v>
      </c>
      <c r="K15" s="5">
        <v>11.8207</v>
      </c>
      <c r="L15" s="5">
        <v>1.74683021319373</v>
      </c>
      <c r="M15" s="5">
        <v>0.66434379326785</v>
      </c>
      <c r="N15" s="5">
        <v>0.165543333863817</v>
      </c>
      <c r="O15" s="5">
        <v>1.95</v>
      </c>
      <c r="P15" s="5">
        <v>9.73238267116353</v>
      </c>
      <c r="Q15" s="5">
        <v>0.0401971722574925</v>
      </c>
      <c r="R15" s="5">
        <v>0.017113701081403</v>
      </c>
      <c r="S15" s="5">
        <v>2.90045318990607</v>
      </c>
      <c r="T15" s="5">
        <v>2.22881984710693</v>
      </c>
      <c r="U15" s="8">
        <v>2.20359530185673</v>
      </c>
      <c r="V15" s="2">
        <f t="shared" si="0"/>
        <v>169.363510545888</v>
      </c>
      <c r="W15" s="1">
        <f t="shared" si="2"/>
        <v>159.806817167841</v>
      </c>
      <c r="X15" s="2">
        <f t="shared" si="1"/>
        <v>5.9801537552745</v>
      </c>
    </row>
    <row r="16" spans="1:24">
      <c r="A16" s="5">
        <v>3751</v>
      </c>
      <c r="B16" s="5">
        <v>48.95</v>
      </c>
      <c r="C16" s="5">
        <v>0.95</v>
      </c>
      <c r="D16" s="5">
        <v>17.35</v>
      </c>
      <c r="E16" s="5">
        <v>7.98</v>
      </c>
      <c r="F16" s="5">
        <v>0.17</v>
      </c>
      <c r="G16" s="5">
        <v>0.0391956940077678</v>
      </c>
      <c r="H16" s="5">
        <v>10.12</v>
      </c>
      <c r="I16" s="5">
        <v>2.33</v>
      </c>
      <c r="J16" s="5">
        <v>0.06</v>
      </c>
      <c r="K16" s="5">
        <v>12.09</v>
      </c>
      <c r="L16" s="5">
        <v>1.60286775</v>
      </c>
      <c r="M16" s="5">
        <v>0.666699</v>
      </c>
      <c r="N16" s="5" t="s">
        <v>24</v>
      </c>
      <c r="O16" s="5">
        <v>1.248225</v>
      </c>
      <c r="P16" s="5">
        <v>4.8514345</v>
      </c>
      <c r="Q16" s="5" t="s">
        <v>24</v>
      </c>
      <c r="R16" s="5" t="s">
        <v>24</v>
      </c>
      <c r="S16" s="5">
        <v>2.38557825</v>
      </c>
      <c r="T16" s="5">
        <v>2.14665079116821</v>
      </c>
      <c r="U16" s="8">
        <v>2.13754709511168</v>
      </c>
      <c r="V16" s="2">
        <f t="shared" si="0"/>
        <v>140.168617921198</v>
      </c>
      <c r="W16" s="1">
        <f t="shared" si="2"/>
        <v>137.260979943321</v>
      </c>
      <c r="X16" s="2">
        <f t="shared" si="1"/>
        <v>2.11832815056262</v>
      </c>
    </row>
    <row r="17" spans="1:24">
      <c r="A17" s="5">
        <v>3751</v>
      </c>
      <c r="B17" s="5">
        <v>49.0702918708524</v>
      </c>
      <c r="C17" s="5">
        <v>0.868521270341818</v>
      </c>
      <c r="D17" s="5">
        <v>16.2278637213275</v>
      </c>
      <c r="E17" s="5">
        <v>7.64789355268049</v>
      </c>
      <c r="F17" s="5">
        <v>0.134217521519299</v>
      </c>
      <c r="G17" s="5">
        <v>0.0348778710212562</v>
      </c>
      <c r="H17" s="5">
        <v>11.5080740761027</v>
      </c>
      <c r="I17" s="5">
        <v>2.07523332576475</v>
      </c>
      <c r="J17" s="5">
        <v>0.0753611141709287</v>
      </c>
      <c r="K17" s="5">
        <v>11.699968679818</v>
      </c>
      <c r="L17" s="5">
        <v>2.2222460232465</v>
      </c>
      <c r="M17" s="5">
        <v>0.736606884094276</v>
      </c>
      <c r="N17" s="5" t="s">
        <v>24</v>
      </c>
      <c r="O17" s="5">
        <v>1.4666703060202</v>
      </c>
      <c r="P17" s="5">
        <v>4.48414114593939</v>
      </c>
      <c r="Q17" s="5">
        <v>0.063622744487328</v>
      </c>
      <c r="R17" s="5">
        <v>0.0290149171210642</v>
      </c>
      <c r="S17" s="5">
        <v>1.78916951288889</v>
      </c>
      <c r="T17" s="5">
        <v>2.24963021278381</v>
      </c>
      <c r="U17" s="8">
        <v>2.30465860589543</v>
      </c>
      <c r="V17" s="2">
        <f t="shared" si="0"/>
        <v>177.676590907663</v>
      </c>
      <c r="W17" s="1">
        <f t="shared" si="2"/>
        <v>201.678037158063</v>
      </c>
      <c r="X17" s="2">
        <f t="shared" si="1"/>
        <v>11.9008725930773</v>
      </c>
    </row>
    <row r="18" spans="1:24">
      <c r="A18" s="5" t="s">
        <v>24</v>
      </c>
      <c r="B18" s="5">
        <v>50.095</v>
      </c>
      <c r="C18" s="5">
        <v>0.782</v>
      </c>
      <c r="D18" s="5">
        <v>15.645</v>
      </c>
      <c r="E18" s="5">
        <v>7.027</v>
      </c>
      <c r="F18" s="5">
        <v>0.152</v>
      </c>
      <c r="G18" s="5">
        <v>0.013</v>
      </c>
      <c r="H18" s="5">
        <v>9.215</v>
      </c>
      <c r="I18" s="5">
        <v>1.862</v>
      </c>
      <c r="J18" s="5">
        <v>0.023</v>
      </c>
      <c r="K18" s="5">
        <v>15.073</v>
      </c>
      <c r="L18" s="5">
        <v>0.630416059</v>
      </c>
      <c r="M18" s="5">
        <v>0.1032358</v>
      </c>
      <c r="N18" s="5" t="s">
        <v>24</v>
      </c>
      <c r="O18" s="5">
        <v>0.32324116</v>
      </c>
      <c r="P18" s="5">
        <v>1.359281718</v>
      </c>
      <c r="Q18" s="5" t="s">
        <v>24</v>
      </c>
      <c r="R18" s="5" t="s">
        <v>24</v>
      </c>
      <c r="S18" s="5">
        <v>1.602057034</v>
      </c>
      <c r="T18" s="5">
        <v>2.11968946456909</v>
      </c>
      <c r="U18" s="8">
        <v>2.18709803071317</v>
      </c>
      <c r="V18" s="2">
        <f t="shared" si="0"/>
        <v>131.731447674758</v>
      </c>
      <c r="W18" s="1">
        <f t="shared" si="2"/>
        <v>153.850187799998</v>
      </c>
      <c r="X18" s="2">
        <f t="shared" si="1"/>
        <v>14.3768041115392</v>
      </c>
    </row>
    <row r="19" spans="1:24">
      <c r="A19" s="5">
        <v>4251.82451020309</v>
      </c>
      <c r="B19" s="5">
        <v>50.2445</v>
      </c>
      <c r="C19" s="5">
        <v>0.888</v>
      </c>
      <c r="D19" s="5">
        <v>17.5124</v>
      </c>
      <c r="E19" s="5">
        <v>7.66</v>
      </c>
      <c r="F19" s="5">
        <v>0.202</v>
      </c>
      <c r="G19" s="5">
        <v>0.0152559932538248</v>
      </c>
      <c r="H19" s="5">
        <v>9.813</v>
      </c>
      <c r="I19" s="5">
        <v>2.421</v>
      </c>
      <c r="J19" s="5">
        <v>0.03435</v>
      </c>
      <c r="K19" s="5">
        <v>12.56</v>
      </c>
      <c r="L19" s="5">
        <v>0.79</v>
      </c>
      <c r="M19" s="5">
        <v>0.276</v>
      </c>
      <c r="N19" s="5">
        <v>0.0727</v>
      </c>
      <c r="O19" s="5">
        <v>0.7</v>
      </c>
      <c r="P19" s="5">
        <v>2.88</v>
      </c>
      <c r="Q19" s="5">
        <v>0.0171</v>
      </c>
      <c r="R19" s="5">
        <v>0.006357</v>
      </c>
      <c r="S19" s="5">
        <v>1.92</v>
      </c>
      <c r="T19" s="5">
        <v>1.83216655254364</v>
      </c>
      <c r="U19" s="8">
        <v>1.88994454272047</v>
      </c>
      <c r="V19" s="2">
        <f t="shared" si="0"/>
        <v>67.9464158116776</v>
      </c>
      <c r="W19" s="1">
        <f t="shared" si="2"/>
        <v>77.6148000000005</v>
      </c>
      <c r="X19" s="2">
        <f t="shared" si="1"/>
        <v>12.4568821775266</v>
      </c>
    </row>
    <row r="20" spans="1:24">
      <c r="A20" s="5">
        <v>4350</v>
      </c>
      <c r="B20" s="5">
        <v>49.2426525324225</v>
      </c>
      <c r="C20" s="5">
        <v>1.11021861789638</v>
      </c>
      <c r="D20" s="5">
        <v>16.7850860449996</v>
      </c>
      <c r="E20" s="5">
        <v>8.6385835553863</v>
      </c>
      <c r="F20" s="5">
        <v>0.147015250771666</v>
      </c>
      <c r="G20" s="5">
        <v>0.0101389828118391</v>
      </c>
      <c r="H20" s="5">
        <v>8.55505505214088</v>
      </c>
      <c r="I20" s="5">
        <v>2.79835925606758</v>
      </c>
      <c r="J20" s="5">
        <v>0.101389828118391</v>
      </c>
      <c r="K20" s="5">
        <v>12.3949064874732</v>
      </c>
      <c r="L20" s="5">
        <v>0.512532537110139</v>
      </c>
      <c r="M20" s="5">
        <v>0.262667047082935</v>
      </c>
      <c r="N20" s="5" t="s">
        <v>24</v>
      </c>
      <c r="O20" s="5">
        <v>1.15877147443183</v>
      </c>
      <c r="P20" s="5">
        <v>5.29754325632922</v>
      </c>
      <c r="Q20" s="5" t="s">
        <v>24</v>
      </c>
      <c r="R20" s="5" t="s">
        <v>24</v>
      </c>
      <c r="S20" s="5">
        <v>2.4101632690183</v>
      </c>
      <c r="T20" s="5">
        <v>1.79684889316559</v>
      </c>
      <c r="U20" s="8">
        <v>1.81332590141948</v>
      </c>
      <c r="V20" s="2">
        <f t="shared" si="0"/>
        <v>62.6395880859379</v>
      </c>
      <c r="W20" s="1">
        <f t="shared" si="2"/>
        <v>65.0617740999996</v>
      </c>
      <c r="X20" s="2">
        <f t="shared" si="1"/>
        <v>3.72290188450566</v>
      </c>
    </row>
    <row r="21" spans="1:24">
      <c r="A21" s="5">
        <v>2750</v>
      </c>
      <c r="B21" s="5">
        <v>48.8152</v>
      </c>
      <c r="C21" s="5">
        <v>1.014</v>
      </c>
      <c r="D21" s="5">
        <v>16.2804</v>
      </c>
      <c r="E21" s="5">
        <v>7.924</v>
      </c>
      <c r="F21" s="5">
        <v>0.156</v>
      </c>
      <c r="G21" s="5">
        <v>0.141882905674015</v>
      </c>
      <c r="H21" s="5">
        <v>9.113</v>
      </c>
      <c r="I21" s="5">
        <v>2.481</v>
      </c>
      <c r="J21" s="5">
        <v>0.103229362101313</v>
      </c>
      <c r="K21" s="5">
        <v>12.59</v>
      </c>
      <c r="L21" s="5">
        <v>36.32</v>
      </c>
      <c r="M21" s="5">
        <v>6.917</v>
      </c>
      <c r="N21" s="5">
        <v>2.9312</v>
      </c>
      <c r="O21" s="5">
        <v>4.57</v>
      </c>
      <c r="P21" s="5">
        <v>10.67</v>
      </c>
      <c r="Q21" s="5">
        <v>0.4904</v>
      </c>
      <c r="R21" s="5">
        <v>0.121274</v>
      </c>
      <c r="S21" s="5">
        <v>2.38</v>
      </c>
      <c r="T21" s="5">
        <v>3.83599829673767</v>
      </c>
      <c r="U21" s="8">
        <v>3.67239444833244</v>
      </c>
      <c r="V21" s="2">
        <f t="shared" si="0"/>
        <v>6854.85538037236</v>
      </c>
      <c r="W21" s="1">
        <f t="shared" si="2"/>
        <v>4703.21084199997</v>
      </c>
      <c r="X21" s="2">
        <f t="shared" si="1"/>
        <v>45.7484176375438</v>
      </c>
    </row>
    <row r="22" spans="1:24">
      <c r="A22" s="5" t="s">
        <v>24</v>
      </c>
      <c r="B22" s="5">
        <v>48.4175</v>
      </c>
      <c r="C22" s="5">
        <v>0.7267</v>
      </c>
      <c r="D22" s="5">
        <v>15.047</v>
      </c>
      <c r="E22" s="5">
        <v>9.3862</v>
      </c>
      <c r="F22" s="5" t="s">
        <v>24</v>
      </c>
      <c r="G22" s="5">
        <v>0.00111102783262571</v>
      </c>
      <c r="H22" s="5">
        <v>10.436</v>
      </c>
      <c r="I22" s="5">
        <v>1.529</v>
      </c>
      <c r="J22" s="5">
        <v>0.000838815132639827</v>
      </c>
      <c r="K22" s="5">
        <v>13.6525</v>
      </c>
      <c r="L22" s="5">
        <v>20.46</v>
      </c>
      <c r="M22" s="5">
        <v>2.98</v>
      </c>
      <c r="N22" s="5" t="s">
        <v>24</v>
      </c>
      <c r="O22" s="5">
        <v>2.804</v>
      </c>
      <c r="P22" s="5">
        <v>7.241</v>
      </c>
      <c r="Q22" s="5" t="s">
        <v>24</v>
      </c>
      <c r="R22" s="5" t="s">
        <v>24</v>
      </c>
      <c r="S22" s="5">
        <v>1.58</v>
      </c>
      <c r="T22" s="5">
        <v>2.98245978355408</v>
      </c>
      <c r="U22" s="8">
        <v>3.04414762087872</v>
      </c>
      <c r="V22" s="2">
        <f t="shared" si="0"/>
        <v>960.416877947814</v>
      </c>
      <c r="W22" s="1">
        <f t="shared" si="2"/>
        <v>1106.99999999999</v>
      </c>
      <c r="X22" s="2">
        <f t="shared" si="1"/>
        <v>13.2414744401246</v>
      </c>
    </row>
    <row r="23" spans="1:24">
      <c r="A23" s="5" t="s">
        <v>24</v>
      </c>
      <c r="B23" s="5">
        <v>48.959</v>
      </c>
      <c r="C23" s="5">
        <v>0.3827</v>
      </c>
      <c r="D23" s="5">
        <v>15.166</v>
      </c>
      <c r="E23" s="5">
        <v>8.677</v>
      </c>
      <c r="F23" s="5" t="s">
        <v>24</v>
      </c>
      <c r="G23" s="5">
        <v>0.000574273894470305</v>
      </c>
      <c r="H23" s="5">
        <v>10.421</v>
      </c>
      <c r="I23" s="5">
        <v>1.475</v>
      </c>
      <c r="J23" s="5">
        <v>0.00049898840602917</v>
      </c>
      <c r="K23" s="5">
        <v>14.045</v>
      </c>
      <c r="L23" s="5">
        <v>8.299</v>
      </c>
      <c r="M23" s="5">
        <v>1.131</v>
      </c>
      <c r="N23" s="5" t="s">
        <v>24</v>
      </c>
      <c r="O23" s="5">
        <v>1.381</v>
      </c>
      <c r="P23" s="5">
        <v>3.921</v>
      </c>
      <c r="Q23" s="5" t="s">
        <v>24</v>
      </c>
      <c r="R23" s="5" t="s">
        <v>24</v>
      </c>
      <c r="S23" s="5">
        <v>1.097</v>
      </c>
      <c r="T23" s="5">
        <v>2.70880484580994</v>
      </c>
      <c r="U23" s="8">
        <v>2.64831089876966</v>
      </c>
      <c r="V23" s="2">
        <f t="shared" si="0"/>
        <v>511.451958289021</v>
      </c>
      <c r="W23" s="1">
        <f t="shared" si="2"/>
        <v>444.94968</v>
      </c>
      <c r="X23" s="2">
        <f t="shared" si="1"/>
        <v>14.946022275827</v>
      </c>
    </row>
    <row r="24" spans="1:24">
      <c r="A24" s="5" t="s">
        <v>24</v>
      </c>
      <c r="B24" s="5">
        <v>48.643</v>
      </c>
      <c r="C24" s="5">
        <v>0.8686</v>
      </c>
      <c r="D24" s="5">
        <v>14.748</v>
      </c>
      <c r="E24" s="5">
        <v>9.9856</v>
      </c>
      <c r="F24" s="5">
        <v>0.149371422533804</v>
      </c>
      <c r="G24" s="5">
        <v>0.00118388211673231</v>
      </c>
      <c r="H24" s="5">
        <v>10.637</v>
      </c>
      <c r="I24" s="5">
        <v>1.547</v>
      </c>
      <c r="J24" s="5">
        <v>0.000810143975608317</v>
      </c>
      <c r="K24" s="5">
        <v>13.253</v>
      </c>
      <c r="L24" s="5">
        <v>18.58</v>
      </c>
      <c r="M24" s="5">
        <v>2.599</v>
      </c>
      <c r="N24" s="5">
        <v>1.21972873994328</v>
      </c>
      <c r="O24" s="5">
        <v>2.572</v>
      </c>
      <c r="P24" s="5">
        <v>6.501</v>
      </c>
      <c r="Q24" s="5">
        <v>0.132740098537085</v>
      </c>
      <c r="R24" s="5">
        <v>0.0422763709073272</v>
      </c>
      <c r="S24" s="5">
        <v>1.605</v>
      </c>
      <c r="T24" s="5">
        <v>3.01669526100159</v>
      </c>
      <c r="U24" s="8">
        <v>3.00732095292274</v>
      </c>
      <c r="V24" s="2">
        <f t="shared" si="0"/>
        <v>1039.19072282414</v>
      </c>
      <c r="W24" s="1">
        <f t="shared" si="2"/>
        <v>1016.99999999999</v>
      </c>
      <c r="X24" s="2">
        <f t="shared" si="1"/>
        <v>2.18197864544302</v>
      </c>
    </row>
    <row r="25" spans="1:24">
      <c r="A25" s="5" t="s">
        <v>24</v>
      </c>
      <c r="B25" s="5">
        <v>48.0555</v>
      </c>
      <c r="C25" s="5">
        <v>0.7267</v>
      </c>
      <c r="D25" s="5">
        <v>14.081</v>
      </c>
      <c r="E25" s="5">
        <v>9.9136</v>
      </c>
      <c r="F25" s="5">
        <v>0.137115658138514</v>
      </c>
      <c r="G25" s="5" t="s">
        <v>24</v>
      </c>
      <c r="H25" s="5">
        <v>11.516</v>
      </c>
      <c r="I25" s="5">
        <v>1.653</v>
      </c>
      <c r="J25" s="5" t="s">
        <v>24</v>
      </c>
      <c r="K25" s="5">
        <v>12.4465</v>
      </c>
      <c r="L25" s="5">
        <v>12.2851035089449</v>
      </c>
      <c r="M25" s="5" t="s">
        <v>24</v>
      </c>
      <c r="N25" s="5">
        <v>0.806071819427953</v>
      </c>
      <c r="O25" s="5" t="s">
        <v>24</v>
      </c>
      <c r="P25" s="5" t="s">
        <v>24</v>
      </c>
      <c r="Q25" s="5">
        <v>0.102864310060915</v>
      </c>
      <c r="R25" s="5">
        <v>0.0308951932834079</v>
      </c>
      <c r="S25" s="5" t="s">
        <v>24</v>
      </c>
      <c r="T25" s="5">
        <v>2.76451826095581</v>
      </c>
      <c r="U25" s="8">
        <v>2.78833093236225</v>
      </c>
      <c r="V25" s="2">
        <f t="shared" si="0"/>
        <v>581.457880589232</v>
      </c>
      <c r="W25" s="1">
        <f t="shared" si="2"/>
        <v>614.229869999995</v>
      </c>
      <c r="X25" s="2">
        <f t="shared" si="1"/>
        <v>5.33546006330872</v>
      </c>
    </row>
    <row r="26" spans="1:24">
      <c r="A26" s="5">
        <v>4350</v>
      </c>
      <c r="B26" s="5">
        <v>49.5299813727109</v>
      </c>
      <c r="C26" s="5">
        <v>1.22525946661387</v>
      </c>
      <c r="D26" s="5">
        <v>16.123414368829</v>
      </c>
      <c r="E26" s="5">
        <v>8.64571951731882</v>
      </c>
      <c r="F26" s="5">
        <v>0.130027535232492</v>
      </c>
      <c r="G26" s="5">
        <v>0.0300063542844213</v>
      </c>
      <c r="H26" s="5">
        <v>9.18374386221463</v>
      </c>
      <c r="I26" s="5">
        <v>2.61555388179205</v>
      </c>
      <c r="J26" s="5">
        <v>0.0750158857110532</v>
      </c>
      <c r="K26" s="5">
        <v>12.2275893709017</v>
      </c>
      <c r="L26" s="5">
        <v>0.822035239539175</v>
      </c>
      <c r="M26" s="5">
        <v>0.387707507431931</v>
      </c>
      <c r="N26" s="5" t="s">
        <v>24</v>
      </c>
      <c r="O26" s="5">
        <v>1.90004831386732</v>
      </c>
      <c r="P26" s="5">
        <v>5.35745004179208</v>
      </c>
      <c r="Q26" s="5" t="s">
        <v>24</v>
      </c>
      <c r="R26" s="5" t="s">
        <v>24</v>
      </c>
      <c r="S26" s="5">
        <v>2.64081110852441</v>
      </c>
      <c r="T26" s="5">
        <v>2.06182408332825</v>
      </c>
      <c r="U26" s="8">
        <v>2.08304905200776</v>
      </c>
      <c r="V26" s="2">
        <f t="shared" si="0"/>
        <v>115.298613107617</v>
      </c>
      <c r="W26" s="1">
        <f t="shared" si="2"/>
        <v>121.073487399999</v>
      </c>
      <c r="X26" s="2">
        <f t="shared" si="1"/>
        <v>4.76972656557204</v>
      </c>
    </row>
    <row r="27" spans="1:24">
      <c r="A27" s="5">
        <v>3300</v>
      </c>
      <c r="B27" s="5">
        <v>50.9637797934929</v>
      </c>
      <c r="C27" s="5">
        <v>0.82029430227467</v>
      </c>
      <c r="D27" s="5">
        <v>15.858047522743</v>
      </c>
      <c r="E27" s="5">
        <v>7.98130418812022</v>
      </c>
      <c r="F27" s="5">
        <v>0.13657033561807</v>
      </c>
      <c r="G27" s="5">
        <v>0.0516756549305544</v>
      </c>
      <c r="H27" s="5">
        <v>8.59505035981608</v>
      </c>
      <c r="I27" s="5">
        <v>1.87484611361968</v>
      </c>
      <c r="J27" s="5">
        <v>0.0597830598785491</v>
      </c>
      <c r="K27" s="5">
        <v>13.5745929335144</v>
      </c>
      <c r="L27" s="5">
        <v>4.43717831348909</v>
      </c>
      <c r="M27" s="5">
        <v>0.822798743745949</v>
      </c>
      <c r="N27" s="5">
        <v>0.412117850698054</v>
      </c>
      <c r="O27" s="5">
        <v>0.970797312687973</v>
      </c>
      <c r="P27" s="5">
        <v>3.22125775048808</v>
      </c>
      <c r="Q27" s="5">
        <v>0.0621508341439045</v>
      </c>
      <c r="R27" s="5">
        <v>0.0150144134251331</v>
      </c>
      <c r="S27" s="5">
        <v>1.34364087957036</v>
      </c>
      <c r="T27" s="5">
        <v>2.64025211334229</v>
      </c>
      <c r="U27" s="8">
        <v>2.66454733453847</v>
      </c>
      <c r="V27" s="2">
        <f t="shared" si="0"/>
        <v>436.769308669914</v>
      </c>
      <c r="W27" s="1">
        <f t="shared" si="2"/>
        <v>461.899332392735</v>
      </c>
      <c r="X27" s="2">
        <f t="shared" si="1"/>
        <v>5.44058455175561</v>
      </c>
    </row>
    <row r="28" spans="1:24">
      <c r="A28" s="5" t="s">
        <v>24</v>
      </c>
      <c r="B28" s="5">
        <v>49.599</v>
      </c>
      <c r="C28" s="5">
        <v>0.75</v>
      </c>
      <c r="D28" s="5">
        <v>15.393</v>
      </c>
      <c r="E28" s="5">
        <v>8.234</v>
      </c>
      <c r="F28" s="5">
        <v>0.196</v>
      </c>
      <c r="G28" s="5">
        <v>0.018</v>
      </c>
      <c r="H28" s="5">
        <v>9.445</v>
      </c>
      <c r="I28" s="5">
        <v>1.524</v>
      </c>
      <c r="J28" s="5">
        <v>0.044</v>
      </c>
      <c r="K28" s="5">
        <v>14.65</v>
      </c>
      <c r="L28" s="5">
        <v>5.900382874</v>
      </c>
      <c r="M28" s="5">
        <v>0.715327378</v>
      </c>
      <c r="N28" s="5" t="s">
        <v>24</v>
      </c>
      <c r="O28" s="5">
        <v>0.828404646</v>
      </c>
      <c r="P28" s="5">
        <v>2.817022468</v>
      </c>
      <c r="Q28" s="5" t="s">
        <v>24</v>
      </c>
      <c r="R28" s="5" t="s">
        <v>24</v>
      </c>
      <c r="S28" s="5">
        <v>1.064146707</v>
      </c>
      <c r="T28" s="5">
        <v>2.89730048179626</v>
      </c>
      <c r="U28" s="8">
        <v>2.81537724360077</v>
      </c>
      <c r="V28" s="2">
        <f t="shared" si="0"/>
        <v>789.406106885007</v>
      </c>
      <c r="W28" s="1">
        <f t="shared" si="2"/>
        <v>653.698131500004</v>
      </c>
      <c r="X28" s="2">
        <f t="shared" si="1"/>
        <v>20.7600372168115</v>
      </c>
    </row>
    <row r="29" spans="1:24">
      <c r="A29" s="5">
        <v>2750</v>
      </c>
      <c r="B29" s="5">
        <v>49.6242</v>
      </c>
      <c r="C29" s="5">
        <v>1.399</v>
      </c>
      <c r="D29" s="5">
        <v>16.6234</v>
      </c>
      <c r="E29" s="5">
        <v>7.307</v>
      </c>
      <c r="F29" s="5">
        <v>0.139</v>
      </c>
      <c r="G29" s="5">
        <v>0.696519696422118</v>
      </c>
      <c r="H29" s="5">
        <v>7.891</v>
      </c>
      <c r="I29" s="5">
        <v>3.272</v>
      </c>
      <c r="J29" s="5">
        <v>0.311289868667917</v>
      </c>
      <c r="K29" s="5">
        <v>12.3</v>
      </c>
      <c r="L29" s="5">
        <v>217.57</v>
      </c>
      <c r="M29" s="5">
        <v>39.054</v>
      </c>
      <c r="N29" s="5">
        <v>18.9277</v>
      </c>
      <c r="O29" s="5">
        <v>20.16</v>
      </c>
      <c r="P29" s="5">
        <v>37.15</v>
      </c>
      <c r="Q29" s="5">
        <v>2.8705</v>
      </c>
      <c r="R29" s="5">
        <v>0.6441</v>
      </c>
      <c r="S29" s="5">
        <v>3.92</v>
      </c>
      <c r="T29" s="5">
        <v>4.49984121322632</v>
      </c>
      <c r="U29" s="8">
        <v>4.41473363744845</v>
      </c>
      <c r="V29" s="2">
        <f t="shared" si="0"/>
        <v>31611.2167936449</v>
      </c>
      <c r="W29" s="1">
        <f t="shared" si="2"/>
        <v>25985.6531590001</v>
      </c>
      <c r="X29" s="2">
        <f t="shared" si="1"/>
        <v>21.6487290129802</v>
      </c>
    </row>
    <row r="30" spans="1:24">
      <c r="A30" s="5" t="s">
        <v>24</v>
      </c>
      <c r="B30" s="5">
        <v>49.945</v>
      </c>
      <c r="C30" s="5">
        <v>0.857</v>
      </c>
      <c r="D30" s="5">
        <v>16.108</v>
      </c>
      <c r="E30" s="5">
        <v>5.997</v>
      </c>
      <c r="F30" s="5">
        <v>0.106</v>
      </c>
      <c r="G30" s="5">
        <v>0.01</v>
      </c>
      <c r="H30" s="5">
        <v>8.522</v>
      </c>
      <c r="I30" s="5">
        <v>1.649</v>
      </c>
      <c r="J30" s="5">
        <v>0.038</v>
      </c>
      <c r="K30" s="5">
        <v>16.637</v>
      </c>
      <c r="L30" s="5">
        <v>0.588841305</v>
      </c>
      <c r="M30" s="5">
        <v>0.068839612</v>
      </c>
      <c r="N30" s="5" t="s">
        <v>24</v>
      </c>
      <c r="O30" s="5">
        <v>0.259699202</v>
      </c>
      <c r="P30" s="5">
        <v>1.945831549</v>
      </c>
      <c r="Q30" s="5" t="s">
        <v>24</v>
      </c>
      <c r="R30" s="5" t="s">
        <v>24</v>
      </c>
      <c r="S30" s="5">
        <v>1.622307441</v>
      </c>
      <c r="T30" s="5">
        <v>2.16667819023132</v>
      </c>
      <c r="U30" s="8">
        <v>2.10772093093101</v>
      </c>
      <c r="V30" s="2">
        <f t="shared" si="0"/>
        <v>146.783821470721</v>
      </c>
      <c r="W30" s="1">
        <f t="shared" si="2"/>
        <v>128.1506847</v>
      </c>
      <c r="X30" s="2">
        <f t="shared" si="1"/>
        <v>14.5400212369846</v>
      </c>
    </row>
    <row r="31" spans="1:24">
      <c r="A31" s="5">
        <v>4350</v>
      </c>
      <c r="B31" s="5">
        <v>48.8690758557408</v>
      </c>
      <c r="C31" s="5">
        <v>1.01945053348476</v>
      </c>
      <c r="D31" s="5">
        <v>15.9202542049537</v>
      </c>
      <c r="E31" s="5">
        <v>9.35936962339308</v>
      </c>
      <c r="F31" s="5">
        <v>0.16825882591496</v>
      </c>
      <c r="G31" s="5">
        <v>0.0197951559899953</v>
      </c>
      <c r="H31" s="5">
        <v>9.35026122927239</v>
      </c>
      <c r="I31" s="5">
        <v>2.9296830865193</v>
      </c>
      <c r="J31" s="5">
        <v>0.0940269909524777</v>
      </c>
      <c r="K31" s="5">
        <v>12.0453524199121</v>
      </c>
      <c r="L31" s="5">
        <v>0.663528787441695</v>
      </c>
      <c r="M31" s="5">
        <v>0.31889503106203</v>
      </c>
      <c r="N31" s="5" t="s">
        <v>24</v>
      </c>
      <c r="O31" s="5">
        <v>1.27920388276078</v>
      </c>
      <c r="P31" s="5">
        <v>4.93228277177992</v>
      </c>
      <c r="Q31" s="5" t="s">
        <v>24</v>
      </c>
      <c r="R31" s="5" t="s">
        <v>24</v>
      </c>
      <c r="S31" s="5">
        <v>2.43759110772245</v>
      </c>
      <c r="T31" s="5">
        <v>2.02819561958313</v>
      </c>
      <c r="U31" s="8">
        <v>1.92377109697108</v>
      </c>
      <c r="V31" s="2">
        <f t="shared" si="0"/>
        <v>106.707665712211</v>
      </c>
      <c r="W31" s="1">
        <f t="shared" si="2"/>
        <v>83.9017650014914</v>
      </c>
      <c r="X31" s="2">
        <f t="shared" si="1"/>
        <v>27.1816697900392</v>
      </c>
    </row>
    <row r="32" spans="1:24">
      <c r="A32" s="5">
        <v>3623</v>
      </c>
      <c r="B32" s="5">
        <v>48.1686207244244</v>
      </c>
      <c r="C32" s="5">
        <v>0.894848992274338</v>
      </c>
      <c r="D32" s="5">
        <v>15.8722620562278</v>
      </c>
      <c r="E32" s="5">
        <v>8.39334093531563</v>
      </c>
      <c r="F32" s="5">
        <v>0.13894252605515</v>
      </c>
      <c r="G32" s="5">
        <v>0.0195110781268934</v>
      </c>
      <c r="H32" s="5">
        <v>12.2173571132719</v>
      </c>
      <c r="I32" s="5">
        <v>2.1024664793707</v>
      </c>
      <c r="J32" s="5">
        <v>0.0540988984427499</v>
      </c>
      <c r="K32" s="5">
        <v>11.479608876114</v>
      </c>
      <c r="L32" s="5">
        <v>1.03198023529624</v>
      </c>
      <c r="M32" s="5">
        <v>0.4716032</v>
      </c>
      <c r="N32" s="5" t="s">
        <v>24</v>
      </c>
      <c r="O32" s="5">
        <v>0.939713042962963</v>
      </c>
      <c r="P32" s="5">
        <v>3.43571664592593</v>
      </c>
      <c r="Q32" s="5">
        <v>0.0481988950471111</v>
      </c>
      <c r="R32" s="5">
        <v>0.0179490186706489</v>
      </c>
      <c r="S32" s="5">
        <v>2.18247480888889</v>
      </c>
      <c r="T32" s="5">
        <v>2.0206573009491</v>
      </c>
      <c r="U32" s="8">
        <v>1.94903926749173</v>
      </c>
      <c r="V32" s="2">
        <f t="shared" si="0"/>
        <v>104.871456797951</v>
      </c>
      <c r="W32" s="1">
        <f t="shared" si="2"/>
        <v>88.9281520160007</v>
      </c>
      <c r="X32" s="2">
        <f t="shared" si="1"/>
        <v>17.9282987676176</v>
      </c>
    </row>
    <row r="33" spans="1:24">
      <c r="A33" s="5">
        <v>4350</v>
      </c>
      <c r="B33" s="5">
        <v>49.4585050398703</v>
      </c>
      <c r="C33" s="5">
        <v>1.20076203217143</v>
      </c>
      <c r="D33" s="5">
        <v>15.3354465251609</v>
      </c>
      <c r="E33" s="5">
        <v>9.61249532877533</v>
      </c>
      <c r="F33" s="5">
        <v>0.171537433167348</v>
      </c>
      <c r="G33" s="5">
        <v>0.0196042780762683</v>
      </c>
      <c r="H33" s="5">
        <v>9.28918223204355</v>
      </c>
      <c r="I33" s="5">
        <v>2.72009358308223</v>
      </c>
      <c r="J33" s="5">
        <v>0.0784171123050732</v>
      </c>
      <c r="K33" s="5">
        <v>11.8997967922949</v>
      </c>
      <c r="L33" s="5">
        <v>0.725879543807859</v>
      </c>
      <c r="M33" s="5">
        <v>0.401320249267503</v>
      </c>
      <c r="N33" s="5" t="s">
        <v>24</v>
      </c>
      <c r="O33" s="5">
        <v>1.3858068819243</v>
      </c>
      <c r="P33" s="5">
        <v>5.76809619576856</v>
      </c>
      <c r="Q33" s="5" t="s">
        <v>24</v>
      </c>
      <c r="R33" s="5" t="s">
        <v>24</v>
      </c>
      <c r="S33" s="5">
        <v>2.77095829753654</v>
      </c>
      <c r="T33" s="5">
        <v>2.04285097122192</v>
      </c>
      <c r="U33" s="8">
        <v>1.99415337032073</v>
      </c>
      <c r="V33" s="2">
        <f t="shared" si="0"/>
        <v>110.369981872745</v>
      </c>
      <c r="W33" s="1">
        <f t="shared" si="2"/>
        <v>98.6627849978786</v>
      </c>
      <c r="X33" s="2">
        <f t="shared" si="1"/>
        <v>11.8658690560158</v>
      </c>
    </row>
    <row r="34" spans="1:24">
      <c r="A34" s="5" t="s">
        <v>24</v>
      </c>
      <c r="B34" s="5">
        <v>48.553</v>
      </c>
      <c r="C34" s="5">
        <v>0.859</v>
      </c>
      <c r="D34" s="5">
        <v>16.449</v>
      </c>
      <c r="E34" s="5">
        <v>7.531</v>
      </c>
      <c r="F34" s="5">
        <v>0.178</v>
      </c>
      <c r="G34" s="5">
        <v>0.038</v>
      </c>
      <c r="H34" s="5">
        <v>9.355</v>
      </c>
      <c r="I34" s="5">
        <v>1.664</v>
      </c>
      <c r="J34" s="5">
        <v>0.034</v>
      </c>
      <c r="K34" s="5">
        <v>15.218</v>
      </c>
      <c r="L34" s="5">
        <v>7.778002213</v>
      </c>
      <c r="M34" s="5">
        <v>0.812130495</v>
      </c>
      <c r="N34" s="5" t="s">
        <v>24</v>
      </c>
      <c r="O34" s="5">
        <v>0.912693206</v>
      </c>
      <c r="P34" s="5">
        <v>2.893064677</v>
      </c>
      <c r="Q34" s="5" t="s">
        <v>24</v>
      </c>
      <c r="R34" s="5" t="s">
        <v>24</v>
      </c>
      <c r="S34" s="5">
        <v>1.322189919</v>
      </c>
      <c r="T34" s="5">
        <v>2.87244725227356</v>
      </c>
      <c r="U34" s="8">
        <v>3.01864022239646</v>
      </c>
      <c r="V34" s="2">
        <f t="shared" si="0"/>
        <v>745.499321067505</v>
      </c>
      <c r="W34" s="1">
        <f t="shared" si="2"/>
        <v>1043.85511199999</v>
      </c>
      <c r="X34" s="2">
        <f t="shared" si="1"/>
        <v>28.5821075647984</v>
      </c>
    </row>
    <row r="35" spans="1:24">
      <c r="A35" s="5">
        <v>3500</v>
      </c>
      <c r="B35" s="5">
        <v>50.7</v>
      </c>
      <c r="C35" s="5">
        <v>1.69</v>
      </c>
      <c r="D35" s="5">
        <v>14.76</v>
      </c>
      <c r="E35" s="5">
        <v>10.46</v>
      </c>
      <c r="F35" s="5">
        <v>0.2</v>
      </c>
      <c r="G35" s="5">
        <v>0.18</v>
      </c>
      <c r="H35" s="5">
        <v>7.4</v>
      </c>
      <c r="I35" s="5">
        <v>3.11</v>
      </c>
      <c r="J35" s="5" t="s">
        <v>24</v>
      </c>
      <c r="K35" s="5">
        <v>9.78</v>
      </c>
      <c r="L35" s="5">
        <v>31.26</v>
      </c>
      <c r="M35" s="5">
        <v>5.35</v>
      </c>
      <c r="N35" s="5">
        <v>2.37</v>
      </c>
      <c r="O35" s="5">
        <v>4.72</v>
      </c>
      <c r="P35" s="5">
        <v>13.12</v>
      </c>
      <c r="Q35" s="5" t="s">
        <v>24</v>
      </c>
      <c r="R35" s="5" t="s">
        <v>24</v>
      </c>
      <c r="S35" s="5">
        <v>3.85</v>
      </c>
      <c r="T35" s="5">
        <v>3.62694191932678</v>
      </c>
      <c r="U35" s="8">
        <v>3.64345267648619</v>
      </c>
      <c r="V35" s="2">
        <f t="shared" si="0"/>
        <v>4235.86313652477</v>
      </c>
      <c r="W35" s="1">
        <f t="shared" si="2"/>
        <v>4400.00000000003</v>
      </c>
      <c r="X35" s="2">
        <f t="shared" si="1"/>
        <v>3.73038326080138</v>
      </c>
    </row>
    <row r="36" spans="1:24">
      <c r="A36" s="5" t="s">
        <v>24</v>
      </c>
      <c r="B36" s="5">
        <v>48.6465</v>
      </c>
      <c r="C36" s="5">
        <v>0.6966</v>
      </c>
      <c r="D36" s="5">
        <v>12.126</v>
      </c>
      <c r="E36" s="5">
        <v>10.6462</v>
      </c>
      <c r="F36" s="5" t="s">
        <v>24</v>
      </c>
      <c r="G36" s="5">
        <v>0.000532655884674408</v>
      </c>
      <c r="H36" s="5">
        <v>10.897</v>
      </c>
      <c r="I36" s="5">
        <v>1.566</v>
      </c>
      <c r="J36" s="5">
        <v>0.000530416405082941</v>
      </c>
      <c r="K36" s="5">
        <v>13.6105</v>
      </c>
      <c r="L36" s="5">
        <v>12.97</v>
      </c>
      <c r="M36" s="5">
        <v>1.468</v>
      </c>
      <c r="N36" s="5" t="s">
        <v>24</v>
      </c>
      <c r="O36" s="5">
        <v>1.7</v>
      </c>
      <c r="P36" s="5">
        <v>4.534</v>
      </c>
      <c r="Q36" s="5" t="s">
        <v>24</v>
      </c>
      <c r="R36" s="5" t="s">
        <v>24</v>
      </c>
      <c r="S36" s="5">
        <v>1.657</v>
      </c>
      <c r="T36" s="5">
        <v>2.63001704216003</v>
      </c>
      <c r="U36" s="8">
        <v>2.59346223076231</v>
      </c>
      <c r="V36" s="2">
        <f t="shared" si="0"/>
        <v>426.596258547014</v>
      </c>
      <c r="W36" s="1">
        <f t="shared" si="2"/>
        <v>392.159039999995</v>
      </c>
      <c r="X36" s="2">
        <f t="shared" si="1"/>
        <v>8.78144197492389</v>
      </c>
    </row>
    <row r="37" spans="1:24">
      <c r="A37" s="5">
        <v>2750</v>
      </c>
      <c r="B37" s="5">
        <v>48.4091</v>
      </c>
      <c r="C37" s="5">
        <v>1.666</v>
      </c>
      <c r="D37" s="5">
        <v>17.3786</v>
      </c>
      <c r="E37" s="5">
        <v>6.976</v>
      </c>
      <c r="F37" s="5">
        <v>0.144</v>
      </c>
      <c r="G37" s="5">
        <v>1.19229972292495</v>
      </c>
      <c r="H37" s="5">
        <v>7.072</v>
      </c>
      <c r="I37" s="5">
        <v>3.835</v>
      </c>
      <c r="J37" s="5">
        <v>0.490888836772983</v>
      </c>
      <c r="K37" s="5">
        <v>11.61</v>
      </c>
      <c r="L37" s="5">
        <v>374.42</v>
      </c>
      <c r="M37" s="5">
        <v>61.54</v>
      </c>
      <c r="N37" s="5">
        <v>31.9934</v>
      </c>
      <c r="O37" s="5">
        <v>31.55</v>
      </c>
      <c r="P37" s="5">
        <v>56.75</v>
      </c>
      <c r="Q37" s="5">
        <v>4.4578</v>
      </c>
      <c r="R37" s="5">
        <v>0.972183</v>
      </c>
      <c r="S37" s="5">
        <v>4.75</v>
      </c>
      <c r="T37" s="5">
        <v>4.65184450149536</v>
      </c>
      <c r="U37" s="8">
        <v>4.68371179396236</v>
      </c>
      <c r="V37" s="2">
        <f t="shared" si="0"/>
        <v>44858.4746062856</v>
      </c>
      <c r="W37" s="1">
        <f t="shared" si="2"/>
        <v>48273.8341420004</v>
      </c>
      <c r="X37" s="2">
        <f t="shared" si="1"/>
        <v>7.07497052268163</v>
      </c>
    </row>
    <row r="38" spans="1:24">
      <c r="A38" s="5" t="s">
        <v>24</v>
      </c>
      <c r="B38" s="5">
        <v>48.105</v>
      </c>
      <c r="C38" s="5">
        <v>0.8944</v>
      </c>
      <c r="D38" s="5">
        <v>13.683</v>
      </c>
      <c r="E38" s="5">
        <v>10.5814</v>
      </c>
      <c r="F38" s="5" t="s">
        <v>24</v>
      </c>
      <c r="G38" s="5">
        <v>0.0009288921223592</v>
      </c>
      <c r="H38" s="5">
        <v>10.581</v>
      </c>
      <c r="I38" s="5">
        <v>1.754</v>
      </c>
      <c r="J38" s="5">
        <v>0.000489247564217182</v>
      </c>
      <c r="K38" s="5">
        <v>12.801</v>
      </c>
      <c r="L38" s="5">
        <v>14.21</v>
      </c>
      <c r="M38" s="5">
        <v>1.454</v>
      </c>
      <c r="N38" s="5" t="s">
        <v>24</v>
      </c>
      <c r="O38" s="5">
        <v>1.507</v>
      </c>
      <c r="P38" s="5">
        <v>3.879</v>
      </c>
      <c r="Q38" s="5" t="s">
        <v>24</v>
      </c>
      <c r="R38" s="5" t="s">
        <v>24</v>
      </c>
      <c r="S38" s="5">
        <v>1.212</v>
      </c>
      <c r="T38" s="5">
        <v>2.68817901611328</v>
      </c>
      <c r="U38" s="8">
        <v>2.74637609062369</v>
      </c>
      <c r="V38" s="2">
        <f t="shared" si="0"/>
        <v>487.729490689359</v>
      </c>
      <c r="W38" s="1">
        <f t="shared" si="2"/>
        <v>557.668469999996</v>
      </c>
      <c r="X38" s="2">
        <f t="shared" si="1"/>
        <v>12.5413185562808</v>
      </c>
    </row>
    <row r="39" spans="1:24">
      <c r="A39" s="5">
        <v>3751</v>
      </c>
      <c r="B39" s="5">
        <v>48.8610298869082</v>
      </c>
      <c r="C39" s="5">
        <v>0.868666945637272</v>
      </c>
      <c r="D39" s="5">
        <v>16.8991784716611</v>
      </c>
      <c r="E39" s="5">
        <v>7.8556620022883</v>
      </c>
      <c r="F39" s="5">
        <v>0.131397635459212</v>
      </c>
      <c r="G39" s="5">
        <v>0.0263422467269065</v>
      </c>
      <c r="H39" s="5">
        <v>10.9202900159224</v>
      </c>
      <c r="I39" s="5">
        <v>2.05532244104934</v>
      </c>
      <c r="J39" s="5">
        <v>0.0561340733823364</v>
      </c>
      <c r="K39" s="5">
        <v>11.9537352468598</v>
      </c>
      <c r="L39" s="5">
        <v>1.79081080621822</v>
      </c>
      <c r="M39" s="5">
        <v>0.568491454020202</v>
      </c>
      <c r="N39" s="5" t="s">
        <v>24</v>
      </c>
      <c r="O39" s="5">
        <v>1.08640870949495</v>
      </c>
      <c r="P39" s="5">
        <v>3.55049604973737</v>
      </c>
      <c r="Q39" s="5">
        <v>0.0539231095860267</v>
      </c>
      <c r="R39" s="5">
        <v>0.0284730841278464</v>
      </c>
      <c r="S39" s="5">
        <v>1.96209159171717</v>
      </c>
      <c r="T39" s="5">
        <v>2.13951325416565</v>
      </c>
      <c r="U39" s="8">
        <v>2.13407873961183</v>
      </c>
      <c r="V39" s="2">
        <f t="shared" si="0"/>
        <v>137.88380328699</v>
      </c>
      <c r="W39" s="1">
        <f t="shared" si="2"/>
        <v>136.169154110398</v>
      </c>
      <c r="X39" s="2">
        <f t="shared" si="1"/>
        <v>1.25920527875336</v>
      </c>
    </row>
    <row r="40" spans="1:24">
      <c r="A40" s="5">
        <v>3623</v>
      </c>
      <c r="B40" s="5">
        <v>49.3225016354699</v>
      </c>
      <c r="C40" s="5">
        <v>0.744004043406542</v>
      </c>
      <c r="D40" s="5">
        <v>16.2474992179043</v>
      </c>
      <c r="E40" s="5">
        <v>8.28708599693312</v>
      </c>
      <c r="F40" s="5">
        <v>0.139166223946547</v>
      </c>
      <c r="G40" s="5">
        <v>0.0210953325891825</v>
      </c>
      <c r="H40" s="5">
        <v>11.6441225467185</v>
      </c>
      <c r="I40" s="5">
        <v>2.0141319787015</v>
      </c>
      <c r="J40" s="5">
        <v>0.0503769136458091</v>
      </c>
      <c r="K40" s="5">
        <v>11.4906591468988</v>
      </c>
      <c r="L40" s="5">
        <v>1.09788703255436</v>
      </c>
      <c r="M40" s="5">
        <v>0.506847869212121</v>
      </c>
      <c r="N40" s="5" t="s">
        <v>24</v>
      </c>
      <c r="O40" s="5">
        <v>0.890305807717172</v>
      </c>
      <c r="P40" s="5">
        <v>2.91200236468687</v>
      </c>
      <c r="Q40" s="5">
        <v>0.0305237226850453</v>
      </c>
      <c r="R40" s="5">
        <v>0.0193569358543621</v>
      </c>
      <c r="S40" s="5">
        <v>1.57084873323232</v>
      </c>
      <c r="T40" s="5">
        <v>1.98230540752411</v>
      </c>
      <c r="U40" s="8">
        <v>2.15856573054746</v>
      </c>
      <c r="V40" s="2">
        <f t="shared" si="0"/>
        <v>96.0075545044588</v>
      </c>
      <c r="W40" s="1">
        <f t="shared" si="2"/>
        <v>144.067404002</v>
      </c>
      <c r="X40" s="2">
        <f t="shared" si="1"/>
        <v>33.3592805606976</v>
      </c>
    </row>
    <row r="41" spans="1:24">
      <c r="A41" s="5" t="s">
        <v>24</v>
      </c>
      <c r="B41" s="5">
        <v>48.923</v>
      </c>
      <c r="C41" s="5">
        <v>0.8514</v>
      </c>
      <c r="D41" s="5">
        <v>13.439</v>
      </c>
      <c r="E41" s="5">
        <v>10.6336</v>
      </c>
      <c r="F41" s="5">
        <v>0.163237176256641</v>
      </c>
      <c r="G41" s="5">
        <v>0.00078199967202926</v>
      </c>
      <c r="H41" s="5">
        <v>10.567</v>
      </c>
      <c r="I41" s="5">
        <v>1.695</v>
      </c>
      <c r="J41" s="5">
        <v>0.00065245261193501</v>
      </c>
      <c r="K41" s="5">
        <v>13.041</v>
      </c>
      <c r="L41" s="5">
        <v>15.21</v>
      </c>
      <c r="M41" s="5">
        <v>1.787</v>
      </c>
      <c r="N41" s="5">
        <v>0.927576232693877</v>
      </c>
      <c r="O41" s="5">
        <v>1.904</v>
      </c>
      <c r="P41" s="5">
        <v>5.168</v>
      </c>
      <c r="Q41" s="5">
        <v>0.0822378399409305</v>
      </c>
      <c r="R41" s="5">
        <v>0.0304237647330984</v>
      </c>
      <c r="S41" s="5">
        <v>1.703</v>
      </c>
      <c r="T41" s="5">
        <v>2.79923248291016</v>
      </c>
      <c r="U41" s="8">
        <v>2.82824086445733</v>
      </c>
      <c r="V41" s="2">
        <f t="shared" si="0"/>
        <v>629.843255082898</v>
      </c>
      <c r="W41" s="1">
        <f t="shared" si="2"/>
        <v>673.349999999993</v>
      </c>
      <c r="X41" s="2">
        <f t="shared" si="1"/>
        <v>6.46123782833533</v>
      </c>
    </row>
    <row r="42" spans="1:24">
      <c r="A42" s="5" t="s">
        <v>24</v>
      </c>
      <c r="B42" s="5">
        <v>48.6315</v>
      </c>
      <c r="C42" s="5">
        <v>0.7095</v>
      </c>
      <c r="D42" s="5">
        <v>13.412</v>
      </c>
      <c r="E42" s="5">
        <v>10.711</v>
      </c>
      <c r="F42" s="5">
        <v>0.171184639996335</v>
      </c>
      <c r="G42" s="5">
        <v>0.000890734691058366</v>
      </c>
      <c r="H42" s="5">
        <v>10.609</v>
      </c>
      <c r="I42" s="5">
        <v>1.759</v>
      </c>
      <c r="J42" s="5">
        <v>0.00050156145858328</v>
      </c>
      <c r="K42" s="5">
        <v>12.6745</v>
      </c>
      <c r="L42" s="5">
        <v>15.81</v>
      </c>
      <c r="M42" s="5">
        <v>1.504</v>
      </c>
      <c r="N42" s="5">
        <v>0.976479174896087</v>
      </c>
      <c r="O42" s="5">
        <v>1.884</v>
      </c>
      <c r="P42" s="5">
        <v>5.253</v>
      </c>
      <c r="Q42" s="5">
        <v>0.0733207662171875</v>
      </c>
      <c r="R42" s="5">
        <v>0.0233272519171073</v>
      </c>
      <c r="S42" s="5">
        <v>1.795</v>
      </c>
      <c r="T42" s="5">
        <v>2.7733006477356</v>
      </c>
      <c r="U42" s="8">
        <v>2.71810258571552</v>
      </c>
      <c r="V42" s="2">
        <f t="shared" si="0"/>
        <v>593.335929319909</v>
      </c>
      <c r="W42" s="1">
        <f t="shared" si="2"/>
        <v>522.519599999997</v>
      </c>
      <c r="X42" s="2">
        <f t="shared" si="1"/>
        <v>13.5528560689231</v>
      </c>
    </row>
    <row r="43" spans="1:24">
      <c r="A43" s="5" t="s">
        <v>24</v>
      </c>
      <c r="B43" s="5">
        <v>49.0485</v>
      </c>
      <c r="C43" s="5">
        <v>0.5676</v>
      </c>
      <c r="D43" s="5">
        <v>15.019</v>
      </c>
      <c r="E43" s="5">
        <v>9.2332</v>
      </c>
      <c r="F43" s="5">
        <v>0.140153265692691</v>
      </c>
      <c r="G43" s="5">
        <v>0.000617986464934268</v>
      </c>
      <c r="H43" s="5">
        <v>10.768</v>
      </c>
      <c r="I43" s="5">
        <v>1.44</v>
      </c>
      <c r="J43" s="5">
        <v>0.000396617672269226</v>
      </c>
      <c r="K43" s="5">
        <v>13.6795</v>
      </c>
      <c r="L43" s="5">
        <v>8.283</v>
      </c>
      <c r="M43" s="5">
        <v>0.924</v>
      </c>
      <c r="N43" s="5">
        <v>0.511886499008049</v>
      </c>
      <c r="O43" s="5">
        <v>0.948</v>
      </c>
      <c r="P43" s="5">
        <v>2.618</v>
      </c>
      <c r="Q43" s="5">
        <v>0.054854804880735</v>
      </c>
      <c r="R43" s="5">
        <v>0.0166121481879867</v>
      </c>
      <c r="S43" s="5">
        <v>1.066</v>
      </c>
      <c r="T43" s="5">
        <v>2.56150817871094</v>
      </c>
      <c r="U43" s="8">
        <v>2.63954770453867</v>
      </c>
      <c r="V43" s="2">
        <f t="shared" si="0"/>
        <v>364.341111340512</v>
      </c>
      <c r="W43" s="1">
        <f t="shared" si="2"/>
        <v>436.06146</v>
      </c>
      <c r="X43" s="2">
        <f t="shared" si="1"/>
        <v>16.447302786054</v>
      </c>
    </row>
    <row r="44" spans="1:24">
      <c r="A44" s="5">
        <v>2750</v>
      </c>
      <c r="B44" s="5">
        <v>50.1166</v>
      </c>
      <c r="C44" s="5">
        <v>1.577</v>
      </c>
      <c r="D44" s="5">
        <v>16.3354</v>
      </c>
      <c r="E44" s="5">
        <v>8.274</v>
      </c>
      <c r="F44" s="5">
        <v>0.155</v>
      </c>
      <c r="G44" s="5">
        <v>0.609816889531382</v>
      </c>
      <c r="H44" s="5">
        <v>7.219</v>
      </c>
      <c r="I44" s="5">
        <v>3.447</v>
      </c>
      <c r="J44" s="5">
        <v>0.323801594746717</v>
      </c>
      <c r="K44" s="5">
        <v>10.93</v>
      </c>
      <c r="L44" s="5">
        <v>165.81</v>
      </c>
      <c r="M44" s="5">
        <v>28.368</v>
      </c>
      <c r="N44" s="5">
        <v>15.9644</v>
      </c>
      <c r="O44" s="5">
        <v>16.39</v>
      </c>
      <c r="P44" s="5">
        <v>31.48</v>
      </c>
      <c r="Q44" s="5">
        <v>2.1773</v>
      </c>
      <c r="R44" s="5">
        <v>0.537305</v>
      </c>
      <c r="S44" s="5">
        <v>3.95</v>
      </c>
      <c r="T44" s="5">
        <v>4.39813661575317</v>
      </c>
      <c r="U44" s="8">
        <v>4.3699341464172</v>
      </c>
      <c r="V44" s="2">
        <f t="shared" si="0"/>
        <v>25011.3201755089</v>
      </c>
      <c r="W44" s="1">
        <f t="shared" si="2"/>
        <v>23438.7337869998</v>
      </c>
      <c r="X44" s="2">
        <f t="shared" si="1"/>
        <v>6.70934873359652</v>
      </c>
    </row>
    <row r="45" spans="1:24">
      <c r="A45" s="5">
        <v>3666</v>
      </c>
      <c r="B45" s="5">
        <v>50.17</v>
      </c>
      <c r="C45" s="5">
        <v>1.87</v>
      </c>
      <c r="D45" s="5">
        <v>14.88</v>
      </c>
      <c r="E45" s="5">
        <v>10.02</v>
      </c>
      <c r="F45" s="5">
        <v>0.15</v>
      </c>
      <c r="G45" s="5">
        <v>0.59</v>
      </c>
      <c r="H45" s="5">
        <v>7.42</v>
      </c>
      <c r="I45" s="5">
        <v>2.8</v>
      </c>
      <c r="J45" s="5">
        <v>0.3</v>
      </c>
      <c r="K45" s="5">
        <v>10.87</v>
      </c>
      <c r="L45" s="5">
        <v>147.36</v>
      </c>
      <c r="M45" s="5">
        <v>24.49</v>
      </c>
      <c r="N45" s="5">
        <v>13.24</v>
      </c>
      <c r="O45" s="5">
        <v>13.09</v>
      </c>
      <c r="P45" s="5">
        <v>29.99</v>
      </c>
      <c r="Q45" s="5">
        <v>1.34</v>
      </c>
      <c r="R45" s="5">
        <v>0.43</v>
      </c>
      <c r="S45" s="5">
        <v>4.55</v>
      </c>
      <c r="T45" s="5">
        <v>3.85387206077576</v>
      </c>
      <c r="U45" s="8">
        <v>4.03434765844685</v>
      </c>
      <c r="V45" s="2">
        <f t="shared" si="0"/>
        <v>7142.85872923973</v>
      </c>
      <c r="W45" s="1">
        <f t="shared" si="2"/>
        <v>10823.0000000001</v>
      </c>
      <c r="X45" s="2">
        <f t="shared" si="1"/>
        <v>34.0029684076532</v>
      </c>
    </row>
    <row r="46" spans="1:24">
      <c r="A46" s="5">
        <v>3707</v>
      </c>
      <c r="B46" s="5">
        <v>48.407065091794</v>
      </c>
      <c r="C46" s="5">
        <v>0.623982605809997</v>
      </c>
      <c r="D46" s="5">
        <v>16.5733096546119</v>
      </c>
      <c r="E46" s="5">
        <v>8.47007431174527</v>
      </c>
      <c r="F46" s="5">
        <v>0.118225050805536</v>
      </c>
      <c r="G46" s="5">
        <v>0.030400727349995</v>
      </c>
      <c r="H46" s="5">
        <v>11.756986922617</v>
      </c>
      <c r="I46" s="5">
        <v>1.9336705062921</v>
      </c>
      <c r="J46" s="5">
        <v>0.0325502737282774</v>
      </c>
      <c r="K46" s="5">
        <v>11.7251613374228</v>
      </c>
      <c r="L46" s="5">
        <v>1.29339192694063</v>
      </c>
      <c r="M46" s="5">
        <v>0.355790947636364</v>
      </c>
      <c r="N46" s="5" t="s">
        <v>24</v>
      </c>
      <c r="O46" s="5">
        <v>0.702482382545455</v>
      </c>
      <c r="P46" s="5">
        <v>2.46414804654545</v>
      </c>
      <c r="Q46" s="5">
        <v>0.027308540366208</v>
      </c>
      <c r="R46" s="5">
        <v>0.0177093260776145</v>
      </c>
      <c r="S46" s="5">
        <v>1.22843421818182</v>
      </c>
      <c r="T46" s="5">
        <v>1.95714545249939</v>
      </c>
      <c r="U46" s="8">
        <v>2.00871317556441</v>
      </c>
      <c r="V46" s="2">
        <f t="shared" si="0"/>
        <v>90.603599672679</v>
      </c>
      <c r="W46" s="1">
        <f t="shared" si="2"/>
        <v>102.026543942078</v>
      </c>
      <c r="X46" s="2">
        <f t="shared" si="1"/>
        <v>11.1960513686359</v>
      </c>
    </row>
    <row r="47" spans="1:24">
      <c r="A47" s="5" t="s">
        <v>24</v>
      </c>
      <c r="B47" s="5">
        <v>48.6045</v>
      </c>
      <c r="C47" s="5">
        <v>0.7009</v>
      </c>
      <c r="D47" s="5">
        <v>14.738</v>
      </c>
      <c r="E47" s="5">
        <v>10.1926</v>
      </c>
      <c r="F47" s="5" t="s">
        <v>24</v>
      </c>
      <c r="G47" s="5">
        <v>0.000616620447107269</v>
      </c>
      <c r="H47" s="5">
        <v>10.693</v>
      </c>
      <c r="I47" s="5">
        <v>1.563</v>
      </c>
      <c r="J47" s="5">
        <v>0.000559455141050752</v>
      </c>
      <c r="K47" s="5">
        <v>12.9725</v>
      </c>
      <c r="L47" s="5">
        <v>13</v>
      </c>
      <c r="M47" s="5">
        <v>1.659</v>
      </c>
      <c r="N47" s="5" t="s">
        <v>24</v>
      </c>
      <c r="O47" s="5">
        <v>1.652</v>
      </c>
      <c r="P47" s="5">
        <v>4.482</v>
      </c>
      <c r="Q47" s="5" t="s">
        <v>24</v>
      </c>
      <c r="R47" s="5" t="s">
        <v>24</v>
      </c>
      <c r="S47" s="5">
        <v>1.267</v>
      </c>
      <c r="T47" s="5">
        <v>2.72814583778381</v>
      </c>
      <c r="U47" s="8">
        <v>2.78431320145252</v>
      </c>
      <c r="V47" s="2">
        <f t="shared" si="0"/>
        <v>534.74389834065</v>
      </c>
      <c r="W47" s="1">
        <f t="shared" si="2"/>
        <v>608.573730000004</v>
      </c>
      <c r="X47" s="2">
        <f t="shared" si="1"/>
        <v>12.1316166012216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2023-05-12T11:15:00Z</dcterms:created>
  <dcterms:modified xsi:type="dcterms:W3CDTF">2023-12-01T09:26:20Z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