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f4e1f4863fe23107/游戏/游戏攻略/"/>
    </mc:Choice>
  </mc:AlternateContent>
  <bookViews>
    <workbookView xWindow="0" yWindow="0" windowWidth="28800" windowHeight="14040"/>
  </bookViews>
  <sheets>
    <sheet name="神器材料" sheetId="1" r:id="rId1"/>
    <sheet name="精灵笔记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E32" i="1"/>
  <c r="D32" i="1"/>
  <c r="C32" i="1"/>
  <c r="C35" i="2" l="1"/>
  <c r="G10" i="2"/>
  <c r="N8" i="1" l="1"/>
  <c r="M8" i="1"/>
  <c r="L8" i="1"/>
  <c r="K8" i="1"/>
</calcChain>
</file>

<file path=xl/sharedStrings.xml><?xml version="1.0" encoding="utf-8"?>
<sst xmlns="http://schemas.openxmlformats.org/spreadsheetml/2006/main" count="180" uniqueCount="150">
  <si>
    <t>魔法精华</t>
    <phoneticPr fontId="1" type="noConversion"/>
  </si>
  <si>
    <t>寒铁</t>
    <phoneticPr fontId="1" type="noConversion"/>
  </si>
  <si>
    <t>恶魔之血</t>
    <phoneticPr fontId="1" type="noConversion"/>
  </si>
  <si>
    <t>魔法生物毛皮</t>
    <phoneticPr fontId="1" type="noConversion"/>
  </si>
  <si>
    <t>黑翼图书馆（北侧暗门）</t>
    <phoneticPr fontId="1" type="noConversion"/>
  </si>
  <si>
    <t>伊斯卓德塔（地下室）</t>
    <phoneticPr fontId="1" type="noConversion"/>
  </si>
  <si>
    <t>柯米莉亚家</t>
    <phoneticPr fontId="1" type="noConversion"/>
  </si>
  <si>
    <t>灰兵营（一楼北侧）</t>
    <phoneticPr fontId="1" type="noConversion"/>
  </si>
  <si>
    <t>灰兵营（一楼东侧）</t>
    <phoneticPr fontId="1" type="noConversion"/>
  </si>
  <si>
    <t>灰兵营（二楼东北侧）</t>
    <phoneticPr fontId="1" type="noConversion"/>
  </si>
  <si>
    <t>序号</t>
    <phoneticPr fontId="1" type="noConversion"/>
  </si>
  <si>
    <t>合计</t>
    <phoneticPr fontId="1" type="noConversion"/>
  </si>
  <si>
    <t>第一章</t>
    <phoneticPr fontId="1" type="noConversion"/>
  </si>
  <si>
    <t>夜莺林（未解之谜南边一点）</t>
    <phoneticPr fontId="1" type="noConversion"/>
  </si>
  <si>
    <t>地底藏身处（痛苦鉴赏家）</t>
    <phoneticPr fontId="1" type="noConversion"/>
  </si>
  <si>
    <t>攻打眷泽城（地牢）</t>
    <phoneticPr fontId="1" type="noConversion"/>
  </si>
  <si>
    <t>攻打眷泽城（兵营）</t>
    <phoneticPr fontId="1" type="noConversion"/>
  </si>
  <si>
    <t>可靠堡垒营地（营救地狱骑士）</t>
    <phoneticPr fontId="1" type="noConversion"/>
  </si>
  <si>
    <t>月舞草原</t>
  </si>
  <si>
    <t>失落教堂（山脚洞里）</t>
    <phoneticPr fontId="1" type="noConversion"/>
  </si>
  <si>
    <t>眷泽要塞（乔兰处）</t>
    <phoneticPr fontId="1" type="noConversion"/>
  </si>
  <si>
    <t>第二章</t>
    <phoneticPr fontId="1" type="noConversion"/>
  </si>
  <si>
    <t>合计</t>
    <phoneticPr fontId="1" type="noConversion"/>
  </si>
  <si>
    <t>善猎神殿</t>
  </si>
  <si>
    <t>亵渎神坛（隐藏）</t>
    <phoneticPr fontId="1" type="noConversion"/>
  </si>
  <si>
    <t>熔火之痕</t>
    <phoneticPr fontId="1" type="noConversion"/>
  </si>
  <si>
    <t>灰白岩洞</t>
    <phoneticPr fontId="1" type="noConversion"/>
  </si>
  <si>
    <t>实验室（卧室）</t>
    <phoneticPr fontId="1" type="noConversion"/>
  </si>
  <si>
    <t>午夜神庙（下层）</t>
    <phoneticPr fontId="1" type="noConversion"/>
  </si>
  <si>
    <t>第三章</t>
    <phoneticPr fontId="1" type="noConversion"/>
  </si>
  <si>
    <t>亵渎神坛</t>
  </si>
  <si>
    <t>工匠塔（猎龙）</t>
    <phoneticPr fontId="1" type="noConversion"/>
  </si>
  <si>
    <t>先古传承</t>
    <phoneticPr fontId="1" type="noConversion"/>
  </si>
  <si>
    <t>象牙迷堂（初遇贤希尔）</t>
    <phoneticPr fontId="1" type="noConversion"/>
  </si>
  <si>
    <t>象牙迷堂（休息点）</t>
    <phoneticPr fontId="1" type="noConversion"/>
  </si>
  <si>
    <t>地狱骑士哨站（雷吉尔任务）</t>
    <phoneticPr fontId="1" type="noConversion"/>
  </si>
  <si>
    <t>绿门堡</t>
  </si>
  <si>
    <t>损毁的长屋</t>
    <phoneticPr fontId="1" type="noConversion"/>
  </si>
  <si>
    <t>实验室（天使房间）</t>
    <phoneticPr fontId="1" type="noConversion"/>
  </si>
  <si>
    <t>象牙迷堂（宝箱怪房间）</t>
    <phoneticPr fontId="1" type="noConversion"/>
  </si>
  <si>
    <t>第四章</t>
    <phoneticPr fontId="1" type="noConversion"/>
  </si>
  <si>
    <t>纽系营（洞内）</t>
  </si>
  <si>
    <t>下城区（入口附近上锁宝箱）</t>
    <phoneticPr fontId="1" type="noConversion"/>
  </si>
  <si>
    <t>厄运酒馆</t>
  </si>
  <si>
    <t>中城区（殇亡泰坦老巢）</t>
    <phoneticPr fontId="1" type="noConversion"/>
  </si>
  <si>
    <t>下城区（第一处升降墙后上锁宝箱）</t>
    <phoneticPr fontId="1" type="noConversion"/>
  </si>
  <si>
    <t>活畜市场（宝箱）</t>
    <phoneticPr fontId="1" type="noConversion"/>
  </si>
  <si>
    <t>重夺眷泽城（酒馆）</t>
  </si>
  <si>
    <t>刀匠家</t>
    <phoneticPr fontId="1" type="noConversion"/>
  </si>
  <si>
    <t>重夺眷泽城（墓地）</t>
  </si>
  <si>
    <t>重夺眷泽城（教堂营地）</t>
    <phoneticPr fontId="1" type="noConversion"/>
  </si>
  <si>
    <t>偶遇朱比罗斯特</t>
  </si>
  <si>
    <r>
      <t>重夺眷泽城（监狱</t>
    </r>
    <r>
      <rPr>
        <sz val="11"/>
        <color theme="1"/>
        <rFont val="Calibri"/>
        <family val="2"/>
      </rPr>
      <t>-</t>
    </r>
    <r>
      <rPr>
        <sz val="11"/>
        <color theme="1"/>
        <rFont val="Microsoft YaHei"/>
        <family val="2"/>
        <charset val="134"/>
      </rPr>
      <t>隐藏）</t>
    </r>
  </si>
  <si>
    <t>重夺眷泽城（指挥官房间）</t>
    <phoneticPr fontId="1" type="noConversion"/>
  </si>
  <si>
    <t>偶遇朱比罗斯特</t>
    <phoneticPr fontId="1" type="noConversion"/>
  </si>
  <si>
    <t>合计</t>
    <phoneticPr fontId="1" type="noConversion"/>
  </si>
  <si>
    <t>第五章</t>
    <phoneticPr fontId="1" type="noConversion"/>
  </si>
  <si>
    <t>合计</t>
    <phoneticPr fontId="1" type="noConversion"/>
  </si>
  <si>
    <t>总计</t>
    <phoneticPr fontId="1" type="noConversion"/>
  </si>
  <si>
    <t>召唤戒指</t>
    <phoneticPr fontId="1" type="noConversion"/>
  </si>
  <si>
    <t>上城区（西北小房子内）</t>
    <phoneticPr fontId="1" type="noConversion"/>
  </si>
  <si>
    <t>上城区（西北小房子内）</t>
    <phoneticPr fontId="1" type="noConversion"/>
  </si>
  <si>
    <t>上城区（西北小房子外）</t>
    <phoneticPr fontId="1" type="noConversion"/>
  </si>
  <si>
    <t>需求</t>
    <phoneticPr fontId="1" type="noConversion"/>
  </si>
  <si>
    <t>精华</t>
    <phoneticPr fontId="1" type="noConversion"/>
  </si>
  <si>
    <t>寒铁</t>
    <phoneticPr fontId="1" type="noConversion"/>
  </si>
  <si>
    <t>血</t>
    <phoneticPr fontId="1" type="noConversion"/>
  </si>
  <si>
    <t>毛皮</t>
    <phoneticPr fontId="1" type="noConversion"/>
  </si>
  <si>
    <t>神器</t>
    <phoneticPr fontId="1" type="noConversion"/>
  </si>
  <si>
    <t>故事</t>
    <phoneticPr fontId="1" type="noConversion"/>
  </si>
  <si>
    <t>精灵笔记</t>
    <phoneticPr fontId="1" type="noConversion"/>
  </si>
  <si>
    <t>象牙迷堂</t>
    <phoneticPr fontId="1" type="noConversion"/>
  </si>
  <si>
    <t>善神猎殿</t>
    <phoneticPr fontId="1" type="noConversion"/>
  </si>
  <si>
    <t>法师塔</t>
    <phoneticPr fontId="1" type="noConversion"/>
  </si>
  <si>
    <t>谜宇</t>
    <phoneticPr fontId="1" type="noConversion"/>
  </si>
  <si>
    <t>第六章</t>
    <phoneticPr fontId="1" type="noConversion"/>
  </si>
  <si>
    <t>灰兵营（二楼炸药桶爆炸的房间北方）</t>
    <phoneticPr fontId="1" type="noConversion"/>
  </si>
  <si>
    <t>圣地（解开谜语的一个宝箱里）</t>
    <phoneticPr fontId="1" type="noConversion"/>
  </si>
  <si>
    <t>阿瑞露的实验室（上层的一个房间）</t>
    <phoneticPr fontId="1" type="noConversion"/>
  </si>
  <si>
    <t>阿瑞露的实验室（下层的一个房间）</t>
    <phoneticPr fontId="1" type="noConversion"/>
  </si>
  <si>
    <t>伊兹（在地图左边一个宝箱里）</t>
    <phoneticPr fontId="1" type="noConversion"/>
  </si>
  <si>
    <t>阈城（阈城里面有一张，拿到以后可以出来给说书人看）</t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</si>
  <si>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注3</t>
    </r>
    <r>
      <rPr>
        <sz val="11"/>
        <color theme="1"/>
        <rFont val="等线"/>
        <family val="2"/>
        <charset val="134"/>
        <scheme val="minor"/>
      </rPr>
      <t>：据说</t>
    </r>
    <r>
      <rPr>
        <sz val="11"/>
        <color theme="1"/>
        <rFont val="等线"/>
        <family val="3"/>
        <charset val="134"/>
        <scheme val="minor"/>
      </rPr>
      <t>DLC3的某个地图有BUG会导致【说书人的知识】消失，所以尽量先打完DLC3再去交精灵笔记。（要是没遇到就是BUG修复了）</t>
    </r>
    <phoneticPr fontId="1" type="noConversion"/>
  </si>
  <si>
    <t>天坠</t>
    <phoneticPr fontId="1" type="noConversion"/>
  </si>
  <si>
    <t>前往象牙迷宫的旅程</t>
    <phoneticPr fontId="1" type="noConversion"/>
  </si>
  <si>
    <t>阿勒什尼拉的工作</t>
    <phoneticPr fontId="1" type="noConversion"/>
  </si>
  <si>
    <t>德斯卡瑞和伊奇亚衲的战斗</t>
    <phoneticPr fontId="1" type="noConversion"/>
  </si>
  <si>
    <t>背叛友谊</t>
    <phoneticPr fontId="1" type="noConversion"/>
  </si>
  <si>
    <t>拒绝打开深渊裂隙</t>
    <phoneticPr fontId="1" type="noConversion"/>
  </si>
  <si>
    <t>法拉丝玛的赠礼</t>
    <phoneticPr fontId="1" type="noConversion"/>
  </si>
  <si>
    <t>憎恨与希望的故事</t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</si>
  <si>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注2</t>
    </r>
    <r>
      <rPr>
        <sz val="11"/>
        <color theme="1"/>
        <rFont val="等线"/>
        <family val="3"/>
        <charset val="134"/>
        <scheme val="minor"/>
      </rPr>
      <t>：第20张精灵笔记解锁憎恨与希望的故事，会给一张空白书页，用于合成悖论秘典，这个倒是无所谓，因为有队友领域辅助，随便凑全技能检定40+</t>
    </r>
    <phoneticPr fontId="1" type="noConversion"/>
  </si>
  <si>
    <t>效果</t>
    <phoneticPr fontId="1" type="noConversion"/>
  </si>
  <si>
    <t>碎片位置</t>
    <phoneticPr fontId="1" type="noConversion"/>
  </si>
  <si>
    <t>不起眼的营地（第二章有个随机野外遭遇，遇到三个暴怖魔，在地上捡到一张纸条，就能开启这个地方）</t>
    <phoneticPr fontId="1" type="noConversion"/>
  </si>
  <si>
    <t>最终面纱（解谜完成后的宝箱里面）</t>
    <phoneticPr fontId="1" type="noConversion"/>
  </si>
  <si>
    <t>谜语之核（解谜完成后的宝箱里面）</t>
    <phoneticPr fontId="1" type="noConversion"/>
  </si>
  <si>
    <t>先祖传承（解谜完成后的宝箱里面）</t>
    <phoneticPr fontId="1" type="noConversion"/>
  </si>
  <si>
    <t>遗忘之秘（解谜完成后的宝箱里面）</t>
    <phoneticPr fontId="1" type="noConversion"/>
  </si>
  <si>
    <t>未解之谜（解谜完成后的宝箱里面）</t>
    <phoneticPr fontId="1" type="noConversion"/>
  </si>
  <si>
    <t>神秘之心（进去就有，不用解谜）</t>
    <phoneticPr fontId="1" type="noConversion"/>
  </si>
  <si>
    <t>纽系营（洞窟内）</t>
    <phoneticPr fontId="1" type="noConversion"/>
  </si>
  <si>
    <t>工匠塔（打伤龙以后要第一时间冲到塔顶击杀，不然图书馆就被烧了，笔记就没了）</t>
    <phoneticPr fontId="1" type="noConversion"/>
  </si>
  <si>
    <t>运动和灵巧+10【其他】，敏捷+8【增强】，加速术额外加1AB、1AC和1反射</t>
  </si>
  <si>
    <t>隆奈克的牺牲</t>
    <phoneticPr fontId="1" type="noConversion"/>
  </si>
  <si>
    <t>或然之缚</t>
    <phoneticPr fontId="1" type="noConversion"/>
  </si>
  <si>
    <t>严厉之手</t>
    <phoneticPr fontId="1" type="noConversion"/>
  </si>
  <si>
    <t>后继者圣契</t>
    <phoneticPr fontId="1" type="noConversion"/>
  </si>
  <si>
    <t>30尺内所有队伍成员+2法穿，武器视为善良阵营和寒铁</t>
  </si>
  <si>
    <t>30尺内所有盟友包括佩戴者，武器伤害+2，对抗混乱生物的豁免检定+2；且每天可以召唤一只公理者或者噬魂魔</t>
  </si>
  <si>
    <t>含羞百合的头盔</t>
    <phoneticPr fontId="1" type="noConversion"/>
  </si>
  <si>
    <t>力量+4【亵渎】、防御等级+2【亵渎】</t>
    <phoneticPr fontId="1" type="noConversion"/>
  </si>
  <si>
    <t>装备</t>
    <phoneticPr fontId="1" type="noConversion"/>
  </si>
  <si>
    <t>优先级</t>
    <phoneticPr fontId="1" type="noConversion"/>
  </si>
  <si>
    <t>高</t>
    <phoneticPr fontId="1" type="noConversion"/>
  </si>
  <si>
    <t>低</t>
    <phoneticPr fontId="1" type="noConversion"/>
  </si>
  <si>
    <t>视道途决定</t>
    <phoneticPr fontId="1" type="noConversion"/>
  </si>
  <si>
    <t>第二章猎心营地，熔化的戒指碎片</t>
  </si>
  <si>
    <t>第二章眷泽城监狱，骑士护手碎片</t>
  </si>
  <si>
    <t>第一章集市广场西南方酒馆的爆燃魔后面，圣徽碎片</t>
  </si>
  <si>
    <t>第四章上城区宝箱，扭曲的恶魔头盔</t>
  </si>
  <si>
    <t>第三章阿瑞露的实验室，写满咒文的远古皮革碎片</t>
  </si>
  <si>
    <t>第三章冬阳村石之心解谜奖励，写满符文的古代皮革碎片</t>
  </si>
  <si>
    <t>熔火之痕（检定成功后获得沾满血迹与煤灰的纸页，然后给说书人看，根据笔记上内容依次选1囚犯 2通往深渊 3拉乌克，三次都选对就可以视为一张精灵笔记）</t>
    <phoneticPr fontId="1" type="noConversion"/>
  </si>
  <si>
    <t>诡计大师</t>
    <phoneticPr fontId="1" type="noConversion"/>
  </si>
  <si>
    <t>恶魔</t>
    <phoneticPr fontId="1" type="noConversion"/>
  </si>
  <si>
    <t>御衡者</t>
    <phoneticPr fontId="1" type="noConversion"/>
  </si>
  <si>
    <t>虫群</t>
    <phoneticPr fontId="1" type="noConversion"/>
  </si>
  <si>
    <t>传奇</t>
    <phoneticPr fontId="1" type="noConversion"/>
  </si>
  <si>
    <t>魔鬼</t>
    <phoneticPr fontId="1" type="noConversion"/>
  </si>
  <si>
    <t>灵使</t>
    <phoneticPr fontId="1" type="noConversion"/>
  </si>
  <si>
    <t>天使</t>
    <phoneticPr fontId="1" type="noConversion"/>
  </si>
  <si>
    <t>或然之缚的版本</t>
    <phoneticPr fontId="1" type="noConversion"/>
  </si>
  <si>
    <t>巫妖</t>
    <phoneticPr fontId="1" type="noConversion"/>
  </si>
  <si>
    <t>金龙</t>
    <phoneticPr fontId="1" type="noConversion"/>
  </si>
  <si>
    <t>这件斗篷为魔鬼道途角色提供每日3次地狱封印施展次数。</t>
    <phoneticPr fontId="1" type="noConversion"/>
  </si>
  <si>
    <t>判定恶魔狂怒和恶魔之相提供的加值时，将你的神话阶层视为高3阶。</t>
  </si>
  <si>
    <t>每当蝗虫的一个复制体死亡，会在其身后产生一个挑战等级(CR)为18的蝗虫集群，持续3分钟，它们会尽全力攻击你的敌人。</t>
  </si>
  <si>
    <t>这件斗篷允许传奇道途角色重骰任意技能检定，并取两次掷骰中较好的结果。</t>
  </si>
  <si>
    <t>任何时候灵使受到伤害，50%伤害由爱乌代为承受。此外，爱乌获得等同灵使神话等级的Dr/守序。</t>
  </si>
  <si>
    <t>当天使道途角色穿戴此斗篷时，其“天堂宝剑”能力额外造成4个骰子的伤害或治疗，而非原本的2个。</t>
  </si>
  <si>
    <t>当巫妖道途角色穿戴此斗篷时，其“墓穴之主”能力为力量、敏捷、魅力属性值额外提供+4加值</t>
  </si>
  <si>
    <t>这件斗篷为巨龙道途角色提供额外2个9级法术位。此外，龙息将额外造成20点神力伤害，其DC提高2点</t>
  </si>
  <si>
    <t>地址链接</t>
    <phoneticPr fontId="1" type="noConversion"/>
  </si>
  <si>
    <t>精灵笔记位置来源：百度贴吧 斜草凝甘露</t>
    <phoneticPr fontId="1" type="noConversion"/>
  </si>
  <si>
    <t>战斗中敌人每轮都必须进行意志检定(DC=10+神话阶层+感知调整值)，失败将缓慢1轮。盟友改为处在常驻的加速术效果下，且攻击检定、豁免检定、技能检定获得+4洞察加值。</t>
    <phoneticPr fontId="1" type="noConversion"/>
  </si>
  <si>
    <t>佩戴者的动物伙伴（包括灵使的龙、巫妖的骷髅伙伴）+6力量，每次战斗开始需要过DC17的意志检定，失败则攻击队友，最初检定失败以后每轮都可以再进行检定以摆脱效果。</t>
    <phoneticPr fontId="1" type="noConversion"/>
  </si>
  <si>
    <t>御衡者、天使和恶魔的披风效果很强，其他道途的披风一般</t>
    <phoneticPr fontId="1" type="noConversion"/>
  </si>
  <si>
    <r>
      <t>注1</t>
    </r>
    <r>
      <rPr>
        <sz val="11"/>
        <color theme="1"/>
        <rFont val="等线"/>
        <family val="3"/>
        <charset val="134"/>
        <scheme val="minor"/>
      </rPr>
      <t>：给说书人共计19张精灵笔记以后，看完“法拉丝玛的赠礼”的故事，会获得【说书人的知识】：知识和学识技能检定双骰取高，施法者等级+2，对抗奥术豁免检定+2【洞察】</t>
    </r>
    <phoneticPr fontId="1" type="noConversion"/>
  </si>
  <si>
    <r>
      <t>每当这件斗篷的穿戴者豁免检定失败，所有技能和豁免检定便会获得+10加值，持续1轮。</t>
    </r>
    <r>
      <rPr>
        <strike/>
        <sz val="11"/>
        <color theme="1"/>
        <rFont val="等线"/>
        <family val="3"/>
        <charset val="134"/>
        <scheme val="minor"/>
      </rPr>
      <t>在AC、攻击、伤害检定上受到-1减值，持续到下场战斗结束。【</t>
    </r>
    <r>
      <rPr>
        <sz val="11"/>
        <color theme="1"/>
        <rFont val="等线"/>
        <family val="3"/>
        <charset val="134"/>
        <scheme val="minor"/>
      </rPr>
      <t>新版本已经没有这一条】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</si>
</sst>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Calibri"/>
      <family val="2"/>
    </font>
    <font>
      <sz val="11"/>
      <color theme="1"/>
      <name val="Microsoft YaHei"/>
      <family val="2"/>
      <charset val="134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strike/>
      <sz val="11"/>
      <color theme="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3" xfId="0" applyBorder="1" applyProtection="1">
      <alignment vertical="center"/>
    </xf>
    <xf numFmtId="0" fontId="0" fillId="0" borderId="4" xfId="0" applyBorder="1" applyAlignment="1" applyProtection="1">
      <alignment horizontal="center" vertical="center"/>
    </xf>
    <xf numFmtId="0" fontId="5" fillId="2" borderId="4" xfId="0" applyFont="1" applyFill="1" applyBorder="1" applyAlignment="1" applyProtection="1">
      <alignment horizontal="center" vertical="center"/>
    </xf>
    <xf numFmtId="0" fontId="5" fillId="5" borderId="4" xfId="0" applyFont="1" applyFill="1" applyBorder="1" applyAlignment="1" applyProtection="1">
      <alignment horizontal="center" vertical="center"/>
    </xf>
    <xf numFmtId="0" fontId="5" fillId="6" borderId="4" xfId="0" applyFont="1" applyFill="1" applyBorder="1" applyAlignment="1" applyProtection="1">
      <alignment horizontal="center" vertical="center"/>
    </xf>
    <xf numFmtId="0" fontId="5" fillId="7" borderId="4" xfId="0" applyFont="1" applyFill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3" fillId="2" borderId="2" xfId="0" applyFont="1" applyFill="1" applyBorder="1" applyProtection="1">
      <alignment vertical="center"/>
    </xf>
    <xf numFmtId="0" fontId="0" fillId="0" borderId="2" xfId="0" applyBorder="1" applyProtection="1">
      <alignment vertical="center"/>
    </xf>
    <xf numFmtId="0" fontId="0" fillId="0" borderId="1" xfId="0" applyBorder="1" applyAlignment="1" applyProtection="1">
      <alignment horizontal="center" vertical="center"/>
    </xf>
    <xf numFmtId="0" fontId="3" fillId="2" borderId="1" xfId="0" applyFont="1" applyFill="1" applyBorder="1" applyProtection="1">
      <alignment vertical="center"/>
    </xf>
    <xf numFmtId="0" fontId="0" fillId="0" borderId="1" xfId="0" applyBorder="1" applyProtection="1">
      <alignment vertical="center"/>
    </xf>
    <xf numFmtId="0" fontId="0" fillId="4" borderId="5" xfId="0" applyFill="1" applyBorder="1" applyAlignment="1" applyProtection="1">
      <alignment horizontal="center" vertical="center"/>
    </xf>
    <xf numFmtId="0" fontId="3" fillId="4" borderId="5" xfId="0" applyFont="1" applyFill="1" applyBorder="1" applyAlignment="1" applyProtection="1">
      <alignment horizontal="center" vertical="center"/>
    </xf>
    <xf numFmtId="0" fontId="0" fillId="4" borderId="5" xfId="0" applyFill="1" applyBorder="1" applyProtection="1">
      <alignment vertical="center"/>
    </xf>
    <xf numFmtId="0" fontId="0" fillId="0" borderId="7" xfId="0" applyBorder="1" applyAlignment="1" applyProtection="1">
      <alignment horizontal="center" vertical="center"/>
    </xf>
    <xf numFmtId="0" fontId="3" fillId="2" borderId="7" xfId="0" applyFont="1" applyFill="1" applyBorder="1" applyProtection="1">
      <alignment vertical="center"/>
    </xf>
    <xf numFmtId="0" fontId="3" fillId="5" borderId="7" xfId="0" applyFont="1" applyFill="1" applyBorder="1" applyProtection="1">
      <alignment vertical="center"/>
    </xf>
    <xf numFmtId="0" fontId="0" fillId="0" borderId="7" xfId="0" applyBorder="1" applyProtection="1">
      <alignment vertical="center"/>
    </xf>
    <xf numFmtId="0" fontId="0" fillId="0" borderId="8" xfId="0" applyBorder="1" applyProtection="1">
      <alignment vertical="center"/>
    </xf>
    <xf numFmtId="0" fontId="3" fillId="5" borderId="1" xfId="0" applyFont="1" applyFill="1" applyBorder="1" applyProtection="1">
      <alignment vertical="center"/>
    </xf>
    <xf numFmtId="0" fontId="0" fillId="0" borderId="10" xfId="0" applyBorder="1" applyProtection="1">
      <alignment vertical="center"/>
    </xf>
    <xf numFmtId="0" fontId="0" fillId="4" borderId="12" xfId="0" applyFill="1" applyBorder="1" applyAlignment="1" applyProtection="1">
      <alignment horizontal="center" vertical="center"/>
    </xf>
    <xf numFmtId="0" fontId="0" fillId="4" borderId="13" xfId="0" applyFill="1" applyBorder="1" applyAlignment="1" applyProtection="1">
      <alignment horizontal="center" vertical="center"/>
    </xf>
    <xf numFmtId="0" fontId="3" fillId="6" borderId="7" xfId="0" applyFont="1" applyFill="1" applyBorder="1" applyProtection="1">
      <alignment vertical="center"/>
    </xf>
    <xf numFmtId="0" fontId="3" fillId="6" borderId="1" xfId="0" applyFont="1" applyFill="1" applyBorder="1" applyProtection="1">
      <alignment vertical="center"/>
    </xf>
    <xf numFmtId="0" fontId="3" fillId="0" borderId="1" xfId="0" applyFont="1" applyBorder="1" applyProtection="1">
      <alignment vertical="center"/>
    </xf>
    <xf numFmtId="0" fontId="0" fillId="5" borderId="7" xfId="0" applyFill="1" applyBorder="1" applyProtection="1">
      <alignment vertical="center"/>
    </xf>
    <xf numFmtId="0" fontId="3" fillId="7" borderId="8" xfId="0" applyFont="1" applyFill="1" applyBorder="1" applyProtection="1">
      <alignment vertical="center"/>
    </xf>
    <xf numFmtId="0" fontId="0" fillId="5" borderId="1" xfId="0" applyFill="1" applyBorder="1" applyProtection="1">
      <alignment vertical="center"/>
    </xf>
    <xf numFmtId="0" fontId="3" fillId="7" borderId="10" xfId="0" applyFont="1" applyFill="1" applyBorder="1" applyProtection="1">
      <alignment vertical="center"/>
    </xf>
    <xf numFmtId="0" fontId="0" fillId="0" borderId="1" xfId="0" applyFill="1" applyBorder="1" applyProtection="1">
      <alignment vertical="center"/>
    </xf>
    <xf numFmtId="0" fontId="0" fillId="0" borderId="0" xfId="0" applyProtection="1">
      <alignment vertical="center"/>
    </xf>
    <xf numFmtId="0" fontId="4" fillId="3" borderId="1" xfId="0" applyFont="1" applyFill="1" applyBorder="1" applyAlignment="1" applyProtection="1">
      <alignment horizontal="center" vertical="center"/>
    </xf>
    <xf numFmtId="0" fontId="0" fillId="9" borderId="0" xfId="0" applyFill="1" applyProtection="1">
      <alignment vertical="center"/>
    </xf>
    <xf numFmtId="0" fontId="0" fillId="9" borderId="30" xfId="0" applyFill="1" applyBorder="1" applyAlignment="1" applyProtection="1">
      <alignment horizontal="center" vertical="center"/>
    </xf>
    <xf numFmtId="0" fontId="0" fillId="0" borderId="27" xfId="0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</xf>
    <xf numFmtId="0" fontId="0" fillId="0" borderId="28" xfId="0" applyBorder="1" applyAlignment="1" applyProtection="1">
      <alignment horizontal="center" vertical="center"/>
    </xf>
    <xf numFmtId="0" fontId="0" fillId="0" borderId="10" xfId="0" applyBorder="1" applyAlignment="1" applyProtection="1">
      <alignment horizontal="center" vertical="center"/>
    </xf>
    <xf numFmtId="0" fontId="0" fillId="0" borderId="29" xfId="0" applyBorder="1" applyAlignment="1" applyProtection="1">
      <alignment horizontal="center" vertical="center"/>
    </xf>
    <xf numFmtId="0" fontId="0" fillId="0" borderId="12" xfId="0" applyBorder="1" applyAlignment="1" applyProtection="1">
      <alignment horizontal="center" vertical="center"/>
    </xf>
    <xf numFmtId="0" fontId="0" fillId="0" borderId="13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4" fillId="9" borderId="1" xfId="0" applyFont="1" applyFill="1" applyBorder="1" applyProtection="1">
      <alignment vertical="center"/>
    </xf>
    <xf numFmtId="0" fontId="4" fillId="9" borderId="1" xfId="0" applyFont="1" applyFill="1" applyBorder="1" applyAlignment="1" applyProtection="1">
      <alignment horizontal="center" vertical="center"/>
    </xf>
    <xf numFmtId="0" fontId="4" fillId="9" borderId="0" xfId="0" applyFont="1" applyFill="1" applyAlignment="1" applyProtection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3" fillId="8" borderId="1" xfId="0" applyFont="1" applyFill="1" applyBorder="1" applyProtection="1">
      <alignment vertical="center"/>
    </xf>
    <xf numFmtId="0" fontId="0" fillId="8" borderId="25" xfId="0" applyFill="1" applyBorder="1" applyAlignment="1" applyProtection="1">
      <alignment horizontal="center" vertical="center"/>
    </xf>
    <xf numFmtId="0" fontId="0" fillId="8" borderId="20" xfId="0" applyFill="1" applyBorder="1" applyAlignment="1" applyProtection="1">
      <alignment horizontal="center" vertical="center"/>
    </xf>
    <xf numFmtId="0" fontId="3" fillId="8" borderId="20" xfId="0" applyFont="1" applyFill="1" applyBorder="1" applyProtection="1">
      <alignment vertical="center"/>
    </xf>
    <xf numFmtId="0" fontId="0" fillId="4" borderId="26" xfId="0" applyFill="1" applyBorder="1" applyAlignment="1" applyProtection="1">
      <alignment horizontal="center" vertical="center"/>
    </xf>
    <xf numFmtId="0" fontId="7" fillId="0" borderId="0" xfId="1" applyProtection="1">
      <alignment vertical="center"/>
      <protection locked="0"/>
    </xf>
    <xf numFmtId="0" fontId="0" fillId="9" borderId="1" xfId="0" applyFill="1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0" fillId="0" borderId="11" xfId="0" applyBorder="1" applyAlignment="1" applyProtection="1">
      <alignment horizontal="center" vertical="center"/>
    </xf>
    <xf numFmtId="0" fontId="0" fillId="9" borderId="14" xfId="0" applyFill="1" applyBorder="1" applyAlignment="1" applyProtection="1">
      <alignment horizontal="center" vertical="center"/>
    </xf>
    <xf numFmtId="0" fontId="0" fillId="9" borderId="15" xfId="0" applyFill="1" applyBorder="1" applyAlignment="1" applyProtection="1">
      <alignment horizontal="center" vertical="center"/>
    </xf>
    <xf numFmtId="0" fontId="0" fillId="9" borderId="16" xfId="0" applyFill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9" borderId="5" xfId="0" applyFill="1" applyBorder="1" applyAlignment="1" applyProtection="1">
      <alignment horizontal="center" vertical="center"/>
    </xf>
    <xf numFmtId="0" fontId="0" fillId="9" borderId="2" xfId="0" applyFill="1" applyBorder="1" applyAlignment="1" applyProtection="1">
      <alignment horizontal="center" vertical="center"/>
    </xf>
    <xf numFmtId="0" fontId="0" fillId="9" borderId="20" xfId="0" applyFill="1" applyBorder="1" applyAlignment="1" applyProtection="1">
      <alignment horizontal="center" vertical="center"/>
    </xf>
    <xf numFmtId="0" fontId="4" fillId="9" borderId="31" xfId="0" applyFont="1" applyFill="1" applyBorder="1" applyAlignment="1" applyProtection="1">
      <alignment horizontal="center" vertical="center"/>
    </xf>
    <xf numFmtId="0" fontId="4" fillId="9" borderId="0" xfId="0" applyFont="1" applyFill="1" applyBorder="1" applyAlignment="1" applyProtection="1">
      <alignment horizontal="center" vertical="center"/>
    </xf>
    <xf numFmtId="0" fontId="0" fillId="0" borderId="31" xfId="0" applyBorder="1" applyAlignment="1" applyProtection="1">
      <alignment horizontal="left" vertical="center"/>
    </xf>
    <xf numFmtId="0" fontId="0" fillId="0" borderId="0" xfId="0" applyBorder="1" applyAlignment="1" applyProtection="1">
      <alignment horizontal="left" vertical="center"/>
    </xf>
    <xf numFmtId="0" fontId="0" fillId="0" borderId="5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left" vertical="center" wrapText="1"/>
    </xf>
    <xf numFmtId="0" fontId="0" fillId="0" borderId="0" xfId="0" applyFill="1" applyBorder="1" applyAlignment="1" applyProtection="1">
      <alignment horizontal="left" vertical="center" wrapText="1"/>
    </xf>
    <xf numFmtId="0" fontId="0" fillId="0" borderId="31" xfId="0" applyBorder="1" applyAlignment="1" applyProtection="1">
      <alignment horizontal="left" vertical="center" wrapText="1"/>
    </xf>
    <xf numFmtId="0" fontId="0" fillId="0" borderId="0" xfId="0" applyBorder="1" applyAlignment="1" applyProtection="1">
      <alignment horizontal="left" vertical="center" wrapText="1"/>
    </xf>
    <xf numFmtId="0" fontId="0" fillId="0" borderId="20" xfId="0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left" vertical="center"/>
    </xf>
    <xf numFmtId="0" fontId="0" fillId="0" borderId="0" xfId="0" applyFill="1" applyBorder="1" applyAlignment="1" applyProtection="1">
      <alignment horizontal="left" vertical="center"/>
    </xf>
    <xf numFmtId="0" fontId="4" fillId="9" borderId="17" xfId="0" applyFont="1" applyFill="1" applyBorder="1" applyAlignment="1" applyProtection="1">
      <alignment horizontal="center" vertical="center"/>
    </xf>
    <xf numFmtId="0" fontId="4" fillId="9" borderId="18" xfId="0" applyFont="1" applyFill="1" applyBorder="1" applyAlignment="1" applyProtection="1">
      <alignment horizontal="center" vertical="center"/>
    </xf>
    <xf numFmtId="0" fontId="4" fillId="9" borderId="19" xfId="0" applyFont="1" applyFill="1" applyBorder="1" applyAlignment="1" applyProtection="1">
      <alignment horizontal="center" vertical="center"/>
    </xf>
    <xf numFmtId="0" fontId="0" fillId="0" borderId="24" xfId="0" applyBorder="1" applyAlignment="1" applyProtection="1">
      <alignment horizontal="center" vertical="center"/>
    </xf>
    <xf numFmtId="0" fontId="0" fillId="0" borderId="22" xfId="0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  <xf numFmtId="0" fontId="0" fillId="0" borderId="19" xfId="0" applyBorder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 wrapText="1"/>
    </xf>
    <xf numFmtId="0" fontId="6" fillId="0" borderId="0" xfId="0" applyFont="1" applyAlignment="1" applyProtection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CC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21</xdr:row>
      <xdr:rowOff>125213</xdr:rowOff>
    </xdr:from>
    <xdr:ext cx="7351290" cy="937629"/>
    <xdr:sp macro="" textlink="">
      <xdr:nvSpPr>
        <xdr:cNvPr id="2" name="矩形 1"/>
        <xdr:cNvSpPr/>
      </xdr:nvSpPr>
      <xdr:spPr>
        <a:xfrm rot="1898728">
          <a:off x="0" y="4640063"/>
          <a:ext cx="7351290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altLang="zh-CN" sz="5400" b="1" cap="none" spc="50">
              <a:ln w="0"/>
              <a:solidFill>
                <a:schemeClr val="bg2">
                  <a:alpha val="3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AAATHL &amp; SIV</a:t>
          </a:r>
          <a:endParaRPr lang="zh-CN" altLang="en-US" sz="5400" b="1" cap="none" spc="50">
            <a:ln w="0"/>
            <a:solidFill>
              <a:schemeClr val="bg2">
                <a:alpha val="30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oneCellAnchor>
    <xdr:from>
      <xdr:col>8</xdr:col>
      <xdr:colOff>3938946</xdr:colOff>
      <xdr:row>4</xdr:row>
      <xdr:rowOff>161942</xdr:rowOff>
    </xdr:from>
    <xdr:ext cx="4586571" cy="937629"/>
    <xdr:sp macro="" textlink="">
      <xdr:nvSpPr>
        <xdr:cNvPr id="3" name="矩形 2"/>
        <xdr:cNvSpPr/>
      </xdr:nvSpPr>
      <xdr:spPr>
        <a:xfrm rot="1898728">
          <a:off x="15445146" y="1133492"/>
          <a:ext cx="4586571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altLang="zh-CN" sz="5400" b="1" cap="none" spc="50">
              <a:ln w="0"/>
              <a:solidFill>
                <a:schemeClr val="bg2">
                  <a:alpha val="3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AAATHL &amp; SIV</a:t>
          </a:r>
          <a:endParaRPr lang="zh-CN" altLang="en-US" sz="5400" b="1" cap="none" spc="50">
            <a:ln w="0"/>
            <a:solidFill>
              <a:schemeClr val="bg2">
                <a:alpha val="30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oneCellAnchor>
    <xdr:from>
      <xdr:col>8</xdr:col>
      <xdr:colOff>471847</xdr:colOff>
      <xdr:row>23</xdr:row>
      <xdr:rowOff>104792</xdr:rowOff>
    </xdr:from>
    <xdr:ext cx="4586571" cy="937629"/>
    <xdr:sp macro="" textlink="">
      <xdr:nvSpPr>
        <xdr:cNvPr id="4" name="矩形 3"/>
        <xdr:cNvSpPr/>
      </xdr:nvSpPr>
      <xdr:spPr>
        <a:xfrm rot="1898728">
          <a:off x="11978047" y="5038742"/>
          <a:ext cx="4586571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altLang="zh-CN" sz="5400" b="1" cap="none" spc="50">
              <a:ln w="0"/>
              <a:solidFill>
                <a:schemeClr val="bg2">
                  <a:alpha val="3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AAATHL &amp; SIV</a:t>
          </a:r>
          <a:endParaRPr lang="zh-CN" altLang="en-US" sz="5400" b="1" cap="none" spc="50">
            <a:ln w="0"/>
            <a:solidFill>
              <a:schemeClr val="bg2">
                <a:alpha val="30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oneCellAnchor>
    <xdr:from>
      <xdr:col>3</xdr:col>
      <xdr:colOff>1408345</xdr:colOff>
      <xdr:row>5</xdr:row>
      <xdr:rowOff>10912</xdr:rowOff>
    </xdr:from>
    <xdr:ext cx="4586571" cy="937629"/>
    <xdr:sp macro="" textlink="">
      <xdr:nvSpPr>
        <xdr:cNvPr id="5" name="矩形 4"/>
        <xdr:cNvSpPr/>
      </xdr:nvSpPr>
      <xdr:spPr>
        <a:xfrm rot="1898728">
          <a:off x="4980220" y="1192012"/>
          <a:ext cx="4586571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altLang="zh-CN" sz="5400" b="1" cap="none" spc="50">
              <a:ln w="0"/>
              <a:solidFill>
                <a:schemeClr val="bg2">
                  <a:alpha val="3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AAATHL &amp; SIV</a:t>
          </a:r>
          <a:endParaRPr lang="zh-CN" altLang="en-US" sz="5400" b="1" cap="none" spc="50">
            <a:ln w="0"/>
            <a:solidFill>
              <a:schemeClr val="bg2">
                <a:alpha val="30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520048</xdr:colOff>
      <xdr:row>13</xdr:row>
      <xdr:rowOff>205231</xdr:rowOff>
    </xdr:from>
    <xdr:ext cx="2972504" cy="937629"/>
    <xdr:sp macro="" textlink="">
      <xdr:nvSpPr>
        <xdr:cNvPr id="2" name="矩形 1"/>
        <xdr:cNvSpPr/>
      </xdr:nvSpPr>
      <xdr:spPr>
        <a:xfrm rot="1898728">
          <a:off x="1891648" y="2929381"/>
          <a:ext cx="2972504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altLang="zh-CN" sz="5400" b="1" cap="none" spc="50">
              <a:ln w="0"/>
              <a:solidFill>
                <a:schemeClr val="bg2">
                  <a:alpha val="3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AAATHL </a:t>
          </a:r>
          <a:endParaRPr lang="zh-CN" altLang="en-US" sz="5400" b="1" cap="none" spc="50">
            <a:ln w="0"/>
            <a:solidFill>
              <a:schemeClr val="bg2">
                <a:alpha val="30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oneCellAnchor>
    <xdr:from>
      <xdr:col>2</xdr:col>
      <xdr:colOff>9377096</xdr:colOff>
      <xdr:row>3</xdr:row>
      <xdr:rowOff>186492</xdr:rowOff>
    </xdr:from>
    <xdr:ext cx="3373030" cy="937629"/>
    <xdr:sp macro="" textlink="">
      <xdr:nvSpPr>
        <xdr:cNvPr id="3" name="矩形 2"/>
        <xdr:cNvSpPr/>
      </xdr:nvSpPr>
      <xdr:spPr>
        <a:xfrm rot="1898728">
          <a:off x="10748696" y="815142"/>
          <a:ext cx="3373030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altLang="zh-CN" sz="5400" b="1" cap="none" spc="50">
              <a:ln w="0"/>
              <a:solidFill>
                <a:schemeClr val="bg2">
                  <a:alpha val="3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AAATHL </a:t>
          </a:r>
          <a:endParaRPr lang="zh-CN" altLang="en-US" sz="5400" b="1" cap="none" spc="50">
            <a:ln w="0"/>
            <a:solidFill>
              <a:schemeClr val="bg2">
                <a:alpha val="30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oneCellAnchor>
    <xdr:from>
      <xdr:col>2</xdr:col>
      <xdr:colOff>7054198</xdr:colOff>
      <xdr:row>13</xdr:row>
      <xdr:rowOff>205232</xdr:rowOff>
    </xdr:from>
    <xdr:ext cx="2972504" cy="937629"/>
    <xdr:sp macro="" textlink="">
      <xdr:nvSpPr>
        <xdr:cNvPr id="4" name="矩形 3"/>
        <xdr:cNvSpPr/>
      </xdr:nvSpPr>
      <xdr:spPr>
        <a:xfrm rot="1898728">
          <a:off x="8425798" y="2929382"/>
          <a:ext cx="2972504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altLang="zh-CN" sz="5400" b="1" cap="none" spc="50">
              <a:ln w="0"/>
              <a:solidFill>
                <a:schemeClr val="bg2">
                  <a:alpha val="3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AAATHL </a:t>
          </a:r>
          <a:endParaRPr lang="zh-CN" altLang="en-US" sz="5400" b="1" cap="none" spc="50">
            <a:ln w="0"/>
            <a:solidFill>
              <a:schemeClr val="bg2">
                <a:alpha val="30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oneCellAnchor>
    <xdr:from>
      <xdr:col>4</xdr:col>
      <xdr:colOff>118796</xdr:colOff>
      <xdr:row>24</xdr:row>
      <xdr:rowOff>34092</xdr:rowOff>
    </xdr:from>
    <xdr:ext cx="3373030" cy="937629"/>
    <xdr:sp macro="" textlink="">
      <xdr:nvSpPr>
        <xdr:cNvPr id="5" name="矩形 4"/>
        <xdr:cNvSpPr/>
      </xdr:nvSpPr>
      <xdr:spPr>
        <a:xfrm rot="1898728">
          <a:off x="12396521" y="4996617"/>
          <a:ext cx="3373030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altLang="zh-CN" sz="5400" b="1" cap="none" spc="50">
              <a:ln w="0"/>
              <a:solidFill>
                <a:schemeClr val="bg2">
                  <a:alpha val="3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AAATHL </a:t>
          </a:r>
          <a:endParaRPr lang="zh-CN" altLang="en-US" sz="5400" b="1" cap="none" spc="50">
            <a:ln w="0"/>
            <a:solidFill>
              <a:schemeClr val="bg2">
                <a:alpha val="30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oneCellAnchor>
    <xdr:from>
      <xdr:col>2</xdr:col>
      <xdr:colOff>4033571</xdr:colOff>
      <xdr:row>27</xdr:row>
      <xdr:rowOff>119817</xdr:rowOff>
    </xdr:from>
    <xdr:ext cx="3373030" cy="937629"/>
    <xdr:sp macro="" textlink="">
      <xdr:nvSpPr>
        <xdr:cNvPr id="6" name="矩形 5"/>
        <xdr:cNvSpPr/>
      </xdr:nvSpPr>
      <xdr:spPr>
        <a:xfrm rot="1898728">
          <a:off x="5405171" y="5710992"/>
          <a:ext cx="3373030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altLang="zh-CN" sz="5400" b="1" cap="none" spc="50">
              <a:ln w="0"/>
              <a:solidFill>
                <a:schemeClr val="bg2">
                  <a:alpha val="3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AAATHL </a:t>
          </a:r>
          <a:endParaRPr lang="zh-CN" altLang="en-US" sz="5400" b="1" cap="none" spc="50">
            <a:ln w="0"/>
            <a:solidFill>
              <a:schemeClr val="bg2">
                <a:alpha val="30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oneCellAnchor>
    <xdr:from>
      <xdr:col>2</xdr:col>
      <xdr:colOff>2004747</xdr:colOff>
      <xdr:row>3</xdr:row>
      <xdr:rowOff>186492</xdr:rowOff>
    </xdr:from>
    <xdr:ext cx="3373030" cy="937629"/>
    <xdr:sp macro="" textlink="">
      <xdr:nvSpPr>
        <xdr:cNvPr id="7" name="矩形 6"/>
        <xdr:cNvSpPr/>
      </xdr:nvSpPr>
      <xdr:spPr>
        <a:xfrm rot="1898728">
          <a:off x="3376347" y="815142"/>
          <a:ext cx="3373030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altLang="zh-CN" sz="5400" b="1" cap="none" spc="50">
              <a:ln w="0"/>
              <a:solidFill>
                <a:schemeClr val="bg2">
                  <a:alpha val="3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AAATHL </a:t>
          </a:r>
          <a:endParaRPr lang="zh-CN" altLang="en-US" sz="5400" b="1" cap="none" spc="50">
            <a:ln w="0"/>
            <a:solidFill>
              <a:schemeClr val="bg2">
                <a:alpha val="30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tieba.baidu.com/p/76096249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zoomScaleNormal="100" workbookViewId="0">
      <selection activeCell="D35" sqref="D35"/>
    </sheetView>
  </sheetViews>
  <sheetFormatPr defaultRowHeight="14.25"/>
  <cols>
    <col min="1" max="1" width="9" style="1"/>
    <col min="2" max="2" width="9" style="2"/>
    <col min="3" max="3" width="28.875" style="1" customWidth="1"/>
    <col min="4" max="4" width="23.125" style="1" customWidth="1"/>
    <col min="5" max="5" width="30.625" style="1" customWidth="1"/>
    <col min="6" max="6" width="26.25" style="1" customWidth="1"/>
    <col min="7" max="7" width="9" style="1"/>
    <col min="8" max="8" width="15.125" style="1" bestFit="1" customWidth="1"/>
    <col min="9" max="9" width="52.625" style="1" bestFit="1" customWidth="1"/>
    <col min="10" max="10" width="15.125" style="1" bestFit="1" customWidth="1"/>
    <col min="11" max="16384" width="9" style="1"/>
  </cols>
  <sheetData>
    <row r="1" spans="1:14" ht="26.25" customHeight="1" thickBot="1">
      <c r="A1" s="3"/>
      <c r="B1" s="4" t="s">
        <v>10</v>
      </c>
      <c r="C1" s="5" t="s">
        <v>0</v>
      </c>
      <c r="D1" s="6" t="s">
        <v>1</v>
      </c>
      <c r="E1" s="7" t="s">
        <v>2</v>
      </c>
      <c r="F1" s="8" t="s">
        <v>3</v>
      </c>
      <c r="H1" s="37"/>
      <c r="I1" s="38" t="s">
        <v>93</v>
      </c>
      <c r="J1" s="38" t="s">
        <v>68</v>
      </c>
      <c r="K1" s="38" t="s">
        <v>64</v>
      </c>
      <c r="L1" s="38" t="s">
        <v>65</v>
      </c>
      <c r="M1" s="38" t="s">
        <v>66</v>
      </c>
      <c r="N1" s="38" t="s">
        <v>67</v>
      </c>
    </row>
    <row r="2" spans="1:14" ht="17.25" thickTop="1">
      <c r="A2" s="65" t="s">
        <v>12</v>
      </c>
      <c r="B2" s="9">
        <v>1</v>
      </c>
      <c r="C2" s="10" t="s">
        <v>4</v>
      </c>
      <c r="D2" s="11"/>
      <c r="E2" s="11"/>
      <c r="F2" s="11"/>
      <c r="H2" s="62" t="s">
        <v>63</v>
      </c>
      <c r="I2" s="39" t="s">
        <v>119</v>
      </c>
      <c r="J2" s="18" t="s">
        <v>107</v>
      </c>
      <c r="K2" s="18">
        <v>5</v>
      </c>
      <c r="L2" s="18"/>
      <c r="M2" s="18"/>
      <c r="N2" s="40"/>
    </row>
    <row r="3" spans="1:14" ht="16.5">
      <c r="A3" s="65"/>
      <c r="B3" s="12">
        <v>2</v>
      </c>
      <c r="C3" s="13" t="s">
        <v>5</v>
      </c>
      <c r="D3" s="14"/>
      <c r="E3" s="14"/>
      <c r="F3" s="14"/>
      <c r="H3" s="63"/>
      <c r="I3" s="41" t="s">
        <v>117</v>
      </c>
      <c r="J3" s="12" t="s">
        <v>59</v>
      </c>
      <c r="K3" s="12">
        <v>4</v>
      </c>
      <c r="L3" s="12">
        <v>2</v>
      </c>
      <c r="M3" s="12"/>
      <c r="N3" s="42"/>
    </row>
    <row r="4" spans="1:14" ht="16.5">
      <c r="A4" s="65"/>
      <c r="B4" s="12">
        <v>3</v>
      </c>
      <c r="C4" s="13" t="s">
        <v>6</v>
      </c>
      <c r="D4" s="14"/>
      <c r="E4" s="14"/>
      <c r="F4" s="14"/>
      <c r="H4" s="63"/>
      <c r="I4" s="41" t="s">
        <v>118</v>
      </c>
      <c r="J4" s="12" t="s">
        <v>106</v>
      </c>
      <c r="K4" s="12">
        <v>1</v>
      </c>
      <c r="L4" s="12">
        <v>4</v>
      </c>
      <c r="M4" s="12">
        <v>2</v>
      </c>
      <c r="N4" s="42"/>
    </row>
    <row r="5" spans="1:14" ht="16.5">
      <c r="A5" s="65"/>
      <c r="B5" s="12">
        <v>4</v>
      </c>
      <c r="C5" s="13" t="s">
        <v>7</v>
      </c>
      <c r="D5" s="14"/>
      <c r="E5" s="14"/>
      <c r="F5" s="14"/>
      <c r="H5" s="63"/>
      <c r="I5" s="41" t="s">
        <v>120</v>
      </c>
      <c r="J5" s="12" t="s">
        <v>110</v>
      </c>
      <c r="K5" s="12">
        <v>2</v>
      </c>
      <c r="L5" s="12">
        <v>3</v>
      </c>
      <c r="M5" s="12">
        <v>4</v>
      </c>
      <c r="N5" s="42">
        <v>1</v>
      </c>
    </row>
    <row r="6" spans="1:14" ht="16.5">
      <c r="A6" s="65"/>
      <c r="B6" s="12">
        <v>5</v>
      </c>
      <c r="C6" s="13" t="s">
        <v>8</v>
      </c>
      <c r="D6" s="14"/>
      <c r="E6" s="14"/>
      <c r="F6" s="14"/>
      <c r="H6" s="63"/>
      <c r="I6" s="41" t="s">
        <v>122</v>
      </c>
      <c r="J6" s="12" t="s">
        <v>104</v>
      </c>
      <c r="K6" s="12">
        <v>3</v>
      </c>
      <c r="L6" s="12">
        <v>1</v>
      </c>
      <c r="M6" s="12">
        <v>2</v>
      </c>
      <c r="N6" s="42">
        <v>2</v>
      </c>
    </row>
    <row r="7" spans="1:14" ht="17.25" thickBot="1">
      <c r="A7" s="65"/>
      <c r="B7" s="12">
        <v>6</v>
      </c>
      <c r="C7" s="13" t="s">
        <v>9</v>
      </c>
      <c r="D7" s="14"/>
      <c r="E7" s="14"/>
      <c r="F7" s="14"/>
      <c r="H7" s="64"/>
      <c r="I7" s="43" t="s">
        <v>121</v>
      </c>
      <c r="J7" s="44" t="s">
        <v>105</v>
      </c>
      <c r="K7" s="44">
        <v>5</v>
      </c>
      <c r="L7" s="44">
        <v>2</v>
      </c>
      <c r="M7" s="44">
        <v>2</v>
      </c>
      <c r="N7" s="45">
        <v>3</v>
      </c>
    </row>
    <row r="8" spans="1:14" ht="17.25" thickBot="1">
      <c r="A8" s="65"/>
      <c r="B8" s="15" t="s">
        <v>11</v>
      </c>
      <c r="C8" s="16">
        <v>6</v>
      </c>
      <c r="D8" s="17"/>
      <c r="E8" s="17"/>
      <c r="F8" s="17"/>
      <c r="H8" s="46"/>
      <c r="I8" s="35"/>
      <c r="J8" s="47" t="s">
        <v>22</v>
      </c>
      <c r="K8" s="47">
        <f>SUM(K2:K7)</f>
        <v>20</v>
      </c>
      <c r="L8" s="47">
        <f>SUM(L3:L7)</f>
        <v>12</v>
      </c>
      <c r="M8" s="47">
        <f>SUM(M4:M7)</f>
        <v>10</v>
      </c>
      <c r="N8" s="47">
        <f>SUM(N5:N7)</f>
        <v>6</v>
      </c>
    </row>
    <row r="9" spans="1:14" ht="16.5">
      <c r="A9" s="59" t="s">
        <v>21</v>
      </c>
      <c r="B9" s="18">
        <v>1</v>
      </c>
      <c r="C9" s="19" t="s">
        <v>13</v>
      </c>
      <c r="D9" s="20" t="s">
        <v>18</v>
      </c>
      <c r="E9" s="21"/>
      <c r="F9" s="22"/>
      <c r="H9" s="35"/>
      <c r="I9" s="35"/>
      <c r="J9" s="35"/>
      <c r="K9" s="35"/>
      <c r="L9" s="35"/>
      <c r="M9" s="35"/>
      <c r="N9" s="35"/>
    </row>
    <row r="10" spans="1:14" ht="16.5">
      <c r="A10" s="60"/>
      <c r="B10" s="12">
        <v>2</v>
      </c>
      <c r="C10" s="13" t="s">
        <v>17</v>
      </c>
      <c r="D10" s="23" t="s">
        <v>19</v>
      </c>
      <c r="E10" s="14"/>
      <c r="F10" s="24"/>
      <c r="H10" s="48" t="s">
        <v>113</v>
      </c>
      <c r="I10" s="49" t="s">
        <v>112</v>
      </c>
      <c r="J10" s="69" t="s">
        <v>92</v>
      </c>
      <c r="K10" s="70"/>
      <c r="L10" s="70"/>
      <c r="M10" s="70"/>
      <c r="N10" s="70"/>
    </row>
    <row r="11" spans="1:14" ht="16.5">
      <c r="A11" s="60"/>
      <c r="B11" s="12">
        <v>3</v>
      </c>
      <c r="C11" s="13" t="s">
        <v>14</v>
      </c>
      <c r="D11" s="23" t="s">
        <v>20</v>
      </c>
      <c r="E11" s="14"/>
      <c r="F11" s="24"/>
      <c r="H11" s="58" t="s">
        <v>114</v>
      </c>
      <c r="I11" s="12" t="s">
        <v>107</v>
      </c>
      <c r="J11" s="80" t="s">
        <v>108</v>
      </c>
      <c r="K11" s="81"/>
      <c r="L11" s="81"/>
      <c r="M11" s="81"/>
      <c r="N11" s="81"/>
    </row>
    <row r="12" spans="1:14" ht="16.5">
      <c r="A12" s="60"/>
      <c r="B12" s="12">
        <v>4</v>
      </c>
      <c r="C12" s="13" t="s">
        <v>15</v>
      </c>
      <c r="D12" s="14"/>
      <c r="E12" s="14"/>
      <c r="F12" s="24"/>
      <c r="H12" s="66" t="s">
        <v>114</v>
      </c>
      <c r="I12" s="73" t="s">
        <v>59</v>
      </c>
      <c r="J12" s="75" t="s">
        <v>109</v>
      </c>
      <c r="K12" s="76"/>
      <c r="L12" s="76"/>
      <c r="M12" s="76"/>
      <c r="N12" s="76"/>
    </row>
    <row r="13" spans="1:14" ht="16.5">
      <c r="A13" s="60"/>
      <c r="B13" s="12">
        <v>5</v>
      </c>
      <c r="C13" s="13" t="s">
        <v>16</v>
      </c>
      <c r="D13" s="14"/>
      <c r="E13" s="14"/>
      <c r="F13" s="24"/>
      <c r="H13" s="67"/>
      <c r="I13" s="74"/>
      <c r="J13" s="75"/>
      <c r="K13" s="76"/>
      <c r="L13" s="76"/>
      <c r="M13" s="76"/>
      <c r="N13" s="76"/>
    </row>
    <row r="14" spans="1:14" ht="15" customHeight="1" thickBot="1">
      <c r="A14" s="61"/>
      <c r="B14" s="25" t="s">
        <v>22</v>
      </c>
      <c r="C14" s="25">
        <v>5</v>
      </c>
      <c r="D14" s="25">
        <v>3</v>
      </c>
      <c r="E14" s="25"/>
      <c r="F14" s="26"/>
      <c r="H14" s="66" t="s">
        <v>115</v>
      </c>
      <c r="I14" s="73" t="s">
        <v>106</v>
      </c>
      <c r="J14" s="77" t="s">
        <v>146</v>
      </c>
      <c r="K14" s="78"/>
      <c r="L14" s="78"/>
      <c r="M14" s="78"/>
      <c r="N14" s="78"/>
    </row>
    <row r="15" spans="1:14" ht="16.5" customHeight="1">
      <c r="A15" s="59" t="s">
        <v>29</v>
      </c>
      <c r="B15" s="18">
        <v>1</v>
      </c>
      <c r="C15" s="19" t="s">
        <v>23</v>
      </c>
      <c r="D15" s="20" t="s">
        <v>36</v>
      </c>
      <c r="E15" s="27" t="s">
        <v>30</v>
      </c>
      <c r="F15" s="22"/>
      <c r="H15" s="68"/>
      <c r="I15" s="79"/>
      <c r="J15" s="77"/>
      <c r="K15" s="78"/>
      <c r="L15" s="78"/>
      <c r="M15" s="78"/>
      <c r="N15" s="78"/>
    </row>
    <row r="16" spans="1:14" ht="16.5">
      <c r="A16" s="60"/>
      <c r="B16" s="12">
        <v>2</v>
      </c>
      <c r="C16" s="13" t="s">
        <v>24</v>
      </c>
      <c r="D16" s="23" t="s">
        <v>37</v>
      </c>
      <c r="E16" s="28" t="s">
        <v>31</v>
      </c>
      <c r="F16" s="24"/>
      <c r="H16" s="67"/>
      <c r="I16" s="74"/>
      <c r="J16" s="77"/>
      <c r="K16" s="78"/>
      <c r="L16" s="78"/>
      <c r="M16" s="78"/>
      <c r="N16" s="78"/>
    </row>
    <row r="17" spans="1:14" ht="16.5">
      <c r="A17" s="60"/>
      <c r="B17" s="12">
        <v>3</v>
      </c>
      <c r="C17" s="13" t="s">
        <v>25</v>
      </c>
      <c r="D17" s="23" t="s">
        <v>38</v>
      </c>
      <c r="E17" s="28" t="s">
        <v>32</v>
      </c>
      <c r="F17" s="24"/>
      <c r="H17" s="58" t="s">
        <v>114</v>
      </c>
      <c r="I17" s="12" t="s">
        <v>110</v>
      </c>
      <c r="J17" s="80" t="s">
        <v>111</v>
      </c>
      <c r="K17" s="81"/>
      <c r="L17" s="81"/>
      <c r="M17" s="81"/>
      <c r="N17" s="81"/>
    </row>
    <row r="18" spans="1:14" ht="16.5">
      <c r="A18" s="60"/>
      <c r="B18" s="12">
        <v>4</v>
      </c>
      <c r="C18" s="13" t="s">
        <v>26</v>
      </c>
      <c r="D18" s="23" t="s">
        <v>39</v>
      </c>
      <c r="E18" s="28" t="s">
        <v>33</v>
      </c>
      <c r="F18" s="24"/>
      <c r="H18" s="66" t="s">
        <v>114</v>
      </c>
      <c r="I18" s="73" t="s">
        <v>104</v>
      </c>
      <c r="J18" s="75" t="s">
        <v>103</v>
      </c>
      <c r="K18" s="76"/>
      <c r="L18" s="76"/>
      <c r="M18" s="76"/>
      <c r="N18" s="76"/>
    </row>
    <row r="19" spans="1:14" ht="16.5">
      <c r="A19" s="60"/>
      <c r="B19" s="12">
        <v>5</v>
      </c>
      <c r="C19" s="13" t="s">
        <v>27</v>
      </c>
      <c r="D19" s="29"/>
      <c r="E19" s="28" t="s">
        <v>34</v>
      </c>
      <c r="F19" s="24"/>
      <c r="H19" s="67"/>
      <c r="I19" s="74"/>
      <c r="J19" s="75"/>
      <c r="K19" s="76"/>
      <c r="L19" s="76"/>
      <c r="M19" s="76"/>
      <c r="N19" s="76"/>
    </row>
    <row r="20" spans="1:14" ht="16.5" customHeight="1">
      <c r="A20" s="60"/>
      <c r="B20" s="12">
        <v>6</v>
      </c>
      <c r="C20" s="13" t="s">
        <v>28</v>
      </c>
      <c r="D20" s="29"/>
      <c r="E20" s="28" t="s">
        <v>35</v>
      </c>
      <c r="F20" s="24"/>
      <c r="H20" s="58" t="s">
        <v>116</v>
      </c>
      <c r="I20" s="12" t="s">
        <v>105</v>
      </c>
      <c r="J20" s="80" t="s">
        <v>147</v>
      </c>
      <c r="K20" s="81"/>
      <c r="L20" s="81"/>
      <c r="M20" s="81"/>
      <c r="N20" s="81"/>
    </row>
    <row r="21" spans="1:14" ht="15" thickBot="1">
      <c r="A21" s="61"/>
      <c r="B21" s="25" t="s">
        <v>22</v>
      </c>
      <c r="C21" s="25">
        <v>6</v>
      </c>
      <c r="D21" s="25">
        <v>4</v>
      </c>
      <c r="E21" s="25">
        <v>6</v>
      </c>
      <c r="F21" s="26"/>
      <c r="H21" s="35"/>
      <c r="I21" s="35"/>
      <c r="J21" s="35"/>
      <c r="K21" s="35"/>
      <c r="L21" s="35"/>
      <c r="M21" s="35"/>
      <c r="N21" s="35"/>
    </row>
    <row r="22" spans="1:14" ht="16.5">
      <c r="A22" s="59" t="s">
        <v>40</v>
      </c>
      <c r="B22" s="18">
        <v>1</v>
      </c>
      <c r="C22" s="19" t="s">
        <v>41</v>
      </c>
      <c r="D22" s="30" t="s">
        <v>43</v>
      </c>
      <c r="E22" s="27" t="s">
        <v>41</v>
      </c>
      <c r="F22" s="31" t="s">
        <v>41</v>
      </c>
      <c r="H22" s="48" t="s">
        <v>132</v>
      </c>
      <c r="I22" s="69" t="s">
        <v>92</v>
      </c>
      <c r="J22" s="70"/>
      <c r="K22" s="70"/>
      <c r="L22" s="70"/>
      <c r="M22" s="70"/>
      <c r="N22" s="70"/>
    </row>
    <row r="23" spans="1:14" ht="16.5">
      <c r="A23" s="60"/>
      <c r="B23" s="12">
        <v>2</v>
      </c>
      <c r="C23" s="13" t="s">
        <v>42</v>
      </c>
      <c r="D23" s="32" t="s">
        <v>62</v>
      </c>
      <c r="E23" s="28" t="s">
        <v>45</v>
      </c>
      <c r="F23" s="33" t="s">
        <v>46</v>
      </c>
      <c r="H23" s="66" t="s">
        <v>124</v>
      </c>
      <c r="I23" s="75" t="s">
        <v>149</v>
      </c>
      <c r="J23" s="76"/>
      <c r="K23" s="76"/>
      <c r="L23" s="76"/>
      <c r="M23" s="76"/>
      <c r="N23" s="76"/>
    </row>
    <row r="24" spans="1:14" ht="16.5">
      <c r="A24" s="60"/>
      <c r="B24" s="12">
        <v>3</v>
      </c>
      <c r="C24" s="14"/>
      <c r="D24" s="32" t="s">
        <v>44</v>
      </c>
      <c r="E24" s="28" t="s">
        <v>61</v>
      </c>
      <c r="F24" s="33" t="s">
        <v>60</v>
      </c>
      <c r="H24" s="67"/>
      <c r="I24" s="75"/>
      <c r="J24" s="76"/>
      <c r="K24" s="76"/>
      <c r="L24" s="76"/>
      <c r="M24" s="76"/>
      <c r="N24" s="76"/>
    </row>
    <row r="25" spans="1:14">
      <c r="A25" s="60"/>
      <c r="B25" s="12">
        <v>4</v>
      </c>
      <c r="C25" s="14"/>
      <c r="D25" s="14"/>
      <c r="E25" s="14"/>
      <c r="F25" s="24"/>
      <c r="H25" s="58" t="s">
        <v>125</v>
      </c>
      <c r="I25" s="71" t="s">
        <v>136</v>
      </c>
      <c r="J25" s="72"/>
      <c r="K25" s="72"/>
      <c r="L25" s="72"/>
      <c r="M25" s="72"/>
      <c r="N25" s="72"/>
    </row>
    <row r="26" spans="1:14" ht="15" thickBot="1">
      <c r="A26" s="61"/>
      <c r="B26" s="25" t="s">
        <v>55</v>
      </c>
      <c r="C26" s="25">
        <v>2</v>
      </c>
      <c r="D26" s="25">
        <v>3</v>
      </c>
      <c r="E26" s="25">
        <v>3</v>
      </c>
      <c r="F26" s="26">
        <v>3</v>
      </c>
      <c r="H26" s="66" t="s">
        <v>126</v>
      </c>
      <c r="I26" s="77" t="s">
        <v>145</v>
      </c>
      <c r="J26" s="78"/>
      <c r="K26" s="78"/>
      <c r="L26" s="78"/>
      <c r="M26" s="78"/>
      <c r="N26" s="78"/>
    </row>
    <row r="27" spans="1:14" ht="16.5">
      <c r="A27" s="59" t="s">
        <v>56</v>
      </c>
      <c r="B27" s="18">
        <v>1</v>
      </c>
      <c r="C27" s="19" t="s">
        <v>47</v>
      </c>
      <c r="D27" s="20" t="s">
        <v>49</v>
      </c>
      <c r="E27" s="27" t="s">
        <v>51</v>
      </c>
      <c r="F27" s="31" t="s">
        <v>52</v>
      </c>
      <c r="H27" s="67"/>
      <c r="I27" s="77"/>
      <c r="J27" s="78"/>
      <c r="K27" s="78"/>
      <c r="L27" s="78"/>
      <c r="M27" s="78"/>
      <c r="N27" s="78"/>
    </row>
    <row r="28" spans="1:14" ht="16.5">
      <c r="A28" s="60"/>
      <c r="B28" s="12">
        <v>2</v>
      </c>
      <c r="C28" s="13" t="s">
        <v>48</v>
      </c>
      <c r="D28" s="23" t="s">
        <v>50</v>
      </c>
      <c r="E28" s="14"/>
      <c r="F28" s="33" t="s">
        <v>53</v>
      </c>
      <c r="H28" s="58" t="s">
        <v>127</v>
      </c>
      <c r="I28" s="71" t="s">
        <v>137</v>
      </c>
      <c r="J28" s="72"/>
      <c r="K28" s="72"/>
      <c r="L28" s="72"/>
      <c r="M28" s="72"/>
      <c r="N28" s="72"/>
    </row>
    <row r="29" spans="1:14" ht="16.5">
      <c r="A29" s="60"/>
      <c r="B29" s="12">
        <v>3</v>
      </c>
      <c r="C29" s="34"/>
      <c r="D29" s="14"/>
      <c r="E29" s="14"/>
      <c r="F29" s="33" t="s">
        <v>54</v>
      </c>
      <c r="H29" s="58" t="s">
        <v>128</v>
      </c>
      <c r="I29" s="71" t="s">
        <v>138</v>
      </c>
      <c r="J29" s="72"/>
      <c r="K29" s="72"/>
      <c r="L29" s="72"/>
      <c r="M29" s="72"/>
      <c r="N29" s="72"/>
    </row>
    <row r="30" spans="1:14" ht="15" thickBot="1">
      <c r="A30" s="61"/>
      <c r="B30" s="25" t="s">
        <v>57</v>
      </c>
      <c r="C30" s="25">
        <v>2</v>
      </c>
      <c r="D30" s="25">
        <v>2</v>
      </c>
      <c r="E30" s="25">
        <v>1</v>
      </c>
      <c r="F30" s="26">
        <v>3</v>
      </c>
      <c r="H30" s="58" t="s">
        <v>129</v>
      </c>
      <c r="I30" s="71" t="s">
        <v>135</v>
      </c>
      <c r="J30" s="72"/>
      <c r="K30" s="72"/>
      <c r="L30" s="72"/>
      <c r="M30" s="72"/>
      <c r="N30" s="72"/>
    </row>
    <row r="31" spans="1:14">
      <c r="A31" s="35"/>
      <c r="B31" s="9"/>
      <c r="C31" s="11"/>
      <c r="D31" s="11"/>
      <c r="E31" s="11"/>
      <c r="F31" s="11"/>
      <c r="H31" s="58" t="s">
        <v>130</v>
      </c>
      <c r="I31" s="71" t="s">
        <v>139</v>
      </c>
      <c r="J31" s="72"/>
      <c r="K31" s="72"/>
      <c r="L31" s="72"/>
      <c r="M31" s="72"/>
      <c r="N31" s="72"/>
    </row>
    <row r="32" spans="1:14">
      <c r="A32" s="35"/>
      <c r="B32" s="36" t="s">
        <v>58</v>
      </c>
      <c r="C32" s="36">
        <f>SUM(C14,C8,C21,C26,C30)</f>
        <v>21</v>
      </c>
      <c r="D32" s="36">
        <f>SUM(D14,D21,D26,D30)</f>
        <v>12</v>
      </c>
      <c r="E32" s="36">
        <f>SUM(E21,E26,E30)</f>
        <v>10</v>
      </c>
      <c r="F32" s="36">
        <f>SUM(F26,F30)</f>
        <v>6</v>
      </c>
      <c r="H32" s="58" t="s">
        <v>131</v>
      </c>
      <c r="I32" s="71" t="s">
        <v>140</v>
      </c>
      <c r="J32" s="72"/>
      <c r="K32" s="72"/>
      <c r="L32" s="72"/>
      <c r="M32" s="72"/>
      <c r="N32" s="72"/>
    </row>
    <row r="33" spans="8:14">
      <c r="H33" s="58" t="s">
        <v>133</v>
      </c>
      <c r="I33" s="71" t="s">
        <v>141</v>
      </c>
      <c r="J33" s="72"/>
      <c r="K33" s="72"/>
      <c r="L33" s="72"/>
      <c r="M33" s="72"/>
      <c r="N33" s="72"/>
    </row>
    <row r="34" spans="8:14">
      <c r="H34" s="58" t="s">
        <v>134</v>
      </c>
      <c r="I34" s="71" t="s">
        <v>142</v>
      </c>
      <c r="J34" s="72"/>
      <c r="K34" s="72"/>
      <c r="L34" s="72"/>
      <c r="M34" s="72"/>
      <c r="N34" s="72"/>
    </row>
  </sheetData>
  <sheetProtection algorithmName="SHA-512" hashValue="gzzco0qxIRRAgKRaTHzFbihuBKOo0yWSSTKuL1K14rDDUetXCSsK8DCyUJlleZKAxR4AaY/rqbdnQNXrG1kBpQ==" saltValue="5xEDCpSRe3c5WIDM5Jlf6A==" spinCount="100000" sheet="1" objects="1" scenarios="1" selectLockedCells="1"/>
  <mergeCells count="32">
    <mergeCell ref="I33:N33"/>
    <mergeCell ref="I34:N34"/>
    <mergeCell ref="I23:N24"/>
    <mergeCell ref="H23:H24"/>
    <mergeCell ref="I26:N27"/>
    <mergeCell ref="H26:H27"/>
    <mergeCell ref="I28:N28"/>
    <mergeCell ref="I29:N29"/>
    <mergeCell ref="I30:N30"/>
    <mergeCell ref="I31:N31"/>
    <mergeCell ref="I32:N32"/>
    <mergeCell ref="J10:N10"/>
    <mergeCell ref="I22:N22"/>
    <mergeCell ref="I25:N25"/>
    <mergeCell ref="I12:I13"/>
    <mergeCell ref="J12:N13"/>
    <mergeCell ref="J14:N16"/>
    <mergeCell ref="I14:I16"/>
    <mergeCell ref="I18:I19"/>
    <mergeCell ref="J18:N19"/>
    <mergeCell ref="J11:N11"/>
    <mergeCell ref="J17:N17"/>
    <mergeCell ref="J20:N20"/>
    <mergeCell ref="A27:A30"/>
    <mergeCell ref="H2:H7"/>
    <mergeCell ref="A2:A8"/>
    <mergeCell ref="A9:A14"/>
    <mergeCell ref="A15:A21"/>
    <mergeCell ref="A22:A26"/>
    <mergeCell ref="H12:H13"/>
    <mergeCell ref="H14:H16"/>
    <mergeCell ref="H18:H1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D35" sqref="D35"/>
    </sheetView>
  </sheetViews>
  <sheetFormatPr defaultRowHeight="14.25"/>
  <cols>
    <col min="1" max="2" width="9" style="1"/>
    <col min="3" max="3" width="134.125" style="1" customWidth="1"/>
    <col min="4" max="5" width="9" style="1"/>
    <col min="6" max="6" width="26.125" style="1" customWidth="1"/>
    <col min="7" max="16384" width="9" style="1"/>
  </cols>
  <sheetData>
    <row r="1" spans="1:11" ht="15.75" thickBot="1">
      <c r="A1" s="3"/>
      <c r="B1" s="4" t="s">
        <v>10</v>
      </c>
      <c r="C1" s="5" t="s">
        <v>70</v>
      </c>
      <c r="E1" s="37"/>
      <c r="F1" s="50" t="s">
        <v>69</v>
      </c>
      <c r="G1" s="50" t="s">
        <v>70</v>
      </c>
    </row>
    <row r="2" spans="1:11" ht="17.25" thickTop="1">
      <c r="A2" s="88" t="s">
        <v>12</v>
      </c>
      <c r="B2" s="9">
        <v>1</v>
      </c>
      <c r="C2" s="10" t="s">
        <v>76</v>
      </c>
      <c r="E2" s="82" t="s">
        <v>63</v>
      </c>
      <c r="F2" s="18" t="s">
        <v>83</v>
      </c>
      <c r="G2" s="18">
        <v>1</v>
      </c>
    </row>
    <row r="3" spans="1:11" ht="16.5">
      <c r="A3" s="86"/>
      <c r="B3" s="12"/>
      <c r="C3" s="52"/>
      <c r="E3" s="83"/>
      <c r="F3" s="12" t="s">
        <v>84</v>
      </c>
      <c r="G3" s="12">
        <v>3</v>
      </c>
    </row>
    <row r="4" spans="1:11" ht="17.25" thickBot="1">
      <c r="A4" s="87"/>
      <c r="B4" s="15" t="s">
        <v>11</v>
      </c>
      <c r="C4" s="16">
        <v>1</v>
      </c>
      <c r="E4" s="83"/>
      <c r="F4" s="12" t="s">
        <v>85</v>
      </c>
      <c r="G4" s="12">
        <v>3</v>
      </c>
    </row>
    <row r="5" spans="1:11" ht="16.5">
      <c r="A5" s="89" t="s">
        <v>21</v>
      </c>
      <c r="B5" s="18">
        <v>1</v>
      </c>
      <c r="C5" s="19" t="s">
        <v>99</v>
      </c>
      <c r="E5" s="83"/>
      <c r="F5" s="12" t="s">
        <v>86</v>
      </c>
      <c r="G5" s="12">
        <v>3</v>
      </c>
    </row>
    <row r="6" spans="1:11" ht="16.5">
      <c r="A6" s="90"/>
      <c r="B6" s="12">
        <v>2</v>
      </c>
      <c r="C6" s="13" t="s">
        <v>94</v>
      </c>
      <c r="E6" s="83"/>
      <c r="F6" s="12" t="s">
        <v>87</v>
      </c>
      <c r="G6" s="12">
        <v>3</v>
      </c>
    </row>
    <row r="7" spans="1:11" ht="16.5">
      <c r="A7" s="90"/>
      <c r="B7" s="12"/>
      <c r="C7" s="52"/>
      <c r="E7" s="83"/>
      <c r="F7" s="12" t="s">
        <v>88</v>
      </c>
      <c r="G7" s="12">
        <v>3</v>
      </c>
    </row>
    <row r="8" spans="1:11" ht="15" thickBot="1">
      <c r="A8" s="91"/>
      <c r="B8" s="25" t="s">
        <v>11</v>
      </c>
      <c r="C8" s="25">
        <v>2</v>
      </c>
      <c r="E8" s="83"/>
      <c r="F8" s="51" t="s">
        <v>89</v>
      </c>
      <c r="G8" s="51">
        <v>3</v>
      </c>
    </row>
    <row r="9" spans="1:11" ht="17.25" thickBot="1">
      <c r="A9" s="89" t="s">
        <v>29</v>
      </c>
      <c r="B9" s="18">
        <v>1</v>
      </c>
      <c r="C9" s="19" t="s">
        <v>102</v>
      </c>
      <c r="E9" s="84"/>
      <c r="F9" s="44" t="s">
        <v>90</v>
      </c>
      <c r="G9" s="44">
        <v>1</v>
      </c>
    </row>
    <row r="10" spans="1:11" ht="16.5">
      <c r="A10" s="90"/>
      <c r="B10" s="12">
        <v>2</v>
      </c>
      <c r="C10" s="13" t="s">
        <v>123</v>
      </c>
      <c r="E10" s="35"/>
      <c r="F10" s="47" t="s">
        <v>11</v>
      </c>
      <c r="G10" s="47">
        <f>SUM(G2:G9)</f>
        <v>20</v>
      </c>
    </row>
    <row r="11" spans="1:11" ht="16.5">
      <c r="A11" s="90"/>
      <c r="B11" s="12">
        <v>3</v>
      </c>
      <c r="C11" s="13" t="s">
        <v>71</v>
      </c>
    </row>
    <row r="12" spans="1:11" ht="16.5">
      <c r="A12" s="90"/>
      <c r="B12" s="12">
        <v>4</v>
      </c>
      <c r="C12" s="13" t="s">
        <v>72</v>
      </c>
    </row>
    <row r="13" spans="1:11" ht="16.5">
      <c r="A13" s="90"/>
      <c r="B13" s="12">
        <v>5</v>
      </c>
      <c r="C13" s="13" t="s">
        <v>78</v>
      </c>
      <c r="E13" s="94" t="s">
        <v>148</v>
      </c>
      <c r="F13" s="94"/>
      <c r="G13" s="94"/>
      <c r="H13" s="94"/>
      <c r="I13" s="94"/>
      <c r="J13" s="94"/>
      <c r="K13" s="94"/>
    </row>
    <row r="14" spans="1:11" ht="16.5">
      <c r="A14" s="90"/>
      <c r="B14" s="12">
        <v>6</v>
      </c>
      <c r="C14" s="13" t="s">
        <v>79</v>
      </c>
      <c r="E14" s="94"/>
      <c r="F14" s="94"/>
      <c r="G14" s="94"/>
      <c r="H14" s="94"/>
      <c r="I14" s="94"/>
      <c r="J14" s="94"/>
      <c r="K14" s="94"/>
    </row>
    <row r="15" spans="1:11" ht="16.5">
      <c r="A15" s="90"/>
      <c r="B15" s="12">
        <v>7</v>
      </c>
      <c r="C15" s="13" t="s">
        <v>77</v>
      </c>
      <c r="E15" s="95" t="s">
        <v>91</v>
      </c>
      <c r="F15" s="95"/>
      <c r="G15" s="95"/>
      <c r="H15" s="95"/>
      <c r="I15" s="95"/>
      <c r="J15" s="95"/>
      <c r="K15" s="95"/>
    </row>
    <row r="16" spans="1:11" ht="16.5">
      <c r="A16" s="90"/>
      <c r="B16" s="12">
        <v>8</v>
      </c>
      <c r="C16" s="13" t="s">
        <v>100</v>
      </c>
      <c r="E16" s="95"/>
      <c r="F16" s="95"/>
      <c r="G16" s="95"/>
      <c r="H16" s="95"/>
      <c r="I16" s="95"/>
      <c r="J16" s="95"/>
      <c r="K16" s="95"/>
    </row>
    <row r="17" spans="1:11" ht="16.5">
      <c r="A17" s="90"/>
      <c r="B17" s="12"/>
      <c r="C17" s="52"/>
      <c r="E17" s="95" t="s">
        <v>82</v>
      </c>
      <c r="F17" s="95"/>
      <c r="G17" s="95"/>
      <c r="H17" s="95"/>
      <c r="I17" s="95"/>
      <c r="J17" s="95"/>
      <c r="K17" s="95"/>
    </row>
    <row r="18" spans="1:11" ht="15" thickBot="1">
      <c r="A18" s="91"/>
      <c r="B18" s="25" t="s">
        <v>11</v>
      </c>
      <c r="C18" s="25">
        <v>8</v>
      </c>
      <c r="E18" s="95"/>
      <c r="F18" s="95"/>
      <c r="G18" s="95"/>
      <c r="H18" s="95"/>
      <c r="I18" s="95"/>
      <c r="J18" s="95"/>
      <c r="K18" s="95"/>
    </row>
    <row r="19" spans="1:11" ht="16.5">
      <c r="A19" s="89" t="s">
        <v>40</v>
      </c>
      <c r="B19" s="18">
        <v>1</v>
      </c>
      <c r="C19" s="19" t="s">
        <v>101</v>
      </c>
      <c r="E19" s="2"/>
    </row>
    <row r="20" spans="1:11" ht="16.5">
      <c r="A20" s="90"/>
      <c r="B20" s="12">
        <v>2</v>
      </c>
      <c r="C20" s="13" t="s">
        <v>73</v>
      </c>
      <c r="E20" s="92" t="s">
        <v>144</v>
      </c>
      <c r="F20" s="93"/>
      <c r="G20" s="57" t="s">
        <v>143</v>
      </c>
    </row>
    <row r="21" spans="1:11">
      <c r="A21" s="90"/>
      <c r="B21" s="12"/>
      <c r="C21" s="14"/>
    </row>
    <row r="22" spans="1:11" ht="15" thickBot="1">
      <c r="A22" s="91"/>
      <c r="B22" s="25" t="s">
        <v>11</v>
      </c>
      <c r="C22" s="25">
        <v>2</v>
      </c>
    </row>
    <row r="23" spans="1:11" ht="16.5">
      <c r="A23" s="89" t="s">
        <v>56</v>
      </c>
      <c r="B23" s="18">
        <v>1</v>
      </c>
      <c r="C23" s="19" t="s">
        <v>80</v>
      </c>
    </row>
    <row r="24" spans="1:11" ht="16.5">
      <c r="A24" s="90"/>
      <c r="B24" s="9">
        <v>2</v>
      </c>
      <c r="C24" s="10" t="s">
        <v>95</v>
      </c>
    </row>
    <row r="25" spans="1:11" ht="16.5">
      <c r="A25" s="90"/>
      <c r="B25" s="9">
        <v>3</v>
      </c>
      <c r="C25" s="10" t="s">
        <v>96</v>
      </c>
    </row>
    <row r="26" spans="1:11" ht="16.5">
      <c r="A26" s="90"/>
      <c r="B26" s="9">
        <v>4</v>
      </c>
      <c r="C26" s="10" t="s">
        <v>97</v>
      </c>
    </row>
    <row r="27" spans="1:11" ht="16.5">
      <c r="A27" s="90"/>
      <c r="B27" s="9">
        <v>4</v>
      </c>
      <c r="C27" s="10" t="s">
        <v>98</v>
      </c>
    </row>
    <row r="28" spans="1:11" ht="16.5">
      <c r="A28" s="90"/>
      <c r="B28" s="12">
        <v>6</v>
      </c>
      <c r="C28" s="13" t="s">
        <v>74</v>
      </c>
    </row>
    <row r="29" spans="1:11">
      <c r="A29" s="90"/>
      <c r="B29" s="12"/>
      <c r="C29" s="34"/>
    </row>
    <row r="30" spans="1:11" ht="15" thickBot="1">
      <c r="A30" s="91"/>
      <c r="B30" s="25" t="s">
        <v>11</v>
      </c>
      <c r="C30" s="25">
        <v>6</v>
      </c>
    </row>
    <row r="31" spans="1:11" ht="16.5">
      <c r="A31" s="85" t="s">
        <v>75</v>
      </c>
      <c r="B31" s="53">
        <v>1</v>
      </c>
      <c r="C31" s="19" t="s">
        <v>81</v>
      </c>
    </row>
    <row r="32" spans="1:11" ht="16.5">
      <c r="A32" s="86"/>
      <c r="B32" s="54"/>
      <c r="C32" s="55"/>
    </row>
    <row r="33" spans="1:3" ht="15" thickBot="1">
      <c r="A33" s="87"/>
      <c r="B33" s="56" t="s">
        <v>11</v>
      </c>
      <c r="C33" s="56">
        <v>1</v>
      </c>
    </row>
    <row r="34" spans="1:3">
      <c r="A34" s="35"/>
      <c r="B34" s="9"/>
      <c r="C34" s="11"/>
    </row>
    <row r="35" spans="1:3">
      <c r="A35" s="35"/>
      <c r="B35" s="36" t="s">
        <v>58</v>
      </c>
      <c r="C35" s="36">
        <f>SUM(C8,C4,C18,C22,C30,C33)</f>
        <v>20</v>
      </c>
    </row>
  </sheetData>
  <sheetProtection algorithmName="SHA-512" hashValue="+wOfxmQM8dMWMEFDaQWdrCXf/b0k73nSt/h6iInY6Zdi5vCszIkDC1dyN6C0scLYv4kvgD7Yitxu5azNsj1pNA==" saltValue="AX7qxw1QJ4rGF1btzfHqqQ==" spinCount="100000" sheet="1" objects="1" scenarios="1" selectLockedCells="1"/>
  <mergeCells count="11">
    <mergeCell ref="E2:E9"/>
    <mergeCell ref="A31:A33"/>
    <mergeCell ref="A2:A4"/>
    <mergeCell ref="A5:A8"/>
    <mergeCell ref="A19:A22"/>
    <mergeCell ref="A23:A30"/>
    <mergeCell ref="E20:F20"/>
    <mergeCell ref="E13:K14"/>
    <mergeCell ref="E15:K16"/>
    <mergeCell ref="E17:K18"/>
    <mergeCell ref="A9:A18"/>
  </mergeCells>
  <phoneticPr fontId="1" type="noConversion"/>
  <hyperlinks>
    <hyperlink ref="G20" r:id="rId1"/>
  </hyperlinks>
  <pageMargins left="0.7" right="0.7" top="0.75" bottom="0.75" header="0.3" footer="0.3"/>
  <pageSetup paperSize="0" orientation="portrait" horizontalDpi="0" verticalDpi="0" copie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神器材料</vt:lpstr>
      <vt:lpstr>精灵笔记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黎渊</dc:creator>
  <cp:lastModifiedBy>BANGWEI ZHAO</cp:lastModifiedBy>
  <dcterms:created xsi:type="dcterms:W3CDTF">2021-11-04T13:14:19Z</dcterms:created>
  <dcterms:modified xsi:type="dcterms:W3CDTF">2023-09-17T11:58:42Z</dcterms:modified>
</cp:coreProperties>
</file>