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60" windowHeight="12760" activeTab="1"/>
  </bookViews>
  <sheets>
    <sheet name="Data" sheetId="3" r:id="rId1"/>
    <sheet name="Customer Locations" sheetId="4" r:id="rId2"/>
    <sheet name="PortCustDist" sheetId="7" r:id="rId3"/>
    <sheet name="Test Example" sheetId="9" r:id="rId4"/>
  </sheets>
  <definedNames>
    <definedName name="_xlnm._FilterDatabase" localSheetId="1" hidden="1">'Customer Locations'!$A$3:$O$3</definedName>
    <definedName name="_xlnm._FilterDatabase" localSheetId="2" hidden="1">PortCustDist!$A$2:$B$524</definedName>
    <definedName name="_xlnm._FilterDatabase" localSheetId="3" hidden="1">'Test Example'!$K$2:$P$2</definedName>
    <definedName name="AM_cust_dist" localSheetId="3">'Test Example'!$B$4:$G$264</definedName>
    <definedName name="AM_cust_dist">'Customer Locations'!$B$4:$O$264</definedName>
    <definedName name="AM_port_dist">Data!$B$23:$C$25</definedName>
    <definedName name="AM1_capacity">Data!$C$4</definedName>
    <definedName name="AM2_capacity">Data!$C$5</definedName>
    <definedName name="AM3_capacity">Data!$C$3</definedName>
    <definedName name="Cargo_work_per_unit">Data!$B$30</definedName>
    <definedName name="Chen_Pip_seadist">Data!$C$35</definedName>
    <definedName name="CHEN2PIP_seadist">Data!$C$35</definedName>
    <definedName name="CLtoAM_dist_dem" localSheetId="3">'Test Example'!$D$4:$G$264</definedName>
    <definedName name="CLtoAM_dist_dem">'Customer Locations'!$D$4:$O$264</definedName>
    <definedName name="Cluster2PortDist">Data!$A$22:$C$25</definedName>
    <definedName name="Coastal_trucking_cost">#REF!</definedName>
    <definedName name="Cust_port_dist">PortCustDist!$B$3:$B$524</definedName>
    <definedName name="Customer_locations" localSheetId="3">'Test Example'!$B$2:$G$264</definedName>
    <definedName name="Customer_locations">'Customer Locations'!$B$2:$O$264</definedName>
    <definedName name="DirTruckCostPerUnit">#REF!</definedName>
    <definedName name="Fixed_cost_truck">Data!$B$16</definedName>
    <definedName name="Fixed_port_dues_per_grt">Data!$B$29</definedName>
    <definedName name="Port_cust_dist">PortCustDist!$A$2:$C$263</definedName>
    <definedName name="PortCustDist">PortCustDist!$B$3:$C$263</definedName>
    <definedName name="Ship1_DWT">Data!#REF!</definedName>
    <definedName name="Ship1_FC">Data!$G$10</definedName>
    <definedName name="Ship1_GRT">Data!#REF!</definedName>
    <definedName name="Ship1_size">Data!$C$10</definedName>
    <definedName name="Ship1_speed_avg">Data!$D$10</definedName>
    <definedName name="Ship1_speed_max">Data!#REF!</definedName>
    <definedName name="Ship1_speed_min">Data!#REF!</definedName>
    <definedName name="Ship1_VCP">Data!$E$10</definedName>
    <definedName name="Ship1_VCS">Data!$F$10</definedName>
    <definedName name="Ship2_DWT">Data!#REF!</definedName>
    <definedName name="Ship2_FC">Data!$G$11</definedName>
    <definedName name="Ship2_GRT">Data!#REF!</definedName>
    <definedName name="Ship2_size">Data!$C$11</definedName>
    <definedName name="Ship2_speed_avg">Data!$D$11</definedName>
    <definedName name="Ship2_speed_max">Data!#REF!</definedName>
    <definedName name="Ship2_speed_min">Data!#REF!</definedName>
    <definedName name="Ship2_VCP">Data!$E$11</definedName>
    <definedName name="Ship2_VCS">Data!$F$11</definedName>
    <definedName name="SmallShipSize">Data!$C$10</definedName>
    <definedName name="Truck_capacity">Data!$B$18</definedName>
    <definedName name="Variable_cost_truck">Data!$B$17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<sst xmlns="http://schemas.openxmlformats.org/spreadsheetml/2006/main" count="916" uniqueCount="370">
  <si>
    <r>
      <rPr>
        <b/>
        <sz val="11"/>
        <color theme="1"/>
        <rFont val="等线"/>
        <charset val="134"/>
        <scheme val="minor"/>
      </rPr>
      <t xml:space="preserve">Exhibit 3. </t>
    </r>
    <r>
      <rPr>
        <i/>
        <sz val="11"/>
        <color theme="1"/>
        <rFont val="等线"/>
        <charset val="134"/>
        <scheme val="minor"/>
      </rPr>
      <t>Plant locations and capacities</t>
    </r>
  </si>
  <si>
    <t>Auto-manufacturing cluster</t>
  </si>
  <si>
    <t>Plant location</t>
  </si>
  <si>
    <t>Capacity</t>
  </si>
  <si>
    <t>Supply</t>
  </si>
  <si>
    <t>AM 1</t>
  </si>
  <si>
    <t>Chennai</t>
  </si>
  <si>
    <t>AM 2</t>
  </si>
  <si>
    <t>NCR</t>
  </si>
  <si>
    <t>AM 3</t>
  </si>
  <si>
    <t>Sanand</t>
  </si>
  <si>
    <r>
      <rPr>
        <b/>
        <sz val="12"/>
        <color theme="1"/>
        <rFont val="等线"/>
        <charset val="134"/>
        <scheme val="minor"/>
      </rPr>
      <t>Exhibit 7</t>
    </r>
    <r>
      <rPr>
        <i/>
        <sz val="12"/>
        <color theme="1"/>
        <rFont val="等线"/>
        <charset val="134"/>
        <scheme val="minor"/>
      </rPr>
      <t>. Ro-Ro ship characteristics</t>
    </r>
  </si>
  <si>
    <t>SHIP DATA</t>
  </si>
  <si>
    <t>S.N</t>
  </si>
  <si>
    <t>Ship Type</t>
  </si>
  <si>
    <t>Cap units</t>
  </si>
  <si>
    <t>speed_avg</t>
  </si>
  <si>
    <t>VCP($/d)</t>
  </si>
  <si>
    <t>VCS ($/d)</t>
  </si>
  <si>
    <t>Fixed cost ($/3mo)</t>
  </si>
  <si>
    <t>A</t>
  </si>
  <si>
    <t>B</t>
  </si>
  <si>
    <r>
      <rPr>
        <b/>
        <sz val="12"/>
        <color theme="1"/>
        <rFont val="等线"/>
        <charset val="134"/>
        <scheme val="minor"/>
      </rPr>
      <t>Exhibit 8</t>
    </r>
    <r>
      <rPr>
        <i/>
        <sz val="12"/>
        <color theme="1"/>
        <rFont val="等线"/>
        <charset val="134"/>
        <scheme val="minor"/>
      </rPr>
      <t xml:space="preserve">. Auto-trailer charges in </t>
    </r>
    <r>
      <rPr>
        <sz val="12"/>
        <color theme="1"/>
        <rFont val="等线"/>
        <charset val="134"/>
        <scheme val="minor"/>
      </rPr>
      <t>$</t>
    </r>
  </si>
  <si>
    <t>ROAD COST</t>
  </si>
  <si>
    <t>Two part tariff:</t>
  </si>
  <si>
    <t>Fixed cost</t>
  </si>
  <si>
    <t>USD</t>
  </si>
  <si>
    <t>Variable cost</t>
  </si>
  <si>
    <t>USD/km</t>
  </si>
  <si>
    <t>Truck capacity:</t>
  </si>
  <si>
    <t>Number of vehicles</t>
  </si>
  <si>
    <r>
      <rPr>
        <b/>
        <sz val="12"/>
        <color theme="1"/>
        <rFont val="Times New Roman"/>
        <charset val="134"/>
      </rPr>
      <t>Exhibit 6</t>
    </r>
    <r>
      <rPr>
        <i/>
        <sz val="12"/>
        <color theme="1"/>
        <rFont val="Times New Roman"/>
        <charset val="134"/>
      </rPr>
      <t>. Distances from the auto-manufacturing clusters to the ports in km</t>
    </r>
  </si>
  <si>
    <t>Distances from the auto-manufacturing clusters to the ports in km</t>
  </si>
  <si>
    <t>Chennai port</t>
  </si>
  <si>
    <t>Pipavav port</t>
  </si>
  <si>
    <t>AM1</t>
  </si>
  <si>
    <t>AM2</t>
  </si>
  <si>
    <t>AM3</t>
  </si>
  <si>
    <r>
      <rPr>
        <b/>
        <sz val="12"/>
        <color theme="1"/>
        <rFont val="等线"/>
        <charset val="134"/>
        <scheme val="minor"/>
      </rPr>
      <t>Exhibit 5</t>
    </r>
    <r>
      <rPr>
        <i/>
        <sz val="12"/>
        <color theme="1"/>
        <rFont val="等线"/>
        <charset val="134"/>
        <scheme val="minor"/>
      </rPr>
      <t>. Port related data</t>
    </r>
  </si>
  <si>
    <t>PORT CHARGES</t>
  </si>
  <si>
    <t>Fixed port dues/grt</t>
  </si>
  <si>
    <t>Cargo work per unit</t>
  </si>
  <si>
    <t>USD/vehicle</t>
  </si>
  <si>
    <r>
      <rPr>
        <b/>
        <sz val="12"/>
        <color theme="1"/>
        <rFont val="Times New Roman"/>
        <charset val="134"/>
      </rPr>
      <t>Exhibit 4</t>
    </r>
    <r>
      <rPr>
        <i/>
        <sz val="12"/>
        <color theme="1"/>
        <rFont val="Times New Roman"/>
        <charset val="134"/>
      </rPr>
      <t>. Sea distance between ports in the coastal shipping route in nautical miles</t>
    </r>
  </si>
  <si>
    <t>SEA DISTANCES</t>
  </si>
  <si>
    <t>Ports</t>
  </si>
  <si>
    <t>Pipavav</t>
  </si>
  <si>
    <t>-</t>
  </si>
  <si>
    <t>1 nautical mile = 1.852 km</t>
  </si>
  <si>
    <t>GRT</t>
  </si>
  <si>
    <t>DWT</t>
  </si>
  <si>
    <t>speed_min</t>
  </si>
  <si>
    <t>speed_max</t>
  </si>
  <si>
    <t>C</t>
  </si>
  <si>
    <t>D</t>
  </si>
  <si>
    <t>Exhibit 9- 1,2, &amp; 3</t>
  </si>
  <si>
    <t>Cust. Location #</t>
  </si>
  <si>
    <t>Customer Location</t>
  </si>
  <si>
    <t>State/UT</t>
  </si>
  <si>
    <t>Road distance</t>
  </si>
  <si>
    <t>M1</t>
  </si>
  <si>
    <t>M2</t>
  </si>
  <si>
    <t>M3</t>
  </si>
  <si>
    <t>AM1 Demand（3 months）</t>
  </si>
  <si>
    <t>AM2 Demand（3 months）</t>
  </si>
  <si>
    <t>AM3 Demand（3 months）</t>
  </si>
  <si>
    <t>AM1     运输次数</t>
  </si>
  <si>
    <t>AM1      运输成本</t>
  </si>
  <si>
    <t>AM2      运输次数</t>
  </si>
  <si>
    <t>AM2        运输成本</t>
  </si>
  <si>
    <t>AM3       运输次数</t>
  </si>
  <si>
    <t>AM3
运输成本</t>
  </si>
  <si>
    <t>SUM</t>
  </si>
  <si>
    <t>SUMSUM</t>
  </si>
  <si>
    <t>Anantapur</t>
  </si>
  <si>
    <t>Andhra Pradesh</t>
  </si>
  <si>
    <t>Chittoor</t>
  </si>
  <si>
    <t>Eluru</t>
  </si>
  <si>
    <t>Guntur</t>
  </si>
  <si>
    <t>Kurnool</t>
  </si>
  <si>
    <t>Nanapalli</t>
  </si>
  <si>
    <t>Nellore</t>
  </si>
  <si>
    <t>Prakasam</t>
  </si>
  <si>
    <t>Rajahmundri</t>
  </si>
  <si>
    <t>Vijayawada</t>
  </si>
  <si>
    <t>Visakhapatnam</t>
  </si>
  <si>
    <t>Vishakhapatnam</t>
  </si>
  <si>
    <t>Vizianagaram</t>
  </si>
  <si>
    <t>Bijoynagar</t>
  </si>
  <si>
    <t>Assam</t>
  </si>
  <si>
    <t>Bokakhat</t>
  </si>
  <si>
    <t>Bongaigaon</t>
  </si>
  <si>
    <t>Darrang</t>
  </si>
  <si>
    <t>Dhansiripar Gaon</t>
  </si>
  <si>
    <t>Dibrugarh</t>
  </si>
  <si>
    <t>Goalpara</t>
  </si>
  <si>
    <t>Guwahati</t>
  </si>
  <si>
    <t>Hatilung</t>
  </si>
  <si>
    <t>Jorhat</t>
  </si>
  <si>
    <t>Nagaon</t>
  </si>
  <si>
    <t>Nalbari</t>
  </si>
  <si>
    <t>Silchar</t>
  </si>
  <si>
    <t>Sivasagar</t>
  </si>
  <si>
    <t>Tezpur</t>
  </si>
  <si>
    <t>Tinsukia</t>
  </si>
  <si>
    <t>Aurangabad1</t>
  </si>
  <si>
    <t>Bihar</t>
  </si>
  <si>
    <t>Bhagalpur</t>
  </si>
  <si>
    <t>Darbhanga</t>
  </si>
  <si>
    <t>Gaya</t>
  </si>
  <si>
    <t>Muzaffarpur</t>
  </si>
  <si>
    <t>Patna</t>
  </si>
  <si>
    <t>Purnea</t>
  </si>
  <si>
    <t>Saharsa</t>
  </si>
  <si>
    <t>Siwan</t>
  </si>
  <si>
    <t>Vaishali</t>
  </si>
  <si>
    <t>Bastar</t>
  </si>
  <si>
    <t>Chhattisgarh</t>
  </si>
  <si>
    <t>Bilaspur</t>
  </si>
  <si>
    <t>Durg</t>
  </si>
  <si>
    <t>Jagdalpur</t>
  </si>
  <si>
    <t>Korba</t>
  </si>
  <si>
    <t>Raipur</t>
  </si>
  <si>
    <t>Bharuch</t>
  </si>
  <si>
    <t>Gujrat</t>
  </si>
  <si>
    <t>Dahod</t>
  </si>
  <si>
    <t>Ambala</t>
  </si>
  <si>
    <t>Haryana</t>
  </si>
  <si>
    <t>Bhiwani</t>
  </si>
  <si>
    <t>Faridabad</t>
  </si>
  <si>
    <t>Gurgaon</t>
  </si>
  <si>
    <t>Hansi</t>
  </si>
  <si>
    <t>Hisar</t>
  </si>
  <si>
    <t>Kaithal</t>
  </si>
  <si>
    <t>Karnal</t>
  </si>
  <si>
    <t>Kurukshetra</t>
  </si>
  <si>
    <t>Panchkula</t>
  </si>
  <si>
    <t>Rewari</t>
  </si>
  <si>
    <t>Rohtak</t>
  </si>
  <si>
    <t>Sirsa</t>
  </si>
  <si>
    <t>Sonipat</t>
  </si>
  <si>
    <t>Didwin Tikker</t>
  </si>
  <si>
    <t>Himachal Pradesh</t>
  </si>
  <si>
    <t>Chas</t>
  </si>
  <si>
    <t>Jharkhand</t>
  </si>
  <si>
    <t>Dhanbad</t>
  </si>
  <si>
    <t>Godda</t>
  </si>
  <si>
    <t>Jamshedpur</t>
  </si>
  <si>
    <t>Pakur</t>
  </si>
  <si>
    <t>Ranchi</t>
  </si>
  <si>
    <t xml:space="preserve">Ranchi </t>
  </si>
  <si>
    <t>Bangalore</t>
  </si>
  <si>
    <t>Karnataka</t>
  </si>
  <si>
    <t>Belgaum</t>
  </si>
  <si>
    <t>Bijapur</t>
  </si>
  <si>
    <t>Chitradurga</t>
  </si>
  <si>
    <t>Davanagere</t>
  </si>
  <si>
    <t>Davangere</t>
  </si>
  <si>
    <t>Dharwad</t>
  </si>
  <si>
    <t>Guddenahalli</t>
  </si>
  <si>
    <t>Hassan</t>
  </si>
  <si>
    <t>Haveri</t>
  </si>
  <si>
    <t>Hosapete</t>
  </si>
  <si>
    <t>Hubballi</t>
  </si>
  <si>
    <t>Ilavala Hobli</t>
  </si>
  <si>
    <t>Kalaburagi</t>
  </si>
  <si>
    <t>Kodagu</t>
  </si>
  <si>
    <t>Kolar</t>
  </si>
  <si>
    <t>Mandya</t>
  </si>
  <si>
    <t>Mysore</t>
  </si>
  <si>
    <t>Puttur</t>
  </si>
  <si>
    <t>Ramanagara</t>
  </si>
  <si>
    <t>Shimoga</t>
  </si>
  <si>
    <t>Sirsi</t>
  </si>
  <si>
    <t>Tumkur</t>
  </si>
  <si>
    <t>Udupi</t>
  </si>
  <si>
    <t>Vijayapura</t>
  </si>
  <si>
    <t>Alappuzha</t>
  </si>
  <si>
    <t>Kerala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</si>
  <si>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</si>
  <si>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</si>
  <si>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</si>
  <si>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</si>
  <si>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</si>
  <si>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</si>
  <si>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</si>
  <si>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</si>
  <si>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Muttil North</t>
  </si>
  <si>
    <t>Palakkad</t>
  </si>
  <si>
    <t>Pathanamthitta</t>
  </si>
  <si>
    <t>Thiruvananthapuram</t>
  </si>
  <si>
    <t>Thrissur</t>
  </si>
  <si>
    <t>Bhopal</t>
  </si>
  <si>
    <t>Madhya Pradesh</t>
  </si>
  <si>
    <t>Chhatarpur</t>
  </si>
  <si>
    <t>Chhindwara</t>
  </si>
  <si>
    <t>Dewas</t>
  </si>
  <si>
    <t>Gadarwada</t>
  </si>
  <si>
    <t>Gonglai</t>
  </si>
  <si>
    <t>Guna</t>
  </si>
  <si>
    <t>Gwalior</t>
  </si>
  <si>
    <t>Indore</t>
  </si>
  <si>
    <t>Jabalpur</t>
  </si>
  <si>
    <t>Katni</t>
  </si>
  <si>
    <t>Mandsaur</t>
  </si>
  <si>
    <t>Ratlam</t>
  </si>
  <si>
    <t>Rewa</t>
  </si>
  <si>
    <t>Sagar</t>
  </si>
  <si>
    <t>Satna</t>
  </si>
  <si>
    <t>Seoni</t>
  </si>
  <si>
    <t>Shahdol</t>
  </si>
  <si>
    <t>Tikamgarh</t>
  </si>
  <si>
    <t>Ujjain</t>
  </si>
  <si>
    <t>Ahmednagar</t>
  </si>
  <si>
    <t>Maharashtra</t>
  </si>
  <si>
    <t>Akola</t>
  </si>
  <si>
    <t>Amravati</t>
  </si>
  <si>
    <t>Aurangabad2</t>
  </si>
  <si>
    <t>Buldana</t>
  </si>
  <si>
    <t>Chandrapur</t>
  </si>
  <si>
    <t>Dhule</t>
  </si>
  <si>
    <t>Jalgaon</t>
  </si>
  <si>
    <t>Kolhapur</t>
  </si>
  <si>
    <t>Kudal</t>
  </si>
  <si>
    <t>Mumbai*</t>
  </si>
  <si>
    <t>Nagpur</t>
  </si>
  <si>
    <t>Nanded</t>
  </si>
  <si>
    <t>Nandini</t>
  </si>
  <si>
    <t>Nashik</t>
  </si>
  <si>
    <t>Navi Mumbai</t>
  </si>
  <si>
    <t>Osmanabad</t>
  </si>
  <si>
    <t>Pune</t>
  </si>
  <si>
    <t>Raigarh</t>
  </si>
  <si>
    <t>Ratnagiri</t>
  </si>
  <si>
    <t>Sangli</t>
  </si>
  <si>
    <t>Satara</t>
  </si>
  <si>
    <t>Solapur</t>
  </si>
  <si>
    <t>Thane</t>
  </si>
  <si>
    <t>Wardha</t>
  </si>
  <si>
    <t>Bishnupur</t>
  </si>
  <si>
    <t>Manipur</t>
  </si>
  <si>
    <t>Imphal</t>
  </si>
  <si>
    <t>New Delhi</t>
  </si>
  <si>
    <t>Angul</t>
  </si>
  <si>
    <t>Odisha</t>
  </si>
  <si>
    <t>Balasore</t>
  </si>
  <si>
    <t>Bhubaneswar</t>
  </si>
  <si>
    <t>Brahmapur</t>
  </si>
  <si>
    <t>Cuttack</t>
  </si>
  <si>
    <t>Dhenkanal</t>
  </si>
  <si>
    <t>Koraput</t>
  </si>
  <si>
    <t>Parmanandapur</t>
  </si>
  <si>
    <t>Puri</t>
  </si>
  <si>
    <t>Sambalpur</t>
  </si>
  <si>
    <t>Amritsar</t>
  </si>
  <si>
    <t>Punjab</t>
  </si>
  <si>
    <t>Bathinda</t>
  </si>
  <si>
    <t>Bharthla</t>
  </si>
  <si>
    <t>Chandigarh</t>
  </si>
  <si>
    <t>Faridkot</t>
  </si>
  <si>
    <t>Ferozepur</t>
  </si>
  <si>
    <t>Gurdaspur</t>
  </si>
  <si>
    <t>Hoshiarpur</t>
  </si>
  <si>
    <t>Jalandhar</t>
  </si>
  <si>
    <t>Kapurthala</t>
  </si>
  <si>
    <t>Ludhiana</t>
  </si>
  <si>
    <t>Malout</t>
  </si>
  <si>
    <t>Moga</t>
  </si>
  <si>
    <t>Patiala</t>
  </si>
  <si>
    <t>Sangrur</t>
  </si>
  <si>
    <t>Solkhian</t>
  </si>
  <si>
    <t>Ajmer</t>
  </si>
  <si>
    <t>Rajasthan</t>
  </si>
  <si>
    <t>Alwar</t>
  </si>
  <si>
    <t>Barmer</t>
  </si>
  <si>
    <t>Bharatpur</t>
  </si>
  <si>
    <t>Bhilwara</t>
  </si>
  <si>
    <t>Bikaner</t>
  </si>
  <si>
    <t>Chittorgarh</t>
  </si>
  <si>
    <t>GangaNagar</t>
  </si>
  <si>
    <t>Hanumangarh</t>
  </si>
  <si>
    <t>Jaipur</t>
  </si>
  <si>
    <t>Jhunjhunu</t>
  </si>
  <si>
    <t>Jodhpur</t>
  </si>
  <si>
    <t>Kota</t>
  </si>
  <si>
    <t>Nagaur</t>
  </si>
  <si>
    <t>Pali</t>
  </si>
  <si>
    <t>Rajsamand</t>
  </si>
  <si>
    <t>Sikar</t>
  </si>
  <si>
    <t>Sumerpur</t>
  </si>
  <si>
    <t>Udaipur</t>
  </si>
  <si>
    <t>Gangtok</t>
  </si>
  <si>
    <t>Sikkim</t>
  </si>
  <si>
    <t>Hyderabad</t>
  </si>
  <si>
    <t>Telangana</t>
  </si>
  <si>
    <t>Karimnagar</t>
  </si>
  <si>
    <t>Khammam</t>
  </si>
  <si>
    <t>Mahabubnagar</t>
  </si>
  <si>
    <t>Nalgonda</t>
  </si>
  <si>
    <t>Nizamabad</t>
  </si>
  <si>
    <t>Warangal</t>
  </si>
  <si>
    <t>Agra</t>
  </si>
  <si>
    <t>Uttar Pradesh</t>
  </si>
  <si>
    <t>Aligarh</t>
  </si>
  <si>
    <t>Allahabad</t>
  </si>
  <si>
    <t>Anpara</t>
  </si>
  <si>
    <t>Azamgarh</t>
  </si>
  <si>
    <t>Balrampur</t>
  </si>
  <si>
    <t>Bareilly</t>
  </si>
  <si>
    <t>Basti</t>
  </si>
  <si>
    <t>Bijnor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</si>
  <si>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</si>
  <si>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</si>
  <si>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</si>
  <si>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</si>
  <si>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</si>
  <si>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</si>
  <si>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</si>
  <si>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Gorakhpur</t>
  </si>
  <si>
    <t>Hapur</t>
  </si>
  <si>
    <t>Hardoi</t>
  </si>
  <si>
    <t>Jaunpur</t>
  </si>
  <si>
    <t>Jhansi</t>
  </si>
  <si>
    <t>Kannauj</t>
  </si>
  <si>
    <t>Kanpur</t>
  </si>
  <si>
    <t>Lucknow</t>
  </si>
  <si>
    <t>Mainpuri</t>
  </si>
  <si>
    <t>Mathura</t>
  </si>
  <si>
    <t>Meerut</t>
  </si>
  <si>
    <t>Mirzapur</t>
  </si>
  <si>
    <t>Moradabad</t>
  </si>
  <si>
    <t>Muzaffarnagar</t>
  </si>
  <si>
    <t>Rampur</t>
  </si>
  <si>
    <t>Saharanpur</t>
  </si>
  <si>
    <t>Shahjahanpur</t>
  </si>
  <si>
    <t>Sultanpur</t>
  </si>
  <si>
    <t>Unnao</t>
  </si>
  <si>
    <t>Varanasi</t>
  </si>
  <si>
    <t>Dehradun</t>
  </si>
  <si>
    <t>Uttarakhand</t>
  </si>
  <si>
    <t>Haldwani</t>
  </si>
  <si>
    <t>Khatima</t>
  </si>
  <si>
    <t>Nainital</t>
  </si>
  <si>
    <t>Bankura</t>
  </si>
  <si>
    <t>West Bengal</t>
  </si>
  <si>
    <t>Banskopa</t>
  </si>
  <si>
    <t>Dagapur</t>
  </si>
  <si>
    <t>Gopalpur</t>
  </si>
  <si>
    <t>Howrah</t>
  </si>
  <si>
    <t>Kolkata</t>
  </si>
  <si>
    <t>Maheshtala</t>
  </si>
  <si>
    <t>Malda</t>
  </si>
  <si>
    <t>Murshidabad</t>
  </si>
  <si>
    <t>Nadia</t>
  </si>
  <si>
    <t>Rupnarayanpur</t>
  </si>
  <si>
    <t>Siliguri</t>
  </si>
  <si>
    <t>Exhibit 9- 4</t>
  </si>
  <si>
    <t>Distance (km)</t>
  </si>
  <si>
    <t>Chen - Nell</t>
  </si>
  <si>
    <t>Sanand - Pip</t>
  </si>
  <si>
    <t>Port_distance</t>
  </si>
  <si>
    <t>Distance to origin port</t>
  </si>
  <si>
    <t>Node</t>
  </si>
  <si>
    <t>Road Dist</t>
  </si>
  <si>
    <t>Dem</t>
  </si>
  <si>
    <t>Ship details</t>
  </si>
  <si>
    <t>SeaDist</t>
  </si>
  <si>
    <t>nautical miles</t>
  </si>
  <si>
    <t>Voyage time</t>
  </si>
  <si>
    <t>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</si>
</sst>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_(* #,##0_);_(* \(#,##0\);_(* &quot;-&quot;??_);_(@_)"/>
    <numFmt numFmtId="178" formatCode="_(* #,##0_);_(* \(#,##0\);_(* &quot;-&quot;????_);_(@_)"/>
    <numFmt numFmtId="179" formatCode="_(* #,##0.0000_);_(* \(#,##0.0000\);_(* &quot;-&quot;??_);_(@_)"/>
    <numFmt numFmtId="180" formatCode="_(* #,##0.0000_);_(* \(#,##0.0000\);_(* &quot;-&quot;????_);_(@_)"/>
  </numFmts>
  <fonts count="3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sz val="12"/>
      <color theme="1"/>
      <name val="Times New Roman"/>
      <charset val="134"/>
    </font>
    <font>
      <b/>
      <sz val="12"/>
      <color theme="1"/>
      <name val="等线"/>
      <charset val="134"/>
      <scheme val="minor"/>
    </font>
    <font>
      <b/>
      <sz val="12"/>
      <color theme="1"/>
      <name val="Times New Roman"/>
      <charset val="134"/>
    </font>
    <font>
      <sz val="10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u/>
      <sz val="12"/>
      <color theme="10"/>
      <name val="Calibri"/>
      <charset val="134"/>
    </font>
    <font>
      <sz val="10"/>
      <color indexed="8"/>
      <name val="Arial"/>
      <charset val="134"/>
    </font>
    <font>
      <i/>
      <sz val="11"/>
      <color theme="1"/>
      <name val="等线"/>
      <charset val="134"/>
      <scheme val="minor"/>
    </font>
    <font>
      <i/>
      <sz val="12"/>
      <color theme="1"/>
      <name val="Times New Roman"/>
      <charset val="134"/>
    </font>
    <font>
      <i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1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4" applyNumberFormat="0" applyAlignment="0" applyProtection="0">
      <alignment vertical="center"/>
    </xf>
    <xf numFmtId="0" fontId="17" fillId="5" borderId="15" applyNumberFormat="0" applyAlignment="0" applyProtection="0">
      <alignment vertical="center"/>
    </xf>
    <xf numFmtId="0" fontId="18" fillId="5" borderId="14" applyNumberFormat="0" applyAlignment="0" applyProtection="0">
      <alignment vertical="center"/>
    </xf>
    <xf numFmtId="0" fontId="19" fillId="6" borderId="16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/>
  </cellStyleXfs>
  <cellXfs count="77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177" fontId="0" fillId="0" borderId="0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177" fontId="0" fillId="0" borderId="0" xfId="1" applyNumberFormat="1" applyFont="1" applyAlignment="1">
      <alignment horizontal="center"/>
    </xf>
    <xf numFmtId="1" fontId="0" fillId="0" borderId="1" xfId="1" applyNumberFormat="1" applyFont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 wrapText="1"/>
    </xf>
    <xf numFmtId="177" fontId="0" fillId="0" borderId="0" xfId="0" applyNumberFormat="1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177" fontId="0" fillId="0" borderId="0" xfId="0" applyNumberFormat="1" applyBorder="1"/>
    <xf numFmtId="177" fontId="0" fillId="0" borderId="0" xfId="1" applyNumberFormat="1" applyFont="1" applyFill="1" applyBorder="1" applyAlignment="1">
      <alignment horizontal="center" vertical="center"/>
    </xf>
    <xf numFmtId="0" fontId="2" fillId="2" borderId="1" xfId="50" applyFont="1" applyFill="1" applyBorder="1" applyAlignment="1">
      <alignment horizontal="center"/>
    </xf>
    <xf numFmtId="0" fontId="1" fillId="0" borderId="0" xfId="0" applyFont="1"/>
    <xf numFmtId="0" fontId="3" fillId="0" borderId="1" xfId="50" applyFont="1" applyBorder="1" applyAlignment="1">
      <alignment horizontal="center" wrapText="1"/>
    </xf>
    <xf numFmtId="3" fontId="0" fillId="0" borderId="1" xfId="0" applyNumberFormat="1" applyBorder="1" applyAlignment="1">
      <alignment horizontal="center"/>
    </xf>
    <xf numFmtId="0" fontId="3" fillId="0" borderId="0" xfId="5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77" fontId="0" fillId="0" borderId="1" xfId="1" applyNumberFormat="1" applyFont="1" applyBorder="1" applyAlignment="1">
      <alignment horizontal="center" vertical="center" wrapText="1"/>
    </xf>
    <xf numFmtId="2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4" fillId="0" borderId="0" xfId="0" applyFont="1" applyAlignment="1">
      <alignment horizontal="justify" vertical="center"/>
    </xf>
    <xf numFmtId="178" fontId="0" fillId="0" borderId="0" xfId="0" applyNumberFormat="1" applyAlignment="1">
      <alignment horizontal="center"/>
    </xf>
    <xf numFmtId="178" fontId="0" fillId="0" borderId="0" xfId="0" applyNumberFormat="1"/>
    <xf numFmtId="179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80" fontId="0" fillId="0" borderId="0" xfId="0" applyNumberFormat="1" applyBorder="1"/>
    <xf numFmtId="177" fontId="0" fillId="0" borderId="0" xfId="0" applyNumberFormat="1" applyBorder="1" applyAlignment="1">
      <alignment wrapText="1"/>
    </xf>
    <xf numFmtId="177" fontId="0" fillId="0" borderId="1" xfId="1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77" fontId="0" fillId="0" borderId="0" xfId="0" applyNumberFormat="1" applyBorder="1" applyAlignment="1">
      <alignment horizontal="center"/>
    </xf>
    <xf numFmtId="0" fontId="5" fillId="0" borderId="0" xfId="0" applyFont="1"/>
    <xf numFmtId="0" fontId="1" fillId="0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177" fontId="0" fillId="0" borderId="1" xfId="1" applyNumberFormat="1" applyFont="1" applyBorder="1" applyAlignment="1">
      <alignment horizontal="center"/>
    </xf>
    <xf numFmtId="177" fontId="0" fillId="0" borderId="1" xfId="1" applyNumberFormat="1" applyFont="1" applyBorder="1" applyAlignment="1"/>
    <xf numFmtId="177" fontId="0" fillId="0" borderId="0" xfId="1" applyNumberFormat="1" applyFont="1" applyBorder="1" applyAlignment="1">
      <alignment horizontal="center"/>
    </xf>
    <xf numFmtId="177" fontId="0" fillId="0" borderId="0" xfId="1" applyNumberFormat="1" applyFont="1" applyBorder="1" applyAlignment="1"/>
    <xf numFmtId="0" fontId="0" fillId="0" borderId="1" xfId="0" applyBorder="1"/>
    <xf numFmtId="0" fontId="6" fillId="0" borderId="0" xfId="0" applyFont="1"/>
    <xf numFmtId="1" fontId="0" fillId="0" borderId="0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6" xfId="0" applyFont="1" applyBorder="1" applyAlignment="1">
      <alignment horizontal="justify" vertical="center"/>
    </xf>
    <xf numFmtId="0" fontId="4" fillId="0" borderId="7" xfId="0" applyFont="1" applyBorder="1" applyAlignment="1">
      <alignment horizontal="justify" vertical="center"/>
    </xf>
    <xf numFmtId="0" fontId="4" fillId="0" borderId="8" xfId="0" applyFont="1" applyBorder="1" applyAlignment="1">
      <alignment horizontal="justify" vertical="center"/>
    </xf>
    <xf numFmtId="0" fontId="4" fillId="0" borderId="9" xfId="0" applyFont="1" applyBorder="1" applyAlignment="1">
      <alignment horizontal="justify" vertical="center"/>
    </xf>
    <xf numFmtId="0" fontId="4" fillId="0" borderId="10" xfId="0" applyFont="1" applyBorder="1" applyAlignment="1">
      <alignment horizontal="justify" vertical="center"/>
    </xf>
    <xf numFmtId="0" fontId="7" fillId="0" borderId="7" xfId="0" applyFont="1" applyBorder="1" applyAlignment="1">
      <alignment horizontal="justify" vertical="center"/>
    </xf>
    <xf numFmtId="0" fontId="0" fillId="0" borderId="1" xfId="0" applyBorder="1" applyAlignment="1"/>
    <xf numFmtId="177" fontId="0" fillId="0" borderId="1" xfId="1" applyNumberFormat="1" applyFont="1" applyBorder="1"/>
    <xf numFmtId="0" fontId="0" fillId="0" borderId="0" xfId="0" applyAlignment="1">
      <alignment horizontal="center" vertical="center"/>
    </xf>
    <xf numFmtId="176" fontId="0" fillId="0" borderId="0" xfId="1" applyFont="1" applyFill="1" applyBorder="1"/>
    <xf numFmtId="177" fontId="0" fillId="0" borderId="0" xfId="1" applyNumberFormat="1" applyFont="1" applyFill="1" applyBorder="1"/>
    <xf numFmtId="1" fontId="0" fillId="0" borderId="0" xfId="0" applyNumberFormat="1"/>
    <xf numFmtId="177" fontId="0" fillId="0" borderId="0" xfId="0" applyNumberFormat="1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Hyperlink 2" xfId="49"/>
    <cellStyle name="Normal_AddressFiller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3"/>
  <sheetViews>
    <sheetView workbookViewId="0">
      <selection activeCell="C18" sqref="C18"/>
    </sheetView>
  </sheetViews>
  <sheetFormatPr defaultColWidth="8.85714285714286" defaultRowHeight="16.8"/>
  <cols>
    <col min="1" max="1" width="25.1428571428571" customWidth="1"/>
    <col min="2" max="2" width="23.1428571428571" customWidth="1"/>
    <col min="3" max="4" width="13.4285714285714" style="4" customWidth="1"/>
    <col min="5" max="5" width="11.8571428571429" style="4" customWidth="1"/>
    <col min="6" max="6" width="11.4285714285714" style="4" customWidth="1"/>
    <col min="7" max="7" width="13.7142857142857" customWidth="1"/>
    <col min="8" max="8" width="11" customWidth="1"/>
    <col min="10" max="10" width="9.71428571428571" customWidth="1"/>
    <col min="11" max="11" width="13" customWidth="1"/>
    <col min="12" max="12" width="12.4285714285714" customWidth="1"/>
    <col min="16" max="16" width="8.85714285714286" style="4"/>
    <col min="17" max="17" width="11.4285714285714" customWidth="1"/>
    <col min="18" max="18" width="13.4285714285714" customWidth="1"/>
    <col min="19" max="19" width="13.2857142857143" customWidth="1"/>
    <col min="20" max="20" width="11.4285714285714" customWidth="1"/>
  </cols>
  <sheetData>
    <row r="1" ht="17" spans="1:1">
      <c r="A1" s="30" t="s">
        <v>0</v>
      </c>
    </row>
    <row r="2" spans="1:4">
      <c r="A2" s="7" t="s">
        <v>1</v>
      </c>
      <c r="B2" s="7" t="s">
        <v>2</v>
      </c>
      <c r="C2" s="7" t="s">
        <v>3</v>
      </c>
      <c r="D2" s="7" t="s">
        <v>4</v>
      </c>
    </row>
    <row r="3" spans="1:4">
      <c r="A3" s="5" t="s">
        <v>5</v>
      </c>
      <c r="B3" s="5" t="s">
        <v>6</v>
      </c>
      <c r="C3" s="50">
        <v>1240000</v>
      </c>
      <c r="D3" s="50">
        <v>832351.527667984</v>
      </c>
    </row>
    <row r="4" spans="1:20">
      <c r="A4" s="5" t="s">
        <v>7</v>
      </c>
      <c r="B4" s="5" t="s">
        <v>8</v>
      </c>
      <c r="C4" s="50">
        <v>1830000</v>
      </c>
      <c r="D4" s="50">
        <v>1341523.10869565</v>
      </c>
      <c r="J4" s="4"/>
      <c r="K4" s="4"/>
      <c r="L4" s="4"/>
      <c r="M4" s="4"/>
      <c r="O4" s="72"/>
      <c r="Q4" s="73"/>
      <c r="R4" s="73"/>
      <c r="S4" s="73"/>
      <c r="T4" s="73"/>
    </row>
    <row r="5" spans="1:20">
      <c r="A5" s="5" t="s">
        <v>9</v>
      </c>
      <c r="B5" s="5" t="s">
        <v>10</v>
      </c>
      <c r="C5" s="50">
        <v>1300000</v>
      </c>
      <c r="D5" s="50">
        <v>730214.363636364</v>
      </c>
      <c r="J5" s="4"/>
      <c r="K5" s="4"/>
      <c r="L5" s="4"/>
      <c r="O5" s="72"/>
      <c r="Q5" s="73"/>
      <c r="R5" s="73"/>
      <c r="S5" s="73"/>
      <c r="T5" s="73"/>
    </row>
    <row r="6" spans="1:20">
      <c r="A6" s="51"/>
      <c r="B6" s="26"/>
      <c r="C6" s="52"/>
      <c r="D6" s="52"/>
      <c r="J6" s="4"/>
      <c r="K6" s="4"/>
      <c r="L6" s="4"/>
      <c r="O6" s="72"/>
      <c r="Q6" s="73"/>
      <c r="R6" s="73"/>
      <c r="S6" s="73"/>
      <c r="T6" s="73"/>
    </row>
    <row r="7" ht="18" spans="1:20">
      <c r="A7" s="53" t="s">
        <v>11</v>
      </c>
      <c r="B7" s="26"/>
      <c r="C7" s="52"/>
      <c r="D7" s="52"/>
      <c r="J7" s="4"/>
      <c r="K7" s="4"/>
      <c r="L7" s="4"/>
      <c r="O7" s="72"/>
      <c r="Q7" s="73"/>
      <c r="R7" s="73"/>
      <c r="S7" s="73"/>
      <c r="T7" s="73"/>
    </row>
    <row r="8" spans="1:20">
      <c r="A8" s="54" t="s">
        <v>12</v>
      </c>
      <c r="J8" s="4"/>
      <c r="K8" s="4"/>
      <c r="L8" s="4"/>
      <c r="O8" s="72"/>
      <c r="Q8" s="73"/>
      <c r="R8" s="73"/>
      <c r="S8" s="73"/>
      <c r="T8" s="73"/>
    </row>
    <row r="9" ht="34.5" customHeight="1" spans="1:16">
      <c r="A9" s="55" t="s">
        <v>13</v>
      </c>
      <c r="B9" s="55" t="s">
        <v>14</v>
      </c>
      <c r="C9" s="55" t="s">
        <v>15</v>
      </c>
      <c r="D9" s="55" t="s">
        <v>16</v>
      </c>
      <c r="E9" s="55" t="s">
        <v>17</v>
      </c>
      <c r="F9" s="55" t="s">
        <v>18</v>
      </c>
      <c r="G9" s="55" t="s">
        <v>19</v>
      </c>
      <c r="H9" s="4"/>
      <c r="K9" s="72"/>
      <c r="L9" s="4"/>
      <c r="M9" s="73"/>
      <c r="N9" s="73"/>
      <c r="O9" s="73"/>
      <c r="P9" s="73"/>
    </row>
    <row r="10" spans="1:16">
      <c r="A10" s="5">
        <v>1</v>
      </c>
      <c r="B10" s="5" t="s">
        <v>20</v>
      </c>
      <c r="C10" s="56">
        <v>800</v>
      </c>
      <c r="D10" s="57">
        <v>13</v>
      </c>
      <c r="E10" s="56">
        <v>3467</v>
      </c>
      <c r="F10" s="56">
        <v>3218</v>
      </c>
      <c r="G10" s="56">
        <v>268366.25</v>
      </c>
      <c r="H10" s="58"/>
      <c r="K10" s="72"/>
      <c r="L10" s="4"/>
      <c r="M10" s="73"/>
      <c r="N10" s="73"/>
      <c r="O10" s="73"/>
      <c r="P10" s="73"/>
    </row>
    <row r="11" spans="1:16">
      <c r="A11" s="5">
        <v>2</v>
      </c>
      <c r="B11" s="5" t="s">
        <v>21</v>
      </c>
      <c r="C11" s="56">
        <v>3518</v>
      </c>
      <c r="D11" s="57">
        <v>17</v>
      </c>
      <c r="E11" s="56">
        <v>15925</v>
      </c>
      <c r="F11" s="56">
        <v>6568</v>
      </c>
      <c r="G11" s="56">
        <v>536778</v>
      </c>
      <c r="H11" s="58"/>
      <c r="K11" s="72"/>
      <c r="L11" s="4"/>
      <c r="M11" s="73"/>
      <c r="N11" s="73"/>
      <c r="O11" s="73"/>
      <c r="P11" s="73"/>
    </row>
    <row r="12" spans="1:16">
      <c r="A12" s="26"/>
      <c r="B12" s="26"/>
      <c r="C12" s="58"/>
      <c r="D12" s="59"/>
      <c r="E12" s="58"/>
      <c r="F12" s="58"/>
      <c r="G12" s="58"/>
      <c r="H12" s="58"/>
      <c r="K12" s="72"/>
      <c r="L12" s="4"/>
      <c r="M12" s="73"/>
      <c r="N12" s="73"/>
      <c r="O12" s="73"/>
      <c r="P12" s="73"/>
    </row>
    <row r="13" ht="18" spans="1:16">
      <c r="A13" s="53" t="s">
        <v>22</v>
      </c>
      <c r="B13" s="26"/>
      <c r="C13" s="58"/>
      <c r="D13" s="59"/>
      <c r="E13" s="58"/>
      <c r="F13" s="58"/>
      <c r="G13" s="58"/>
      <c r="H13" s="58"/>
      <c r="K13" s="72"/>
      <c r="L13" s="4"/>
      <c r="M13" s="73"/>
      <c r="N13" s="73"/>
      <c r="O13" s="73"/>
      <c r="P13" s="73"/>
    </row>
    <row r="14" spans="1:20">
      <c r="A14" s="30" t="s">
        <v>23</v>
      </c>
      <c r="J14" s="4"/>
      <c r="K14" s="4"/>
      <c r="L14" s="4"/>
      <c r="O14" s="72"/>
      <c r="Q14" s="73"/>
      <c r="R14" s="73"/>
      <c r="S14" s="73"/>
      <c r="T14" s="73"/>
    </row>
    <row r="15" spans="1:20">
      <c r="A15" s="60" t="s">
        <v>24</v>
      </c>
      <c r="B15" s="60"/>
      <c r="C15" s="5"/>
      <c r="J15" s="4"/>
      <c r="K15" s="4"/>
      <c r="L15" s="4"/>
      <c r="O15" s="72"/>
      <c r="Q15" s="73"/>
      <c r="R15" s="73"/>
      <c r="S15" s="73"/>
      <c r="T15" s="73"/>
    </row>
    <row r="16" spans="1:20">
      <c r="A16" s="60" t="s">
        <v>25</v>
      </c>
      <c r="B16" s="36">
        <v>185.685</v>
      </c>
      <c r="C16" s="5" t="s">
        <v>26</v>
      </c>
      <c r="J16" s="4"/>
      <c r="K16" s="4"/>
      <c r="L16" s="4"/>
      <c r="O16" s="72"/>
      <c r="Q16" s="73"/>
      <c r="R16" s="73"/>
      <c r="S16" s="73"/>
      <c r="T16" s="73"/>
    </row>
    <row r="17" spans="1:20">
      <c r="A17" s="60" t="s">
        <v>27</v>
      </c>
      <c r="B17" s="36">
        <v>1.455</v>
      </c>
      <c r="C17" s="5" t="s">
        <v>28</v>
      </c>
      <c r="J17" s="4"/>
      <c r="K17" s="4"/>
      <c r="L17" s="4"/>
      <c r="O17" s="72"/>
      <c r="Q17" s="73"/>
      <c r="R17" s="73"/>
      <c r="S17" s="73"/>
      <c r="T17" s="73"/>
    </row>
    <row r="18" spans="1:21">
      <c r="A18" s="60" t="s">
        <v>29</v>
      </c>
      <c r="B18" s="60">
        <v>8</v>
      </c>
      <c r="C18" s="5" t="s">
        <v>30</v>
      </c>
      <c r="O18" s="72"/>
      <c r="Q18" s="73"/>
      <c r="R18" s="74"/>
      <c r="S18" s="74"/>
      <c r="T18" s="74"/>
      <c r="U18" s="75"/>
    </row>
    <row r="19" spans="1:21">
      <c r="A19" s="3"/>
      <c r="B19" s="3"/>
      <c r="C19" s="26"/>
      <c r="O19" s="72"/>
      <c r="Q19" s="73"/>
      <c r="R19" s="74"/>
      <c r="S19" s="74"/>
      <c r="T19" s="74"/>
      <c r="U19" s="75"/>
    </row>
    <row r="20" ht="18" spans="1:20">
      <c r="A20" s="61" t="s">
        <v>31</v>
      </c>
      <c r="O20" s="72"/>
      <c r="Q20" s="73"/>
      <c r="R20" s="74"/>
      <c r="S20" s="74"/>
      <c r="T20" s="74"/>
    </row>
    <row r="21" spans="1:20">
      <c r="A21" t="s">
        <v>32</v>
      </c>
      <c r="C21"/>
      <c r="J21" s="4"/>
      <c r="O21" s="72"/>
      <c r="Q21" s="73"/>
      <c r="R21" s="74"/>
      <c r="S21" s="74"/>
      <c r="T21" s="74"/>
    </row>
    <row r="22" spans="1:20">
      <c r="A22" s="5"/>
      <c r="B22" s="5" t="s">
        <v>33</v>
      </c>
      <c r="C22" s="5" t="s">
        <v>34</v>
      </c>
      <c r="J22" s="4"/>
      <c r="O22" s="72"/>
      <c r="Q22" s="73"/>
      <c r="R22" s="74"/>
      <c r="S22" s="74"/>
      <c r="T22" s="74"/>
    </row>
    <row r="23" spans="1:20">
      <c r="A23" s="5" t="s">
        <v>35</v>
      </c>
      <c r="B23" s="8">
        <v>38</v>
      </c>
      <c r="C23" s="8">
        <v>2043</v>
      </c>
      <c r="O23" s="72"/>
      <c r="Q23" s="73"/>
      <c r="R23" s="74"/>
      <c r="S23" s="74"/>
      <c r="T23" s="74"/>
    </row>
    <row r="24" spans="1:21">
      <c r="A24" s="5" t="s">
        <v>36</v>
      </c>
      <c r="B24" s="5">
        <v>2169</v>
      </c>
      <c r="C24" s="5">
        <v>1198</v>
      </c>
      <c r="J24" s="4"/>
      <c r="O24" s="72"/>
      <c r="Q24" s="73"/>
      <c r="R24" s="74"/>
      <c r="S24" s="74"/>
      <c r="T24" s="74"/>
      <c r="U24" s="75"/>
    </row>
    <row r="25" spans="1:20">
      <c r="A25" s="5" t="s">
        <v>37</v>
      </c>
      <c r="B25" s="8">
        <v>1869</v>
      </c>
      <c r="C25" s="8">
        <v>292</v>
      </c>
      <c r="O25" s="72"/>
      <c r="Q25" s="73"/>
      <c r="R25" s="74"/>
      <c r="S25" s="74"/>
      <c r="T25" s="74"/>
    </row>
    <row r="26" spans="1:20">
      <c r="A26" s="26"/>
      <c r="B26" s="62"/>
      <c r="C26" s="62"/>
      <c r="O26" s="72"/>
      <c r="Q26" s="73"/>
      <c r="R26" s="74"/>
      <c r="S26" s="74"/>
      <c r="T26" s="74"/>
    </row>
    <row r="27" ht="18" spans="1:20">
      <c r="A27" s="53" t="s">
        <v>38</v>
      </c>
      <c r="B27" s="62"/>
      <c r="C27" s="62"/>
      <c r="O27" s="72"/>
      <c r="Q27" s="73"/>
      <c r="R27" s="74"/>
      <c r="S27" s="74"/>
      <c r="T27" s="74"/>
    </row>
    <row r="28" spans="1:20">
      <c r="A28" s="63" t="s">
        <v>39</v>
      </c>
      <c r="J28" s="4"/>
      <c r="O28" s="72"/>
      <c r="Q28" s="73"/>
      <c r="R28" s="74"/>
      <c r="S28" s="74"/>
      <c r="T28" s="74"/>
    </row>
    <row r="29" spans="1:20">
      <c r="A29" s="60" t="s">
        <v>40</v>
      </c>
      <c r="B29" s="5">
        <v>0.82</v>
      </c>
      <c r="C29" s="5" t="s">
        <v>26</v>
      </c>
      <c r="F29"/>
      <c r="N29" s="72"/>
      <c r="O29" s="4"/>
      <c r="P29" s="73"/>
      <c r="Q29" s="74"/>
      <c r="R29" s="74"/>
      <c r="S29" s="74"/>
      <c r="T29" s="75"/>
    </row>
    <row r="30" spans="1:19">
      <c r="A30" s="60" t="s">
        <v>41</v>
      </c>
      <c r="B30" s="5">
        <v>2</v>
      </c>
      <c r="C30" s="5" t="s">
        <v>42</v>
      </c>
      <c r="F30"/>
      <c r="N30" s="72"/>
      <c r="O30" s="4"/>
      <c r="P30" s="73"/>
      <c r="Q30" s="74"/>
      <c r="R30" s="74"/>
      <c r="S30" s="74"/>
    </row>
    <row r="31" spans="1:19">
      <c r="A31" s="3"/>
      <c r="B31" s="26"/>
      <c r="C31" s="26"/>
      <c r="F31"/>
      <c r="N31" s="72"/>
      <c r="O31" s="4"/>
      <c r="P31" s="73"/>
      <c r="Q31" s="74"/>
      <c r="R31" s="74"/>
      <c r="S31" s="74"/>
    </row>
    <row r="32" ht="18" spans="1:19">
      <c r="A32" s="61" t="s">
        <v>43</v>
      </c>
      <c r="B32" s="26"/>
      <c r="C32" s="26"/>
      <c r="F32"/>
      <c r="N32" s="72"/>
      <c r="O32" s="4"/>
      <c r="P32" s="73"/>
      <c r="Q32" s="74"/>
      <c r="R32" s="74"/>
      <c r="S32" s="74"/>
    </row>
    <row r="33" ht="17.55" spans="1:20">
      <c r="A33" s="30" t="s">
        <v>44</v>
      </c>
      <c r="O33" s="72"/>
      <c r="Q33" s="73"/>
      <c r="R33" s="74"/>
      <c r="S33" s="74"/>
      <c r="T33" s="74"/>
    </row>
    <row r="34" ht="18.75" spans="1:21">
      <c r="A34" s="64" t="s">
        <v>45</v>
      </c>
      <c r="B34" s="65" t="s">
        <v>6</v>
      </c>
      <c r="C34" s="65" t="s">
        <v>46</v>
      </c>
      <c r="O34" s="72"/>
      <c r="Q34" s="73"/>
      <c r="R34" s="74"/>
      <c r="S34" s="74"/>
      <c r="T34" s="74"/>
      <c r="U34" s="75"/>
    </row>
    <row r="35" ht="18" spans="1:20">
      <c r="A35" s="66" t="s">
        <v>6</v>
      </c>
      <c r="B35" s="38" t="s">
        <v>47</v>
      </c>
      <c r="C35" s="38">
        <v>1394</v>
      </c>
      <c r="O35" s="72"/>
      <c r="Q35" s="73"/>
      <c r="R35" s="74"/>
      <c r="S35" s="74"/>
      <c r="T35" s="74"/>
    </row>
    <row r="36" ht="18.75" spans="1:21">
      <c r="A36" s="67" t="s">
        <v>46</v>
      </c>
      <c r="B36" s="68">
        <v>1394</v>
      </c>
      <c r="C36" s="68" t="s">
        <v>47</v>
      </c>
      <c r="O36" s="72"/>
      <c r="Q36" s="73"/>
      <c r="R36" s="74"/>
      <c r="S36" s="74"/>
      <c r="T36" s="74"/>
      <c r="U36" s="75"/>
    </row>
    <row r="37" ht="17.55" spans="1:20">
      <c r="A37" s="69" t="s">
        <v>48</v>
      </c>
      <c r="B37" s="69"/>
      <c r="C37" s="69"/>
      <c r="O37" s="72"/>
      <c r="Q37" s="73"/>
      <c r="R37" s="74"/>
      <c r="S37" s="74"/>
      <c r="T37" s="74"/>
    </row>
    <row r="38" spans="15:21">
      <c r="O38" s="72"/>
      <c r="Q38" s="73"/>
      <c r="R38" s="74"/>
      <c r="S38" s="74"/>
      <c r="T38" s="74"/>
      <c r="U38" s="75"/>
    </row>
    <row r="39" ht="34" hidden="1" spans="1:20">
      <c r="A39" s="55" t="s">
        <v>13</v>
      </c>
      <c r="B39" s="55" t="s">
        <v>14</v>
      </c>
      <c r="C39" s="55" t="s">
        <v>15</v>
      </c>
      <c r="D39" s="55" t="s">
        <v>49</v>
      </c>
      <c r="E39" s="55" t="s">
        <v>50</v>
      </c>
      <c r="F39" s="55" t="s">
        <v>51</v>
      </c>
      <c r="G39" s="55" t="s">
        <v>16</v>
      </c>
      <c r="H39" s="55" t="s">
        <v>52</v>
      </c>
      <c r="I39" s="55" t="s">
        <v>17</v>
      </c>
      <c r="J39" s="55" t="s">
        <v>18</v>
      </c>
      <c r="K39" s="55" t="s">
        <v>19</v>
      </c>
      <c r="L39" s="4"/>
      <c r="O39" s="72"/>
      <c r="Q39" s="73"/>
      <c r="R39" s="74"/>
      <c r="S39" s="74"/>
      <c r="T39" s="74"/>
    </row>
    <row r="40" hidden="1" spans="1:21">
      <c r="A40" s="5">
        <v>1</v>
      </c>
      <c r="B40" s="5" t="s">
        <v>20</v>
      </c>
      <c r="C40" s="56">
        <v>800</v>
      </c>
      <c r="D40" s="56">
        <v>8081</v>
      </c>
      <c r="E40" s="56">
        <v>2694</v>
      </c>
      <c r="F40" s="56">
        <v>10.2</v>
      </c>
      <c r="G40" s="71">
        <v>13.05</v>
      </c>
      <c r="H40" s="56">
        <v>15.9</v>
      </c>
      <c r="I40" s="56">
        <v>3467</v>
      </c>
      <c r="J40" s="56">
        <v>3218</v>
      </c>
      <c r="K40" s="56">
        <v>268366.25</v>
      </c>
      <c r="L40" s="16"/>
      <c r="O40" s="72"/>
      <c r="Q40" s="73"/>
      <c r="R40" s="74"/>
      <c r="S40" s="74"/>
      <c r="T40" s="74"/>
      <c r="U40" s="75"/>
    </row>
    <row r="41" hidden="1" spans="1:20">
      <c r="A41" s="5">
        <v>2</v>
      </c>
      <c r="B41" s="5" t="s">
        <v>21</v>
      </c>
      <c r="C41" s="56">
        <v>3518</v>
      </c>
      <c r="D41" s="56">
        <v>42401</v>
      </c>
      <c r="E41" s="56">
        <v>14996</v>
      </c>
      <c r="F41" s="56">
        <v>11.2</v>
      </c>
      <c r="G41" s="71">
        <v>16.65</v>
      </c>
      <c r="H41" s="56">
        <v>22.1</v>
      </c>
      <c r="I41" s="56">
        <v>15925</v>
      </c>
      <c r="J41" s="56">
        <v>6568</v>
      </c>
      <c r="K41" s="56">
        <v>536778</v>
      </c>
      <c r="L41" s="16"/>
      <c r="R41" s="76"/>
      <c r="S41" s="76"/>
      <c r="T41" s="76"/>
    </row>
    <row r="42" hidden="1" spans="1:20">
      <c r="A42" s="5">
        <v>3</v>
      </c>
      <c r="B42" s="5" t="s">
        <v>53</v>
      </c>
      <c r="C42" s="70">
        <v>4800</v>
      </c>
      <c r="D42" s="70">
        <v>46800</v>
      </c>
      <c r="E42" s="70">
        <v>2694</v>
      </c>
      <c r="F42" s="70">
        <v>10.2</v>
      </c>
      <c r="G42" s="70">
        <v>13.2</v>
      </c>
      <c r="H42" s="70">
        <v>15.9</v>
      </c>
      <c r="I42" s="70">
        <v>11792</v>
      </c>
      <c r="J42" s="70">
        <v>7992</v>
      </c>
      <c r="K42" s="70">
        <v>722570.75</v>
      </c>
      <c r="R42" s="74"/>
      <c r="S42" s="76"/>
      <c r="T42" s="76"/>
    </row>
    <row r="43" hidden="1" spans="1:11">
      <c r="A43" s="5">
        <v>4</v>
      </c>
      <c r="B43" s="5" t="s">
        <v>54</v>
      </c>
      <c r="C43" s="70">
        <v>6000</v>
      </c>
      <c r="D43" s="70">
        <v>59317</v>
      </c>
      <c r="E43" s="70">
        <v>14996</v>
      </c>
      <c r="F43" s="70">
        <v>11.2</v>
      </c>
      <c r="G43" s="70">
        <v>12.1</v>
      </c>
      <c r="H43" s="70">
        <v>22.1</v>
      </c>
      <c r="I43" s="70">
        <v>14589</v>
      </c>
      <c r="J43" s="70">
        <v>9207</v>
      </c>
      <c r="K43" s="70">
        <v>883619.5</v>
      </c>
    </row>
  </sheetData>
  <mergeCells count="2">
    <mergeCell ref="A37:C37"/>
    <mergeCell ref="O21:O2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68"/>
  <sheetViews>
    <sheetView tabSelected="1" topLeftCell="B1" workbookViewId="0">
      <selection activeCell="E4" sqref="E4"/>
    </sheetView>
  </sheetViews>
  <sheetFormatPr defaultColWidth="8.85714285714286" defaultRowHeight="16.8"/>
  <cols>
    <col min="1" max="1" width="11" customWidth="1"/>
    <col min="2" max="2" width="21.7142857142857" customWidth="1"/>
    <col min="3" max="3" width="17.4285714285714" customWidth="1"/>
    <col min="4" max="4" width="9.28571428571429" customWidth="1"/>
    <col min="5" max="5" width="9.66964285714286" customWidth="1"/>
    <col min="6" max="6" width="12.6428571428571" customWidth="1"/>
    <col min="7" max="7" width="13.5357142857143" customWidth="1"/>
    <col min="8" max="8" width="14.5803571428571" customWidth="1"/>
    <col min="9" max="9" width="12.9375" customWidth="1"/>
    <col min="10" max="10" width="12.4910714285714" customWidth="1"/>
    <col min="11" max="11" width="11.9017857142857" customWidth="1"/>
    <col min="12" max="12" width="8.42857142857143" customWidth="1"/>
    <col min="13" max="15" width="7.85714285714286" customWidth="1"/>
    <col min="16" max="16" width="16.6696428571429" customWidth="1"/>
    <col min="17" max="17" width="26.9285714285714" style="3" customWidth="1"/>
    <col min="18" max="18" width="13.5357142857143" style="26" customWidth="1"/>
    <col min="19" max="19" width="14.5803571428571" style="3" customWidth="1"/>
    <col min="20" max="20" width="13.9821428571429" style="3" customWidth="1"/>
    <col min="21" max="21" width="10.8571428571429" style="3" customWidth="1"/>
    <col min="22" max="23" width="12.2053571428571" style="3" customWidth="1"/>
    <col min="24" max="24" width="13.8392857142857" style="3" customWidth="1"/>
    <col min="25" max="25" width="13.3928571428571" style="3" customWidth="1"/>
    <col min="26" max="26" width="12.8571428571429" style="3"/>
    <col min="27" max="27" width="14" style="3"/>
    <col min="28" max="28" width="8.85714285714286" style="3"/>
    <col min="29" max="29" width="13.9910714285714" style="3" customWidth="1"/>
    <col min="30" max="30" width="8.85714285714286" style="3"/>
  </cols>
  <sheetData>
    <row r="1" spans="1:17">
      <c r="A1" s="30" t="s">
        <v>55</v>
      </c>
      <c r="P1" s="36">
        <v>185.685</v>
      </c>
      <c r="Q1" s="42" t="s">
        <v>25</v>
      </c>
    </row>
    <row r="2" spans="1:29">
      <c r="A2" s="6" t="s">
        <v>56</v>
      </c>
      <c r="B2" s="6" t="s">
        <v>57</v>
      </c>
      <c r="C2" s="6" t="s">
        <v>58</v>
      </c>
      <c r="D2" s="6" t="s">
        <v>5</v>
      </c>
      <c r="E2" s="6"/>
      <c r="F2" s="6"/>
      <c r="G2" s="6"/>
      <c r="H2" s="6" t="s">
        <v>7</v>
      </c>
      <c r="I2" s="6"/>
      <c r="J2" s="6"/>
      <c r="K2" s="6"/>
      <c r="L2" s="6" t="s">
        <v>9</v>
      </c>
      <c r="M2" s="6"/>
      <c r="N2" s="6"/>
      <c r="O2" s="6"/>
      <c r="P2" s="36">
        <v>1.455</v>
      </c>
      <c r="Q2" s="42" t="s">
        <v>27</v>
      </c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ht="34" spans="1:29">
      <c r="A3" s="6"/>
      <c r="B3" s="6"/>
      <c r="C3" s="6"/>
      <c r="D3" s="6" t="s">
        <v>59</v>
      </c>
      <c r="E3" s="6" t="s">
        <v>60</v>
      </c>
      <c r="F3" s="6" t="s">
        <v>61</v>
      </c>
      <c r="G3" s="6" t="s">
        <v>62</v>
      </c>
      <c r="H3" s="6" t="s">
        <v>59</v>
      </c>
      <c r="I3" s="6" t="s">
        <v>60</v>
      </c>
      <c r="J3" s="6" t="s">
        <v>61</v>
      </c>
      <c r="K3" s="6" t="s">
        <v>62</v>
      </c>
      <c r="L3" s="6" t="s">
        <v>59</v>
      </c>
      <c r="M3" s="6" t="s">
        <v>60</v>
      </c>
      <c r="N3" s="6" t="s">
        <v>61</v>
      </c>
      <c r="O3" s="6" t="s">
        <v>62</v>
      </c>
      <c r="P3" s="37">
        <v>8</v>
      </c>
      <c r="Q3" s="42" t="s">
        <v>29</v>
      </c>
      <c r="R3" s="43" t="s">
        <v>63</v>
      </c>
      <c r="S3" s="44" t="s">
        <v>64</v>
      </c>
      <c r="T3" s="44" t="s">
        <v>65</v>
      </c>
      <c r="U3" s="43" t="s">
        <v>66</v>
      </c>
      <c r="V3" s="43" t="s">
        <v>67</v>
      </c>
      <c r="W3" s="43" t="s">
        <v>68</v>
      </c>
      <c r="X3" s="43" t="s">
        <v>69</v>
      </c>
      <c r="Y3" s="43" t="s">
        <v>70</v>
      </c>
      <c r="Z3" s="43" t="s">
        <v>71</v>
      </c>
      <c r="AA3" s="3" t="s">
        <v>72</v>
      </c>
      <c r="AB3" s="3" t="s">
        <v>73</v>
      </c>
      <c r="AC3" s="3">
        <f>SUM(AA:AA)</f>
        <v>204819254.005702</v>
      </c>
    </row>
    <row r="4" ht="17.6" spans="1:29">
      <c r="A4" s="34">
        <v>1</v>
      </c>
      <c r="B4" s="34" t="s">
        <v>74</v>
      </c>
      <c r="C4" s="34" t="s">
        <v>75</v>
      </c>
      <c r="D4" s="35">
        <v>395.94</v>
      </c>
      <c r="E4" s="35">
        <v>381</v>
      </c>
      <c r="F4" s="35">
        <v>426</v>
      </c>
      <c r="G4" s="35">
        <v>269</v>
      </c>
      <c r="H4" s="35">
        <v>1931.8565376</v>
      </c>
      <c r="I4" s="35">
        <v>1075</v>
      </c>
      <c r="J4" s="35">
        <v>527</v>
      </c>
      <c r="K4" s="35">
        <v>537</v>
      </c>
      <c r="L4" s="35">
        <v>1469.4920064</v>
      </c>
      <c r="M4" s="35">
        <v>336</v>
      </c>
      <c r="N4" s="35">
        <v>564</v>
      </c>
      <c r="O4" s="35">
        <v>457</v>
      </c>
      <c r="P4" s="38"/>
      <c r="Q4" s="30"/>
      <c r="R4" s="27">
        <f>SUM(E4:G4)</f>
        <v>1076</v>
      </c>
      <c r="S4" s="27">
        <f>SUM(I4:K4)</f>
        <v>2139</v>
      </c>
      <c r="T4" s="27">
        <f>SUM(M4:O4)</f>
        <v>1357</v>
      </c>
      <c r="U4">
        <f>CEILING(R4/$P$3,1)</f>
        <v>135</v>
      </c>
      <c r="V4" s="48">
        <f>U4*($P$1+($P$2*D4))</f>
        <v>102839.9895</v>
      </c>
      <c r="W4" s="27">
        <f>CEILING(S4/$P$3,1)</f>
        <v>268</v>
      </c>
      <c r="X4" s="27">
        <f>W4*($P$1+($P$2*H4))</f>
        <v>803071.718271744</v>
      </c>
      <c r="Y4" s="27">
        <f>CEILING(T4/$P$3,1)</f>
        <v>170</v>
      </c>
      <c r="Z4" s="27">
        <f>Y4*($P$1+($P$2*L4))</f>
        <v>395045.29778304</v>
      </c>
      <c r="AA4" s="27">
        <f>SUM(V4+X4+Z4)</f>
        <v>1300957.00555478</v>
      </c>
      <c r="AB4" s="27"/>
      <c r="AC4" s="27"/>
    </row>
    <row r="5" ht="17" spans="1:29">
      <c r="A5" s="34">
        <v>2</v>
      </c>
      <c r="B5" s="34" t="s">
        <v>76</v>
      </c>
      <c r="C5" s="34" t="s">
        <v>75</v>
      </c>
      <c r="D5" s="35">
        <v>129.98</v>
      </c>
      <c r="E5" s="35">
        <v>557</v>
      </c>
      <c r="F5" s="35">
        <v>386</v>
      </c>
      <c r="G5" s="35">
        <v>544</v>
      </c>
      <c r="H5" s="35">
        <v>2151.0491904</v>
      </c>
      <c r="I5" s="35">
        <v>1000</v>
      </c>
      <c r="J5" s="35">
        <v>550</v>
      </c>
      <c r="K5" s="35">
        <v>776</v>
      </c>
      <c r="L5" s="35">
        <v>1689.9721344</v>
      </c>
      <c r="M5" s="35">
        <v>248</v>
      </c>
      <c r="N5" s="35">
        <v>328</v>
      </c>
      <c r="O5" s="35">
        <v>434</v>
      </c>
      <c r="P5" s="39"/>
      <c r="Q5" s="45"/>
      <c r="R5" s="27">
        <f t="shared" ref="R5:R68" si="0">SUM(E5:G5)</f>
        <v>1487</v>
      </c>
      <c r="S5" s="27">
        <f t="shared" ref="S5:S68" si="1">SUM(I5:K5)</f>
        <v>2326</v>
      </c>
      <c r="T5" s="27">
        <f t="shared" ref="T5:T68" si="2">SUM(M5:O5)</f>
        <v>1010</v>
      </c>
      <c r="U5">
        <f t="shared" ref="U5:U68" si="3">CEILING(R5/$P$3,1)</f>
        <v>186</v>
      </c>
      <c r="V5" s="48">
        <f t="shared" ref="V5:V68" si="4">U5*($P$1+($P$2*D5))</f>
        <v>69713.8974</v>
      </c>
      <c r="W5" s="27">
        <f t="shared" ref="W5:W68" si="5">CEILING(S5/$P$3,1)</f>
        <v>291</v>
      </c>
      <c r="X5" s="27">
        <f t="shared" ref="X5:X68" si="6">W5*($P$1+($P$2*H5))</f>
        <v>964799.317461312</v>
      </c>
      <c r="Y5" s="27">
        <f t="shared" ref="Y5:Y68" si="7">CEILING(T5/$P$3,1)</f>
        <v>127</v>
      </c>
      <c r="Z5" s="27">
        <f t="shared" ref="Z5:Z68" si="8">Y5*($P$1+($P$2*L5))</f>
        <v>335863.495855104</v>
      </c>
      <c r="AA5" s="27">
        <f t="shared" ref="AA5:AA68" si="9">SUM(V5+X5+Z5)</f>
        <v>1370376.71071642</v>
      </c>
      <c r="AB5" s="27"/>
      <c r="AC5" s="27"/>
    </row>
    <row r="6" ht="17" spans="1:29">
      <c r="A6" s="34">
        <v>3</v>
      </c>
      <c r="B6" s="34" t="s">
        <v>77</v>
      </c>
      <c r="C6" s="34" t="s">
        <v>75</v>
      </c>
      <c r="D6" s="35">
        <v>535</v>
      </c>
      <c r="E6" s="35">
        <v>283</v>
      </c>
      <c r="F6" s="35">
        <v>661</v>
      </c>
      <c r="G6" s="35">
        <v>282</v>
      </c>
      <c r="H6" s="35">
        <v>1884.0590208</v>
      </c>
      <c r="I6" s="35">
        <v>778</v>
      </c>
      <c r="J6" s="35">
        <v>1193</v>
      </c>
      <c r="K6" s="35">
        <v>1026</v>
      </c>
      <c r="L6" s="35">
        <v>1584.8819712</v>
      </c>
      <c r="M6" s="35">
        <v>744</v>
      </c>
      <c r="N6" s="35">
        <v>345</v>
      </c>
      <c r="O6" s="35">
        <v>782</v>
      </c>
      <c r="P6" s="39"/>
      <c r="Q6" s="45"/>
      <c r="R6" s="27">
        <f t="shared" si="0"/>
        <v>1226</v>
      </c>
      <c r="S6" s="27">
        <f t="shared" si="1"/>
        <v>2997</v>
      </c>
      <c r="T6" s="27">
        <f t="shared" si="2"/>
        <v>1871</v>
      </c>
      <c r="U6">
        <f t="shared" si="3"/>
        <v>154</v>
      </c>
      <c r="V6" s="48">
        <f t="shared" si="4"/>
        <v>148472.94</v>
      </c>
      <c r="W6" s="27">
        <f t="shared" si="5"/>
        <v>375</v>
      </c>
      <c r="X6" s="27">
        <f t="shared" si="6"/>
        <v>1097621.578224</v>
      </c>
      <c r="Y6" s="27">
        <f t="shared" si="7"/>
        <v>234</v>
      </c>
      <c r="Z6" s="27">
        <f t="shared" si="8"/>
        <v>583055.054734464</v>
      </c>
      <c r="AA6" s="27">
        <f t="shared" si="9"/>
        <v>1829149.57295846</v>
      </c>
      <c r="AB6" s="27"/>
      <c r="AC6" s="27"/>
    </row>
    <row r="7" ht="17" spans="1:29">
      <c r="A7" s="34">
        <v>4</v>
      </c>
      <c r="B7" s="34" t="s">
        <v>78</v>
      </c>
      <c r="C7" s="34" t="s">
        <v>75</v>
      </c>
      <c r="D7" s="35">
        <v>447.09</v>
      </c>
      <c r="E7" s="35">
        <v>413</v>
      </c>
      <c r="F7" s="35">
        <v>376</v>
      </c>
      <c r="G7" s="35">
        <v>594</v>
      </c>
      <c r="H7" s="35">
        <v>1820.6508672</v>
      </c>
      <c r="I7" s="35">
        <v>1092</v>
      </c>
      <c r="J7" s="35">
        <v>1257</v>
      </c>
      <c r="K7" s="35">
        <v>754</v>
      </c>
      <c r="L7" s="35">
        <v>1521.4738176</v>
      </c>
      <c r="M7" s="35">
        <v>673</v>
      </c>
      <c r="N7" s="35">
        <v>362</v>
      </c>
      <c r="O7" s="35">
        <v>718</v>
      </c>
      <c r="P7" s="39"/>
      <c r="Q7" s="46"/>
      <c r="R7" s="27">
        <f t="shared" si="0"/>
        <v>1383</v>
      </c>
      <c r="S7" s="27">
        <f t="shared" si="1"/>
        <v>3103</v>
      </c>
      <c r="T7" s="27">
        <f t="shared" si="2"/>
        <v>1753</v>
      </c>
      <c r="U7">
        <f t="shared" si="3"/>
        <v>173</v>
      </c>
      <c r="V7" s="48">
        <f t="shared" si="4"/>
        <v>144662.76435</v>
      </c>
      <c r="W7" s="27">
        <f t="shared" si="5"/>
        <v>388</v>
      </c>
      <c r="X7" s="27">
        <f t="shared" si="6"/>
        <v>1099876.02056909</v>
      </c>
      <c r="Y7" s="27">
        <f t="shared" si="7"/>
        <v>220</v>
      </c>
      <c r="Z7" s="27">
        <f t="shared" si="8"/>
        <v>527874.46901376</v>
      </c>
      <c r="AA7" s="27">
        <f t="shared" si="9"/>
        <v>1772413.25393285</v>
      </c>
      <c r="AB7" s="27"/>
      <c r="AC7" s="27"/>
    </row>
    <row r="8" ht="17" spans="1:29">
      <c r="A8" s="34">
        <v>5</v>
      </c>
      <c r="B8" s="34" t="s">
        <v>79</v>
      </c>
      <c r="C8" s="34" t="s">
        <v>75</v>
      </c>
      <c r="D8" s="35">
        <v>461.31</v>
      </c>
      <c r="E8" s="35">
        <v>179</v>
      </c>
      <c r="F8" s="35">
        <v>388</v>
      </c>
      <c r="G8" s="35">
        <v>457</v>
      </c>
      <c r="H8" s="35">
        <v>1787.4983808</v>
      </c>
      <c r="I8" s="35">
        <v>764</v>
      </c>
      <c r="J8" s="35">
        <v>651</v>
      </c>
      <c r="K8" s="35">
        <v>846</v>
      </c>
      <c r="L8" s="35">
        <v>1330.927488</v>
      </c>
      <c r="M8" s="35">
        <v>346</v>
      </c>
      <c r="N8" s="35">
        <v>204</v>
      </c>
      <c r="O8" s="35">
        <v>378</v>
      </c>
      <c r="P8" s="39"/>
      <c r="Q8" s="46"/>
      <c r="R8" s="27">
        <f t="shared" si="0"/>
        <v>1024</v>
      </c>
      <c r="S8" s="27">
        <f t="shared" si="1"/>
        <v>2261</v>
      </c>
      <c r="T8" s="27">
        <f t="shared" si="2"/>
        <v>928</v>
      </c>
      <c r="U8">
        <f t="shared" si="3"/>
        <v>128</v>
      </c>
      <c r="V8" s="48">
        <f t="shared" si="4"/>
        <v>109682.0544</v>
      </c>
      <c r="W8" s="27">
        <f t="shared" si="5"/>
        <v>283</v>
      </c>
      <c r="X8" s="27">
        <f t="shared" si="6"/>
        <v>788578.125770112</v>
      </c>
      <c r="Y8" s="27">
        <f t="shared" si="7"/>
        <v>116</v>
      </c>
      <c r="Z8" s="27">
        <f t="shared" si="8"/>
        <v>246173.40142464</v>
      </c>
      <c r="AA8" s="27">
        <f t="shared" si="9"/>
        <v>1144433.58159475</v>
      </c>
      <c r="AB8" s="27"/>
      <c r="AC8" s="27"/>
    </row>
    <row r="9" ht="17" spans="1:29">
      <c r="A9" s="34">
        <v>6</v>
      </c>
      <c r="B9" s="34" t="s">
        <v>80</v>
      </c>
      <c r="C9" s="34" t="s">
        <v>75</v>
      </c>
      <c r="D9" s="35">
        <v>255</v>
      </c>
      <c r="E9" s="35">
        <v>296</v>
      </c>
      <c r="F9" s="35">
        <v>330</v>
      </c>
      <c r="G9" s="35">
        <v>184</v>
      </c>
      <c r="H9" s="35">
        <v>1990.9194624</v>
      </c>
      <c r="I9" s="35">
        <v>453</v>
      </c>
      <c r="J9" s="35">
        <v>496</v>
      </c>
      <c r="K9" s="35">
        <v>326</v>
      </c>
      <c r="L9" s="35">
        <v>1534.3485696</v>
      </c>
      <c r="M9" s="35">
        <v>285</v>
      </c>
      <c r="N9" s="35">
        <v>292</v>
      </c>
      <c r="O9" s="35">
        <v>356</v>
      </c>
      <c r="P9" s="39"/>
      <c r="R9" s="27">
        <f t="shared" si="0"/>
        <v>810</v>
      </c>
      <c r="S9" s="27">
        <f t="shared" si="1"/>
        <v>1275</v>
      </c>
      <c r="T9" s="27">
        <f t="shared" si="2"/>
        <v>933</v>
      </c>
      <c r="U9">
        <f t="shared" si="3"/>
        <v>102</v>
      </c>
      <c r="V9" s="48">
        <f t="shared" si="4"/>
        <v>56784.42</v>
      </c>
      <c r="W9" s="27">
        <f t="shared" si="5"/>
        <v>160</v>
      </c>
      <c r="X9" s="27">
        <f t="shared" si="6"/>
        <v>493195.65084672</v>
      </c>
      <c r="Y9" s="27">
        <f t="shared" si="7"/>
        <v>117</v>
      </c>
      <c r="Z9" s="27">
        <f t="shared" si="8"/>
        <v>282924.973745856</v>
      </c>
      <c r="AA9" s="27">
        <f t="shared" si="9"/>
        <v>832905.044592576</v>
      </c>
      <c r="AB9" s="27"/>
      <c r="AC9" s="27"/>
    </row>
    <row r="10" ht="17" spans="1:29">
      <c r="A10" s="34">
        <v>7</v>
      </c>
      <c r="B10" s="34" t="s">
        <v>81</v>
      </c>
      <c r="C10" s="34" t="s">
        <v>75</v>
      </c>
      <c r="D10" s="35">
        <v>202.15</v>
      </c>
      <c r="E10" s="35">
        <v>266</v>
      </c>
      <c r="F10" s="35">
        <v>444</v>
      </c>
      <c r="G10" s="35">
        <v>316</v>
      </c>
      <c r="H10" s="35">
        <v>2003.3114112</v>
      </c>
      <c r="I10" s="35">
        <v>871</v>
      </c>
      <c r="J10" s="35">
        <v>765</v>
      </c>
      <c r="K10" s="35">
        <v>933</v>
      </c>
      <c r="L10" s="35">
        <v>1704.1343616</v>
      </c>
      <c r="M10" s="35">
        <v>469</v>
      </c>
      <c r="N10" s="35">
        <v>586</v>
      </c>
      <c r="O10" s="35">
        <v>345</v>
      </c>
      <c r="P10" s="39"/>
      <c r="R10" s="27">
        <f t="shared" si="0"/>
        <v>1026</v>
      </c>
      <c r="S10" s="27">
        <f t="shared" si="1"/>
        <v>2569</v>
      </c>
      <c r="T10" s="27">
        <f t="shared" si="2"/>
        <v>1400</v>
      </c>
      <c r="U10">
        <f t="shared" si="3"/>
        <v>129</v>
      </c>
      <c r="V10" s="48">
        <f t="shared" si="4"/>
        <v>61895.90925</v>
      </c>
      <c r="W10" s="27">
        <f t="shared" si="5"/>
        <v>322</v>
      </c>
      <c r="X10" s="27">
        <f t="shared" si="6"/>
        <v>998361.999261312</v>
      </c>
      <c r="Y10" s="27">
        <f t="shared" si="7"/>
        <v>175</v>
      </c>
      <c r="Z10" s="27">
        <f t="shared" si="8"/>
        <v>466410.0868224</v>
      </c>
      <c r="AA10" s="27">
        <f t="shared" si="9"/>
        <v>1526667.99533371</v>
      </c>
      <c r="AB10" s="27"/>
      <c r="AC10" s="27"/>
    </row>
    <row r="11" ht="17" spans="1:29">
      <c r="A11" s="34">
        <v>8</v>
      </c>
      <c r="B11" s="34" t="s">
        <v>82</v>
      </c>
      <c r="C11" s="34" t="s">
        <v>75</v>
      </c>
      <c r="D11" s="35">
        <v>329.77</v>
      </c>
      <c r="E11" s="35">
        <v>373</v>
      </c>
      <c r="F11" s="35">
        <v>305</v>
      </c>
      <c r="G11" s="35">
        <v>369</v>
      </c>
      <c r="H11" s="35">
        <v>1903.6930176</v>
      </c>
      <c r="I11" s="35">
        <v>541</v>
      </c>
      <c r="J11" s="35">
        <v>479</v>
      </c>
      <c r="K11" s="35">
        <v>803</v>
      </c>
      <c r="L11" s="35">
        <v>1584.0772992</v>
      </c>
      <c r="M11" s="35">
        <v>366</v>
      </c>
      <c r="N11" s="35">
        <v>605</v>
      </c>
      <c r="O11" s="35">
        <v>349</v>
      </c>
      <c r="P11" s="39"/>
      <c r="R11" s="27">
        <f t="shared" si="0"/>
        <v>1047</v>
      </c>
      <c r="S11" s="27">
        <f t="shared" si="1"/>
        <v>1823</v>
      </c>
      <c r="T11" s="27">
        <f t="shared" si="2"/>
        <v>1320</v>
      </c>
      <c r="U11">
        <f t="shared" si="3"/>
        <v>131</v>
      </c>
      <c r="V11" s="48">
        <f t="shared" si="4"/>
        <v>87180.54585</v>
      </c>
      <c r="W11" s="27">
        <f t="shared" si="5"/>
        <v>228</v>
      </c>
      <c r="X11" s="27">
        <f t="shared" si="6"/>
        <v>673867.301658624</v>
      </c>
      <c r="Y11" s="27">
        <f t="shared" si="7"/>
        <v>165</v>
      </c>
      <c r="Z11" s="27">
        <f t="shared" si="8"/>
        <v>410935.38260544</v>
      </c>
      <c r="AA11" s="27">
        <f t="shared" si="9"/>
        <v>1171983.23011406</v>
      </c>
      <c r="AB11" s="27"/>
      <c r="AC11" s="27"/>
    </row>
    <row r="12" ht="17" spans="1:29">
      <c r="A12" s="34">
        <v>9</v>
      </c>
      <c r="B12" s="34" t="s">
        <v>83</v>
      </c>
      <c r="C12" s="34" t="s">
        <v>75</v>
      </c>
      <c r="D12" s="35">
        <v>634</v>
      </c>
      <c r="E12" s="35">
        <v>357</v>
      </c>
      <c r="F12" s="35">
        <v>641</v>
      </c>
      <c r="G12" s="35">
        <v>654</v>
      </c>
      <c r="H12" s="35">
        <v>1980.6196608</v>
      </c>
      <c r="I12" s="35">
        <v>1007</v>
      </c>
      <c r="J12" s="35">
        <v>1216</v>
      </c>
      <c r="K12" s="35">
        <v>1585</v>
      </c>
      <c r="L12" s="35">
        <v>1681.4426112</v>
      </c>
      <c r="M12" s="35">
        <v>575</v>
      </c>
      <c r="N12" s="35">
        <v>442</v>
      </c>
      <c r="O12" s="35">
        <v>658</v>
      </c>
      <c r="P12" s="39"/>
      <c r="Q12" s="45"/>
      <c r="R12" s="27">
        <f t="shared" si="0"/>
        <v>1652</v>
      </c>
      <c r="S12" s="27">
        <f t="shared" si="1"/>
        <v>3808</v>
      </c>
      <c r="T12" s="27">
        <f t="shared" si="2"/>
        <v>1675</v>
      </c>
      <c r="U12">
        <f t="shared" si="3"/>
        <v>207</v>
      </c>
      <c r="V12" s="48">
        <f t="shared" si="4"/>
        <v>229388.085</v>
      </c>
      <c r="W12" s="27">
        <f t="shared" si="5"/>
        <v>476</v>
      </c>
      <c r="X12" s="27">
        <f t="shared" si="6"/>
        <v>1460123.62467686</v>
      </c>
      <c r="Y12" s="27">
        <f t="shared" si="7"/>
        <v>210</v>
      </c>
      <c r="Z12" s="27">
        <f t="shared" si="8"/>
        <v>552758.63985216</v>
      </c>
      <c r="AA12" s="27">
        <f t="shared" si="9"/>
        <v>2242270.34952902</v>
      </c>
      <c r="AB12" s="27"/>
      <c r="AC12" s="27"/>
    </row>
    <row r="13" ht="17" spans="1:29">
      <c r="A13" s="34">
        <v>10</v>
      </c>
      <c r="B13" s="34" t="s">
        <v>84</v>
      </c>
      <c r="C13" s="34" t="s">
        <v>75</v>
      </c>
      <c r="D13" s="35">
        <v>482.46</v>
      </c>
      <c r="E13" s="35">
        <v>755</v>
      </c>
      <c r="F13" s="35">
        <v>528</v>
      </c>
      <c r="G13" s="35">
        <v>378</v>
      </c>
      <c r="H13" s="35">
        <v>1821.1336704</v>
      </c>
      <c r="I13" s="35">
        <v>1009</v>
      </c>
      <c r="J13" s="35">
        <v>956</v>
      </c>
      <c r="K13" s="35">
        <v>1638</v>
      </c>
      <c r="L13" s="35">
        <v>1521.9566208</v>
      </c>
      <c r="M13" s="35">
        <v>418</v>
      </c>
      <c r="N13" s="35">
        <v>1007</v>
      </c>
      <c r="O13" s="35">
        <v>1023</v>
      </c>
      <c r="P13" s="39"/>
      <c r="Q13" s="45"/>
      <c r="R13" s="27">
        <f t="shared" si="0"/>
        <v>1661</v>
      </c>
      <c r="S13" s="27">
        <f t="shared" si="1"/>
        <v>3603</v>
      </c>
      <c r="T13" s="27">
        <f t="shared" si="2"/>
        <v>2448</v>
      </c>
      <c r="U13">
        <f t="shared" si="3"/>
        <v>208</v>
      </c>
      <c r="V13" s="48">
        <f t="shared" si="4"/>
        <v>184634.1744</v>
      </c>
      <c r="W13" s="27">
        <f t="shared" si="5"/>
        <v>451</v>
      </c>
      <c r="X13" s="27">
        <f t="shared" si="6"/>
        <v>1278780.95518483</v>
      </c>
      <c r="Y13" s="27">
        <f t="shared" si="7"/>
        <v>306</v>
      </c>
      <c r="Z13" s="27">
        <f t="shared" si="8"/>
        <v>734440.356278784</v>
      </c>
      <c r="AA13" s="27">
        <f t="shared" si="9"/>
        <v>2197855.48586362</v>
      </c>
      <c r="AB13" s="27"/>
      <c r="AC13" s="27"/>
    </row>
    <row r="14" ht="15" customHeight="1" spans="1:29">
      <c r="A14" s="34">
        <v>11</v>
      </c>
      <c r="B14" s="34" t="s">
        <v>85</v>
      </c>
      <c r="C14" s="34" t="s">
        <v>75</v>
      </c>
      <c r="D14" s="35">
        <v>827.61</v>
      </c>
      <c r="E14" s="35">
        <v>1272</v>
      </c>
      <c r="F14" s="35">
        <v>833</v>
      </c>
      <c r="G14" s="35">
        <v>867</v>
      </c>
      <c r="H14" s="35">
        <v>1747.9085184</v>
      </c>
      <c r="I14" s="35">
        <v>2307</v>
      </c>
      <c r="J14" s="35">
        <v>1649</v>
      </c>
      <c r="K14" s="35">
        <v>1673</v>
      </c>
      <c r="L14" s="35">
        <v>1635.4153728</v>
      </c>
      <c r="M14" s="35">
        <v>1039</v>
      </c>
      <c r="N14" s="35">
        <v>664</v>
      </c>
      <c r="O14" s="35">
        <v>891</v>
      </c>
      <c r="P14" s="39"/>
      <c r="Q14" s="45"/>
      <c r="R14" s="27">
        <f t="shared" si="0"/>
        <v>2972</v>
      </c>
      <c r="S14" s="27">
        <f t="shared" si="1"/>
        <v>5629</v>
      </c>
      <c r="T14" s="27">
        <f t="shared" si="2"/>
        <v>2594</v>
      </c>
      <c r="U14">
        <f t="shared" si="3"/>
        <v>372</v>
      </c>
      <c r="V14" s="48">
        <f t="shared" si="4"/>
        <v>517027.0086</v>
      </c>
      <c r="W14" s="27">
        <f t="shared" si="5"/>
        <v>704</v>
      </c>
      <c r="X14" s="27">
        <f t="shared" si="6"/>
        <v>1921139.89356749</v>
      </c>
      <c r="Y14" s="27">
        <f t="shared" si="7"/>
        <v>325</v>
      </c>
      <c r="Z14" s="27">
        <f t="shared" si="8"/>
        <v>833694.6694128</v>
      </c>
      <c r="AA14" s="27">
        <f t="shared" si="9"/>
        <v>3271861.57158029</v>
      </c>
      <c r="AB14" s="27"/>
      <c r="AC14" s="27"/>
    </row>
    <row r="15" ht="15.75" customHeight="1" spans="1:29">
      <c r="A15" s="34">
        <v>12</v>
      </c>
      <c r="B15" s="34" t="s">
        <v>86</v>
      </c>
      <c r="C15" s="34" t="s">
        <v>75</v>
      </c>
      <c r="D15" s="35">
        <v>822</v>
      </c>
      <c r="E15" s="35">
        <v>40</v>
      </c>
      <c r="F15" s="35">
        <v>40</v>
      </c>
      <c r="G15" s="35">
        <v>48</v>
      </c>
      <c r="H15" s="35">
        <v>1747.9085184</v>
      </c>
      <c r="I15" s="35">
        <v>53</v>
      </c>
      <c r="J15" s="35">
        <v>33</v>
      </c>
      <c r="K15" s="35">
        <v>45</v>
      </c>
      <c r="L15" s="35">
        <v>1635.4153728</v>
      </c>
      <c r="M15" s="35">
        <v>47</v>
      </c>
      <c r="N15" s="35">
        <v>51</v>
      </c>
      <c r="O15" s="35">
        <v>50</v>
      </c>
      <c r="P15" s="39"/>
      <c r="Q15" s="45"/>
      <c r="R15" s="27">
        <f t="shared" si="0"/>
        <v>128</v>
      </c>
      <c r="S15" s="27">
        <f t="shared" si="1"/>
        <v>131</v>
      </c>
      <c r="T15" s="27">
        <f t="shared" si="2"/>
        <v>148</v>
      </c>
      <c r="U15">
        <f t="shared" si="3"/>
        <v>16</v>
      </c>
      <c r="V15" s="48">
        <f t="shared" si="4"/>
        <v>22107.12</v>
      </c>
      <c r="W15" s="27">
        <f t="shared" si="5"/>
        <v>17</v>
      </c>
      <c r="X15" s="27">
        <f t="shared" si="6"/>
        <v>46391.162202624</v>
      </c>
      <c r="Y15" s="27">
        <f t="shared" si="7"/>
        <v>19</v>
      </c>
      <c r="Z15" s="27">
        <f t="shared" si="8"/>
        <v>48739.072981056</v>
      </c>
      <c r="AA15" s="27">
        <f t="shared" si="9"/>
        <v>117237.35518368</v>
      </c>
      <c r="AB15" s="27"/>
      <c r="AC15" s="27"/>
    </row>
    <row r="16" ht="17" spans="1:29">
      <c r="A16" s="34">
        <v>13</v>
      </c>
      <c r="B16" s="34" t="s">
        <v>87</v>
      </c>
      <c r="C16" s="34" t="s">
        <v>75</v>
      </c>
      <c r="D16" s="35">
        <v>871.79</v>
      </c>
      <c r="E16" s="35">
        <v>292</v>
      </c>
      <c r="F16" s="35">
        <v>194</v>
      </c>
      <c r="G16" s="35">
        <v>284</v>
      </c>
      <c r="H16" s="35">
        <v>1695.6048384</v>
      </c>
      <c r="I16" s="35">
        <v>302</v>
      </c>
      <c r="J16" s="35">
        <v>549</v>
      </c>
      <c r="K16" s="35">
        <v>301</v>
      </c>
      <c r="L16" s="35">
        <v>1583.1116928</v>
      </c>
      <c r="M16" s="35">
        <v>338</v>
      </c>
      <c r="N16" s="35">
        <v>228</v>
      </c>
      <c r="O16" s="35">
        <v>219</v>
      </c>
      <c r="P16" s="39"/>
      <c r="Q16" s="45"/>
      <c r="R16" s="27">
        <f t="shared" si="0"/>
        <v>770</v>
      </c>
      <c r="S16" s="27">
        <f t="shared" si="1"/>
        <v>1152</v>
      </c>
      <c r="T16" s="27">
        <f t="shared" si="2"/>
        <v>785</v>
      </c>
      <c r="U16">
        <f t="shared" si="3"/>
        <v>97</v>
      </c>
      <c r="V16" s="48">
        <f t="shared" si="4"/>
        <v>141051.52665</v>
      </c>
      <c r="W16" s="27">
        <f t="shared" si="5"/>
        <v>144</v>
      </c>
      <c r="X16" s="27">
        <f t="shared" si="6"/>
        <v>382001.765741568</v>
      </c>
      <c r="Y16" s="27">
        <f t="shared" si="7"/>
        <v>99</v>
      </c>
      <c r="Z16" s="27">
        <f t="shared" si="8"/>
        <v>246422.138789376</v>
      </c>
      <c r="AA16" s="27">
        <f t="shared" si="9"/>
        <v>769475.431180944</v>
      </c>
      <c r="AB16" s="27"/>
      <c r="AC16" s="27"/>
    </row>
    <row r="17" ht="17" spans="1:29">
      <c r="A17" s="34">
        <v>14</v>
      </c>
      <c r="B17" s="34" t="s">
        <v>88</v>
      </c>
      <c r="C17" s="34" t="s">
        <v>89</v>
      </c>
      <c r="D17" s="35">
        <v>2636</v>
      </c>
      <c r="E17" s="35">
        <v>41</v>
      </c>
      <c r="F17" s="35">
        <v>64</v>
      </c>
      <c r="G17" s="35">
        <v>53</v>
      </c>
      <c r="H17" s="35">
        <v>1913.3490816</v>
      </c>
      <c r="I17" s="35">
        <v>64</v>
      </c>
      <c r="J17" s="35">
        <v>75</v>
      </c>
      <c r="K17" s="35">
        <v>74</v>
      </c>
      <c r="L17" s="35">
        <v>2605.0451328</v>
      </c>
      <c r="M17" s="35">
        <v>37</v>
      </c>
      <c r="N17" s="35">
        <v>67</v>
      </c>
      <c r="O17" s="35">
        <v>55</v>
      </c>
      <c r="P17" s="39"/>
      <c r="Q17" s="45"/>
      <c r="R17" s="27">
        <f t="shared" si="0"/>
        <v>158</v>
      </c>
      <c r="S17" s="27">
        <f t="shared" si="1"/>
        <v>213</v>
      </c>
      <c r="T17" s="27">
        <f t="shared" si="2"/>
        <v>159</v>
      </c>
      <c r="U17">
        <f t="shared" si="3"/>
        <v>20</v>
      </c>
      <c r="V17" s="48">
        <f t="shared" si="4"/>
        <v>80421.3</v>
      </c>
      <c r="W17" s="27">
        <f t="shared" si="5"/>
        <v>27</v>
      </c>
      <c r="X17" s="27">
        <f t="shared" si="6"/>
        <v>80179.413670656</v>
      </c>
      <c r="Y17" s="27">
        <f t="shared" si="7"/>
        <v>20</v>
      </c>
      <c r="Z17" s="27">
        <f t="shared" si="8"/>
        <v>79520.51336448</v>
      </c>
      <c r="AA17" s="27">
        <f t="shared" si="9"/>
        <v>240121.227035136</v>
      </c>
      <c r="AB17" s="27"/>
      <c r="AC17" s="27"/>
    </row>
    <row r="18" ht="17" spans="1:29">
      <c r="A18" s="34">
        <v>15</v>
      </c>
      <c r="B18" s="34" t="s">
        <v>90</v>
      </c>
      <c r="C18" s="34" t="s">
        <v>89</v>
      </c>
      <c r="D18" s="35">
        <v>2855</v>
      </c>
      <c r="E18" s="35">
        <v>55</v>
      </c>
      <c r="F18" s="35">
        <v>35</v>
      </c>
      <c r="G18" s="35">
        <v>46</v>
      </c>
      <c r="H18" s="35">
        <v>2165.8551552</v>
      </c>
      <c r="I18" s="35">
        <v>82</v>
      </c>
      <c r="J18" s="35">
        <v>73</v>
      </c>
      <c r="K18" s="35">
        <v>59</v>
      </c>
      <c r="L18" s="35">
        <v>2857.5512064</v>
      </c>
      <c r="M18" s="35">
        <v>75</v>
      </c>
      <c r="N18" s="35">
        <v>56</v>
      </c>
      <c r="O18" s="35">
        <v>78</v>
      </c>
      <c r="P18" s="39"/>
      <c r="Q18" s="45"/>
      <c r="R18" s="27">
        <f t="shared" si="0"/>
        <v>136</v>
      </c>
      <c r="S18" s="27">
        <f t="shared" si="1"/>
        <v>214</v>
      </c>
      <c r="T18" s="27">
        <f t="shared" si="2"/>
        <v>209</v>
      </c>
      <c r="U18">
        <f t="shared" si="3"/>
        <v>17</v>
      </c>
      <c r="V18" s="48">
        <f t="shared" si="4"/>
        <v>73775.07</v>
      </c>
      <c r="W18" s="27">
        <f t="shared" si="5"/>
        <v>27</v>
      </c>
      <c r="X18" s="27">
        <f t="shared" si="6"/>
        <v>90099.114772032</v>
      </c>
      <c r="Y18" s="27">
        <f t="shared" si="7"/>
        <v>27</v>
      </c>
      <c r="Z18" s="27">
        <f t="shared" si="8"/>
        <v>117272.394143424</v>
      </c>
      <c r="AA18" s="27">
        <f t="shared" si="9"/>
        <v>281146.578915456</v>
      </c>
      <c r="AB18" s="27"/>
      <c r="AC18" s="27"/>
    </row>
    <row r="19" ht="17" spans="1:29">
      <c r="A19" s="34">
        <v>16</v>
      </c>
      <c r="B19" s="34" t="s">
        <v>91</v>
      </c>
      <c r="C19" s="34" t="s">
        <v>89</v>
      </c>
      <c r="D19" s="35">
        <v>2474</v>
      </c>
      <c r="E19" s="35">
        <v>146</v>
      </c>
      <c r="F19" s="35">
        <v>98</v>
      </c>
      <c r="G19" s="35">
        <v>164</v>
      </c>
      <c r="H19" s="35">
        <v>1749.356928</v>
      </c>
      <c r="I19" s="35">
        <v>183</v>
      </c>
      <c r="J19" s="35">
        <v>266</v>
      </c>
      <c r="K19" s="35">
        <v>194</v>
      </c>
      <c r="L19" s="35">
        <v>2441.0529792</v>
      </c>
      <c r="M19" s="35">
        <v>121</v>
      </c>
      <c r="N19" s="35">
        <v>70</v>
      </c>
      <c r="O19" s="35">
        <v>149</v>
      </c>
      <c r="P19" s="39"/>
      <c r="Q19" s="45"/>
      <c r="R19" s="27">
        <f t="shared" si="0"/>
        <v>408</v>
      </c>
      <c r="S19" s="27">
        <f t="shared" si="1"/>
        <v>643</v>
      </c>
      <c r="T19" s="27">
        <f t="shared" si="2"/>
        <v>340</v>
      </c>
      <c r="U19">
        <f t="shared" si="3"/>
        <v>51</v>
      </c>
      <c r="V19" s="48">
        <f t="shared" si="4"/>
        <v>193053.105</v>
      </c>
      <c r="W19" s="27">
        <f t="shared" si="5"/>
        <v>81</v>
      </c>
      <c r="X19" s="27">
        <f t="shared" si="6"/>
        <v>221210.94574944</v>
      </c>
      <c r="Y19" s="27">
        <f t="shared" si="7"/>
        <v>43</v>
      </c>
      <c r="Z19" s="27">
        <f t="shared" si="8"/>
        <v>160708.934643648</v>
      </c>
      <c r="AA19" s="27">
        <f t="shared" si="9"/>
        <v>574972.985393088</v>
      </c>
      <c r="AB19" s="27"/>
      <c r="AC19" s="27"/>
    </row>
    <row r="20" ht="17" spans="1:29">
      <c r="A20" s="34">
        <v>17</v>
      </c>
      <c r="B20" s="34" t="s">
        <v>92</v>
      </c>
      <c r="C20" s="34" t="s">
        <v>89</v>
      </c>
      <c r="D20" s="35">
        <v>2649.06</v>
      </c>
      <c r="E20" s="35">
        <v>63</v>
      </c>
      <c r="F20" s="35">
        <v>55</v>
      </c>
      <c r="G20" s="35">
        <v>51</v>
      </c>
      <c r="H20" s="35">
        <v>1933.1440128</v>
      </c>
      <c r="I20" s="35">
        <v>50</v>
      </c>
      <c r="J20" s="35">
        <v>116</v>
      </c>
      <c r="K20" s="35">
        <v>97</v>
      </c>
      <c r="L20" s="35">
        <v>2624.840064</v>
      </c>
      <c r="M20" s="35">
        <v>65</v>
      </c>
      <c r="N20" s="35">
        <v>54</v>
      </c>
      <c r="O20" s="35">
        <v>27</v>
      </c>
      <c r="P20" s="39"/>
      <c r="Q20" s="26"/>
      <c r="R20" s="27">
        <f t="shared" si="0"/>
        <v>169</v>
      </c>
      <c r="S20" s="27">
        <f t="shared" si="1"/>
        <v>263</v>
      </c>
      <c r="T20" s="27">
        <f t="shared" si="2"/>
        <v>146</v>
      </c>
      <c r="U20">
        <f t="shared" si="3"/>
        <v>22</v>
      </c>
      <c r="V20" s="48">
        <f t="shared" si="4"/>
        <v>88881.4806</v>
      </c>
      <c r="W20" s="27">
        <f t="shared" si="5"/>
        <v>33</v>
      </c>
      <c r="X20" s="27">
        <f t="shared" si="6"/>
        <v>98947.514774592</v>
      </c>
      <c r="Y20" s="27">
        <f t="shared" si="7"/>
        <v>19</v>
      </c>
      <c r="Z20" s="27">
        <f t="shared" si="8"/>
        <v>76091.71856928</v>
      </c>
      <c r="AA20" s="27">
        <f t="shared" si="9"/>
        <v>263920.713943872</v>
      </c>
      <c r="AB20" s="27"/>
      <c r="AC20" s="27"/>
    </row>
    <row r="21" ht="16.5" customHeight="1" spans="1:29">
      <c r="A21" s="34">
        <v>18</v>
      </c>
      <c r="B21" s="34" t="s">
        <v>93</v>
      </c>
      <c r="C21" s="34" t="s">
        <v>89</v>
      </c>
      <c r="D21" s="35">
        <v>2895</v>
      </c>
      <c r="E21" s="35">
        <v>30</v>
      </c>
      <c r="F21" s="35">
        <v>54</v>
      </c>
      <c r="G21" s="35">
        <v>57</v>
      </c>
      <c r="H21" s="35">
        <v>2205.605952</v>
      </c>
      <c r="I21" s="35">
        <v>117</v>
      </c>
      <c r="J21" s="35">
        <v>109</v>
      </c>
      <c r="K21" s="35">
        <v>146</v>
      </c>
      <c r="L21" s="35">
        <v>2897.3020032</v>
      </c>
      <c r="M21" s="35">
        <v>50</v>
      </c>
      <c r="N21" s="35">
        <v>69</v>
      </c>
      <c r="O21" s="35">
        <v>65</v>
      </c>
      <c r="P21" s="40"/>
      <c r="Q21" s="45"/>
      <c r="R21" s="27">
        <f t="shared" si="0"/>
        <v>141</v>
      </c>
      <c r="S21" s="27">
        <f t="shared" si="1"/>
        <v>372</v>
      </c>
      <c r="T21" s="27">
        <f t="shared" si="2"/>
        <v>184</v>
      </c>
      <c r="U21">
        <f t="shared" si="3"/>
        <v>18</v>
      </c>
      <c r="V21" s="48">
        <f t="shared" si="4"/>
        <v>79162.38</v>
      </c>
      <c r="W21" s="27">
        <f t="shared" si="5"/>
        <v>47</v>
      </c>
      <c r="X21" s="27">
        <f t="shared" si="6"/>
        <v>159557.55802752</v>
      </c>
      <c r="Y21" s="27">
        <f t="shared" si="7"/>
        <v>23</v>
      </c>
      <c r="Z21" s="27">
        <f t="shared" si="8"/>
        <v>101228.966537088</v>
      </c>
      <c r="AA21" s="27">
        <f t="shared" si="9"/>
        <v>339948.904564608</v>
      </c>
      <c r="AB21" s="27"/>
      <c r="AC21" s="27"/>
    </row>
    <row r="22" ht="17" spans="1:27">
      <c r="A22" s="34">
        <v>19</v>
      </c>
      <c r="B22" s="34" t="s">
        <v>94</v>
      </c>
      <c r="C22" s="34" t="s">
        <v>89</v>
      </c>
      <c r="D22" s="35">
        <v>3078.09</v>
      </c>
      <c r="E22" s="35">
        <v>126</v>
      </c>
      <c r="F22" s="35">
        <v>180</v>
      </c>
      <c r="G22" s="35">
        <v>87</v>
      </c>
      <c r="H22" s="35">
        <v>2368.4715648</v>
      </c>
      <c r="I22" s="35">
        <v>289</v>
      </c>
      <c r="J22" s="35">
        <v>324</v>
      </c>
      <c r="K22" s="35">
        <v>262</v>
      </c>
      <c r="L22" s="35">
        <v>3060.167616</v>
      </c>
      <c r="M22" s="35">
        <v>198</v>
      </c>
      <c r="N22" s="35">
        <v>103</v>
      </c>
      <c r="O22" s="35">
        <v>133</v>
      </c>
      <c r="P22" s="41"/>
      <c r="Q22" s="47"/>
      <c r="R22" s="27">
        <f t="shared" si="0"/>
        <v>393</v>
      </c>
      <c r="S22" s="27">
        <f t="shared" si="1"/>
        <v>875</v>
      </c>
      <c r="T22" s="27">
        <f t="shared" si="2"/>
        <v>434</v>
      </c>
      <c r="U22">
        <f t="shared" si="3"/>
        <v>50</v>
      </c>
      <c r="V22" s="48">
        <f t="shared" si="4"/>
        <v>233215.2975</v>
      </c>
      <c r="W22" s="27">
        <f t="shared" si="5"/>
        <v>110</v>
      </c>
      <c r="X22" s="27">
        <f t="shared" si="6"/>
        <v>399499.22394624</v>
      </c>
      <c r="Y22" s="27">
        <f t="shared" si="7"/>
        <v>55</v>
      </c>
      <c r="Z22" s="27">
        <f t="shared" si="8"/>
        <v>255102.5884704</v>
      </c>
      <c r="AA22" s="27">
        <f t="shared" si="9"/>
        <v>887817.10991664</v>
      </c>
    </row>
    <row r="23" ht="17" spans="1:27">
      <c r="A23" s="34">
        <v>20</v>
      </c>
      <c r="B23" s="34" t="s">
        <v>95</v>
      </c>
      <c r="C23" s="34" t="s">
        <v>89</v>
      </c>
      <c r="D23" s="35">
        <v>2528.28</v>
      </c>
      <c r="E23" s="35">
        <v>45</v>
      </c>
      <c r="F23" s="35">
        <v>40</v>
      </c>
      <c r="G23" s="35">
        <v>49</v>
      </c>
      <c r="H23" s="35">
        <v>1809.8682624</v>
      </c>
      <c r="I23" s="35">
        <v>75</v>
      </c>
      <c r="J23" s="35">
        <v>36</v>
      </c>
      <c r="K23" s="35">
        <v>81</v>
      </c>
      <c r="L23" s="35">
        <v>2501.5643136</v>
      </c>
      <c r="M23" s="35">
        <v>40</v>
      </c>
      <c r="N23" s="35">
        <v>28</v>
      </c>
      <c r="O23" s="35">
        <v>37</v>
      </c>
      <c r="P23" s="41"/>
      <c r="Q23" s="47"/>
      <c r="R23" s="27">
        <f t="shared" si="0"/>
        <v>134</v>
      </c>
      <c r="S23" s="27">
        <f t="shared" si="1"/>
        <v>192</v>
      </c>
      <c r="T23" s="27">
        <f t="shared" si="2"/>
        <v>105</v>
      </c>
      <c r="U23">
        <f t="shared" si="3"/>
        <v>17</v>
      </c>
      <c r="V23" s="48">
        <f t="shared" si="4"/>
        <v>65693.6508</v>
      </c>
      <c r="W23" s="27">
        <f t="shared" si="5"/>
        <v>24</v>
      </c>
      <c r="X23" s="27">
        <f t="shared" si="6"/>
        <v>67657.039723008</v>
      </c>
      <c r="Y23" s="27">
        <f t="shared" si="7"/>
        <v>14</v>
      </c>
      <c r="Z23" s="27">
        <f t="shared" si="8"/>
        <v>53556.455068032</v>
      </c>
      <c r="AA23" s="27">
        <f t="shared" si="9"/>
        <v>186907.14559104</v>
      </c>
    </row>
    <row r="24" ht="17" spans="1:27">
      <c r="A24" s="34">
        <v>21</v>
      </c>
      <c r="B24" s="34" t="s">
        <v>96</v>
      </c>
      <c r="C24" s="34" t="s">
        <v>89</v>
      </c>
      <c r="D24" s="35">
        <v>2649.8</v>
      </c>
      <c r="E24" s="35">
        <v>811</v>
      </c>
      <c r="F24" s="35">
        <v>1060</v>
      </c>
      <c r="G24" s="35">
        <v>987</v>
      </c>
      <c r="H24" s="35">
        <v>1932.5002752</v>
      </c>
      <c r="I24" s="35">
        <v>1590</v>
      </c>
      <c r="J24" s="35">
        <v>1999</v>
      </c>
      <c r="K24" s="35">
        <v>1467</v>
      </c>
      <c r="L24" s="35">
        <v>2624.1963264</v>
      </c>
      <c r="M24" s="35">
        <v>1262</v>
      </c>
      <c r="N24" s="35">
        <v>465</v>
      </c>
      <c r="O24" s="35">
        <v>722</v>
      </c>
      <c r="P24" s="41"/>
      <c r="Q24" s="47"/>
      <c r="R24" s="27">
        <f t="shared" si="0"/>
        <v>2858</v>
      </c>
      <c r="S24" s="27">
        <f t="shared" si="1"/>
        <v>5056</v>
      </c>
      <c r="T24" s="27">
        <f t="shared" si="2"/>
        <v>2449</v>
      </c>
      <c r="U24">
        <f t="shared" si="3"/>
        <v>358</v>
      </c>
      <c r="V24" s="48">
        <f t="shared" si="4"/>
        <v>1446729.552</v>
      </c>
      <c r="W24" s="27">
        <f t="shared" si="5"/>
        <v>632</v>
      </c>
      <c r="X24" s="27">
        <f t="shared" si="6"/>
        <v>1894402.87306291</v>
      </c>
      <c r="Y24" s="27">
        <f t="shared" si="7"/>
        <v>307</v>
      </c>
      <c r="Z24" s="27">
        <f t="shared" si="8"/>
        <v>1229194.43105798</v>
      </c>
      <c r="AA24" s="27">
        <f t="shared" si="9"/>
        <v>4570326.8561209</v>
      </c>
    </row>
    <row r="25" ht="17" spans="1:27">
      <c r="A25" s="34">
        <v>22</v>
      </c>
      <c r="B25" s="34" t="s">
        <v>97</v>
      </c>
      <c r="C25" s="34" t="s">
        <v>89</v>
      </c>
      <c r="D25" s="35">
        <v>2960</v>
      </c>
      <c r="E25" s="35">
        <v>55</v>
      </c>
      <c r="F25" s="35">
        <v>66</v>
      </c>
      <c r="G25" s="35">
        <v>61</v>
      </c>
      <c r="H25" s="35">
        <v>2218.8025728</v>
      </c>
      <c r="I25" s="35">
        <v>95</v>
      </c>
      <c r="J25" s="35">
        <v>79</v>
      </c>
      <c r="K25" s="35">
        <v>93</v>
      </c>
      <c r="L25" s="35">
        <v>2910.498624</v>
      </c>
      <c r="M25" s="35">
        <v>35</v>
      </c>
      <c r="N25" s="35">
        <v>75</v>
      </c>
      <c r="O25" s="35">
        <v>60</v>
      </c>
      <c r="P25" s="41"/>
      <c r="Q25" s="47"/>
      <c r="R25" s="27">
        <f t="shared" si="0"/>
        <v>182</v>
      </c>
      <c r="S25" s="27">
        <f t="shared" si="1"/>
        <v>267</v>
      </c>
      <c r="T25" s="27">
        <f t="shared" si="2"/>
        <v>170</v>
      </c>
      <c r="U25">
        <f t="shared" si="3"/>
        <v>23</v>
      </c>
      <c r="V25" s="48">
        <f t="shared" si="4"/>
        <v>103327.155</v>
      </c>
      <c r="W25" s="27">
        <f t="shared" si="5"/>
        <v>34</v>
      </c>
      <c r="X25" s="27">
        <f t="shared" si="6"/>
        <v>116077.453276416</v>
      </c>
      <c r="Y25" s="27">
        <f t="shared" si="7"/>
        <v>22</v>
      </c>
      <c r="Z25" s="27">
        <f t="shared" si="8"/>
        <v>97250.13095424</v>
      </c>
      <c r="AA25" s="27">
        <f t="shared" si="9"/>
        <v>316654.739230656</v>
      </c>
    </row>
    <row r="26" ht="17" spans="1:27">
      <c r="A26" s="34">
        <v>23</v>
      </c>
      <c r="B26" s="34" t="s">
        <v>98</v>
      </c>
      <c r="C26" s="34" t="s">
        <v>89</v>
      </c>
      <c r="D26" s="35">
        <v>2953</v>
      </c>
      <c r="E26" s="35">
        <v>97</v>
      </c>
      <c r="F26" s="35">
        <v>52</v>
      </c>
      <c r="G26" s="35">
        <v>87</v>
      </c>
      <c r="H26" s="35">
        <v>2231.355456</v>
      </c>
      <c r="I26" s="35">
        <v>211</v>
      </c>
      <c r="J26" s="35">
        <v>150</v>
      </c>
      <c r="K26" s="35">
        <v>178</v>
      </c>
      <c r="L26" s="35">
        <v>2923.0515072</v>
      </c>
      <c r="M26" s="35">
        <v>124</v>
      </c>
      <c r="N26" s="35">
        <v>76</v>
      </c>
      <c r="O26" s="35">
        <v>115</v>
      </c>
      <c r="P26" s="41"/>
      <c r="Q26" s="47"/>
      <c r="R26" s="27">
        <f t="shared" si="0"/>
        <v>236</v>
      </c>
      <c r="S26" s="27">
        <f t="shared" si="1"/>
        <v>539</v>
      </c>
      <c r="T26" s="27">
        <f t="shared" si="2"/>
        <v>315</v>
      </c>
      <c r="U26">
        <f t="shared" si="3"/>
        <v>30</v>
      </c>
      <c r="V26" s="48">
        <f t="shared" si="4"/>
        <v>134469</v>
      </c>
      <c r="W26" s="27">
        <f t="shared" si="5"/>
        <v>68</v>
      </c>
      <c r="X26" s="27">
        <f t="shared" si="6"/>
        <v>233396.88881664</v>
      </c>
      <c r="Y26" s="27">
        <f t="shared" si="7"/>
        <v>40</v>
      </c>
      <c r="Z26" s="27">
        <f t="shared" si="8"/>
        <v>177548.99771904</v>
      </c>
      <c r="AA26" s="27">
        <f t="shared" si="9"/>
        <v>545414.88653568</v>
      </c>
    </row>
    <row r="27" ht="17" spans="1:27">
      <c r="A27" s="34">
        <v>24</v>
      </c>
      <c r="B27" s="34" t="s">
        <v>99</v>
      </c>
      <c r="C27" s="34" t="s">
        <v>89</v>
      </c>
      <c r="D27" s="35">
        <v>2764.92</v>
      </c>
      <c r="E27" s="35">
        <v>70</v>
      </c>
      <c r="F27" s="35">
        <v>103</v>
      </c>
      <c r="G27" s="35">
        <v>93</v>
      </c>
      <c r="H27" s="35">
        <v>2048.2121088</v>
      </c>
      <c r="I27" s="35">
        <v>225</v>
      </c>
      <c r="J27" s="35">
        <v>119</v>
      </c>
      <c r="K27" s="35">
        <v>214</v>
      </c>
      <c r="L27" s="35">
        <v>2740.0690944</v>
      </c>
      <c r="M27" s="35">
        <v>81</v>
      </c>
      <c r="N27" s="35">
        <v>98</v>
      </c>
      <c r="O27" s="35">
        <v>118</v>
      </c>
      <c r="P27" s="41"/>
      <c r="Q27" s="47"/>
      <c r="R27" s="27">
        <f t="shared" si="0"/>
        <v>266</v>
      </c>
      <c r="S27" s="27">
        <f t="shared" si="1"/>
        <v>558</v>
      </c>
      <c r="T27" s="27">
        <f t="shared" si="2"/>
        <v>297</v>
      </c>
      <c r="U27">
        <f t="shared" si="3"/>
        <v>34</v>
      </c>
      <c r="V27" s="48">
        <f t="shared" si="4"/>
        <v>143093.8824</v>
      </c>
      <c r="W27" s="27">
        <f t="shared" si="5"/>
        <v>70</v>
      </c>
      <c r="X27" s="27">
        <f t="shared" si="6"/>
        <v>221608.35328128</v>
      </c>
      <c r="Y27" s="27">
        <f t="shared" si="7"/>
        <v>38</v>
      </c>
      <c r="Z27" s="27">
        <f t="shared" si="8"/>
        <v>158554.450229376</v>
      </c>
      <c r="AA27" s="27">
        <f t="shared" si="9"/>
        <v>523256.685910656</v>
      </c>
    </row>
    <row r="28" ht="17" spans="1:27">
      <c r="A28" s="34">
        <v>25</v>
      </c>
      <c r="B28" s="34" t="s">
        <v>100</v>
      </c>
      <c r="C28" s="34" t="s">
        <v>89</v>
      </c>
      <c r="D28" s="35">
        <v>2576.7</v>
      </c>
      <c r="E28" s="35">
        <v>34</v>
      </c>
      <c r="F28" s="35">
        <v>48</v>
      </c>
      <c r="G28" s="35">
        <v>51</v>
      </c>
      <c r="H28" s="35">
        <v>1862.4938112</v>
      </c>
      <c r="I28" s="35">
        <v>60</v>
      </c>
      <c r="J28" s="35">
        <v>46</v>
      </c>
      <c r="K28" s="35">
        <v>76</v>
      </c>
      <c r="L28" s="35">
        <v>2554.1898624</v>
      </c>
      <c r="M28" s="35">
        <v>47</v>
      </c>
      <c r="N28" s="35">
        <v>30</v>
      </c>
      <c r="O28" s="35">
        <v>53</v>
      </c>
      <c r="P28" s="41"/>
      <c r="Q28" s="47"/>
      <c r="R28" s="27">
        <f t="shared" si="0"/>
        <v>133</v>
      </c>
      <c r="S28" s="27">
        <f t="shared" si="1"/>
        <v>182</v>
      </c>
      <c r="T28" s="27">
        <f t="shared" si="2"/>
        <v>130</v>
      </c>
      <c r="U28">
        <f t="shared" si="3"/>
        <v>17</v>
      </c>
      <c r="V28" s="48">
        <f t="shared" si="4"/>
        <v>66891.3195</v>
      </c>
      <c r="W28" s="27">
        <f t="shared" si="5"/>
        <v>23</v>
      </c>
      <c r="X28" s="27">
        <f t="shared" si="6"/>
        <v>66599.110391808</v>
      </c>
      <c r="Y28" s="27">
        <f t="shared" si="7"/>
        <v>17</v>
      </c>
      <c r="Z28" s="27">
        <f t="shared" si="8"/>
        <v>66334.531246464</v>
      </c>
      <c r="AA28" s="27">
        <f t="shared" si="9"/>
        <v>199824.961138272</v>
      </c>
    </row>
    <row r="29" ht="17" spans="1:27">
      <c r="A29" s="34">
        <v>26</v>
      </c>
      <c r="B29" s="34" t="s">
        <v>101</v>
      </c>
      <c r="C29" s="34" t="s">
        <v>89</v>
      </c>
      <c r="D29" s="35">
        <v>2956</v>
      </c>
      <c r="E29" s="35">
        <v>59</v>
      </c>
      <c r="F29" s="35">
        <v>49</v>
      </c>
      <c r="G29" s="35">
        <v>55</v>
      </c>
      <c r="H29" s="35">
        <v>2239.2412416</v>
      </c>
      <c r="I29" s="35">
        <v>114</v>
      </c>
      <c r="J29" s="35">
        <v>57</v>
      </c>
      <c r="K29" s="35">
        <v>94</v>
      </c>
      <c r="L29" s="35">
        <v>2930.9372928</v>
      </c>
      <c r="M29" s="35">
        <v>74</v>
      </c>
      <c r="N29" s="35">
        <v>33</v>
      </c>
      <c r="O29" s="35">
        <v>71</v>
      </c>
      <c r="P29" s="41"/>
      <c r="Q29" s="47"/>
      <c r="R29" s="27">
        <f t="shared" si="0"/>
        <v>163</v>
      </c>
      <c r="S29" s="27">
        <f t="shared" si="1"/>
        <v>265</v>
      </c>
      <c r="T29" s="27">
        <f t="shared" si="2"/>
        <v>178</v>
      </c>
      <c r="U29">
        <f t="shared" si="3"/>
        <v>21</v>
      </c>
      <c r="V29" s="48">
        <f t="shared" si="4"/>
        <v>94219.965</v>
      </c>
      <c r="W29" s="27">
        <f t="shared" si="5"/>
        <v>34</v>
      </c>
      <c r="X29" s="27">
        <f t="shared" si="6"/>
        <v>117088.554221952</v>
      </c>
      <c r="Y29" s="27">
        <f t="shared" si="7"/>
        <v>23</v>
      </c>
      <c r="Z29" s="27">
        <f t="shared" si="8"/>
        <v>102354.571503552</v>
      </c>
      <c r="AA29" s="27">
        <f t="shared" si="9"/>
        <v>313663.090725504</v>
      </c>
    </row>
    <row r="30" ht="17" spans="1:27">
      <c r="A30" s="34">
        <v>27</v>
      </c>
      <c r="B30" s="34" t="s">
        <v>102</v>
      </c>
      <c r="C30" s="34" t="s">
        <v>89</v>
      </c>
      <c r="D30" s="35">
        <v>3010</v>
      </c>
      <c r="E30" s="35">
        <v>107</v>
      </c>
      <c r="F30" s="35">
        <v>107</v>
      </c>
      <c r="G30" s="35">
        <v>108</v>
      </c>
      <c r="H30" s="35">
        <v>2288.1652992</v>
      </c>
      <c r="I30" s="35">
        <v>149</v>
      </c>
      <c r="J30" s="35">
        <v>273</v>
      </c>
      <c r="K30" s="35">
        <v>185</v>
      </c>
      <c r="L30" s="35">
        <v>2979.8613504</v>
      </c>
      <c r="M30" s="35">
        <v>172</v>
      </c>
      <c r="N30" s="35">
        <v>144</v>
      </c>
      <c r="O30" s="35">
        <v>210</v>
      </c>
      <c r="P30" s="41"/>
      <c r="Q30" s="47"/>
      <c r="R30" s="27">
        <f t="shared" si="0"/>
        <v>322</v>
      </c>
      <c r="S30" s="27">
        <f t="shared" si="1"/>
        <v>607</v>
      </c>
      <c r="T30" s="27">
        <f t="shared" si="2"/>
        <v>526</v>
      </c>
      <c r="U30">
        <f t="shared" si="3"/>
        <v>41</v>
      </c>
      <c r="V30" s="48">
        <f t="shared" si="4"/>
        <v>187174.635</v>
      </c>
      <c r="W30" s="27">
        <f t="shared" si="5"/>
        <v>76</v>
      </c>
      <c r="X30" s="27">
        <f t="shared" si="6"/>
        <v>267137.378785536</v>
      </c>
      <c r="Y30" s="27">
        <f t="shared" si="7"/>
        <v>66</v>
      </c>
      <c r="Z30" s="27">
        <f t="shared" si="8"/>
        <v>298411.295478912</v>
      </c>
      <c r="AA30" s="27">
        <f t="shared" si="9"/>
        <v>752723.309264448</v>
      </c>
    </row>
    <row r="31" ht="17" spans="1:27">
      <c r="A31" s="34">
        <v>28</v>
      </c>
      <c r="B31" s="34" t="s">
        <v>103</v>
      </c>
      <c r="C31" s="34" t="s">
        <v>89</v>
      </c>
      <c r="D31" s="35">
        <v>2758</v>
      </c>
      <c r="E31" s="35">
        <v>50</v>
      </c>
      <c r="F31" s="35">
        <v>39</v>
      </c>
      <c r="G31" s="35">
        <v>61</v>
      </c>
      <c r="H31" s="35">
        <v>2025.8422272</v>
      </c>
      <c r="I31" s="35">
        <v>160</v>
      </c>
      <c r="J31" s="35">
        <v>102</v>
      </c>
      <c r="K31" s="35">
        <v>190</v>
      </c>
      <c r="L31" s="35">
        <v>2717.6992128</v>
      </c>
      <c r="M31" s="35">
        <v>118</v>
      </c>
      <c r="N31" s="35">
        <v>95</v>
      </c>
      <c r="O31" s="35">
        <v>68</v>
      </c>
      <c r="P31" s="41"/>
      <c r="Q31" s="47"/>
      <c r="R31" s="27">
        <f t="shared" si="0"/>
        <v>150</v>
      </c>
      <c r="S31" s="27">
        <f t="shared" si="1"/>
        <v>452</v>
      </c>
      <c r="T31" s="27">
        <f t="shared" si="2"/>
        <v>281</v>
      </c>
      <c r="U31">
        <f t="shared" si="3"/>
        <v>19</v>
      </c>
      <c r="V31" s="48">
        <f t="shared" si="4"/>
        <v>79772.925</v>
      </c>
      <c r="W31" s="27">
        <f t="shared" si="5"/>
        <v>57</v>
      </c>
      <c r="X31" s="27">
        <f t="shared" si="6"/>
        <v>178597.270112832</v>
      </c>
      <c r="Y31" s="27">
        <f t="shared" si="7"/>
        <v>36</v>
      </c>
      <c r="Z31" s="27">
        <f t="shared" si="8"/>
        <v>149037.744766464</v>
      </c>
      <c r="AA31" s="27">
        <f t="shared" si="9"/>
        <v>407407.939879296</v>
      </c>
    </row>
    <row r="32" ht="17" spans="1:27">
      <c r="A32" s="34">
        <v>29</v>
      </c>
      <c r="B32" s="34" t="s">
        <v>104</v>
      </c>
      <c r="C32" s="34" t="s">
        <v>89</v>
      </c>
      <c r="D32" s="35">
        <v>3101.11</v>
      </c>
      <c r="E32" s="35">
        <v>153</v>
      </c>
      <c r="F32" s="35">
        <v>114</v>
      </c>
      <c r="G32" s="35">
        <v>69</v>
      </c>
      <c r="H32" s="35">
        <v>2412.406656</v>
      </c>
      <c r="I32" s="35">
        <v>282</v>
      </c>
      <c r="J32" s="35">
        <v>205</v>
      </c>
      <c r="K32" s="35">
        <v>133</v>
      </c>
      <c r="L32" s="35">
        <v>3104.1027072</v>
      </c>
      <c r="M32" s="35">
        <v>89</v>
      </c>
      <c r="N32" s="35">
        <v>162</v>
      </c>
      <c r="O32" s="35">
        <v>166</v>
      </c>
      <c r="P32" s="41"/>
      <c r="Q32" s="47"/>
      <c r="R32" s="27">
        <f t="shared" si="0"/>
        <v>336</v>
      </c>
      <c r="S32" s="27">
        <f t="shared" si="1"/>
        <v>620</v>
      </c>
      <c r="T32" s="27">
        <f t="shared" si="2"/>
        <v>417</v>
      </c>
      <c r="U32">
        <f t="shared" si="3"/>
        <v>42</v>
      </c>
      <c r="V32" s="48">
        <f t="shared" si="4"/>
        <v>197307.6021</v>
      </c>
      <c r="W32" s="27">
        <f t="shared" si="5"/>
        <v>78</v>
      </c>
      <c r="X32" s="27">
        <f t="shared" si="6"/>
        <v>288267.46138944</v>
      </c>
      <c r="Y32" s="27">
        <f t="shared" si="7"/>
        <v>53</v>
      </c>
      <c r="Z32" s="27">
        <f t="shared" si="8"/>
        <v>249214.185265728</v>
      </c>
      <c r="AA32" s="27">
        <f t="shared" si="9"/>
        <v>734789.248755168</v>
      </c>
    </row>
    <row r="33" ht="17" spans="1:27">
      <c r="A33" s="34">
        <v>30</v>
      </c>
      <c r="B33" s="34" t="s">
        <v>105</v>
      </c>
      <c r="C33" s="34" t="s">
        <v>106</v>
      </c>
      <c r="D33" s="35">
        <v>1237</v>
      </c>
      <c r="E33" s="35">
        <v>7</v>
      </c>
      <c r="F33" s="35">
        <v>7</v>
      </c>
      <c r="G33" s="35">
        <v>4</v>
      </c>
      <c r="H33" s="35">
        <v>1004.8743936</v>
      </c>
      <c r="I33" s="35">
        <v>9</v>
      </c>
      <c r="J33" s="35">
        <v>6</v>
      </c>
      <c r="K33" s="35">
        <v>6</v>
      </c>
      <c r="L33" s="35">
        <v>1614.172032</v>
      </c>
      <c r="M33" s="35">
        <v>10</v>
      </c>
      <c r="N33" s="35">
        <v>5</v>
      </c>
      <c r="O33" s="35">
        <v>7</v>
      </c>
      <c r="P33" s="41"/>
      <c r="Q33" s="47"/>
      <c r="R33" s="27">
        <f t="shared" si="0"/>
        <v>18</v>
      </c>
      <c r="S33" s="27">
        <f t="shared" si="1"/>
        <v>21</v>
      </c>
      <c r="T33" s="27">
        <f t="shared" si="2"/>
        <v>22</v>
      </c>
      <c r="U33">
        <f t="shared" si="3"/>
        <v>3</v>
      </c>
      <c r="V33" s="48">
        <f t="shared" si="4"/>
        <v>5956.56</v>
      </c>
      <c r="W33" s="27">
        <f t="shared" si="5"/>
        <v>3</v>
      </c>
      <c r="X33" s="27">
        <f t="shared" si="6"/>
        <v>4943.331728064</v>
      </c>
      <c r="Y33" s="27">
        <f t="shared" si="7"/>
        <v>3</v>
      </c>
      <c r="Z33" s="27">
        <f t="shared" si="8"/>
        <v>7602.91591968</v>
      </c>
      <c r="AA33" s="27">
        <f t="shared" si="9"/>
        <v>18502.807647744</v>
      </c>
    </row>
    <row r="34" ht="17" spans="1:27">
      <c r="A34" s="34">
        <v>31</v>
      </c>
      <c r="B34" s="34" t="s">
        <v>107</v>
      </c>
      <c r="C34" s="34" t="s">
        <v>106</v>
      </c>
      <c r="D34" s="35">
        <v>1987.66</v>
      </c>
      <c r="E34" s="35">
        <v>108</v>
      </c>
      <c r="F34" s="35">
        <v>59</v>
      </c>
      <c r="G34" s="35">
        <v>158</v>
      </c>
      <c r="H34" s="35">
        <v>1306.3045248</v>
      </c>
      <c r="I34" s="35">
        <v>279</v>
      </c>
      <c r="J34" s="35">
        <v>193</v>
      </c>
      <c r="K34" s="35">
        <v>161</v>
      </c>
      <c r="L34" s="35">
        <v>1998.000576</v>
      </c>
      <c r="M34" s="35">
        <v>163</v>
      </c>
      <c r="N34" s="35">
        <v>83</v>
      </c>
      <c r="O34" s="35">
        <v>81</v>
      </c>
      <c r="P34" s="41"/>
      <c r="Q34" s="47"/>
      <c r="R34" s="27">
        <f t="shared" si="0"/>
        <v>325</v>
      </c>
      <c r="S34" s="27">
        <f t="shared" si="1"/>
        <v>633</v>
      </c>
      <c r="T34" s="27">
        <f t="shared" si="2"/>
        <v>327</v>
      </c>
      <c r="U34">
        <f t="shared" si="3"/>
        <v>41</v>
      </c>
      <c r="V34" s="48">
        <f t="shared" si="4"/>
        <v>126186.9423</v>
      </c>
      <c r="W34" s="27">
        <f t="shared" si="5"/>
        <v>80</v>
      </c>
      <c r="X34" s="27">
        <f t="shared" si="6"/>
        <v>166908.64668672</v>
      </c>
      <c r="Y34" s="27">
        <f t="shared" si="7"/>
        <v>41</v>
      </c>
      <c r="Z34" s="27">
        <f t="shared" si="8"/>
        <v>126803.80936128</v>
      </c>
      <c r="AA34" s="27">
        <f t="shared" si="9"/>
        <v>419899.398348</v>
      </c>
    </row>
    <row r="35" ht="17" spans="1:27">
      <c r="A35" s="34">
        <v>32</v>
      </c>
      <c r="B35" s="34" t="s">
        <v>108</v>
      </c>
      <c r="C35" s="34" t="s">
        <v>106</v>
      </c>
      <c r="D35" s="35">
        <v>2132.7</v>
      </c>
      <c r="E35" s="35">
        <v>688</v>
      </c>
      <c r="F35" s="35">
        <v>393</v>
      </c>
      <c r="G35" s="35">
        <v>379</v>
      </c>
      <c r="H35" s="35">
        <v>1149.7153536</v>
      </c>
      <c r="I35" s="35">
        <v>569</v>
      </c>
      <c r="J35" s="35">
        <v>795</v>
      </c>
      <c r="K35" s="35">
        <v>1243</v>
      </c>
      <c r="L35" s="35">
        <v>1841.4114048</v>
      </c>
      <c r="M35" s="35">
        <v>617</v>
      </c>
      <c r="N35" s="35">
        <v>600</v>
      </c>
      <c r="O35" s="35">
        <v>392</v>
      </c>
      <c r="P35" s="41"/>
      <c r="Q35" s="47"/>
      <c r="R35" s="27">
        <f t="shared" si="0"/>
        <v>1460</v>
      </c>
      <c r="S35" s="27">
        <f t="shared" si="1"/>
        <v>2607</v>
      </c>
      <c r="T35" s="27">
        <f t="shared" si="2"/>
        <v>1609</v>
      </c>
      <c r="U35">
        <f t="shared" si="3"/>
        <v>183</v>
      </c>
      <c r="V35" s="48">
        <f t="shared" si="4"/>
        <v>601843.7205</v>
      </c>
      <c r="W35" s="27">
        <f t="shared" si="5"/>
        <v>326</v>
      </c>
      <c r="X35" s="27">
        <f t="shared" si="6"/>
        <v>605877.793673088</v>
      </c>
      <c r="Y35" s="27">
        <f t="shared" si="7"/>
        <v>202</v>
      </c>
      <c r="Z35" s="27">
        <f t="shared" si="8"/>
        <v>578717.595984768</v>
      </c>
      <c r="AA35" s="27">
        <f t="shared" si="9"/>
        <v>1786439.11015786</v>
      </c>
    </row>
    <row r="36" ht="17" spans="1:27">
      <c r="A36" s="34">
        <v>33</v>
      </c>
      <c r="B36" s="34" t="s">
        <v>109</v>
      </c>
      <c r="C36" s="34" t="s">
        <v>106</v>
      </c>
      <c r="D36" s="35">
        <v>2019.18</v>
      </c>
      <c r="E36" s="35">
        <v>171</v>
      </c>
      <c r="F36" s="35">
        <v>135</v>
      </c>
      <c r="G36" s="35">
        <v>154</v>
      </c>
      <c r="H36" s="35">
        <v>1073.1105792</v>
      </c>
      <c r="I36" s="35">
        <v>291</v>
      </c>
      <c r="J36" s="35">
        <v>187</v>
      </c>
      <c r="K36" s="35">
        <v>147</v>
      </c>
      <c r="L36" s="35">
        <v>1682.4082176</v>
      </c>
      <c r="M36" s="35">
        <v>182</v>
      </c>
      <c r="N36" s="35">
        <v>170</v>
      </c>
      <c r="O36" s="35">
        <v>72</v>
      </c>
      <c r="P36" s="41"/>
      <c r="Q36" s="47"/>
      <c r="R36" s="27">
        <f t="shared" si="0"/>
        <v>460</v>
      </c>
      <c r="S36" s="27">
        <f t="shared" si="1"/>
        <v>625</v>
      </c>
      <c r="T36" s="27">
        <f t="shared" si="2"/>
        <v>424</v>
      </c>
      <c r="U36">
        <f t="shared" si="3"/>
        <v>58</v>
      </c>
      <c r="V36" s="48">
        <f t="shared" si="4"/>
        <v>181168.3302</v>
      </c>
      <c r="W36" s="27">
        <f t="shared" si="5"/>
        <v>79</v>
      </c>
      <c r="X36" s="27">
        <f t="shared" si="6"/>
        <v>138017.810526144</v>
      </c>
      <c r="Y36" s="27">
        <f t="shared" si="7"/>
        <v>53</v>
      </c>
      <c r="Z36" s="27">
        <f t="shared" si="8"/>
        <v>139580.214700224</v>
      </c>
      <c r="AA36" s="27">
        <f t="shared" si="9"/>
        <v>458766.355426368</v>
      </c>
    </row>
    <row r="37" ht="17" spans="1:27">
      <c r="A37" s="34">
        <v>34</v>
      </c>
      <c r="B37" s="34" t="s">
        <v>110</v>
      </c>
      <c r="C37" s="34" t="s">
        <v>106</v>
      </c>
      <c r="D37" s="35">
        <v>2130.98</v>
      </c>
      <c r="E37" s="35">
        <v>432</v>
      </c>
      <c r="F37" s="35">
        <v>478</v>
      </c>
      <c r="G37" s="35">
        <v>462</v>
      </c>
      <c r="H37" s="35">
        <v>1087.4337408</v>
      </c>
      <c r="I37" s="35">
        <v>813</v>
      </c>
      <c r="J37" s="35">
        <v>508</v>
      </c>
      <c r="K37" s="35">
        <v>670</v>
      </c>
      <c r="L37" s="35">
        <v>1779.129792</v>
      </c>
      <c r="M37" s="35">
        <v>715</v>
      </c>
      <c r="N37" s="35">
        <v>645</v>
      </c>
      <c r="O37" s="35">
        <v>629</v>
      </c>
      <c r="P37" s="41"/>
      <c r="Q37" s="47"/>
      <c r="R37" s="27">
        <f t="shared" si="0"/>
        <v>1372</v>
      </c>
      <c r="S37" s="27">
        <f t="shared" si="1"/>
        <v>1991</v>
      </c>
      <c r="T37" s="27">
        <f t="shared" si="2"/>
        <v>1989</v>
      </c>
      <c r="U37">
        <f t="shared" si="3"/>
        <v>172</v>
      </c>
      <c r="V37" s="48">
        <f t="shared" si="4"/>
        <v>565236.8748</v>
      </c>
      <c r="W37" s="27">
        <f t="shared" si="5"/>
        <v>249</v>
      </c>
      <c r="X37" s="27">
        <f t="shared" si="6"/>
        <v>440207.372123136</v>
      </c>
      <c r="Y37" s="27">
        <f t="shared" si="7"/>
        <v>249</v>
      </c>
      <c r="Z37" s="27">
        <f t="shared" si="8"/>
        <v>690805.39299264</v>
      </c>
      <c r="AA37" s="27">
        <f t="shared" si="9"/>
        <v>1696249.63991578</v>
      </c>
    </row>
    <row r="38" ht="17" spans="1:27">
      <c r="A38" s="34">
        <v>35</v>
      </c>
      <c r="B38" s="34" t="s">
        <v>111</v>
      </c>
      <c r="C38" s="34" t="s">
        <v>106</v>
      </c>
      <c r="D38" s="35">
        <v>2131.56</v>
      </c>
      <c r="E38" s="35">
        <v>1377</v>
      </c>
      <c r="F38" s="35">
        <v>1420</v>
      </c>
      <c r="G38" s="35">
        <v>1402</v>
      </c>
      <c r="H38" s="35">
        <v>1097.4116736</v>
      </c>
      <c r="I38" s="35">
        <v>1634</v>
      </c>
      <c r="J38" s="35">
        <v>2676</v>
      </c>
      <c r="K38" s="35">
        <v>1683</v>
      </c>
      <c r="L38" s="35">
        <v>1789.1077248</v>
      </c>
      <c r="M38" s="35">
        <v>1572</v>
      </c>
      <c r="N38" s="35">
        <v>1521</v>
      </c>
      <c r="O38" s="35">
        <v>1485</v>
      </c>
      <c r="P38" s="41"/>
      <c r="Q38" s="47"/>
      <c r="R38" s="27">
        <f t="shared" si="0"/>
        <v>4199</v>
      </c>
      <c r="S38" s="27">
        <f t="shared" si="1"/>
        <v>5993</v>
      </c>
      <c r="T38" s="27">
        <f t="shared" si="2"/>
        <v>4578</v>
      </c>
      <c r="U38">
        <f t="shared" si="3"/>
        <v>525</v>
      </c>
      <c r="V38" s="48">
        <f t="shared" si="4"/>
        <v>1725730.02</v>
      </c>
      <c r="W38" s="27">
        <f t="shared" si="5"/>
        <v>750</v>
      </c>
      <c r="X38" s="27">
        <f t="shared" si="6"/>
        <v>1336814.238816</v>
      </c>
      <c r="Y38" s="27">
        <f t="shared" si="7"/>
        <v>573</v>
      </c>
      <c r="Z38" s="27">
        <f t="shared" si="8"/>
        <v>1598003.45178163</v>
      </c>
      <c r="AA38" s="27">
        <f t="shared" si="9"/>
        <v>4660547.71059763</v>
      </c>
    </row>
    <row r="39" ht="17" spans="1:27">
      <c r="A39" s="34">
        <v>36</v>
      </c>
      <c r="B39" s="34" t="s">
        <v>112</v>
      </c>
      <c r="C39" s="34" t="s">
        <v>106</v>
      </c>
      <c r="D39" s="35">
        <v>2053</v>
      </c>
      <c r="E39" s="35">
        <v>217</v>
      </c>
      <c r="F39" s="35">
        <v>488</v>
      </c>
      <c r="G39" s="35">
        <v>526</v>
      </c>
      <c r="H39" s="35">
        <v>1374.379776</v>
      </c>
      <c r="I39" s="35">
        <v>911</v>
      </c>
      <c r="J39" s="35">
        <v>1093</v>
      </c>
      <c r="K39" s="35">
        <v>454</v>
      </c>
      <c r="L39" s="35">
        <v>2066.2367616</v>
      </c>
      <c r="M39" s="35">
        <v>536</v>
      </c>
      <c r="N39" s="35">
        <v>338</v>
      </c>
      <c r="O39" s="35">
        <v>378</v>
      </c>
      <c r="P39" s="41"/>
      <c r="Q39" s="47"/>
      <c r="R39" s="27">
        <f t="shared" si="0"/>
        <v>1231</v>
      </c>
      <c r="S39" s="27">
        <f t="shared" si="1"/>
        <v>2458</v>
      </c>
      <c r="T39" s="27">
        <f t="shared" si="2"/>
        <v>1252</v>
      </c>
      <c r="U39">
        <f t="shared" si="3"/>
        <v>154</v>
      </c>
      <c r="V39" s="48">
        <f t="shared" si="4"/>
        <v>488611.2</v>
      </c>
      <c r="W39" s="27">
        <f t="shared" si="5"/>
        <v>308</v>
      </c>
      <c r="X39" s="27">
        <f t="shared" si="6"/>
        <v>673105.53281664</v>
      </c>
      <c r="Y39" s="27">
        <f t="shared" si="7"/>
        <v>157</v>
      </c>
      <c r="Z39" s="27">
        <f t="shared" si="8"/>
        <v>501153.339636096</v>
      </c>
      <c r="AA39" s="27">
        <f t="shared" si="9"/>
        <v>1662870.07245274</v>
      </c>
    </row>
    <row r="40" ht="17" spans="1:27">
      <c r="A40" s="34">
        <v>37</v>
      </c>
      <c r="B40" s="34" t="s">
        <v>113</v>
      </c>
      <c r="C40" s="34" t="s">
        <v>106</v>
      </c>
      <c r="D40" s="35">
        <v>2098</v>
      </c>
      <c r="E40" s="35">
        <v>31</v>
      </c>
      <c r="F40" s="35">
        <v>46</v>
      </c>
      <c r="G40" s="35">
        <v>59</v>
      </c>
      <c r="H40" s="35">
        <v>1244.3447808</v>
      </c>
      <c r="I40" s="35">
        <v>144</v>
      </c>
      <c r="J40" s="35">
        <v>51</v>
      </c>
      <c r="K40" s="35">
        <v>115</v>
      </c>
      <c r="L40" s="35">
        <v>1936.2017664</v>
      </c>
      <c r="M40" s="35">
        <v>51</v>
      </c>
      <c r="N40" s="35">
        <v>40</v>
      </c>
      <c r="O40" s="35">
        <v>47</v>
      </c>
      <c r="P40" s="41"/>
      <c r="Q40" s="47"/>
      <c r="R40" s="27">
        <f t="shared" si="0"/>
        <v>136</v>
      </c>
      <c r="S40" s="27">
        <f t="shared" si="1"/>
        <v>310</v>
      </c>
      <c r="T40" s="27">
        <f t="shared" si="2"/>
        <v>138</v>
      </c>
      <c r="U40">
        <f t="shared" si="3"/>
        <v>17</v>
      </c>
      <c r="V40" s="48">
        <f t="shared" si="4"/>
        <v>55050.675</v>
      </c>
      <c r="W40" s="27">
        <f t="shared" si="5"/>
        <v>39</v>
      </c>
      <c r="X40" s="27">
        <f t="shared" si="6"/>
        <v>77852.059586496</v>
      </c>
      <c r="Y40" s="27">
        <f t="shared" si="7"/>
        <v>18</v>
      </c>
      <c r="Z40" s="27">
        <f t="shared" si="8"/>
        <v>54051.454262016</v>
      </c>
      <c r="AA40" s="27">
        <f t="shared" si="9"/>
        <v>186954.188848512</v>
      </c>
    </row>
    <row r="41" ht="17" spans="1:27">
      <c r="A41" s="34">
        <v>38</v>
      </c>
      <c r="B41" s="34" t="s">
        <v>114</v>
      </c>
      <c r="C41" s="34" t="s">
        <v>106</v>
      </c>
      <c r="D41" s="35">
        <v>2112.09</v>
      </c>
      <c r="E41" s="35">
        <v>109</v>
      </c>
      <c r="F41" s="35">
        <v>80</v>
      </c>
      <c r="G41" s="35">
        <v>93</v>
      </c>
      <c r="H41" s="35">
        <v>966.411072</v>
      </c>
      <c r="I41" s="35">
        <v>194</v>
      </c>
      <c r="J41" s="35">
        <v>126</v>
      </c>
      <c r="K41" s="35">
        <v>144</v>
      </c>
      <c r="L41" s="35">
        <v>1658.2680576</v>
      </c>
      <c r="M41" s="35">
        <v>123</v>
      </c>
      <c r="N41" s="35">
        <v>88</v>
      </c>
      <c r="O41" s="35">
        <v>49</v>
      </c>
      <c r="P41" s="41"/>
      <c r="Q41" s="47"/>
      <c r="R41" s="27">
        <f t="shared" si="0"/>
        <v>282</v>
      </c>
      <c r="S41" s="27">
        <f t="shared" si="1"/>
        <v>464</v>
      </c>
      <c r="T41" s="27">
        <f t="shared" si="2"/>
        <v>260</v>
      </c>
      <c r="U41">
        <f t="shared" si="3"/>
        <v>36</v>
      </c>
      <c r="V41" s="48">
        <f t="shared" si="4"/>
        <v>117315.9342</v>
      </c>
      <c r="W41" s="27">
        <f t="shared" si="5"/>
        <v>58</v>
      </c>
      <c r="X41" s="27">
        <f t="shared" si="6"/>
        <v>92325.16036608</v>
      </c>
      <c r="Y41" s="27">
        <f t="shared" si="7"/>
        <v>33</v>
      </c>
      <c r="Z41" s="27">
        <f t="shared" si="8"/>
        <v>85749.345785664</v>
      </c>
      <c r="AA41" s="27">
        <f t="shared" si="9"/>
        <v>295390.440351744</v>
      </c>
    </row>
    <row r="42" ht="17" spans="1:27">
      <c r="A42" s="34">
        <v>39</v>
      </c>
      <c r="B42" s="34" t="s">
        <v>115</v>
      </c>
      <c r="C42" s="34" t="s">
        <v>106</v>
      </c>
      <c r="D42" s="35">
        <v>2135.85</v>
      </c>
      <c r="E42" s="35">
        <v>79</v>
      </c>
      <c r="F42" s="35">
        <v>130</v>
      </c>
      <c r="G42" s="35">
        <v>65</v>
      </c>
      <c r="H42" s="35">
        <v>1099.0210176</v>
      </c>
      <c r="I42" s="35">
        <v>152</v>
      </c>
      <c r="J42" s="35">
        <v>142</v>
      </c>
      <c r="K42" s="35">
        <v>224</v>
      </c>
      <c r="L42" s="35">
        <v>1790.7170688</v>
      </c>
      <c r="M42" s="35">
        <v>160</v>
      </c>
      <c r="N42" s="35">
        <v>73</v>
      </c>
      <c r="O42" s="35">
        <v>55</v>
      </c>
      <c r="P42" s="41"/>
      <c r="Q42" s="47"/>
      <c r="R42" s="27">
        <f t="shared" si="0"/>
        <v>274</v>
      </c>
      <c r="S42" s="27">
        <f t="shared" si="1"/>
        <v>518</v>
      </c>
      <c r="T42" s="27">
        <f t="shared" si="2"/>
        <v>288</v>
      </c>
      <c r="U42">
        <f t="shared" si="3"/>
        <v>35</v>
      </c>
      <c r="V42" s="48">
        <f t="shared" si="4"/>
        <v>115267.13625</v>
      </c>
      <c r="W42" s="27">
        <f t="shared" si="5"/>
        <v>65</v>
      </c>
      <c r="X42" s="27">
        <f t="shared" si="6"/>
        <v>116009.43773952</v>
      </c>
      <c r="Y42" s="27">
        <f t="shared" si="7"/>
        <v>36</v>
      </c>
      <c r="Z42" s="27">
        <f t="shared" si="8"/>
        <v>100482.420063744</v>
      </c>
      <c r="AA42" s="27">
        <f t="shared" si="9"/>
        <v>331758.994053264</v>
      </c>
    </row>
    <row r="43" ht="17" spans="1:27">
      <c r="A43" s="34">
        <v>40</v>
      </c>
      <c r="B43" s="34" t="s">
        <v>116</v>
      </c>
      <c r="C43" s="34" t="s">
        <v>117</v>
      </c>
      <c r="D43" s="35">
        <v>1022.88</v>
      </c>
      <c r="E43" s="35">
        <v>31</v>
      </c>
      <c r="F43" s="35">
        <v>35</v>
      </c>
      <c r="G43" s="35">
        <v>36</v>
      </c>
      <c r="H43" s="35">
        <v>1484.1370368</v>
      </c>
      <c r="I43" s="35">
        <v>116</v>
      </c>
      <c r="J43" s="35">
        <v>109</v>
      </c>
      <c r="K43" s="35">
        <v>102</v>
      </c>
      <c r="L43" s="35">
        <v>1371.6438912</v>
      </c>
      <c r="M43" s="35">
        <v>27</v>
      </c>
      <c r="N43" s="35">
        <v>52</v>
      </c>
      <c r="O43" s="35">
        <v>38</v>
      </c>
      <c r="P43" s="41"/>
      <c r="Q43" s="47"/>
      <c r="R43" s="27">
        <f t="shared" si="0"/>
        <v>102</v>
      </c>
      <c r="S43" s="27">
        <f t="shared" si="1"/>
        <v>327</v>
      </c>
      <c r="T43" s="27">
        <f t="shared" si="2"/>
        <v>117</v>
      </c>
      <c r="U43">
        <f t="shared" si="3"/>
        <v>13</v>
      </c>
      <c r="V43" s="48">
        <f t="shared" si="4"/>
        <v>21761.6802</v>
      </c>
      <c r="W43" s="27">
        <f t="shared" si="5"/>
        <v>41</v>
      </c>
      <c r="X43" s="27">
        <f t="shared" si="6"/>
        <v>96149.279930304</v>
      </c>
      <c r="Y43" s="27">
        <f t="shared" si="7"/>
        <v>15</v>
      </c>
      <c r="Z43" s="27">
        <f t="shared" si="8"/>
        <v>32721.40292544</v>
      </c>
      <c r="AA43" s="27">
        <f t="shared" si="9"/>
        <v>150632.363055744</v>
      </c>
    </row>
    <row r="44" ht="17" spans="1:27">
      <c r="A44" s="34">
        <v>41</v>
      </c>
      <c r="B44" s="34" t="s">
        <v>118</v>
      </c>
      <c r="C44" s="34" t="s">
        <v>117</v>
      </c>
      <c r="D44" s="35">
        <v>1622.7</v>
      </c>
      <c r="E44" s="35">
        <v>107</v>
      </c>
      <c r="F44" s="35">
        <v>117</v>
      </c>
      <c r="G44" s="35">
        <v>225</v>
      </c>
      <c r="H44" s="35">
        <v>1147.462272</v>
      </c>
      <c r="I44" s="35">
        <v>334</v>
      </c>
      <c r="J44" s="35">
        <v>273</v>
      </c>
      <c r="K44" s="35">
        <v>388</v>
      </c>
      <c r="L44" s="35">
        <v>1265.4271872</v>
      </c>
      <c r="M44" s="35">
        <v>270</v>
      </c>
      <c r="N44" s="35">
        <v>136</v>
      </c>
      <c r="O44" s="35">
        <v>254</v>
      </c>
      <c r="P44" s="41"/>
      <c r="Q44" s="47"/>
      <c r="R44" s="27">
        <f t="shared" si="0"/>
        <v>449</v>
      </c>
      <c r="S44" s="27">
        <f t="shared" si="1"/>
        <v>995</v>
      </c>
      <c r="T44" s="27">
        <f t="shared" si="2"/>
        <v>660</v>
      </c>
      <c r="U44">
        <f t="shared" si="3"/>
        <v>57</v>
      </c>
      <c r="V44" s="48">
        <f t="shared" si="4"/>
        <v>145162.6695</v>
      </c>
      <c r="W44" s="27">
        <f t="shared" si="5"/>
        <v>125</v>
      </c>
      <c r="X44" s="27">
        <f t="shared" si="6"/>
        <v>231905.32572</v>
      </c>
      <c r="Y44" s="27">
        <f t="shared" si="7"/>
        <v>83</v>
      </c>
      <c r="Z44" s="27">
        <f t="shared" si="8"/>
        <v>168231.169262208</v>
      </c>
      <c r="AA44" s="27">
        <f t="shared" si="9"/>
        <v>545299.164482208</v>
      </c>
    </row>
    <row r="45" ht="17" spans="1:27">
      <c r="A45" s="34">
        <v>42</v>
      </c>
      <c r="B45" s="34" t="s">
        <v>119</v>
      </c>
      <c r="C45" s="34" t="s">
        <v>117</v>
      </c>
      <c r="D45" s="35">
        <v>1405.66</v>
      </c>
      <c r="E45" s="35">
        <v>114</v>
      </c>
      <c r="F45" s="35">
        <v>199</v>
      </c>
      <c r="G45" s="35">
        <v>122</v>
      </c>
      <c r="H45" s="35">
        <v>1220.2046208</v>
      </c>
      <c r="I45" s="35">
        <v>271</v>
      </c>
      <c r="J45" s="35">
        <v>251</v>
      </c>
      <c r="K45" s="35">
        <v>178</v>
      </c>
      <c r="L45" s="35">
        <v>1107.7114752</v>
      </c>
      <c r="M45" s="35">
        <v>129</v>
      </c>
      <c r="N45" s="35">
        <v>165</v>
      </c>
      <c r="O45" s="35">
        <v>124</v>
      </c>
      <c r="P45" s="41"/>
      <c r="Q45" s="47"/>
      <c r="R45" s="27">
        <f t="shared" si="0"/>
        <v>435</v>
      </c>
      <c r="S45" s="27">
        <f t="shared" si="1"/>
        <v>700</v>
      </c>
      <c r="T45" s="27">
        <f t="shared" si="2"/>
        <v>418</v>
      </c>
      <c r="U45">
        <f t="shared" si="3"/>
        <v>55</v>
      </c>
      <c r="V45" s="48">
        <f t="shared" si="4"/>
        <v>122700.6165</v>
      </c>
      <c r="W45" s="27">
        <f t="shared" si="5"/>
        <v>88</v>
      </c>
      <c r="X45" s="27">
        <f t="shared" si="6"/>
        <v>172575.279647232</v>
      </c>
      <c r="Y45" s="27">
        <f t="shared" si="7"/>
        <v>53</v>
      </c>
      <c r="Z45" s="27">
        <f t="shared" si="8"/>
        <v>95262.475410048</v>
      </c>
      <c r="AA45" s="27">
        <f t="shared" si="9"/>
        <v>390538.37155728</v>
      </c>
    </row>
    <row r="46" ht="17" spans="1:27">
      <c r="A46" s="34">
        <v>43</v>
      </c>
      <c r="B46" s="34" t="s">
        <v>120</v>
      </c>
      <c r="C46" s="34" t="s">
        <v>117</v>
      </c>
      <c r="D46" s="35">
        <v>1008</v>
      </c>
      <c r="E46" s="35">
        <v>111</v>
      </c>
      <c r="F46" s="35">
        <v>213</v>
      </c>
      <c r="G46" s="35">
        <v>193</v>
      </c>
      <c r="H46" s="35">
        <v>1486.0682496</v>
      </c>
      <c r="I46" s="35">
        <v>235</v>
      </c>
      <c r="J46" s="35">
        <v>223</v>
      </c>
      <c r="K46" s="35">
        <v>375</v>
      </c>
      <c r="L46" s="35">
        <v>1373.575104</v>
      </c>
      <c r="M46" s="35">
        <v>123</v>
      </c>
      <c r="N46" s="35">
        <v>288</v>
      </c>
      <c r="O46" s="35">
        <v>312</v>
      </c>
      <c r="P46" s="41"/>
      <c r="Q46" s="47"/>
      <c r="R46" s="27">
        <f t="shared" si="0"/>
        <v>517</v>
      </c>
      <c r="S46" s="27">
        <f t="shared" si="1"/>
        <v>833</v>
      </c>
      <c r="T46" s="27">
        <f t="shared" si="2"/>
        <v>723</v>
      </c>
      <c r="U46">
        <f t="shared" si="3"/>
        <v>65</v>
      </c>
      <c r="V46" s="48">
        <f t="shared" si="4"/>
        <v>107401.125</v>
      </c>
      <c r="W46" s="27">
        <f t="shared" si="5"/>
        <v>105</v>
      </c>
      <c r="X46" s="27">
        <f t="shared" si="6"/>
        <v>246531.00183264</v>
      </c>
      <c r="Y46" s="27">
        <f t="shared" si="7"/>
        <v>91</v>
      </c>
      <c r="Z46" s="27">
        <f t="shared" si="8"/>
        <v>198765.54664512</v>
      </c>
      <c r="AA46" s="27">
        <f t="shared" si="9"/>
        <v>552697.67347776</v>
      </c>
    </row>
    <row r="47" ht="17" spans="1:27">
      <c r="A47" s="34">
        <v>44</v>
      </c>
      <c r="B47" s="34" t="s">
        <v>121</v>
      </c>
      <c r="C47" s="34" t="s">
        <v>117</v>
      </c>
      <c r="D47" s="35">
        <v>1630</v>
      </c>
      <c r="E47" s="35">
        <v>265</v>
      </c>
      <c r="F47" s="35">
        <v>210</v>
      </c>
      <c r="G47" s="35">
        <v>183</v>
      </c>
      <c r="H47" s="35">
        <v>1197.9956736</v>
      </c>
      <c r="I47" s="35">
        <v>757</v>
      </c>
      <c r="J47" s="35">
        <v>505</v>
      </c>
      <c r="K47" s="35">
        <v>524</v>
      </c>
      <c r="L47" s="35">
        <v>1336.8820608</v>
      </c>
      <c r="M47" s="35">
        <v>325</v>
      </c>
      <c r="N47" s="35">
        <v>320</v>
      </c>
      <c r="O47" s="35">
        <v>271</v>
      </c>
      <c r="P47" s="41"/>
      <c r="Q47" s="47"/>
      <c r="R47" s="27">
        <f t="shared" si="0"/>
        <v>658</v>
      </c>
      <c r="S47" s="27">
        <f t="shared" si="1"/>
        <v>1786</v>
      </c>
      <c r="T47" s="27">
        <f t="shared" si="2"/>
        <v>916</v>
      </c>
      <c r="U47">
        <f t="shared" si="3"/>
        <v>83</v>
      </c>
      <c r="V47" s="48">
        <f t="shared" si="4"/>
        <v>212258.805</v>
      </c>
      <c r="W47" s="27">
        <f t="shared" si="5"/>
        <v>224</v>
      </c>
      <c r="X47" s="27">
        <f t="shared" si="6"/>
        <v>432044.189939712</v>
      </c>
      <c r="Y47" s="27">
        <f t="shared" si="7"/>
        <v>115</v>
      </c>
      <c r="Z47" s="27">
        <f t="shared" si="8"/>
        <v>245047.56582336</v>
      </c>
      <c r="AA47" s="27">
        <f t="shared" si="9"/>
        <v>889350.560763072</v>
      </c>
    </row>
    <row r="48" ht="17" spans="1:27">
      <c r="A48" s="34">
        <v>45</v>
      </c>
      <c r="B48" s="34" t="s">
        <v>122</v>
      </c>
      <c r="C48" s="34" t="s">
        <v>117</v>
      </c>
      <c r="D48" s="35">
        <v>1440.9</v>
      </c>
      <c r="E48" s="35">
        <v>581</v>
      </c>
      <c r="F48" s="35">
        <v>411</v>
      </c>
      <c r="G48" s="35">
        <v>301</v>
      </c>
      <c r="H48" s="35">
        <v>1180.453824</v>
      </c>
      <c r="I48" s="35">
        <v>366</v>
      </c>
      <c r="J48" s="35">
        <v>961</v>
      </c>
      <c r="K48" s="35">
        <v>535</v>
      </c>
      <c r="L48" s="35">
        <v>1149.3934848</v>
      </c>
      <c r="M48" s="35">
        <v>620</v>
      </c>
      <c r="N48" s="35">
        <v>501</v>
      </c>
      <c r="O48" s="35">
        <v>468</v>
      </c>
      <c r="P48" s="41"/>
      <c r="Q48" s="47"/>
      <c r="R48" s="27">
        <f t="shared" si="0"/>
        <v>1293</v>
      </c>
      <c r="S48" s="27">
        <f t="shared" si="1"/>
        <v>1862</v>
      </c>
      <c r="T48" s="27">
        <f t="shared" si="2"/>
        <v>1589</v>
      </c>
      <c r="U48">
        <f t="shared" si="3"/>
        <v>162</v>
      </c>
      <c r="V48" s="48">
        <f t="shared" si="4"/>
        <v>369715.509</v>
      </c>
      <c r="W48" s="27">
        <f t="shared" si="5"/>
        <v>233</v>
      </c>
      <c r="X48" s="27">
        <f t="shared" si="6"/>
        <v>443456.15814336</v>
      </c>
      <c r="Y48" s="27">
        <f t="shared" si="7"/>
        <v>199</v>
      </c>
      <c r="Z48" s="27">
        <f t="shared" si="8"/>
        <v>369752.451556416</v>
      </c>
      <c r="AA48" s="27">
        <f t="shared" si="9"/>
        <v>1182924.11869978</v>
      </c>
    </row>
    <row r="49" ht="17" spans="1:27">
      <c r="A49" s="34">
        <v>46</v>
      </c>
      <c r="B49" s="34" t="s">
        <v>123</v>
      </c>
      <c r="C49" s="34" t="s">
        <v>124</v>
      </c>
      <c r="D49" s="35">
        <v>1627.75</v>
      </c>
      <c r="E49" s="35">
        <v>1</v>
      </c>
      <c r="F49" s="35">
        <v>1</v>
      </c>
      <c r="G49" s="35">
        <v>1</v>
      </c>
      <c r="H49" s="35">
        <v>1046.3954688</v>
      </c>
      <c r="I49" s="35">
        <v>3</v>
      </c>
      <c r="J49" s="35">
        <v>2</v>
      </c>
      <c r="K49" s="35">
        <v>3</v>
      </c>
      <c r="L49" s="35">
        <v>210.9849984</v>
      </c>
      <c r="M49" s="35">
        <v>2</v>
      </c>
      <c r="N49" s="35">
        <v>1</v>
      </c>
      <c r="O49" s="35">
        <v>1</v>
      </c>
      <c r="P49" s="41"/>
      <c r="Q49" s="47"/>
      <c r="R49" s="27">
        <f t="shared" si="0"/>
        <v>3</v>
      </c>
      <c r="S49" s="27">
        <f t="shared" si="1"/>
        <v>8</v>
      </c>
      <c r="T49" s="27">
        <f t="shared" si="2"/>
        <v>4</v>
      </c>
      <c r="U49">
        <f t="shared" si="3"/>
        <v>1</v>
      </c>
      <c r="V49" s="48">
        <f t="shared" si="4"/>
        <v>2554.06125</v>
      </c>
      <c r="W49" s="27">
        <f t="shared" si="5"/>
        <v>1</v>
      </c>
      <c r="X49" s="27">
        <f t="shared" si="6"/>
        <v>1708.190407104</v>
      </c>
      <c r="Y49" s="27">
        <f t="shared" si="7"/>
        <v>1</v>
      </c>
      <c r="Z49" s="27">
        <f t="shared" si="8"/>
        <v>492.668172672</v>
      </c>
      <c r="AA49" s="27">
        <f t="shared" si="9"/>
        <v>4754.919829776</v>
      </c>
    </row>
    <row r="50" ht="17" spans="1:27">
      <c r="A50" s="34">
        <v>47</v>
      </c>
      <c r="B50" s="34" t="s">
        <v>125</v>
      </c>
      <c r="C50" s="34" t="s">
        <v>124</v>
      </c>
      <c r="D50" s="35">
        <v>1839</v>
      </c>
      <c r="E50" s="35">
        <v>56</v>
      </c>
      <c r="F50" s="35">
        <v>91</v>
      </c>
      <c r="G50" s="35">
        <v>88</v>
      </c>
      <c r="H50" s="35">
        <v>828.4902912</v>
      </c>
      <c r="I50" s="35">
        <v>128</v>
      </c>
      <c r="J50" s="35">
        <v>71</v>
      </c>
      <c r="K50" s="35">
        <v>197</v>
      </c>
      <c r="L50" s="35">
        <v>232.3892736</v>
      </c>
      <c r="M50" s="35">
        <v>123</v>
      </c>
      <c r="N50" s="35">
        <v>81</v>
      </c>
      <c r="O50" s="35">
        <v>70</v>
      </c>
      <c r="P50" s="41"/>
      <c r="Q50" s="47"/>
      <c r="R50" s="27">
        <f t="shared" si="0"/>
        <v>235</v>
      </c>
      <c r="S50" s="27">
        <f t="shared" si="1"/>
        <v>396</v>
      </c>
      <c r="T50" s="27">
        <f t="shared" si="2"/>
        <v>274</v>
      </c>
      <c r="U50">
        <f t="shared" si="3"/>
        <v>30</v>
      </c>
      <c r="V50" s="48">
        <f t="shared" si="4"/>
        <v>85842.9</v>
      </c>
      <c r="W50" s="27">
        <f t="shared" si="5"/>
        <v>50</v>
      </c>
      <c r="X50" s="27">
        <f t="shared" si="6"/>
        <v>69556.9186848</v>
      </c>
      <c r="Y50" s="27">
        <f t="shared" si="7"/>
        <v>35</v>
      </c>
      <c r="Z50" s="27">
        <f t="shared" si="8"/>
        <v>18333.39875808</v>
      </c>
      <c r="AA50" s="27">
        <f t="shared" si="9"/>
        <v>173733.21744288</v>
      </c>
    </row>
    <row r="51" ht="17" spans="1:27">
      <c r="A51" s="34">
        <v>48</v>
      </c>
      <c r="B51" s="34" t="s">
        <v>126</v>
      </c>
      <c r="C51" s="34" t="s">
        <v>127</v>
      </c>
      <c r="D51" s="35">
        <v>2404.96</v>
      </c>
      <c r="E51" s="35">
        <v>91</v>
      </c>
      <c r="F51" s="35">
        <v>125</v>
      </c>
      <c r="G51" s="35">
        <v>192</v>
      </c>
      <c r="H51" s="35">
        <v>252.8279424</v>
      </c>
      <c r="I51" s="35">
        <v>338</v>
      </c>
      <c r="J51" s="35">
        <v>200</v>
      </c>
      <c r="K51" s="35">
        <v>440</v>
      </c>
      <c r="L51" s="35">
        <v>1138.2890112</v>
      </c>
      <c r="M51" s="35">
        <v>264</v>
      </c>
      <c r="N51" s="35">
        <v>173</v>
      </c>
      <c r="O51" s="35">
        <v>132</v>
      </c>
      <c r="P51" s="41"/>
      <c r="Q51" s="47"/>
      <c r="R51" s="27">
        <f t="shared" si="0"/>
        <v>408</v>
      </c>
      <c r="S51" s="27">
        <f t="shared" si="1"/>
        <v>978</v>
      </c>
      <c r="T51" s="27">
        <f t="shared" si="2"/>
        <v>569</v>
      </c>
      <c r="U51">
        <f t="shared" si="3"/>
        <v>51</v>
      </c>
      <c r="V51" s="48">
        <f t="shared" si="4"/>
        <v>187929.9918</v>
      </c>
      <c r="W51" s="27">
        <f t="shared" si="5"/>
        <v>123</v>
      </c>
      <c r="X51" s="27">
        <f t="shared" si="6"/>
        <v>68086.607711616</v>
      </c>
      <c r="Y51" s="27">
        <f t="shared" si="7"/>
        <v>72</v>
      </c>
      <c r="Z51" s="27">
        <f t="shared" si="8"/>
        <v>132616.476813312</v>
      </c>
      <c r="AA51" s="27">
        <f t="shared" si="9"/>
        <v>388633.076324928</v>
      </c>
    </row>
    <row r="52" ht="17" spans="1:27">
      <c r="A52" s="34">
        <v>49</v>
      </c>
      <c r="B52" s="34" t="s">
        <v>128</v>
      </c>
      <c r="C52" s="34" t="s">
        <v>127</v>
      </c>
      <c r="D52" s="35">
        <v>2338.14</v>
      </c>
      <c r="E52" s="35">
        <v>135</v>
      </c>
      <c r="F52" s="35">
        <v>139</v>
      </c>
      <c r="G52" s="35">
        <v>74</v>
      </c>
      <c r="H52" s="35">
        <v>130.0349952</v>
      </c>
      <c r="I52" s="35">
        <v>259</v>
      </c>
      <c r="J52" s="35">
        <v>330</v>
      </c>
      <c r="K52" s="35">
        <v>242</v>
      </c>
      <c r="L52" s="35">
        <v>908.3137536</v>
      </c>
      <c r="M52" s="35">
        <v>135</v>
      </c>
      <c r="N52" s="35">
        <v>153</v>
      </c>
      <c r="O52" s="35">
        <v>106</v>
      </c>
      <c r="P52" s="41"/>
      <c r="Q52" s="47"/>
      <c r="R52" s="27">
        <f t="shared" si="0"/>
        <v>348</v>
      </c>
      <c r="S52" s="27">
        <f t="shared" si="1"/>
        <v>831</v>
      </c>
      <c r="T52" s="27">
        <f t="shared" si="2"/>
        <v>394</v>
      </c>
      <c r="U52">
        <f t="shared" si="3"/>
        <v>44</v>
      </c>
      <c r="V52" s="48">
        <f t="shared" si="4"/>
        <v>157857.8628</v>
      </c>
      <c r="W52" s="27">
        <f t="shared" si="5"/>
        <v>104</v>
      </c>
      <c r="X52" s="27">
        <f t="shared" si="6"/>
        <v>38988.135473664</v>
      </c>
      <c r="Y52" s="27">
        <f t="shared" si="7"/>
        <v>50</v>
      </c>
      <c r="Z52" s="27">
        <f t="shared" si="8"/>
        <v>75364.0755744</v>
      </c>
      <c r="AA52" s="27">
        <f t="shared" si="9"/>
        <v>272210.073848064</v>
      </c>
    </row>
    <row r="53" ht="17" spans="1:27">
      <c r="A53" s="34">
        <v>50</v>
      </c>
      <c r="B53" s="34" t="s">
        <v>129</v>
      </c>
      <c r="C53" s="34" t="s">
        <v>127</v>
      </c>
      <c r="D53" s="35">
        <v>2209.41</v>
      </c>
      <c r="E53" s="35">
        <v>397</v>
      </c>
      <c r="F53" s="35">
        <v>382</v>
      </c>
      <c r="G53" s="35">
        <v>203</v>
      </c>
      <c r="H53" s="35">
        <v>44.7397632</v>
      </c>
      <c r="I53" s="35">
        <v>716</v>
      </c>
      <c r="J53" s="35">
        <v>597</v>
      </c>
      <c r="K53" s="35">
        <v>703</v>
      </c>
      <c r="L53" s="35">
        <v>937.9256832</v>
      </c>
      <c r="M53" s="35">
        <v>292</v>
      </c>
      <c r="N53" s="35">
        <v>278</v>
      </c>
      <c r="O53" s="35">
        <v>206</v>
      </c>
      <c r="P53" s="41"/>
      <c r="Q53" s="47"/>
      <c r="R53" s="27">
        <f t="shared" si="0"/>
        <v>982</v>
      </c>
      <c r="S53" s="27">
        <f t="shared" si="1"/>
        <v>2016</v>
      </c>
      <c r="T53" s="27">
        <f t="shared" si="2"/>
        <v>776</v>
      </c>
      <c r="U53">
        <f t="shared" si="3"/>
        <v>123</v>
      </c>
      <c r="V53" s="48">
        <f t="shared" si="4"/>
        <v>418246.31565</v>
      </c>
      <c r="W53" s="27">
        <f t="shared" si="5"/>
        <v>252</v>
      </c>
      <c r="X53" s="27">
        <f t="shared" si="6"/>
        <v>63196.901574912</v>
      </c>
      <c r="Y53" s="27">
        <f t="shared" si="7"/>
        <v>97</v>
      </c>
      <c r="Z53" s="27">
        <f t="shared" si="8"/>
        <v>150385.586298432</v>
      </c>
      <c r="AA53" s="27">
        <f t="shared" si="9"/>
        <v>631828.803523344</v>
      </c>
    </row>
    <row r="54" ht="17" spans="1:27">
      <c r="A54" s="34">
        <v>51</v>
      </c>
      <c r="B54" s="34" t="s">
        <v>130</v>
      </c>
      <c r="C54" s="34" t="s">
        <v>127</v>
      </c>
      <c r="D54" s="35">
        <v>2236</v>
      </c>
      <c r="E54" s="35">
        <v>463</v>
      </c>
      <c r="F54" s="35">
        <v>387</v>
      </c>
      <c r="G54" s="35">
        <v>241</v>
      </c>
      <c r="H54" s="35">
        <v>0</v>
      </c>
      <c r="I54" s="35">
        <v>468</v>
      </c>
      <c r="J54" s="35">
        <v>478</v>
      </c>
      <c r="K54" s="35">
        <v>404</v>
      </c>
      <c r="L54" s="35">
        <v>906.865344</v>
      </c>
      <c r="M54" s="35">
        <v>605</v>
      </c>
      <c r="N54" s="35">
        <v>356</v>
      </c>
      <c r="O54" s="35">
        <v>397</v>
      </c>
      <c r="P54" s="41"/>
      <c r="Q54" s="47"/>
      <c r="R54" s="27">
        <f t="shared" si="0"/>
        <v>1091</v>
      </c>
      <c r="S54" s="27">
        <f t="shared" si="1"/>
        <v>1350</v>
      </c>
      <c r="T54" s="27">
        <f t="shared" si="2"/>
        <v>1358</v>
      </c>
      <c r="U54">
        <f t="shared" si="3"/>
        <v>137</v>
      </c>
      <c r="V54" s="48">
        <f t="shared" si="4"/>
        <v>471151.905</v>
      </c>
      <c r="W54" s="27">
        <f t="shared" si="5"/>
        <v>169</v>
      </c>
      <c r="X54" s="27">
        <f t="shared" si="6"/>
        <v>31380.765</v>
      </c>
      <c r="Y54" s="27">
        <f t="shared" si="7"/>
        <v>170</v>
      </c>
      <c r="Z54" s="27">
        <f t="shared" si="8"/>
        <v>255879.5928384</v>
      </c>
      <c r="AA54" s="27">
        <f t="shared" si="9"/>
        <v>758412.2628384</v>
      </c>
    </row>
    <row r="55" ht="17" spans="1:27">
      <c r="A55" s="34">
        <v>52</v>
      </c>
      <c r="B55" s="34" t="s">
        <v>131</v>
      </c>
      <c r="C55" s="34" t="s">
        <v>127</v>
      </c>
      <c r="D55" s="35">
        <v>2353</v>
      </c>
      <c r="E55" s="35">
        <v>137</v>
      </c>
      <c r="F55" s="35">
        <v>100</v>
      </c>
      <c r="G55" s="35">
        <v>87</v>
      </c>
      <c r="H55" s="35">
        <v>143.3925504</v>
      </c>
      <c r="I55" s="35">
        <v>313</v>
      </c>
      <c r="J55" s="35">
        <v>190</v>
      </c>
      <c r="K55" s="35">
        <v>273</v>
      </c>
      <c r="L55" s="35">
        <v>928.9133568</v>
      </c>
      <c r="M55" s="35">
        <v>195</v>
      </c>
      <c r="N55" s="35">
        <v>144</v>
      </c>
      <c r="O55" s="35">
        <v>135</v>
      </c>
      <c r="P55" s="41"/>
      <c r="Q55" s="47"/>
      <c r="R55" s="27">
        <f t="shared" si="0"/>
        <v>324</v>
      </c>
      <c r="S55" s="27">
        <f t="shared" si="1"/>
        <v>776</v>
      </c>
      <c r="T55" s="27">
        <f t="shared" si="2"/>
        <v>474</v>
      </c>
      <c r="U55">
        <f t="shared" si="3"/>
        <v>41</v>
      </c>
      <c r="V55" s="48">
        <f t="shared" si="4"/>
        <v>147981.3</v>
      </c>
      <c r="W55" s="27">
        <f t="shared" si="5"/>
        <v>97</v>
      </c>
      <c r="X55" s="27">
        <f t="shared" si="6"/>
        <v>38249.152600704</v>
      </c>
      <c r="Y55" s="27">
        <f t="shared" si="7"/>
        <v>60</v>
      </c>
      <c r="Z55" s="27">
        <f t="shared" si="8"/>
        <v>92235.23604864</v>
      </c>
      <c r="AA55" s="27">
        <f t="shared" si="9"/>
        <v>278465.688649344</v>
      </c>
    </row>
    <row r="56" ht="17" spans="1:27">
      <c r="A56" s="34">
        <v>53</v>
      </c>
      <c r="B56" s="34" t="s">
        <v>132</v>
      </c>
      <c r="C56" s="34" t="s">
        <v>127</v>
      </c>
      <c r="D56" s="35">
        <v>2384</v>
      </c>
      <c r="E56" s="35">
        <v>145</v>
      </c>
      <c r="F56" s="35">
        <v>131</v>
      </c>
      <c r="G56" s="35">
        <v>94</v>
      </c>
      <c r="H56" s="35">
        <v>173.00448</v>
      </c>
      <c r="I56" s="35">
        <v>209</v>
      </c>
      <c r="J56" s="35">
        <v>219</v>
      </c>
      <c r="K56" s="35">
        <v>113</v>
      </c>
      <c r="L56" s="35">
        <v>904.6122624</v>
      </c>
      <c r="M56" s="35">
        <v>90</v>
      </c>
      <c r="N56" s="35">
        <v>198</v>
      </c>
      <c r="O56" s="35">
        <v>132</v>
      </c>
      <c r="P56" s="41"/>
      <c r="Q56" s="47"/>
      <c r="R56" s="27">
        <f t="shared" si="0"/>
        <v>370</v>
      </c>
      <c r="S56" s="27">
        <f t="shared" si="1"/>
        <v>541</v>
      </c>
      <c r="T56" s="27">
        <f t="shared" si="2"/>
        <v>420</v>
      </c>
      <c r="U56">
        <f t="shared" si="3"/>
        <v>47</v>
      </c>
      <c r="V56" s="48">
        <f t="shared" si="4"/>
        <v>171757.035</v>
      </c>
      <c r="W56" s="27">
        <f t="shared" si="5"/>
        <v>68</v>
      </c>
      <c r="X56" s="27">
        <f t="shared" si="6"/>
        <v>29743.6432512</v>
      </c>
      <c r="Y56" s="27">
        <f t="shared" si="7"/>
        <v>53</v>
      </c>
      <c r="Z56" s="27">
        <f t="shared" si="8"/>
        <v>79600.479614976</v>
      </c>
      <c r="AA56" s="27">
        <f t="shared" si="9"/>
        <v>281101.157866176</v>
      </c>
    </row>
    <row r="57" ht="17" spans="1:27">
      <c r="A57" s="34">
        <v>54</v>
      </c>
      <c r="B57" s="34" t="s">
        <v>133</v>
      </c>
      <c r="C57" s="34" t="s">
        <v>127</v>
      </c>
      <c r="D57" s="35">
        <v>2376</v>
      </c>
      <c r="E57" s="35">
        <v>46</v>
      </c>
      <c r="F57" s="35">
        <v>54</v>
      </c>
      <c r="G57" s="35">
        <v>45</v>
      </c>
      <c r="H57" s="35">
        <v>201.0070656</v>
      </c>
      <c r="I57" s="35">
        <v>126</v>
      </c>
      <c r="J57" s="35">
        <v>153</v>
      </c>
      <c r="K57" s="35">
        <v>76</v>
      </c>
      <c r="L57" s="35">
        <v>1027.0833408</v>
      </c>
      <c r="M57" s="35">
        <v>55</v>
      </c>
      <c r="N57" s="35">
        <v>57</v>
      </c>
      <c r="O57" s="35">
        <v>91</v>
      </c>
      <c r="P57" s="41"/>
      <c r="Q57" s="47"/>
      <c r="R57" s="27">
        <f t="shared" si="0"/>
        <v>145</v>
      </c>
      <c r="S57" s="27">
        <f t="shared" si="1"/>
        <v>355</v>
      </c>
      <c r="T57" s="27">
        <f t="shared" si="2"/>
        <v>203</v>
      </c>
      <c r="U57">
        <f t="shared" si="3"/>
        <v>19</v>
      </c>
      <c r="V57" s="48">
        <f t="shared" si="4"/>
        <v>69212.535</v>
      </c>
      <c r="W57" s="27">
        <f t="shared" si="5"/>
        <v>45</v>
      </c>
      <c r="X57" s="27">
        <f t="shared" si="6"/>
        <v>21516.76262016</v>
      </c>
      <c r="Y57" s="27">
        <f t="shared" si="7"/>
        <v>26</v>
      </c>
      <c r="Z57" s="27">
        <f t="shared" si="8"/>
        <v>43682.372782464</v>
      </c>
      <c r="AA57" s="27">
        <f t="shared" si="9"/>
        <v>134411.670402624</v>
      </c>
    </row>
    <row r="58" ht="17" spans="1:27">
      <c r="A58" s="34">
        <v>55</v>
      </c>
      <c r="B58" s="34" t="s">
        <v>134</v>
      </c>
      <c r="C58" s="34" t="s">
        <v>127</v>
      </c>
      <c r="D58" s="35">
        <v>2330</v>
      </c>
      <c r="E58" s="35">
        <v>80</v>
      </c>
      <c r="F58" s="35">
        <v>144</v>
      </c>
      <c r="G58" s="35">
        <v>87</v>
      </c>
      <c r="H58" s="35">
        <v>168.0155136</v>
      </c>
      <c r="I58" s="35">
        <v>229</v>
      </c>
      <c r="J58" s="35">
        <v>233</v>
      </c>
      <c r="K58" s="35">
        <v>183</v>
      </c>
      <c r="L58" s="35">
        <v>1053.4765824</v>
      </c>
      <c r="M58" s="35">
        <v>64</v>
      </c>
      <c r="N58" s="35">
        <v>151</v>
      </c>
      <c r="O58" s="35">
        <v>121</v>
      </c>
      <c r="P58" s="41"/>
      <c r="Q58" s="47"/>
      <c r="R58" s="27">
        <f t="shared" si="0"/>
        <v>311</v>
      </c>
      <c r="S58" s="27">
        <f t="shared" si="1"/>
        <v>645</v>
      </c>
      <c r="T58" s="27">
        <f t="shared" si="2"/>
        <v>336</v>
      </c>
      <c r="U58">
        <f t="shared" si="3"/>
        <v>39</v>
      </c>
      <c r="V58" s="48">
        <f t="shared" si="4"/>
        <v>139457.565</v>
      </c>
      <c r="W58" s="27">
        <f t="shared" si="5"/>
        <v>81</v>
      </c>
      <c r="X58" s="27">
        <f t="shared" si="6"/>
        <v>34841.953355328</v>
      </c>
      <c r="Y58" s="27">
        <f t="shared" si="7"/>
        <v>42</v>
      </c>
      <c r="Z58" s="27">
        <f t="shared" si="8"/>
        <v>72176.723950464</v>
      </c>
      <c r="AA58" s="27">
        <f t="shared" si="9"/>
        <v>246476.242305792</v>
      </c>
    </row>
    <row r="59" ht="17" spans="1:27">
      <c r="A59" s="34">
        <v>56</v>
      </c>
      <c r="B59" s="34" t="s">
        <v>135</v>
      </c>
      <c r="C59" s="34" t="s">
        <v>127</v>
      </c>
      <c r="D59" s="35">
        <v>2385</v>
      </c>
      <c r="E59" s="35">
        <v>82</v>
      </c>
      <c r="F59" s="35">
        <v>55</v>
      </c>
      <c r="G59" s="35">
        <v>77</v>
      </c>
      <c r="H59" s="35">
        <v>205.5132288</v>
      </c>
      <c r="I59" s="35">
        <v>108</v>
      </c>
      <c r="J59" s="35">
        <v>86</v>
      </c>
      <c r="K59" s="35">
        <v>99</v>
      </c>
      <c r="L59" s="35">
        <v>1090.9742976</v>
      </c>
      <c r="M59" s="35">
        <v>48</v>
      </c>
      <c r="N59" s="35">
        <v>87</v>
      </c>
      <c r="O59" s="35">
        <v>73</v>
      </c>
      <c r="P59" s="41"/>
      <c r="Q59" s="47"/>
      <c r="R59" s="27">
        <f t="shared" si="0"/>
        <v>214</v>
      </c>
      <c r="S59" s="27">
        <f t="shared" si="1"/>
        <v>293</v>
      </c>
      <c r="T59" s="27">
        <f t="shared" si="2"/>
        <v>208</v>
      </c>
      <c r="U59">
        <f t="shared" si="3"/>
        <v>27</v>
      </c>
      <c r="V59" s="48">
        <f t="shared" si="4"/>
        <v>98708.22</v>
      </c>
      <c r="W59" s="27">
        <f t="shared" si="5"/>
        <v>37</v>
      </c>
      <c r="X59" s="27">
        <f t="shared" si="6"/>
        <v>17934.149672448</v>
      </c>
      <c r="Y59" s="27">
        <f t="shared" si="7"/>
        <v>26</v>
      </c>
      <c r="Z59" s="27">
        <f t="shared" si="8"/>
        <v>46099.367678208</v>
      </c>
      <c r="AA59" s="27">
        <f t="shared" si="9"/>
        <v>162741.737350656</v>
      </c>
    </row>
    <row r="60" ht="17" spans="1:27">
      <c r="A60" s="34">
        <v>57</v>
      </c>
      <c r="B60" s="34" t="s">
        <v>136</v>
      </c>
      <c r="C60" s="34" t="s">
        <v>127</v>
      </c>
      <c r="D60" s="35">
        <v>1995.24</v>
      </c>
      <c r="E60" s="35">
        <v>38</v>
      </c>
      <c r="F60" s="35">
        <v>55</v>
      </c>
      <c r="G60" s="35">
        <v>68</v>
      </c>
      <c r="H60" s="35">
        <v>290.9693952</v>
      </c>
      <c r="I60" s="35">
        <v>82</v>
      </c>
      <c r="J60" s="35">
        <v>91</v>
      </c>
      <c r="K60" s="35">
        <v>58</v>
      </c>
      <c r="L60" s="35">
        <v>1176.2695296</v>
      </c>
      <c r="M60" s="35">
        <v>45</v>
      </c>
      <c r="N60" s="35">
        <v>77</v>
      </c>
      <c r="O60" s="35">
        <v>64</v>
      </c>
      <c r="P60" s="41"/>
      <c r="Q60" s="47"/>
      <c r="R60" s="27">
        <f t="shared" si="0"/>
        <v>161</v>
      </c>
      <c r="S60" s="27">
        <f t="shared" si="1"/>
        <v>231</v>
      </c>
      <c r="T60" s="27">
        <f t="shared" si="2"/>
        <v>186</v>
      </c>
      <c r="U60">
        <f t="shared" si="3"/>
        <v>21</v>
      </c>
      <c r="V60" s="48">
        <f t="shared" si="4"/>
        <v>64863.9432</v>
      </c>
      <c r="W60" s="27">
        <f t="shared" si="5"/>
        <v>29</v>
      </c>
      <c r="X60" s="27">
        <f t="shared" si="6"/>
        <v>17662.318630464</v>
      </c>
      <c r="Y60" s="27">
        <f t="shared" si="7"/>
        <v>24</v>
      </c>
      <c r="Z60" s="27">
        <f t="shared" si="8"/>
        <v>45531.771973632</v>
      </c>
      <c r="AA60" s="27">
        <f t="shared" si="9"/>
        <v>128058.033804096</v>
      </c>
    </row>
    <row r="61" ht="17" spans="1:27">
      <c r="A61" s="34">
        <v>58</v>
      </c>
      <c r="B61" s="34" t="s">
        <v>137</v>
      </c>
      <c r="C61" s="34" t="s">
        <v>127</v>
      </c>
      <c r="D61" s="35">
        <v>2227.59</v>
      </c>
      <c r="E61" s="35">
        <v>106</v>
      </c>
      <c r="F61" s="35">
        <v>72</v>
      </c>
      <c r="G61" s="35">
        <v>82</v>
      </c>
      <c r="H61" s="35">
        <v>57.6145152</v>
      </c>
      <c r="I61" s="35">
        <v>85</v>
      </c>
      <c r="J61" s="35">
        <v>113</v>
      </c>
      <c r="K61" s="35">
        <v>208</v>
      </c>
      <c r="L61" s="35">
        <v>857.780352</v>
      </c>
      <c r="M61" s="35">
        <v>106</v>
      </c>
      <c r="N61" s="35">
        <v>104</v>
      </c>
      <c r="O61" s="35">
        <v>127</v>
      </c>
      <c r="P61" s="41"/>
      <c r="Q61" s="47"/>
      <c r="R61" s="27">
        <f t="shared" si="0"/>
        <v>260</v>
      </c>
      <c r="S61" s="27">
        <f t="shared" si="1"/>
        <v>406</v>
      </c>
      <c r="T61" s="27">
        <f t="shared" si="2"/>
        <v>337</v>
      </c>
      <c r="U61">
        <f t="shared" si="3"/>
        <v>33</v>
      </c>
      <c r="V61" s="48">
        <f t="shared" si="4"/>
        <v>113085.33885</v>
      </c>
      <c r="W61" s="27">
        <f t="shared" si="5"/>
        <v>51</v>
      </c>
      <c r="X61" s="27">
        <f t="shared" si="6"/>
        <v>13745.220100416</v>
      </c>
      <c r="Y61" s="27">
        <f t="shared" si="7"/>
        <v>43</v>
      </c>
      <c r="Z61" s="27">
        <f t="shared" si="8"/>
        <v>61651.48272288</v>
      </c>
      <c r="AA61" s="27">
        <f t="shared" si="9"/>
        <v>188482.041673296</v>
      </c>
    </row>
    <row r="62" ht="17" spans="1:27">
      <c r="A62" s="34">
        <v>59</v>
      </c>
      <c r="B62" s="34" t="s">
        <v>138</v>
      </c>
      <c r="C62" s="34" t="s">
        <v>127</v>
      </c>
      <c r="D62" s="35">
        <v>2257.37</v>
      </c>
      <c r="E62" s="35">
        <v>252</v>
      </c>
      <c r="F62" s="35">
        <v>337</v>
      </c>
      <c r="G62" s="35">
        <v>202</v>
      </c>
      <c r="H62" s="35">
        <v>78.6969216</v>
      </c>
      <c r="I62" s="35">
        <v>644</v>
      </c>
      <c r="J62" s="35">
        <v>267</v>
      </c>
      <c r="K62" s="35">
        <v>444</v>
      </c>
      <c r="L62" s="35">
        <v>950.1566976</v>
      </c>
      <c r="M62" s="35">
        <v>172</v>
      </c>
      <c r="N62" s="35">
        <v>363</v>
      </c>
      <c r="O62" s="35">
        <v>408</v>
      </c>
      <c r="P62" s="41"/>
      <c r="Q62" s="47"/>
      <c r="R62" s="27">
        <f t="shared" si="0"/>
        <v>791</v>
      </c>
      <c r="S62" s="27">
        <f t="shared" si="1"/>
        <v>1355</v>
      </c>
      <c r="T62" s="27">
        <f t="shared" si="2"/>
        <v>943</v>
      </c>
      <c r="U62">
        <f t="shared" si="3"/>
        <v>99</v>
      </c>
      <c r="V62" s="48">
        <f t="shared" si="4"/>
        <v>343545.67665</v>
      </c>
      <c r="W62" s="27">
        <f t="shared" si="5"/>
        <v>170</v>
      </c>
      <c r="X62" s="27">
        <f t="shared" si="6"/>
        <v>51032.13355776</v>
      </c>
      <c r="Y62" s="27">
        <f t="shared" si="7"/>
        <v>118</v>
      </c>
      <c r="Z62" s="27">
        <f t="shared" si="8"/>
        <v>185043.233410944</v>
      </c>
      <c r="AA62" s="27">
        <f t="shared" si="9"/>
        <v>579621.043618704</v>
      </c>
    </row>
    <row r="63" ht="17" spans="1:27">
      <c r="A63" s="34">
        <v>60</v>
      </c>
      <c r="B63" s="34" t="s">
        <v>139</v>
      </c>
      <c r="C63" s="34" t="s">
        <v>127</v>
      </c>
      <c r="D63" s="35">
        <v>2470</v>
      </c>
      <c r="E63" s="35">
        <v>42</v>
      </c>
      <c r="F63" s="35">
        <v>83</v>
      </c>
      <c r="G63" s="35">
        <v>87</v>
      </c>
      <c r="H63" s="35">
        <v>267.6339072</v>
      </c>
      <c r="I63" s="35">
        <v>85</v>
      </c>
      <c r="J63" s="35">
        <v>144</v>
      </c>
      <c r="K63" s="35">
        <v>189</v>
      </c>
      <c r="L63" s="35">
        <v>945.6505344</v>
      </c>
      <c r="M63" s="35">
        <v>87</v>
      </c>
      <c r="N63" s="35">
        <v>72</v>
      </c>
      <c r="O63" s="35">
        <v>128</v>
      </c>
      <c r="P63" s="41"/>
      <c r="Q63" s="47"/>
      <c r="R63" s="27">
        <f t="shared" si="0"/>
        <v>212</v>
      </c>
      <c r="S63" s="27">
        <f t="shared" si="1"/>
        <v>418</v>
      </c>
      <c r="T63" s="27">
        <f t="shared" si="2"/>
        <v>287</v>
      </c>
      <c r="U63">
        <f t="shared" si="3"/>
        <v>27</v>
      </c>
      <c r="V63" s="48">
        <f t="shared" si="4"/>
        <v>102047.445</v>
      </c>
      <c r="W63" s="27">
        <f t="shared" si="5"/>
        <v>53</v>
      </c>
      <c r="X63" s="27">
        <f t="shared" si="6"/>
        <v>30479.893753728</v>
      </c>
      <c r="Y63" s="27">
        <f t="shared" si="7"/>
        <v>36</v>
      </c>
      <c r="Z63" s="27">
        <f t="shared" si="8"/>
        <v>56217.834991872</v>
      </c>
      <c r="AA63" s="27">
        <f t="shared" si="9"/>
        <v>188745.1737456</v>
      </c>
    </row>
    <row r="64" ht="17" spans="1:27">
      <c r="A64" s="34">
        <v>61</v>
      </c>
      <c r="B64" s="34" t="s">
        <v>140</v>
      </c>
      <c r="C64" s="34" t="s">
        <v>127</v>
      </c>
      <c r="D64" s="35">
        <v>2238</v>
      </c>
      <c r="E64" s="35">
        <v>64</v>
      </c>
      <c r="F64" s="35">
        <v>114</v>
      </c>
      <c r="G64" s="35">
        <v>112</v>
      </c>
      <c r="H64" s="35">
        <v>85.295232</v>
      </c>
      <c r="I64" s="35">
        <v>162</v>
      </c>
      <c r="J64" s="35">
        <v>138</v>
      </c>
      <c r="K64" s="35">
        <v>213</v>
      </c>
      <c r="L64" s="35">
        <v>970.7563008</v>
      </c>
      <c r="M64" s="35">
        <v>126</v>
      </c>
      <c r="N64" s="35">
        <v>143</v>
      </c>
      <c r="O64" s="35">
        <v>130</v>
      </c>
      <c r="P64" s="41"/>
      <c r="Q64" s="47"/>
      <c r="R64" s="27">
        <f t="shared" si="0"/>
        <v>290</v>
      </c>
      <c r="S64" s="27">
        <f t="shared" si="1"/>
        <v>513</v>
      </c>
      <c r="T64" s="27">
        <f t="shared" si="2"/>
        <v>399</v>
      </c>
      <c r="U64">
        <f t="shared" si="3"/>
        <v>37</v>
      </c>
      <c r="V64" s="48">
        <f t="shared" si="4"/>
        <v>127353.075</v>
      </c>
      <c r="W64" s="27">
        <f t="shared" si="5"/>
        <v>65</v>
      </c>
      <c r="X64" s="27">
        <f t="shared" si="6"/>
        <v>20136.3215664</v>
      </c>
      <c r="Y64" s="27">
        <f t="shared" si="7"/>
        <v>50</v>
      </c>
      <c r="Z64" s="27">
        <f t="shared" si="8"/>
        <v>79906.7708832</v>
      </c>
      <c r="AA64" s="27">
        <f t="shared" si="9"/>
        <v>227396.1674496</v>
      </c>
    </row>
    <row r="65" ht="17" spans="1:27">
      <c r="A65" s="34">
        <v>62</v>
      </c>
      <c r="B65" s="34" t="s">
        <v>141</v>
      </c>
      <c r="C65" s="34" t="s">
        <v>142</v>
      </c>
      <c r="D65" s="35">
        <v>2624</v>
      </c>
      <c r="E65" s="35">
        <v>196</v>
      </c>
      <c r="F65" s="35">
        <v>160</v>
      </c>
      <c r="G65" s="35">
        <v>379</v>
      </c>
      <c r="H65" s="35">
        <v>473.147136</v>
      </c>
      <c r="I65" s="35">
        <v>558</v>
      </c>
      <c r="J65" s="35">
        <v>466</v>
      </c>
      <c r="K65" s="35">
        <v>514</v>
      </c>
      <c r="L65" s="35">
        <v>1358.6082048</v>
      </c>
      <c r="M65" s="35">
        <v>456</v>
      </c>
      <c r="N65" s="35">
        <v>435</v>
      </c>
      <c r="O65" s="35">
        <v>438</v>
      </c>
      <c r="P65" s="41"/>
      <c r="Q65" s="47"/>
      <c r="R65" s="27">
        <f t="shared" si="0"/>
        <v>735</v>
      </c>
      <c r="S65" s="27">
        <f t="shared" si="1"/>
        <v>1538</v>
      </c>
      <c r="T65" s="27">
        <f t="shared" si="2"/>
        <v>1329</v>
      </c>
      <c r="U65">
        <f t="shared" si="3"/>
        <v>92</v>
      </c>
      <c r="V65" s="48">
        <f t="shared" si="4"/>
        <v>368331.66</v>
      </c>
      <c r="W65" s="27">
        <f t="shared" si="5"/>
        <v>193</v>
      </c>
      <c r="X65" s="27">
        <f t="shared" si="6"/>
        <v>168704.01799584</v>
      </c>
      <c r="Y65" s="27">
        <f t="shared" si="7"/>
        <v>167</v>
      </c>
      <c r="Z65" s="27">
        <f t="shared" si="8"/>
        <v>361130.809643328</v>
      </c>
      <c r="AA65" s="27">
        <f t="shared" si="9"/>
        <v>898166.487639168</v>
      </c>
    </row>
    <row r="66" ht="17" spans="1:27">
      <c r="A66" s="34">
        <v>63</v>
      </c>
      <c r="B66" s="34" t="s">
        <v>143</v>
      </c>
      <c r="C66" s="34" t="s">
        <v>144</v>
      </c>
      <c r="D66" s="35">
        <v>1740</v>
      </c>
      <c r="E66" s="35">
        <v>222</v>
      </c>
      <c r="F66" s="35">
        <v>142</v>
      </c>
      <c r="G66" s="35">
        <v>213</v>
      </c>
      <c r="H66" s="35">
        <v>1246.2759936</v>
      </c>
      <c r="I66" s="35">
        <v>648</v>
      </c>
      <c r="J66" s="35">
        <v>649</v>
      </c>
      <c r="K66" s="35">
        <v>479</v>
      </c>
      <c r="L66" s="35">
        <v>1855.573632</v>
      </c>
      <c r="M66" s="35">
        <v>433</v>
      </c>
      <c r="N66" s="35">
        <v>235</v>
      </c>
      <c r="O66" s="35">
        <v>333</v>
      </c>
      <c r="P66" s="41"/>
      <c r="Q66" s="47"/>
      <c r="R66" s="27">
        <f t="shared" si="0"/>
        <v>577</v>
      </c>
      <c r="S66" s="27">
        <f t="shared" si="1"/>
        <v>1776</v>
      </c>
      <c r="T66" s="27">
        <f t="shared" si="2"/>
        <v>1001</v>
      </c>
      <c r="U66">
        <f t="shared" si="3"/>
        <v>73</v>
      </c>
      <c r="V66" s="48">
        <f t="shared" si="4"/>
        <v>198369.105</v>
      </c>
      <c r="W66" s="27">
        <f t="shared" si="5"/>
        <v>222</v>
      </c>
      <c r="X66" s="27">
        <f t="shared" si="6"/>
        <v>443781.678692736</v>
      </c>
      <c r="Y66" s="27">
        <f t="shared" si="7"/>
        <v>126</v>
      </c>
      <c r="Z66" s="27">
        <f t="shared" si="8"/>
        <v>363578.62395456</v>
      </c>
      <c r="AA66" s="27">
        <f t="shared" si="9"/>
        <v>1005729.4076473</v>
      </c>
    </row>
    <row r="67" ht="17" spans="1:27">
      <c r="A67" s="34">
        <v>64</v>
      </c>
      <c r="B67" s="34" t="s">
        <v>145</v>
      </c>
      <c r="C67" s="34" t="s">
        <v>144</v>
      </c>
      <c r="D67" s="35">
        <v>1820</v>
      </c>
      <c r="E67" s="35">
        <v>215</v>
      </c>
      <c r="F67" s="35">
        <v>193</v>
      </c>
      <c r="G67" s="35">
        <v>202</v>
      </c>
      <c r="H67" s="35">
        <v>1236.9417984</v>
      </c>
      <c r="I67" s="35">
        <v>430</v>
      </c>
      <c r="J67" s="35">
        <v>328</v>
      </c>
      <c r="K67" s="35">
        <v>314</v>
      </c>
      <c r="L67" s="35">
        <v>1846.2394368</v>
      </c>
      <c r="M67" s="35">
        <v>169</v>
      </c>
      <c r="N67" s="35">
        <v>110</v>
      </c>
      <c r="O67" s="35">
        <v>234</v>
      </c>
      <c r="P67" s="41"/>
      <c r="Q67" s="47"/>
      <c r="R67" s="27">
        <f t="shared" si="0"/>
        <v>610</v>
      </c>
      <c r="S67" s="27">
        <f t="shared" si="1"/>
        <v>1072</v>
      </c>
      <c r="T67" s="27">
        <f t="shared" si="2"/>
        <v>513</v>
      </c>
      <c r="U67">
        <f t="shared" si="3"/>
        <v>77</v>
      </c>
      <c r="V67" s="48">
        <f t="shared" si="4"/>
        <v>218201.445</v>
      </c>
      <c r="W67" s="27">
        <f t="shared" si="5"/>
        <v>134</v>
      </c>
      <c r="X67" s="27">
        <f t="shared" si="6"/>
        <v>266048.332434048</v>
      </c>
      <c r="Y67" s="27">
        <f t="shared" si="7"/>
        <v>65</v>
      </c>
      <c r="Z67" s="27">
        <f t="shared" si="8"/>
        <v>186677.61973536</v>
      </c>
      <c r="AA67" s="27">
        <f t="shared" si="9"/>
        <v>670927.397169408</v>
      </c>
    </row>
    <row r="68" ht="17" spans="1:27">
      <c r="A68" s="34">
        <v>65</v>
      </c>
      <c r="B68" s="34" t="s">
        <v>146</v>
      </c>
      <c r="C68" s="34" t="s">
        <v>144</v>
      </c>
      <c r="D68" s="35">
        <v>1850</v>
      </c>
      <c r="E68" s="35">
        <v>133</v>
      </c>
      <c r="F68" s="35">
        <v>74</v>
      </c>
      <c r="G68" s="35">
        <v>54</v>
      </c>
      <c r="H68" s="35">
        <v>1403.5089024</v>
      </c>
      <c r="I68" s="35">
        <v>219</v>
      </c>
      <c r="J68" s="35">
        <v>233</v>
      </c>
      <c r="K68" s="35">
        <v>173</v>
      </c>
      <c r="L68" s="35">
        <v>1991.0803968</v>
      </c>
      <c r="M68" s="35">
        <v>144</v>
      </c>
      <c r="N68" s="35">
        <v>95</v>
      </c>
      <c r="O68" s="35">
        <v>122</v>
      </c>
      <c r="P68" s="41"/>
      <c r="Q68" s="47"/>
      <c r="R68" s="27">
        <f t="shared" si="0"/>
        <v>261</v>
      </c>
      <c r="S68" s="27">
        <f t="shared" si="1"/>
        <v>625</v>
      </c>
      <c r="T68" s="27">
        <f t="shared" si="2"/>
        <v>361</v>
      </c>
      <c r="U68">
        <f t="shared" si="3"/>
        <v>33</v>
      </c>
      <c r="V68" s="48">
        <f t="shared" si="4"/>
        <v>94955.355</v>
      </c>
      <c r="W68" s="27">
        <f t="shared" si="5"/>
        <v>79</v>
      </c>
      <c r="X68" s="27">
        <f t="shared" si="6"/>
        <v>175995.445786368</v>
      </c>
      <c r="Y68" s="27">
        <f t="shared" si="7"/>
        <v>46</v>
      </c>
      <c r="Z68" s="27">
        <f t="shared" si="8"/>
        <v>141804.520957824</v>
      </c>
      <c r="AA68" s="27">
        <f t="shared" si="9"/>
        <v>412755.321744192</v>
      </c>
    </row>
    <row r="69" ht="17" spans="1:27">
      <c r="A69" s="34">
        <v>66</v>
      </c>
      <c r="B69" s="34" t="s">
        <v>147</v>
      </c>
      <c r="C69" s="34" t="s">
        <v>144</v>
      </c>
      <c r="D69" s="35">
        <v>1637</v>
      </c>
      <c r="E69" s="35">
        <v>265</v>
      </c>
      <c r="F69" s="35">
        <v>225</v>
      </c>
      <c r="G69" s="35">
        <v>270</v>
      </c>
      <c r="H69" s="35">
        <v>1352.0098944</v>
      </c>
      <c r="I69" s="35">
        <v>501</v>
      </c>
      <c r="J69" s="35">
        <v>451</v>
      </c>
      <c r="K69" s="35">
        <v>664</v>
      </c>
      <c r="L69" s="35">
        <v>1835.7787008</v>
      </c>
      <c r="M69" s="35">
        <v>187</v>
      </c>
      <c r="N69" s="35">
        <v>172</v>
      </c>
      <c r="O69" s="35">
        <v>216</v>
      </c>
      <c r="P69" s="41"/>
      <c r="Q69" s="47"/>
      <c r="R69" s="27">
        <f t="shared" ref="R69:R132" si="10">SUM(E69:G69)</f>
        <v>760</v>
      </c>
      <c r="S69" s="27">
        <f t="shared" ref="S69:S132" si="11">SUM(I69:K69)</f>
        <v>1616</v>
      </c>
      <c r="T69" s="27">
        <f t="shared" ref="T69:T132" si="12">SUM(M69:O69)</f>
        <v>575</v>
      </c>
      <c r="U69">
        <f t="shared" ref="U69:U132" si="13">CEILING(R69/$P$3,1)</f>
        <v>95</v>
      </c>
      <c r="V69" s="48">
        <f t="shared" ref="V69:V132" si="14">U69*($P$1+($P$2*D69))</f>
        <v>243914.4</v>
      </c>
      <c r="W69" s="27">
        <f t="shared" ref="W69:W132" si="15">CEILING(S69/$P$3,1)</f>
        <v>202</v>
      </c>
      <c r="X69" s="27">
        <f t="shared" ref="X69:X132" si="16">W69*($P$1+($P$2*H69))</f>
        <v>434877.598063104</v>
      </c>
      <c r="Y69" s="27">
        <f t="shared" ref="Y69:Y132" si="17">CEILING(T69/$P$3,1)</f>
        <v>72</v>
      </c>
      <c r="Z69" s="27">
        <f t="shared" ref="Z69:Z132" si="18">Y69*($P$1+($P$2*L69))</f>
        <v>205685.496695808</v>
      </c>
      <c r="AA69" s="27">
        <f t="shared" ref="AA69:AA132" si="19">SUM(V69+X69+Z69)</f>
        <v>884477.494758912</v>
      </c>
    </row>
    <row r="70" ht="17" spans="1:27">
      <c r="A70" s="34">
        <v>67</v>
      </c>
      <c r="B70" s="34" t="s">
        <v>148</v>
      </c>
      <c r="C70" s="34" t="s">
        <v>144</v>
      </c>
      <c r="D70" s="35">
        <v>1948</v>
      </c>
      <c r="E70" s="35">
        <v>39</v>
      </c>
      <c r="F70" s="35">
        <v>50</v>
      </c>
      <c r="G70" s="35">
        <v>22</v>
      </c>
      <c r="H70" s="35">
        <v>1440.8456832</v>
      </c>
      <c r="I70" s="35">
        <v>78</v>
      </c>
      <c r="J70" s="35">
        <v>89</v>
      </c>
      <c r="K70" s="35">
        <v>109</v>
      </c>
      <c r="L70" s="35">
        <v>2050.304256</v>
      </c>
      <c r="M70" s="35">
        <v>44</v>
      </c>
      <c r="N70" s="35">
        <v>28</v>
      </c>
      <c r="O70" s="35">
        <v>53</v>
      </c>
      <c r="P70" s="41"/>
      <c r="Q70" s="47"/>
      <c r="R70" s="27">
        <f t="shared" si="10"/>
        <v>111</v>
      </c>
      <c r="S70" s="27">
        <f t="shared" si="11"/>
        <v>276</v>
      </c>
      <c r="T70" s="27">
        <f t="shared" si="12"/>
        <v>125</v>
      </c>
      <c r="U70">
        <f t="shared" si="13"/>
        <v>14</v>
      </c>
      <c r="V70" s="48">
        <f t="shared" si="14"/>
        <v>42280.35</v>
      </c>
      <c r="W70" s="27">
        <f t="shared" si="15"/>
        <v>35</v>
      </c>
      <c r="X70" s="27">
        <f t="shared" si="16"/>
        <v>79874.04141696</v>
      </c>
      <c r="Y70" s="27">
        <f t="shared" si="17"/>
        <v>16</v>
      </c>
      <c r="Z70" s="27">
        <f t="shared" si="18"/>
        <v>50702.04307968</v>
      </c>
      <c r="AA70" s="27">
        <f t="shared" si="19"/>
        <v>172856.43449664</v>
      </c>
    </row>
    <row r="71" ht="17" spans="1:27">
      <c r="A71" s="34">
        <v>68</v>
      </c>
      <c r="B71" s="34" t="s">
        <v>149</v>
      </c>
      <c r="C71" s="34" t="s">
        <v>144</v>
      </c>
      <c r="D71" s="35">
        <v>1707</v>
      </c>
      <c r="E71" s="35">
        <v>636</v>
      </c>
      <c r="F71" s="35">
        <v>451</v>
      </c>
      <c r="G71" s="35">
        <v>681</v>
      </c>
      <c r="H71" s="35">
        <v>1249.655616</v>
      </c>
      <c r="I71" s="35">
        <v>533</v>
      </c>
      <c r="J71" s="35">
        <v>1133</v>
      </c>
      <c r="K71" s="35">
        <v>1242</v>
      </c>
      <c r="L71" s="35">
        <v>1738.4133888</v>
      </c>
      <c r="M71" s="35">
        <v>441</v>
      </c>
      <c r="N71" s="35">
        <v>441</v>
      </c>
      <c r="O71" s="35">
        <v>518</v>
      </c>
      <c r="P71" s="41"/>
      <c r="Q71" s="47"/>
      <c r="R71" s="27">
        <f t="shared" si="10"/>
        <v>1768</v>
      </c>
      <c r="S71" s="27">
        <f t="shared" si="11"/>
        <v>2908</v>
      </c>
      <c r="T71" s="27">
        <f t="shared" si="12"/>
        <v>1400</v>
      </c>
      <c r="U71">
        <f t="shared" si="13"/>
        <v>221</v>
      </c>
      <c r="V71" s="48">
        <f t="shared" si="14"/>
        <v>589930.77</v>
      </c>
      <c r="W71" s="27">
        <f t="shared" si="15"/>
        <v>364</v>
      </c>
      <c r="X71" s="27">
        <f t="shared" si="16"/>
        <v>729431.94734592</v>
      </c>
      <c r="Y71" s="27">
        <f t="shared" si="17"/>
        <v>175</v>
      </c>
      <c r="Z71" s="27">
        <f t="shared" si="18"/>
        <v>475138.3841232</v>
      </c>
      <c r="AA71" s="27">
        <f t="shared" si="19"/>
        <v>1794501.10146912</v>
      </c>
    </row>
    <row r="72" ht="17" spans="1:27">
      <c r="A72" s="34">
        <v>69</v>
      </c>
      <c r="B72" s="34" t="s">
        <v>150</v>
      </c>
      <c r="C72" s="34" t="s">
        <v>144</v>
      </c>
      <c r="D72" s="35">
        <v>1708</v>
      </c>
      <c r="E72" s="35">
        <v>335</v>
      </c>
      <c r="F72" s="35">
        <v>174</v>
      </c>
      <c r="G72" s="35">
        <v>171</v>
      </c>
      <c r="H72" s="35">
        <v>1249.655616</v>
      </c>
      <c r="I72" s="35">
        <v>741</v>
      </c>
      <c r="J72" s="35">
        <v>441</v>
      </c>
      <c r="K72" s="35">
        <v>462</v>
      </c>
      <c r="L72" s="35">
        <v>1738.4133888</v>
      </c>
      <c r="M72" s="35">
        <v>309</v>
      </c>
      <c r="N72" s="35">
        <v>455</v>
      </c>
      <c r="O72" s="35">
        <v>326</v>
      </c>
      <c r="P72" s="41"/>
      <c r="Q72" s="47"/>
      <c r="R72" s="27">
        <f t="shared" si="10"/>
        <v>680</v>
      </c>
      <c r="S72" s="27">
        <f t="shared" si="11"/>
        <v>1644</v>
      </c>
      <c r="T72" s="27">
        <f t="shared" si="12"/>
        <v>1090</v>
      </c>
      <c r="U72">
        <f t="shared" si="13"/>
        <v>85</v>
      </c>
      <c r="V72" s="48">
        <f t="shared" si="14"/>
        <v>227020.125</v>
      </c>
      <c r="W72" s="27">
        <f t="shared" si="15"/>
        <v>206</v>
      </c>
      <c r="X72" s="27">
        <f t="shared" si="16"/>
        <v>412810.38778368</v>
      </c>
      <c r="Y72" s="27">
        <f t="shared" si="17"/>
        <v>137</v>
      </c>
      <c r="Z72" s="27">
        <f t="shared" si="18"/>
        <v>371965.477856448</v>
      </c>
      <c r="AA72" s="27">
        <f t="shared" si="19"/>
        <v>1011795.99064013</v>
      </c>
    </row>
    <row r="73" ht="17" spans="1:27">
      <c r="A73" s="34">
        <v>70</v>
      </c>
      <c r="B73" s="34" t="s">
        <v>151</v>
      </c>
      <c r="C73" s="34" t="s">
        <v>152</v>
      </c>
      <c r="D73" s="35">
        <v>334</v>
      </c>
      <c r="E73" s="35">
        <v>4835</v>
      </c>
      <c r="F73" s="35">
        <v>3944</v>
      </c>
      <c r="G73" s="35">
        <v>8132</v>
      </c>
      <c r="H73" s="35">
        <v>2144.2899456</v>
      </c>
      <c r="I73" s="35">
        <v>5607</v>
      </c>
      <c r="J73" s="35">
        <v>10175</v>
      </c>
      <c r="K73" s="35">
        <v>5847</v>
      </c>
      <c r="L73" s="35">
        <v>1513.9099008</v>
      </c>
      <c r="M73" s="35">
        <v>8840</v>
      </c>
      <c r="N73" s="35">
        <v>4673</v>
      </c>
      <c r="O73" s="35">
        <v>9273</v>
      </c>
      <c r="P73" s="41"/>
      <c r="Q73" s="47"/>
      <c r="R73" s="27">
        <f t="shared" si="10"/>
        <v>16911</v>
      </c>
      <c r="S73" s="27">
        <f t="shared" si="11"/>
        <v>21629</v>
      </c>
      <c r="T73" s="27">
        <f t="shared" si="12"/>
        <v>22786</v>
      </c>
      <c r="U73">
        <f t="shared" si="13"/>
        <v>2114</v>
      </c>
      <c r="V73" s="48">
        <f t="shared" si="14"/>
        <v>1419878.67</v>
      </c>
      <c r="W73" s="27">
        <f t="shared" si="15"/>
        <v>2704</v>
      </c>
      <c r="X73" s="27">
        <f t="shared" si="16"/>
        <v>8938415.05877299</v>
      </c>
      <c r="Y73" s="27">
        <f t="shared" si="17"/>
        <v>2849</v>
      </c>
      <c r="Z73" s="27">
        <f t="shared" si="18"/>
        <v>6804619.70723674</v>
      </c>
      <c r="AA73" s="27">
        <f t="shared" si="19"/>
        <v>17162913.4360097</v>
      </c>
    </row>
    <row r="74" ht="17" spans="1:27">
      <c r="A74" s="34">
        <v>71</v>
      </c>
      <c r="B74" s="34" t="s">
        <v>153</v>
      </c>
      <c r="C74" s="34" t="s">
        <v>152</v>
      </c>
      <c r="D74" s="35">
        <v>836</v>
      </c>
      <c r="E74" s="35">
        <v>443</v>
      </c>
      <c r="F74" s="35">
        <v>694</v>
      </c>
      <c r="G74" s="35">
        <v>638</v>
      </c>
      <c r="H74" s="35">
        <v>1849.7799936</v>
      </c>
      <c r="I74" s="35">
        <v>1005</v>
      </c>
      <c r="J74" s="35">
        <v>1475</v>
      </c>
      <c r="K74" s="35">
        <v>1196</v>
      </c>
      <c r="L74" s="35">
        <v>1014.3695232</v>
      </c>
      <c r="M74" s="35">
        <v>703</v>
      </c>
      <c r="N74" s="35">
        <v>452</v>
      </c>
      <c r="O74" s="35">
        <v>666</v>
      </c>
      <c r="P74" s="41"/>
      <c r="Q74" s="47"/>
      <c r="R74" s="27">
        <f t="shared" si="10"/>
        <v>1775</v>
      </c>
      <c r="S74" s="27">
        <f t="shared" si="11"/>
        <v>3676</v>
      </c>
      <c r="T74" s="27">
        <f t="shared" si="12"/>
        <v>1821</v>
      </c>
      <c r="U74">
        <f t="shared" si="13"/>
        <v>222</v>
      </c>
      <c r="V74" s="48">
        <f t="shared" si="14"/>
        <v>311258.43</v>
      </c>
      <c r="W74" s="27">
        <f t="shared" si="15"/>
        <v>460</v>
      </c>
      <c r="X74" s="27">
        <f t="shared" si="16"/>
        <v>1323472.84971648</v>
      </c>
      <c r="Y74" s="27">
        <f t="shared" si="17"/>
        <v>228</v>
      </c>
      <c r="Z74" s="27">
        <f t="shared" si="18"/>
        <v>378843.125626368</v>
      </c>
      <c r="AA74" s="27">
        <f t="shared" si="19"/>
        <v>2013574.40534285</v>
      </c>
    </row>
    <row r="75" ht="17" spans="1:27">
      <c r="A75" s="34">
        <v>72</v>
      </c>
      <c r="B75" s="34" t="s">
        <v>154</v>
      </c>
      <c r="C75" s="34" t="s">
        <v>152</v>
      </c>
      <c r="D75" s="35">
        <v>846</v>
      </c>
      <c r="E75" s="35">
        <v>378</v>
      </c>
      <c r="F75" s="35">
        <v>182</v>
      </c>
      <c r="G75" s="35">
        <v>326</v>
      </c>
      <c r="H75" s="35">
        <v>1633.0013568</v>
      </c>
      <c r="I75" s="35">
        <v>896</v>
      </c>
      <c r="J75" s="35">
        <v>675</v>
      </c>
      <c r="K75" s="35">
        <v>479</v>
      </c>
      <c r="L75" s="35">
        <v>1027.2442752</v>
      </c>
      <c r="M75" s="35">
        <v>515</v>
      </c>
      <c r="N75" s="35">
        <v>470</v>
      </c>
      <c r="O75" s="35">
        <v>282</v>
      </c>
      <c r="P75" s="41"/>
      <c r="Q75" s="47"/>
      <c r="R75" s="27">
        <f t="shared" si="10"/>
        <v>886</v>
      </c>
      <c r="S75" s="27">
        <f t="shared" si="11"/>
        <v>2050</v>
      </c>
      <c r="T75" s="27">
        <f t="shared" si="12"/>
        <v>1267</v>
      </c>
      <c r="U75">
        <f t="shared" si="13"/>
        <v>111</v>
      </c>
      <c r="V75" s="48">
        <f t="shared" si="14"/>
        <v>157244.265</v>
      </c>
      <c r="W75" s="27">
        <f t="shared" si="15"/>
        <v>257</v>
      </c>
      <c r="X75" s="27">
        <f t="shared" si="16"/>
        <v>658357.407355008</v>
      </c>
      <c r="Y75" s="27">
        <f t="shared" si="17"/>
        <v>159</v>
      </c>
      <c r="Z75" s="27">
        <f t="shared" si="18"/>
        <v>267171.741846144</v>
      </c>
      <c r="AA75" s="27">
        <f t="shared" si="19"/>
        <v>1082773.41420115</v>
      </c>
    </row>
    <row r="76" ht="17" spans="1:27">
      <c r="A76" s="34">
        <v>73</v>
      </c>
      <c r="B76" s="34" t="s">
        <v>155</v>
      </c>
      <c r="C76" s="34" t="s">
        <v>152</v>
      </c>
      <c r="D76" s="35">
        <v>532</v>
      </c>
      <c r="E76" s="35">
        <v>205</v>
      </c>
      <c r="F76" s="35">
        <v>181</v>
      </c>
      <c r="G76" s="35">
        <v>258</v>
      </c>
      <c r="H76" s="35">
        <v>2147.3476992</v>
      </c>
      <c r="I76" s="35">
        <v>639</v>
      </c>
      <c r="J76" s="35">
        <v>242</v>
      </c>
      <c r="K76" s="35">
        <v>542</v>
      </c>
      <c r="L76" s="35">
        <v>1311.9372288</v>
      </c>
      <c r="M76" s="35">
        <v>184</v>
      </c>
      <c r="N76" s="35">
        <v>332</v>
      </c>
      <c r="O76" s="35">
        <v>163</v>
      </c>
      <c r="P76" s="41"/>
      <c r="Q76" s="47"/>
      <c r="R76" s="27">
        <f t="shared" si="10"/>
        <v>644</v>
      </c>
      <c r="S76" s="27">
        <f t="shared" si="11"/>
        <v>1423</v>
      </c>
      <c r="T76" s="27">
        <f t="shared" si="12"/>
        <v>679</v>
      </c>
      <c r="U76">
        <f t="shared" si="13"/>
        <v>81</v>
      </c>
      <c r="V76" s="48">
        <f t="shared" si="14"/>
        <v>77739.345</v>
      </c>
      <c r="W76" s="27">
        <f t="shared" si="15"/>
        <v>178</v>
      </c>
      <c r="X76" s="27">
        <f t="shared" si="16"/>
        <v>589193.510615808</v>
      </c>
      <c r="Y76" s="27">
        <f t="shared" si="17"/>
        <v>85</v>
      </c>
      <c r="Z76" s="27">
        <f t="shared" si="18"/>
        <v>178037.06177184</v>
      </c>
      <c r="AA76" s="27">
        <f t="shared" si="19"/>
        <v>844969.917387648</v>
      </c>
    </row>
    <row r="77" ht="17" spans="1:27">
      <c r="A77" s="34">
        <v>74</v>
      </c>
      <c r="B77" s="34" t="s">
        <v>156</v>
      </c>
      <c r="C77" s="34" t="s">
        <v>152</v>
      </c>
      <c r="D77" s="35">
        <v>584</v>
      </c>
      <c r="E77" s="35">
        <v>365</v>
      </c>
      <c r="F77" s="35">
        <v>200</v>
      </c>
      <c r="G77" s="35">
        <v>286</v>
      </c>
      <c r="H77" s="35">
        <v>2090.3769216</v>
      </c>
      <c r="I77" s="35">
        <v>689</v>
      </c>
      <c r="J77" s="35">
        <v>861</v>
      </c>
      <c r="K77" s="35">
        <v>567</v>
      </c>
      <c r="L77" s="35">
        <v>1254.8055168</v>
      </c>
      <c r="M77" s="35">
        <v>361</v>
      </c>
      <c r="N77" s="35">
        <v>209</v>
      </c>
      <c r="O77" s="35">
        <v>511</v>
      </c>
      <c r="P77" s="41"/>
      <c r="Q77" s="47"/>
      <c r="R77" s="27">
        <f t="shared" si="10"/>
        <v>851</v>
      </c>
      <c r="S77" s="27">
        <f t="shared" si="11"/>
        <v>2117</v>
      </c>
      <c r="T77" s="27">
        <f t="shared" si="12"/>
        <v>1081</v>
      </c>
      <c r="U77">
        <f t="shared" si="13"/>
        <v>107</v>
      </c>
      <c r="V77" s="48">
        <f t="shared" si="14"/>
        <v>110788.335</v>
      </c>
      <c r="W77" s="27">
        <f t="shared" si="15"/>
        <v>265</v>
      </c>
      <c r="X77" s="27">
        <f t="shared" si="16"/>
        <v>855203.60654592</v>
      </c>
      <c r="Y77" s="27">
        <f t="shared" si="17"/>
        <v>136</v>
      </c>
      <c r="Z77" s="27">
        <f t="shared" si="18"/>
        <v>273554.075664384</v>
      </c>
      <c r="AA77" s="27">
        <f t="shared" si="19"/>
        <v>1239546.0172103</v>
      </c>
    </row>
    <row r="78" ht="17" spans="1:27">
      <c r="A78" s="34">
        <v>75</v>
      </c>
      <c r="B78" s="34" t="s">
        <v>157</v>
      </c>
      <c r="C78" s="34" t="s">
        <v>152</v>
      </c>
      <c r="D78" s="35">
        <v>584</v>
      </c>
      <c r="E78" s="35">
        <v>291</v>
      </c>
      <c r="F78" s="35">
        <v>572</v>
      </c>
      <c r="G78" s="35">
        <v>407</v>
      </c>
      <c r="H78" s="35">
        <v>2090.3769216</v>
      </c>
      <c r="I78" s="35">
        <v>1522</v>
      </c>
      <c r="J78" s="35">
        <v>955</v>
      </c>
      <c r="K78" s="35">
        <v>1366</v>
      </c>
      <c r="L78" s="35">
        <v>1254.8055168</v>
      </c>
      <c r="M78" s="35">
        <v>329</v>
      </c>
      <c r="N78" s="35">
        <v>742</v>
      </c>
      <c r="O78" s="35">
        <v>659</v>
      </c>
      <c r="P78" s="41"/>
      <c r="Q78" s="47"/>
      <c r="R78" s="27">
        <f t="shared" si="10"/>
        <v>1270</v>
      </c>
      <c r="S78" s="27">
        <f t="shared" si="11"/>
        <v>3843</v>
      </c>
      <c r="T78" s="27">
        <f t="shared" si="12"/>
        <v>1730</v>
      </c>
      <c r="U78">
        <f t="shared" si="13"/>
        <v>159</v>
      </c>
      <c r="V78" s="48">
        <f t="shared" si="14"/>
        <v>164629.395</v>
      </c>
      <c r="W78" s="27">
        <f t="shared" si="15"/>
        <v>481</v>
      </c>
      <c r="X78" s="27">
        <f t="shared" si="16"/>
        <v>1552275.22546637</v>
      </c>
      <c r="Y78" s="27">
        <f t="shared" si="17"/>
        <v>217</v>
      </c>
      <c r="Z78" s="27">
        <f t="shared" si="18"/>
        <v>436479.664846848</v>
      </c>
      <c r="AA78" s="27">
        <f t="shared" si="19"/>
        <v>2153384.28531322</v>
      </c>
    </row>
    <row r="79" ht="17" spans="1:27">
      <c r="A79" s="34">
        <v>76</v>
      </c>
      <c r="B79" s="34" t="s">
        <v>158</v>
      </c>
      <c r="C79" s="34" t="s">
        <v>152</v>
      </c>
      <c r="D79" s="35">
        <v>755</v>
      </c>
      <c r="E79" s="35">
        <v>321</v>
      </c>
      <c r="F79" s="35">
        <v>506</v>
      </c>
      <c r="G79" s="35">
        <v>333</v>
      </c>
      <c r="H79" s="35">
        <v>1919.4645888</v>
      </c>
      <c r="I79" s="35">
        <v>444</v>
      </c>
      <c r="J79" s="35">
        <v>1088</v>
      </c>
      <c r="K79" s="35">
        <v>847</v>
      </c>
      <c r="L79" s="35">
        <v>1084.0541184</v>
      </c>
      <c r="M79" s="35">
        <v>599</v>
      </c>
      <c r="N79" s="35">
        <v>342</v>
      </c>
      <c r="O79" s="35">
        <v>595</v>
      </c>
      <c r="P79" s="41"/>
      <c r="Q79" s="47"/>
      <c r="R79" s="27">
        <f t="shared" si="10"/>
        <v>1160</v>
      </c>
      <c r="S79" s="27">
        <f t="shared" si="11"/>
        <v>2379</v>
      </c>
      <c r="T79" s="27">
        <f t="shared" si="12"/>
        <v>1536</v>
      </c>
      <c r="U79">
        <f t="shared" si="13"/>
        <v>145</v>
      </c>
      <c r="V79" s="48">
        <f t="shared" si="14"/>
        <v>186210.45</v>
      </c>
      <c r="W79" s="27">
        <f t="shared" si="15"/>
        <v>298</v>
      </c>
      <c r="X79" s="27">
        <f t="shared" si="16"/>
        <v>887594.781057792</v>
      </c>
      <c r="Y79" s="27">
        <f t="shared" si="17"/>
        <v>192</v>
      </c>
      <c r="Z79" s="27">
        <f t="shared" si="18"/>
        <v>338492.878516224</v>
      </c>
      <c r="AA79" s="27">
        <f t="shared" si="19"/>
        <v>1412298.10957402</v>
      </c>
    </row>
    <row r="80" ht="17" spans="1:27">
      <c r="A80" s="34">
        <v>77</v>
      </c>
      <c r="B80" s="34" t="s">
        <v>159</v>
      </c>
      <c r="C80" s="34" t="s">
        <v>152</v>
      </c>
      <c r="D80" s="35">
        <v>508</v>
      </c>
      <c r="E80" s="35">
        <v>411</v>
      </c>
      <c r="F80" s="35">
        <v>275</v>
      </c>
      <c r="G80" s="35">
        <v>272</v>
      </c>
      <c r="H80" s="35">
        <v>2285.9122176</v>
      </c>
      <c r="I80" s="35">
        <v>473</v>
      </c>
      <c r="J80" s="35">
        <v>1060</v>
      </c>
      <c r="K80" s="35">
        <v>524</v>
      </c>
      <c r="L80" s="35">
        <v>1450.5017472</v>
      </c>
      <c r="M80" s="35">
        <v>656</v>
      </c>
      <c r="N80" s="35">
        <v>524</v>
      </c>
      <c r="O80" s="35">
        <v>589</v>
      </c>
      <c r="P80" s="41"/>
      <c r="Q80" s="47"/>
      <c r="R80" s="27">
        <f t="shared" si="10"/>
        <v>958</v>
      </c>
      <c r="S80" s="27">
        <f t="shared" si="11"/>
        <v>2057</v>
      </c>
      <c r="T80" s="27">
        <f t="shared" si="12"/>
        <v>1769</v>
      </c>
      <c r="U80">
        <f t="shared" si="13"/>
        <v>120</v>
      </c>
      <c r="V80" s="48">
        <f t="shared" si="14"/>
        <v>110979</v>
      </c>
      <c r="W80" s="27">
        <f t="shared" si="15"/>
        <v>258</v>
      </c>
      <c r="X80" s="27">
        <f t="shared" si="16"/>
        <v>906015.317364864</v>
      </c>
      <c r="Y80" s="27">
        <f t="shared" si="17"/>
        <v>222</v>
      </c>
      <c r="Z80" s="27">
        <f t="shared" si="18"/>
        <v>509748.639363072</v>
      </c>
      <c r="AA80" s="27">
        <f t="shared" si="19"/>
        <v>1526742.95672794</v>
      </c>
    </row>
    <row r="81" ht="17" spans="1:27">
      <c r="A81" s="34">
        <v>78</v>
      </c>
      <c r="B81" s="34" t="s">
        <v>160</v>
      </c>
      <c r="C81" s="34" t="s">
        <v>152</v>
      </c>
      <c r="D81" s="35">
        <v>503</v>
      </c>
      <c r="E81" s="35">
        <v>381</v>
      </c>
      <c r="F81" s="35">
        <v>241</v>
      </c>
      <c r="G81" s="35">
        <v>395</v>
      </c>
      <c r="H81" s="35">
        <v>2313.2710656</v>
      </c>
      <c r="I81" s="35">
        <v>502</v>
      </c>
      <c r="J81" s="35">
        <v>506</v>
      </c>
      <c r="K81" s="35">
        <v>902</v>
      </c>
      <c r="L81" s="35">
        <v>1453.3985664</v>
      </c>
      <c r="M81" s="35">
        <v>249</v>
      </c>
      <c r="N81" s="35">
        <v>320</v>
      </c>
      <c r="O81" s="35">
        <v>287</v>
      </c>
      <c r="P81" s="41"/>
      <c r="Q81" s="47"/>
      <c r="R81" s="27">
        <f t="shared" si="10"/>
        <v>1017</v>
      </c>
      <c r="S81" s="27">
        <f t="shared" si="11"/>
        <v>1910</v>
      </c>
      <c r="T81" s="27">
        <f t="shared" si="12"/>
        <v>856</v>
      </c>
      <c r="U81">
        <f t="shared" si="13"/>
        <v>128</v>
      </c>
      <c r="V81" s="48">
        <f t="shared" si="14"/>
        <v>117446.4</v>
      </c>
      <c r="W81" s="27">
        <f t="shared" si="15"/>
        <v>239</v>
      </c>
      <c r="X81" s="27">
        <f t="shared" si="16"/>
        <v>848807.161707072</v>
      </c>
      <c r="Y81" s="27">
        <f t="shared" si="17"/>
        <v>107</v>
      </c>
      <c r="Z81" s="27">
        <f t="shared" si="18"/>
        <v>246140.650809984</v>
      </c>
      <c r="AA81" s="27">
        <f t="shared" si="19"/>
        <v>1212394.21251706</v>
      </c>
    </row>
    <row r="82" ht="17" spans="1:27">
      <c r="A82" s="34">
        <v>79</v>
      </c>
      <c r="B82" s="34" t="s">
        <v>161</v>
      </c>
      <c r="C82" s="34" t="s">
        <v>152</v>
      </c>
      <c r="D82" s="35">
        <v>650</v>
      </c>
      <c r="E82" s="35">
        <v>143</v>
      </c>
      <c r="F82" s="35">
        <v>197</v>
      </c>
      <c r="G82" s="35">
        <v>175</v>
      </c>
      <c r="H82" s="35">
        <v>2013.6112128</v>
      </c>
      <c r="I82" s="35">
        <v>662</v>
      </c>
      <c r="J82" s="35">
        <v>719</v>
      </c>
      <c r="K82" s="35">
        <v>445</v>
      </c>
      <c r="L82" s="35">
        <v>1178.039808</v>
      </c>
      <c r="M82" s="35">
        <v>454</v>
      </c>
      <c r="N82" s="35">
        <v>359</v>
      </c>
      <c r="O82" s="35">
        <v>333</v>
      </c>
      <c r="P82" s="41"/>
      <c r="Q82" s="47"/>
      <c r="R82" s="27">
        <f t="shared" si="10"/>
        <v>515</v>
      </c>
      <c r="S82" s="27">
        <f t="shared" si="11"/>
        <v>1826</v>
      </c>
      <c r="T82" s="27">
        <f t="shared" si="12"/>
        <v>1146</v>
      </c>
      <c r="U82">
        <f t="shared" si="13"/>
        <v>65</v>
      </c>
      <c r="V82" s="48">
        <f t="shared" si="14"/>
        <v>73543.275</v>
      </c>
      <c r="W82" s="27">
        <f t="shared" si="15"/>
        <v>229</v>
      </c>
      <c r="X82" s="27">
        <f t="shared" si="16"/>
        <v>713447.053048896</v>
      </c>
      <c r="Y82" s="27">
        <f t="shared" si="17"/>
        <v>144</v>
      </c>
      <c r="Z82" s="27">
        <f t="shared" si="18"/>
        <v>273561.54057216</v>
      </c>
      <c r="AA82" s="27">
        <f t="shared" si="19"/>
        <v>1060551.86862106</v>
      </c>
    </row>
    <row r="83" ht="17" spans="1:27">
      <c r="A83" s="34">
        <v>80</v>
      </c>
      <c r="B83" s="34" t="s">
        <v>162</v>
      </c>
      <c r="C83" s="34" t="s">
        <v>152</v>
      </c>
      <c r="D83" s="35">
        <v>651</v>
      </c>
      <c r="E83" s="35">
        <v>280</v>
      </c>
      <c r="F83" s="35">
        <v>315</v>
      </c>
      <c r="G83" s="35">
        <v>279</v>
      </c>
      <c r="H83" s="35">
        <v>1835.1349632</v>
      </c>
      <c r="I83" s="35">
        <v>434</v>
      </c>
      <c r="J83" s="35">
        <v>536</v>
      </c>
      <c r="K83" s="35">
        <v>535</v>
      </c>
      <c r="L83" s="35">
        <v>1260.7600896</v>
      </c>
      <c r="M83" s="35">
        <v>316</v>
      </c>
      <c r="N83" s="35">
        <v>177</v>
      </c>
      <c r="O83" s="35">
        <v>153</v>
      </c>
      <c r="P83" s="41"/>
      <c r="Q83" s="47"/>
      <c r="R83" s="27">
        <f t="shared" si="10"/>
        <v>874</v>
      </c>
      <c r="S83" s="27">
        <f t="shared" si="11"/>
        <v>1505</v>
      </c>
      <c r="T83" s="27">
        <f t="shared" si="12"/>
        <v>646</v>
      </c>
      <c r="U83">
        <f t="shared" si="13"/>
        <v>110</v>
      </c>
      <c r="V83" s="48">
        <f t="shared" si="14"/>
        <v>124617.9</v>
      </c>
      <c r="W83" s="27">
        <f t="shared" si="15"/>
        <v>189</v>
      </c>
      <c r="X83" s="27">
        <f t="shared" si="16"/>
        <v>539747.404205184</v>
      </c>
      <c r="Y83" s="27">
        <f t="shared" si="17"/>
        <v>81</v>
      </c>
      <c r="Z83" s="27">
        <f t="shared" si="18"/>
        <v>163627.365359808</v>
      </c>
      <c r="AA83" s="27">
        <f t="shared" si="19"/>
        <v>827992.669564992</v>
      </c>
    </row>
    <row r="84" ht="17" spans="1:27">
      <c r="A84" s="34">
        <v>81</v>
      </c>
      <c r="B84" s="34" t="s">
        <v>163</v>
      </c>
      <c r="C84" s="34" t="s">
        <v>152</v>
      </c>
      <c r="D84" s="35">
        <v>733</v>
      </c>
      <c r="E84" s="35">
        <v>215</v>
      </c>
      <c r="F84" s="35">
        <v>93</v>
      </c>
      <c r="G84" s="35">
        <v>112</v>
      </c>
      <c r="H84" s="35">
        <v>1943.9266176</v>
      </c>
      <c r="I84" s="35">
        <v>400</v>
      </c>
      <c r="J84" s="35">
        <v>294</v>
      </c>
      <c r="K84" s="35">
        <v>497</v>
      </c>
      <c r="L84" s="35">
        <v>1108.5161472</v>
      </c>
      <c r="M84" s="35">
        <v>256</v>
      </c>
      <c r="N84" s="35">
        <v>240</v>
      </c>
      <c r="O84" s="35">
        <v>285</v>
      </c>
      <c r="P84" s="41"/>
      <c r="Q84" s="47"/>
      <c r="R84" s="27">
        <f t="shared" si="10"/>
        <v>420</v>
      </c>
      <c r="S84" s="27">
        <f t="shared" si="11"/>
        <v>1191</v>
      </c>
      <c r="T84" s="27">
        <f t="shared" si="12"/>
        <v>781</v>
      </c>
      <c r="U84">
        <f t="shared" si="13"/>
        <v>53</v>
      </c>
      <c r="V84" s="48">
        <f t="shared" si="14"/>
        <v>66366.6</v>
      </c>
      <c r="W84" s="27">
        <f t="shared" si="15"/>
        <v>149</v>
      </c>
      <c r="X84" s="27">
        <f t="shared" si="16"/>
        <v>449100.636062592</v>
      </c>
      <c r="Y84" s="27">
        <f t="shared" si="17"/>
        <v>98</v>
      </c>
      <c r="Z84" s="27">
        <f t="shared" si="18"/>
        <v>176260.447429248</v>
      </c>
      <c r="AA84" s="27">
        <f t="shared" si="19"/>
        <v>691727.68349184</v>
      </c>
    </row>
    <row r="85" ht="17" spans="1:27">
      <c r="A85" s="34">
        <v>82</v>
      </c>
      <c r="B85" s="34" t="s">
        <v>164</v>
      </c>
      <c r="C85" s="34" t="s">
        <v>152</v>
      </c>
      <c r="D85" s="35">
        <v>452</v>
      </c>
      <c r="E85" s="35">
        <v>105</v>
      </c>
      <c r="F85" s="35">
        <v>165</v>
      </c>
      <c r="G85" s="35">
        <v>288</v>
      </c>
      <c r="H85" s="35">
        <v>2294.119872</v>
      </c>
      <c r="I85" s="35">
        <v>340</v>
      </c>
      <c r="J85" s="35">
        <v>353</v>
      </c>
      <c r="K85" s="35">
        <v>263</v>
      </c>
      <c r="L85" s="35">
        <v>1531.6126848</v>
      </c>
      <c r="M85" s="35">
        <v>122</v>
      </c>
      <c r="N85" s="35">
        <v>329</v>
      </c>
      <c r="O85" s="35">
        <v>323</v>
      </c>
      <c r="P85" s="41"/>
      <c r="Q85" s="47"/>
      <c r="R85" s="27">
        <f t="shared" si="10"/>
        <v>558</v>
      </c>
      <c r="S85" s="27">
        <f t="shared" si="11"/>
        <v>956</v>
      </c>
      <c r="T85" s="27">
        <f t="shared" si="12"/>
        <v>774</v>
      </c>
      <c r="U85">
        <f t="shared" si="13"/>
        <v>70</v>
      </c>
      <c r="V85" s="48">
        <f t="shared" si="14"/>
        <v>59034.15</v>
      </c>
      <c r="W85" s="27">
        <f t="shared" si="15"/>
        <v>120</v>
      </c>
      <c r="X85" s="27">
        <f t="shared" si="16"/>
        <v>422835.5296512</v>
      </c>
      <c r="Y85" s="27">
        <f t="shared" si="17"/>
        <v>97</v>
      </c>
      <c r="Z85" s="27">
        <f t="shared" si="18"/>
        <v>234175.601269248</v>
      </c>
      <c r="AA85" s="27">
        <f t="shared" si="19"/>
        <v>716045.280920448</v>
      </c>
    </row>
    <row r="86" ht="17" spans="1:27">
      <c r="A86" s="34">
        <v>83</v>
      </c>
      <c r="B86" s="34" t="s">
        <v>165</v>
      </c>
      <c r="C86" s="34" t="s">
        <v>152</v>
      </c>
      <c r="D86" s="35">
        <v>732</v>
      </c>
      <c r="E86" s="35">
        <v>738</v>
      </c>
      <c r="F86" s="35">
        <v>970</v>
      </c>
      <c r="G86" s="35">
        <v>717</v>
      </c>
      <c r="H86" s="35">
        <v>1725.6995712</v>
      </c>
      <c r="I86" s="35">
        <v>2217</v>
      </c>
      <c r="J86" s="35">
        <v>2113</v>
      </c>
      <c r="K86" s="35">
        <v>2167</v>
      </c>
      <c r="L86" s="35">
        <v>1054.6031232</v>
      </c>
      <c r="M86" s="35">
        <v>794</v>
      </c>
      <c r="N86" s="35">
        <v>998</v>
      </c>
      <c r="O86" s="35">
        <v>1305</v>
      </c>
      <c r="P86" s="41"/>
      <c r="Q86" s="47"/>
      <c r="R86" s="27">
        <f t="shared" si="10"/>
        <v>2425</v>
      </c>
      <c r="S86" s="27">
        <f t="shared" si="11"/>
        <v>6497</v>
      </c>
      <c r="T86" s="27">
        <f t="shared" si="12"/>
        <v>3097</v>
      </c>
      <c r="U86">
        <f t="shared" si="13"/>
        <v>304</v>
      </c>
      <c r="V86" s="48">
        <f t="shared" si="14"/>
        <v>380226.48</v>
      </c>
      <c r="W86" s="27">
        <f t="shared" si="15"/>
        <v>813</v>
      </c>
      <c r="X86" s="27">
        <f t="shared" si="16"/>
        <v>2192317.81326605</v>
      </c>
      <c r="Y86" s="27">
        <f t="shared" si="17"/>
        <v>388</v>
      </c>
      <c r="Z86" s="27">
        <f t="shared" si="18"/>
        <v>667411.427171328</v>
      </c>
      <c r="AA86" s="27">
        <f t="shared" si="19"/>
        <v>3239955.72043738</v>
      </c>
    </row>
    <row r="87" ht="17" spans="1:27">
      <c r="A87" s="34">
        <v>84</v>
      </c>
      <c r="B87" s="34" t="s">
        <v>166</v>
      </c>
      <c r="C87" s="34" t="s">
        <v>152</v>
      </c>
      <c r="D87" s="35">
        <v>567</v>
      </c>
      <c r="E87" s="35">
        <v>84</v>
      </c>
      <c r="F87" s="35">
        <v>132</v>
      </c>
      <c r="G87" s="35">
        <v>145</v>
      </c>
      <c r="H87" s="35">
        <v>2395.1866752</v>
      </c>
      <c r="I87" s="35">
        <v>328</v>
      </c>
      <c r="J87" s="35">
        <v>298</v>
      </c>
      <c r="K87" s="35">
        <v>272</v>
      </c>
      <c r="L87" s="35">
        <v>1553.821632</v>
      </c>
      <c r="M87" s="35">
        <v>114</v>
      </c>
      <c r="N87" s="35">
        <v>185</v>
      </c>
      <c r="O87" s="35">
        <v>93</v>
      </c>
      <c r="P87" s="41"/>
      <c r="Q87" s="47"/>
      <c r="R87" s="27">
        <f t="shared" si="10"/>
        <v>361</v>
      </c>
      <c r="S87" s="27">
        <f t="shared" si="11"/>
        <v>898</v>
      </c>
      <c r="T87" s="27">
        <f t="shared" si="12"/>
        <v>392</v>
      </c>
      <c r="U87">
        <f t="shared" si="13"/>
        <v>46</v>
      </c>
      <c r="V87" s="48">
        <f t="shared" si="14"/>
        <v>46490.82</v>
      </c>
      <c r="W87" s="27">
        <f t="shared" si="15"/>
        <v>113</v>
      </c>
      <c r="X87" s="27">
        <f t="shared" si="16"/>
        <v>414787.022203008</v>
      </c>
      <c r="Y87" s="27">
        <f t="shared" si="17"/>
        <v>49</v>
      </c>
      <c r="Z87" s="27">
        <f t="shared" si="18"/>
        <v>119878.27825344</v>
      </c>
      <c r="AA87" s="27">
        <f t="shared" si="19"/>
        <v>581156.120456448</v>
      </c>
    </row>
    <row r="88" ht="17" spans="1:27">
      <c r="A88" s="34">
        <v>85</v>
      </c>
      <c r="B88" s="34" t="s">
        <v>167</v>
      </c>
      <c r="C88" s="34" t="s">
        <v>152</v>
      </c>
      <c r="D88" s="35">
        <v>237</v>
      </c>
      <c r="E88" s="35">
        <v>379</v>
      </c>
      <c r="F88" s="35">
        <v>361</v>
      </c>
      <c r="G88" s="35">
        <v>271</v>
      </c>
      <c r="H88" s="35">
        <v>2146.060224</v>
      </c>
      <c r="I88" s="35">
        <v>732</v>
      </c>
      <c r="J88" s="35">
        <v>848</v>
      </c>
      <c r="K88" s="35">
        <v>631</v>
      </c>
      <c r="L88" s="35">
        <v>1577.3180544</v>
      </c>
      <c r="M88" s="35">
        <v>347</v>
      </c>
      <c r="N88" s="35">
        <v>494</v>
      </c>
      <c r="O88" s="35">
        <v>410</v>
      </c>
      <c r="P88" s="41"/>
      <c r="Q88" s="47"/>
      <c r="R88" s="27">
        <f t="shared" si="10"/>
        <v>1011</v>
      </c>
      <c r="S88" s="27">
        <f t="shared" si="11"/>
        <v>2211</v>
      </c>
      <c r="T88" s="27">
        <f t="shared" si="12"/>
        <v>1251</v>
      </c>
      <c r="U88">
        <f t="shared" si="13"/>
        <v>127</v>
      </c>
      <c r="V88" s="48">
        <f t="shared" si="14"/>
        <v>67376.04</v>
      </c>
      <c r="W88" s="27">
        <f t="shared" si="15"/>
        <v>277</v>
      </c>
      <c r="X88" s="27">
        <f t="shared" si="16"/>
        <v>916372.12737984</v>
      </c>
      <c r="Y88" s="27">
        <f t="shared" si="17"/>
        <v>157</v>
      </c>
      <c r="Z88" s="27">
        <f t="shared" si="18"/>
        <v>389467.194756864</v>
      </c>
      <c r="AA88" s="27">
        <f t="shared" si="19"/>
        <v>1373215.3621367</v>
      </c>
    </row>
    <row r="89" ht="17" spans="1:27">
      <c r="A89" s="34">
        <v>86</v>
      </c>
      <c r="B89" s="34" t="s">
        <v>168</v>
      </c>
      <c r="C89" s="34" t="s">
        <v>152</v>
      </c>
      <c r="D89" s="35">
        <v>406</v>
      </c>
      <c r="E89" s="35">
        <v>578</v>
      </c>
      <c r="F89" s="35">
        <v>528</v>
      </c>
      <c r="G89" s="35">
        <v>522</v>
      </c>
      <c r="H89" s="35">
        <v>2287.0387584</v>
      </c>
      <c r="I89" s="35">
        <v>1116</v>
      </c>
      <c r="J89" s="35">
        <v>455</v>
      </c>
      <c r="K89" s="35">
        <v>501</v>
      </c>
      <c r="L89" s="35">
        <v>1565.4089088</v>
      </c>
      <c r="M89" s="35">
        <v>397</v>
      </c>
      <c r="N89" s="35">
        <v>605</v>
      </c>
      <c r="O89" s="35">
        <v>607</v>
      </c>
      <c r="P89" s="41"/>
      <c r="Q89" s="47"/>
      <c r="R89" s="27">
        <f t="shared" si="10"/>
        <v>1628</v>
      </c>
      <c r="S89" s="27">
        <f t="shared" si="11"/>
        <v>2072</v>
      </c>
      <c r="T89" s="27">
        <f t="shared" si="12"/>
        <v>1609</v>
      </c>
      <c r="U89">
        <f t="shared" si="13"/>
        <v>204</v>
      </c>
      <c r="V89" s="48">
        <f t="shared" si="14"/>
        <v>158388.66</v>
      </c>
      <c r="W89" s="27">
        <f t="shared" si="15"/>
        <v>259</v>
      </c>
      <c r="X89" s="27">
        <f t="shared" si="16"/>
        <v>909951.535909248</v>
      </c>
      <c r="Y89" s="27">
        <f t="shared" si="17"/>
        <v>202</v>
      </c>
      <c r="Z89" s="27">
        <f t="shared" si="18"/>
        <v>497597.702385408</v>
      </c>
      <c r="AA89" s="27">
        <f t="shared" si="19"/>
        <v>1565937.89829466</v>
      </c>
    </row>
    <row r="90" ht="17" spans="1:27">
      <c r="A90" s="34">
        <v>87</v>
      </c>
      <c r="B90" s="34" t="s">
        <v>169</v>
      </c>
      <c r="C90" s="34" t="s">
        <v>152</v>
      </c>
      <c r="D90" s="35">
        <v>457</v>
      </c>
      <c r="E90" s="35">
        <v>533</v>
      </c>
      <c r="F90" s="35">
        <v>451</v>
      </c>
      <c r="G90" s="35">
        <v>551</v>
      </c>
      <c r="H90" s="35">
        <v>2294.6026752</v>
      </c>
      <c r="I90" s="35">
        <v>741</v>
      </c>
      <c r="J90" s="35">
        <v>1235</v>
      </c>
      <c r="K90" s="35">
        <v>1321</v>
      </c>
      <c r="L90" s="35">
        <v>1598.5613952</v>
      </c>
      <c r="M90" s="35">
        <v>784</v>
      </c>
      <c r="N90" s="35">
        <v>809</v>
      </c>
      <c r="O90" s="35">
        <v>727</v>
      </c>
      <c r="P90" s="41"/>
      <c r="Q90" s="47"/>
      <c r="R90" s="27">
        <f t="shared" si="10"/>
        <v>1535</v>
      </c>
      <c r="S90" s="27">
        <f t="shared" si="11"/>
        <v>3297</v>
      </c>
      <c r="T90" s="27">
        <f t="shared" si="12"/>
        <v>2320</v>
      </c>
      <c r="U90">
        <f t="shared" si="13"/>
        <v>192</v>
      </c>
      <c r="V90" s="48">
        <f t="shared" si="14"/>
        <v>163319.04</v>
      </c>
      <c r="W90" s="27">
        <f t="shared" si="15"/>
        <v>413</v>
      </c>
      <c r="X90" s="27">
        <f t="shared" si="16"/>
        <v>1455549.07156781</v>
      </c>
      <c r="Y90" s="27">
        <f t="shared" si="17"/>
        <v>290</v>
      </c>
      <c r="Z90" s="27">
        <f t="shared" si="18"/>
        <v>728361.63070464</v>
      </c>
      <c r="AA90" s="27">
        <f t="shared" si="19"/>
        <v>2347229.74227245</v>
      </c>
    </row>
    <row r="91" ht="17" spans="1:27">
      <c r="A91" s="34">
        <v>88</v>
      </c>
      <c r="B91" s="34" t="s">
        <v>170</v>
      </c>
      <c r="C91" s="34" t="s">
        <v>152</v>
      </c>
      <c r="D91" s="35">
        <v>634</v>
      </c>
      <c r="E91" s="35">
        <v>1327</v>
      </c>
      <c r="F91" s="35">
        <v>1387</v>
      </c>
      <c r="G91" s="35">
        <v>1144</v>
      </c>
      <c r="H91" s="35">
        <v>2318.4209664</v>
      </c>
      <c r="I91" s="35">
        <v>1678</v>
      </c>
      <c r="J91" s="35">
        <v>1020</v>
      </c>
      <c r="K91" s="35">
        <v>1781</v>
      </c>
      <c r="L91" s="35">
        <v>1483.010496</v>
      </c>
      <c r="M91" s="35">
        <v>576</v>
      </c>
      <c r="N91" s="35">
        <v>1303</v>
      </c>
      <c r="O91" s="35">
        <v>945</v>
      </c>
      <c r="P91" s="41"/>
      <c r="Q91" s="47"/>
      <c r="R91" s="27">
        <f t="shared" si="10"/>
        <v>3858</v>
      </c>
      <c r="S91" s="27">
        <f t="shared" si="11"/>
        <v>4479</v>
      </c>
      <c r="T91" s="27">
        <f t="shared" si="12"/>
        <v>2824</v>
      </c>
      <c r="U91">
        <f t="shared" si="13"/>
        <v>483</v>
      </c>
      <c r="V91" s="48">
        <f t="shared" si="14"/>
        <v>535238.865</v>
      </c>
      <c r="W91" s="27">
        <f t="shared" si="15"/>
        <v>560</v>
      </c>
      <c r="X91" s="27">
        <f t="shared" si="16"/>
        <v>1993033.00342272</v>
      </c>
      <c r="Y91" s="27">
        <f t="shared" si="17"/>
        <v>353</v>
      </c>
      <c r="Z91" s="27">
        <f t="shared" si="18"/>
        <v>827243.24090304</v>
      </c>
      <c r="AA91" s="27">
        <f t="shared" si="19"/>
        <v>3355515.10932576</v>
      </c>
    </row>
    <row r="92" ht="17" spans="1:27">
      <c r="A92" s="34">
        <v>89</v>
      </c>
      <c r="B92" s="34" t="s">
        <v>171</v>
      </c>
      <c r="C92" s="34" t="s">
        <v>152</v>
      </c>
      <c r="D92" s="35">
        <v>356</v>
      </c>
      <c r="E92" s="35">
        <v>238</v>
      </c>
      <c r="F92" s="35">
        <v>142</v>
      </c>
      <c r="G92" s="35">
        <v>310</v>
      </c>
      <c r="H92" s="35">
        <v>2199.168576</v>
      </c>
      <c r="I92" s="35">
        <v>345</v>
      </c>
      <c r="J92" s="35">
        <v>576</v>
      </c>
      <c r="K92" s="35">
        <v>276</v>
      </c>
      <c r="L92" s="35">
        <v>1531.1298816</v>
      </c>
      <c r="M92" s="35">
        <v>410</v>
      </c>
      <c r="N92" s="35">
        <v>314</v>
      </c>
      <c r="O92" s="35">
        <v>326</v>
      </c>
      <c r="P92" s="41"/>
      <c r="Q92" s="47"/>
      <c r="R92" s="27">
        <f t="shared" si="10"/>
        <v>690</v>
      </c>
      <c r="S92" s="27">
        <f t="shared" si="11"/>
        <v>1197</v>
      </c>
      <c r="T92" s="27">
        <f t="shared" si="12"/>
        <v>1050</v>
      </c>
      <c r="U92">
        <f t="shared" si="13"/>
        <v>87</v>
      </c>
      <c r="V92" s="48">
        <f t="shared" si="14"/>
        <v>61218.855</v>
      </c>
      <c r="W92" s="27">
        <f t="shared" si="15"/>
        <v>150</v>
      </c>
      <c r="X92" s="27">
        <f t="shared" si="16"/>
        <v>507821.291712</v>
      </c>
      <c r="Y92" s="27">
        <f t="shared" si="17"/>
        <v>132</v>
      </c>
      <c r="Z92" s="27">
        <f t="shared" si="18"/>
        <v>318579.225060096</v>
      </c>
      <c r="AA92" s="27">
        <f t="shared" si="19"/>
        <v>887619.371772096</v>
      </c>
    </row>
    <row r="93" ht="17" spans="1:27">
      <c r="A93" s="34">
        <v>90</v>
      </c>
      <c r="B93" s="34" t="s">
        <v>172</v>
      </c>
      <c r="C93" s="34" t="s">
        <v>152</v>
      </c>
      <c r="D93" s="35">
        <v>609</v>
      </c>
      <c r="E93" s="35">
        <v>468</v>
      </c>
      <c r="F93" s="35">
        <v>502</v>
      </c>
      <c r="G93" s="35">
        <v>376</v>
      </c>
      <c r="H93" s="35">
        <v>2135.2776192</v>
      </c>
      <c r="I93" s="35">
        <v>695</v>
      </c>
      <c r="J93" s="35">
        <v>1039</v>
      </c>
      <c r="K93" s="35">
        <v>1148</v>
      </c>
      <c r="L93" s="35">
        <v>1299.7062144</v>
      </c>
      <c r="M93" s="35">
        <v>687</v>
      </c>
      <c r="N93" s="35">
        <v>305</v>
      </c>
      <c r="O93" s="35">
        <v>564</v>
      </c>
      <c r="P93" s="41"/>
      <c r="Q93" s="47"/>
      <c r="R93" s="27">
        <f t="shared" si="10"/>
        <v>1346</v>
      </c>
      <c r="S93" s="27">
        <f t="shared" si="11"/>
        <v>2882</v>
      </c>
      <c r="T93" s="27">
        <f t="shared" si="12"/>
        <v>1556</v>
      </c>
      <c r="U93">
        <f t="shared" si="13"/>
        <v>169</v>
      </c>
      <c r="V93" s="48">
        <f t="shared" si="14"/>
        <v>181130.82</v>
      </c>
      <c r="W93" s="27">
        <f t="shared" si="15"/>
        <v>361</v>
      </c>
      <c r="X93" s="27">
        <f t="shared" si="16"/>
        <v>1188597.5308729</v>
      </c>
      <c r="Y93" s="27">
        <f t="shared" si="17"/>
        <v>195</v>
      </c>
      <c r="Z93" s="27">
        <f t="shared" si="18"/>
        <v>404967.72068064</v>
      </c>
      <c r="AA93" s="27">
        <f t="shared" si="19"/>
        <v>1774696.07155354</v>
      </c>
    </row>
    <row r="94" ht="17" spans="1:27">
      <c r="A94" s="34">
        <v>91</v>
      </c>
      <c r="B94" s="34" t="s">
        <v>173</v>
      </c>
      <c r="C94" s="34" t="s">
        <v>152</v>
      </c>
      <c r="D94" s="35">
        <v>727</v>
      </c>
      <c r="E94" s="35">
        <v>222</v>
      </c>
      <c r="F94" s="35">
        <v>438</v>
      </c>
      <c r="G94" s="35">
        <v>360</v>
      </c>
      <c r="H94" s="35">
        <v>2041.7747328</v>
      </c>
      <c r="I94" s="35">
        <v>691</v>
      </c>
      <c r="J94" s="35">
        <v>320</v>
      </c>
      <c r="K94" s="35">
        <v>532</v>
      </c>
      <c r="L94" s="35">
        <v>1206.203328</v>
      </c>
      <c r="M94" s="35">
        <v>309</v>
      </c>
      <c r="N94" s="35">
        <v>236</v>
      </c>
      <c r="O94" s="35">
        <v>190</v>
      </c>
      <c r="P94" s="41"/>
      <c r="Q94" s="47"/>
      <c r="R94" s="27">
        <f t="shared" si="10"/>
        <v>1020</v>
      </c>
      <c r="S94" s="27">
        <f t="shared" si="11"/>
        <v>1543</v>
      </c>
      <c r="T94" s="27">
        <f t="shared" si="12"/>
        <v>735</v>
      </c>
      <c r="U94">
        <f t="shared" si="13"/>
        <v>128</v>
      </c>
      <c r="V94" s="48">
        <f t="shared" si="14"/>
        <v>159164.16</v>
      </c>
      <c r="W94" s="27">
        <f t="shared" si="15"/>
        <v>193</v>
      </c>
      <c r="X94" s="27">
        <f t="shared" si="16"/>
        <v>609198.176591232</v>
      </c>
      <c r="Y94" s="27">
        <f t="shared" si="17"/>
        <v>92</v>
      </c>
      <c r="Z94" s="27">
        <f t="shared" si="18"/>
        <v>178545.39748608</v>
      </c>
      <c r="AA94" s="27">
        <f t="shared" si="19"/>
        <v>946907.734077312</v>
      </c>
    </row>
    <row r="95" ht="17" spans="1:27">
      <c r="A95" s="34">
        <v>92</v>
      </c>
      <c r="B95" s="34" t="s">
        <v>174</v>
      </c>
      <c r="C95" s="34" t="s">
        <v>152</v>
      </c>
      <c r="D95" s="35">
        <v>396</v>
      </c>
      <c r="E95" s="35">
        <v>396</v>
      </c>
      <c r="F95" s="35">
        <v>523</v>
      </c>
      <c r="G95" s="35">
        <v>563</v>
      </c>
      <c r="H95" s="35">
        <v>2122.724736</v>
      </c>
      <c r="I95" s="35">
        <v>897</v>
      </c>
      <c r="J95" s="35">
        <v>713</v>
      </c>
      <c r="K95" s="35">
        <v>1179</v>
      </c>
      <c r="L95" s="35">
        <v>1444.7081088</v>
      </c>
      <c r="M95" s="35">
        <v>497</v>
      </c>
      <c r="N95" s="35">
        <v>853</v>
      </c>
      <c r="O95" s="35">
        <v>444</v>
      </c>
      <c r="P95" s="41"/>
      <c r="Q95" s="47"/>
      <c r="R95" s="27">
        <f t="shared" si="10"/>
        <v>1482</v>
      </c>
      <c r="S95" s="27">
        <f t="shared" si="11"/>
        <v>2789</v>
      </c>
      <c r="T95" s="27">
        <f t="shared" si="12"/>
        <v>1794</v>
      </c>
      <c r="U95">
        <f t="shared" si="13"/>
        <v>186</v>
      </c>
      <c r="V95" s="48">
        <f t="shared" si="14"/>
        <v>141706.89</v>
      </c>
      <c r="W95" s="27">
        <f t="shared" si="15"/>
        <v>349</v>
      </c>
      <c r="X95" s="27">
        <f t="shared" si="16"/>
        <v>1142713.07231712</v>
      </c>
      <c r="Y95" s="27">
        <f t="shared" si="17"/>
        <v>225</v>
      </c>
      <c r="Z95" s="27">
        <f t="shared" si="18"/>
        <v>514740.4421184</v>
      </c>
      <c r="AA95" s="27">
        <f t="shared" si="19"/>
        <v>1799160.40443552</v>
      </c>
    </row>
    <row r="96" ht="17" spans="1:27">
      <c r="A96" s="34">
        <v>93</v>
      </c>
      <c r="B96" s="34" t="s">
        <v>175</v>
      </c>
      <c r="C96" s="34" t="s">
        <v>152</v>
      </c>
      <c r="D96" s="35">
        <v>728</v>
      </c>
      <c r="E96" s="35">
        <v>512</v>
      </c>
      <c r="F96" s="35">
        <v>640</v>
      </c>
      <c r="G96" s="35">
        <v>296</v>
      </c>
      <c r="H96" s="35">
        <v>2210.9167872</v>
      </c>
      <c r="I96" s="35">
        <v>1033</v>
      </c>
      <c r="J96" s="35">
        <v>709</v>
      </c>
      <c r="K96" s="35">
        <v>611</v>
      </c>
      <c r="L96" s="35">
        <v>1375.5063168</v>
      </c>
      <c r="M96" s="35">
        <v>472</v>
      </c>
      <c r="N96" s="35">
        <v>643</v>
      </c>
      <c r="O96" s="35">
        <v>342</v>
      </c>
      <c r="P96" s="41"/>
      <c r="Q96" s="47"/>
      <c r="R96" s="27">
        <f t="shared" si="10"/>
        <v>1448</v>
      </c>
      <c r="S96" s="27">
        <f t="shared" si="11"/>
        <v>2353</v>
      </c>
      <c r="T96" s="27">
        <f t="shared" si="12"/>
        <v>1457</v>
      </c>
      <c r="U96">
        <f t="shared" si="13"/>
        <v>181</v>
      </c>
      <c r="V96" s="48">
        <f t="shared" si="14"/>
        <v>225331.425</v>
      </c>
      <c r="W96" s="27">
        <f t="shared" si="15"/>
        <v>295</v>
      </c>
      <c r="X96" s="27">
        <f t="shared" si="16"/>
        <v>1003757.83298592</v>
      </c>
      <c r="Y96" s="27">
        <f t="shared" si="17"/>
        <v>183</v>
      </c>
      <c r="Z96" s="27">
        <f t="shared" si="18"/>
        <v>400229.544442752</v>
      </c>
      <c r="AA96" s="27">
        <f t="shared" si="19"/>
        <v>1629318.80242867</v>
      </c>
    </row>
    <row r="97" ht="17" spans="1:27">
      <c r="A97" s="34">
        <v>94</v>
      </c>
      <c r="B97" s="34" t="s">
        <v>176</v>
      </c>
      <c r="C97" s="34" t="s">
        <v>152</v>
      </c>
      <c r="D97" s="35">
        <v>847</v>
      </c>
      <c r="E97" s="35">
        <v>556</v>
      </c>
      <c r="F97" s="35">
        <v>620</v>
      </c>
      <c r="G97" s="35">
        <v>327</v>
      </c>
      <c r="H97" s="35">
        <v>1633.0013568</v>
      </c>
      <c r="I97" s="35">
        <v>527</v>
      </c>
      <c r="J97" s="35">
        <v>536</v>
      </c>
      <c r="K97" s="35">
        <v>1077</v>
      </c>
      <c r="L97" s="35">
        <v>1027.2442752</v>
      </c>
      <c r="M97" s="35">
        <v>482</v>
      </c>
      <c r="N97" s="35">
        <v>304</v>
      </c>
      <c r="O97" s="35">
        <v>671</v>
      </c>
      <c r="P97" s="41"/>
      <c r="Q97" s="47"/>
      <c r="R97" s="27">
        <f t="shared" si="10"/>
        <v>1503</v>
      </c>
      <c r="S97" s="27">
        <f t="shared" si="11"/>
        <v>2140</v>
      </c>
      <c r="T97" s="27">
        <f t="shared" si="12"/>
        <v>1457</v>
      </c>
      <c r="U97">
        <f t="shared" si="13"/>
        <v>188</v>
      </c>
      <c r="V97" s="48">
        <f t="shared" si="14"/>
        <v>266597.16</v>
      </c>
      <c r="W97" s="27">
        <f t="shared" si="15"/>
        <v>268</v>
      </c>
      <c r="X97" s="27">
        <f t="shared" si="16"/>
        <v>686536.129070592</v>
      </c>
      <c r="Y97" s="27">
        <f t="shared" si="17"/>
        <v>183</v>
      </c>
      <c r="Z97" s="27">
        <f t="shared" si="18"/>
        <v>307499.551936128</v>
      </c>
      <c r="AA97" s="27">
        <f t="shared" si="19"/>
        <v>1260632.84100672</v>
      </c>
    </row>
    <row r="98" ht="17" spans="1:27">
      <c r="A98" s="34">
        <v>95</v>
      </c>
      <c r="B98" s="34" t="s">
        <v>177</v>
      </c>
      <c r="C98" s="34" t="s">
        <v>178</v>
      </c>
      <c r="D98" s="35">
        <v>739</v>
      </c>
      <c r="E98" s="35">
        <v>338</v>
      </c>
      <c r="F98" s="35">
        <v>395</v>
      </c>
      <c r="G98" s="35">
        <v>676</v>
      </c>
      <c r="H98" s="35">
        <v>2737.3332096</v>
      </c>
      <c r="I98" s="35">
        <v>1332</v>
      </c>
      <c r="J98" s="35">
        <v>972</v>
      </c>
      <c r="K98" s="35">
        <v>1166</v>
      </c>
      <c r="L98" s="35">
        <v>2005.8863616</v>
      </c>
      <c r="M98" s="35">
        <v>361</v>
      </c>
      <c r="N98" s="35">
        <v>891</v>
      </c>
      <c r="O98" s="35">
        <v>889</v>
      </c>
      <c r="P98" s="41"/>
      <c r="Q98" s="47"/>
      <c r="R98" s="27">
        <f t="shared" si="10"/>
        <v>1409</v>
      </c>
      <c r="S98" s="27">
        <f t="shared" si="11"/>
        <v>3470</v>
      </c>
      <c r="T98" s="27">
        <f t="shared" si="12"/>
        <v>2141</v>
      </c>
      <c r="U98">
        <f t="shared" si="13"/>
        <v>177</v>
      </c>
      <c r="V98" s="48">
        <f t="shared" si="14"/>
        <v>223184.61</v>
      </c>
      <c r="W98" s="27">
        <f t="shared" si="15"/>
        <v>434</v>
      </c>
      <c r="X98" s="27">
        <f t="shared" si="16"/>
        <v>1809131.09186611</v>
      </c>
      <c r="Y98" s="27">
        <f t="shared" si="17"/>
        <v>268</v>
      </c>
      <c r="Z98" s="27">
        <f t="shared" si="18"/>
        <v>831938.907842304</v>
      </c>
      <c r="AA98" s="27">
        <f t="shared" si="19"/>
        <v>2864254.60970842</v>
      </c>
    </row>
    <row r="99" ht="17" spans="1:27">
      <c r="A99" s="34">
        <v>96</v>
      </c>
      <c r="B99" s="34" t="s">
        <v>179</v>
      </c>
      <c r="C99" s="34" t="s">
        <v>178</v>
      </c>
      <c r="D99" s="35">
        <v>677</v>
      </c>
      <c r="E99" s="35">
        <v>1527</v>
      </c>
      <c r="F99" s="35">
        <v>1947</v>
      </c>
      <c r="G99" s="35">
        <v>1382</v>
      </c>
      <c r="H99" s="35">
        <v>2682.2936448</v>
      </c>
      <c r="I99" s="35">
        <v>3988</v>
      </c>
      <c r="J99" s="35">
        <v>3513</v>
      </c>
      <c r="K99" s="35">
        <v>2406</v>
      </c>
      <c r="L99" s="35">
        <v>1950.8467968</v>
      </c>
      <c r="M99" s="35">
        <v>2114</v>
      </c>
      <c r="N99" s="35">
        <v>1020</v>
      </c>
      <c r="O99" s="35">
        <v>1506</v>
      </c>
      <c r="P99" s="41"/>
      <c r="Q99" s="47"/>
      <c r="R99" s="27">
        <f t="shared" si="10"/>
        <v>4856</v>
      </c>
      <c r="S99" s="27">
        <f t="shared" si="11"/>
        <v>9907</v>
      </c>
      <c r="T99" s="27">
        <f t="shared" si="12"/>
        <v>4640</v>
      </c>
      <c r="U99">
        <f t="shared" si="13"/>
        <v>607</v>
      </c>
      <c r="V99" s="48">
        <f t="shared" si="14"/>
        <v>710627.04</v>
      </c>
      <c r="W99" s="27">
        <f t="shared" si="15"/>
        <v>1239</v>
      </c>
      <c r="X99" s="27">
        <f t="shared" si="16"/>
        <v>5065555.17169498</v>
      </c>
      <c r="Y99" s="27">
        <f t="shared" si="17"/>
        <v>580</v>
      </c>
      <c r="Z99" s="27">
        <f t="shared" si="18"/>
        <v>1754016.91181952</v>
      </c>
      <c r="AA99" s="27">
        <f t="shared" si="19"/>
        <v>7530199.1235145</v>
      </c>
    </row>
    <row r="100" ht="17" spans="1:27">
      <c r="A100" s="34">
        <v>97</v>
      </c>
      <c r="B100" s="34" t="s">
        <v>180</v>
      </c>
      <c r="C100" s="34" t="s">
        <v>178</v>
      </c>
      <c r="D100" s="35">
        <v>576</v>
      </c>
      <c r="E100" s="35">
        <v>311</v>
      </c>
      <c r="F100" s="35">
        <v>543</v>
      </c>
      <c r="G100" s="35">
        <v>481</v>
      </c>
      <c r="H100" s="35">
        <v>2670.8673024</v>
      </c>
      <c r="I100" s="35">
        <v>513</v>
      </c>
      <c r="J100" s="35">
        <v>1037</v>
      </c>
      <c r="K100" s="35">
        <v>633</v>
      </c>
      <c r="L100" s="35">
        <v>2048.5339776</v>
      </c>
      <c r="M100" s="35">
        <v>570</v>
      </c>
      <c r="N100" s="35">
        <v>480</v>
      </c>
      <c r="O100" s="35">
        <v>257</v>
      </c>
      <c r="P100" s="41"/>
      <c r="Q100" s="47"/>
      <c r="R100" s="27">
        <f t="shared" si="10"/>
        <v>1335</v>
      </c>
      <c r="S100" s="27">
        <f t="shared" si="11"/>
        <v>2183</v>
      </c>
      <c r="T100" s="27">
        <f t="shared" si="12"/>
        <v>1307</v>
      </c>
      <c r="U100">
        <f t="shared" si="13"/>
        <v>167</v>
      </c>
      <c r="V100" s="48">
        <f t="shared" si="14"/>
        <v>170968.755</v>
      </c>
      <c r="W100" s="27">
        <f t="shared" si="15"/>
        <v>273</v>
      </c>
      <c r="X100" s="27">
        <f t="shared" si="16"/>
        <v>1111600.56052282</v>
      </c>
      <c r="Y100" s="27">
        <f t="shared" si="17"/>
        <v>164</v>
      </c>
      <c r="Z100" s="27">
        <f t="shared" si="18"/>
        <v>519273.517734912</v>
      </c>
      <c r="AA100" s="27">
        <f t="shared" si="19"/>
        <v>1801842.83325773</v>
      </c>
    </row>
    <row r="101" ht="17" spans="1:27">
      <c r="A101" s="34">
        <v>98</v>
      </c>
      <c r="B101" s="34" t="s">
        <v>181</v>
      </c>
      <c r="C101" s="34" t="s">
        <v>178</v>
      </c>
      <c r="D101" s="35">
        <v>621</v>
      </c>
      <c r="E101" s="35">
        <v>841</v>
      </c>
      <c r="F101" s="35">
        <v>733</v>
      </c>
      <c r="G101" s="35">
        <v>610</v>
      </c>
      <c r="H101" s="35">
        <v>2491.4254464</v>
      </c>
      <c r="I101" s="35">
        <v>779</v>
      </c>
      <c r="J101" s="35">
        <v>1082</v>
      </c>
      <c r="K101" s="35">
        <v>1467</v>
      </c>
      <c r="L101" s="35">
        <v>1568.7885312</v>
      </c>
      <c r="M101" s="35">
        <v>1078</v>
      </c>
      <c r="N101" s="35">
        <v>891</v>
      </c>
      <c r="O101" s="35">
        <v>757</v>
      </c>
      <c r="P101" s="41"/>
      <c r="Q101" s="47"/>
      <c r="R101" s="27">
        <f t="shared" si="10"/>
        <v>2184</v>
      </c>
      <c r="S101" s="27">
        <f t="shared" si="11"/>
        <v>3328</v>
      </c>
      <c r="T101" s="27">
        <f t="shared" si="12"/>
        <v>2726</v>
      </c>
      <c r="U101">
        <f t="shared" si="13"/>
        <v>273</v>
      </c>
      <c r="V101" s="48">
        <f t="shared" si="14"/>
        <v>297362.52</v>
      </c>
      <c r="W101" s="27">
        <f t="shared" si="15"/>
        <v>416</v>
      </c>
      <c r="X101" s="27">
        <f t="shared" si="16"/>
        <v>1585254.95419699</v>
      </c>
      <c r="Y101" s="27">
        <f t="shared" si="17"/>
        <v>341</v>
      </c>
      <c r="Z101" s="27">
        <f t="shared" si="18"/>
        <v>841680.858697536</v>
      </c>
      <c r="AA101" s="27">
        <f t="shared" si="19"/>
        <v>2724298.33289453</v>
      </c>
    </row>
    <row r="102" ht="17" spans="1:27">
      <c r="A102" s="34">
        <v>99</v>
      </c>
      <c r="B102" s="34" t="s">
        <v>182</v>
      </c>
      <c r="C102" s="34" t="s">
        <v>178</v>
      </c>
      <c r="D102" s="35">
        <v>672</v>
      </c>
      <c r="E102" s="35">
        <v>171</v>
      </c>
      <c r="F102" s="35">
        <v>345</v>
      </c>
      <c r="G102" s="35">
        <v>169</v>
      </c>
      <c r="H102" s="35">
        <v>2312.9491968</v>
      </c>
      <c r="I102" s="35">
        <v>616</v>
      </c>
      <c r="J102" s="35">
        <v>267</v>
      </c>
      <c r="K102" s="35">
        <v>591</v>
      </c>
      <c r="L102" s="35">
        <v>1477.377792</v>
      </c>
      <c r="M102" s="35">
        <v>358</v>
      </c>
      <c r="N102" s="35">
        <v>286</v>
      </c>
      <c r="O102" s="35">
        <v>225</v>
      </c>
      <c r="P102" s="41"/>
      <c r="Q102" s="47"/>
      <c r="R102" s="27">
        <f t="shared" si="10"/>
        <v>685</v>
      </c>
      <c r="S102" s="27">
        <f t="shared" si="11"/>
        <v>1474</v>
      </c>
      <c r="T102" s="27">
        <f t="shared" si="12"/>
        <v>869</v>
      </c>
      <c r="U102">
        <f t="shared" si="13"/>
        <v>86</v>
      </c>
      <c r="V102" s="48">
        <f t="shared" si="14"/>
        <v>100056.27</v>
      </c>
      <c r="W102" s="27">
        <f t="shared" si="15"/>
        <v>185</v>
      </c>
      <c r="X102" s="27">
        <f t="shared" si="16"/>
        <v>656939.82504864</v>
      </c>
      <c r="Y102" s="27">
        <f t="shared" si="17"/>
        <v>109</v>
      </c>
      <c r="Z102" s="27">
        <f t="shared" si="18"/>
        <v>254544.39592224</v>
      </c>
      <c r="AA102" s="27">
        <f t="shared" si="19"/>
        <v>1011540.49097088</v>
      </c>
    </row>
    <row r="103" ht="17" spans="1:27">
      <c r="A103" s="34">
        <v>100</v>
      </c>
      <c r="B103" s="34" t="s">
        <v>183</v>
      </c>
      <c r="C103" s="34" t="s">
        <v>178</v>
      </c>
      <c r="D103" s="35">
        <v>710</v>
      </c>
      <c r="E103" s="35">
        <v>696</v>
      </c>
      <c r="F103" s="35">
        <v>1250</v>
      </c>
      <c r="G103" s="35">
        <v>525</v>
      </c>
      <c r="H103" s="35">
        <v>2819.4097536</v>
      </c>
      <c r="I103" s="35">
        <v>1701</v>
      </c>
      <c r="J103" s="35">
        <v>1853</v>
      </c>
      <c r="K103" s="35">
        <v>1826</v>
      </c>
      <c r="L103" s="35">
        <v>2197.0764288</v>
      </c>
      <c r="M103" s="35">
        <v>599</v>
      </c>
      <c r="N103" s="35">
        <v>723</v>
      </c>
      <c r="O103" s="35">
        <v>525</v>
      </c>
      <c r="P103" s="41"/>
      <c r="Q103" s="47"/>
      <c r="R103" s="27">
        <f t="shared" si="10"/>
        <v>2471</v>
      </c>
      <c r="S103" s="27">
        <f t="shared" si="11"/>
        <v>5380</v>
      </c>
      <c r="T103" s="27">
        <f t="shared" si="12"/>
        <v>1847</v>
      </c>
      <c r="U103">
        <f t="shared" si="13"/>
        <v>309</v>
      </c>
      <c r="V103" s="48">
        <f t="shared" si="14"/>
        <v>376589.115</v>
      </c>
      <c r="W103" s="27">
        <f t="shared" si="15"/>
        <v>673</v>
      </c>
      <c r="X103" s="27">
        <f t="shared" si="16"/>
        <v>2885774.32687142</v>
      </c>
      <c r="Y103" s="27">
        <f t="shared" si="17"/>
        <v>231</v>
      </c>
      <c r="Z103" s="27">
        <f t="shared" si="18"/>
        <v>781341.608101824</v>
      </c>
      <c r="AA103" s="27">
        <f t="shared" si="19"/>
        <v>4043705.04997325</v>
      </c>
    </row>
    <row r="104" ht="17" spans="1:27">
      <c r="A104" s="34">
        <v>101</v>
      </c>
      <c r="B104" s="34" t="s">
        <v>184</v>
      </c>
      <c r="C104" s="34" t="s">
        <v>178</v>
      </c>
      <c r="D104" s="35">
        <v>663</v>
      </c>
      <c r="E104" s="35">
        <v>473</v>
      </c>
      <c r="F104" s="35">
        <v>426</v>
      </c>
      <c r="G104" s="35">
        <v>793</v>
      </c>
      <c r="H104" s="35">
        <v>2739.5862912</v>
      </c>
      <c r="I104" s="35">
        <v>867</v>
      </c>
      <c r="J104" s="35">
        <v>1119</v>
      </c>
      <c r="K104" s="35">
        <v>1102</v>
      </c>
      <c r="L104" s="35">
        <v>2008.1394432</v>
      </c>
      <c r="M104" s="35">
        <v>903</v>
      </c>
      <c r="N104" s="35">
        <v>538</v>
      </c>
      <c r="O104" s="35">
        <v>762</v>
      </c>
      <c r="P104" s="41"/>
      <c r="Q104" s="47"/>
      <c r="R104" s="27">
        <f t="shared" si="10"/>
        <v>1692</v>
      </c>
      <c r="S104" s="27">
        <f t="shared" si="11"/>
        <v>3088</v>
      </c>
      <c r="T104" s="27">
        <f t="shared" si="12"/>
        <v>2203</v>
      </c>
      <c r="U104">
        <f t="shared" si="13"/>
        <v>212</v>
      </c>
      <c r="V104" s="48">
        <f t="shared" si="14"/>
        <v>243874.2</v>
      </c>
      <c r="W104" s="27">
        <f t="shared" si="15"/>
        <v>386</v>
      </c>
      <c r="X104" s="27">
        <f t="shared" si="16"/>
        <v>1610308.25872666</v>
      </c>
      <c r="Y104" s="27">
        <f t="shared" si="17"/>
        <v>276</v>
      </c>
      <c r="Z104" s="27">
        <f t="shared" si="18"/>
        <v>857677.697600256</v>
      </c>
      <c r="AA104" s="27">
        <f t="shared" si="19"/>
        <v>2711860.15632691</v>
      </c>
    </row>
    <row r="105" ht="17" spans="1:27">
      <c r="A105" s="34">
        <v>102</v>
      </c>
      <c r="B105" s="34" t="s">
        <v>185</v>
      </c>
      <c r="C105" s="34" t="s">
        <v>178</v>
      </c>
      <c r="D105" s="35">
        <v>674</v>
      </c>
      <c r="E105" s="35">
        <v>660</v>
      </c>
      <c r="F105" s="35">
        <v>643</v>
      </c>
      <c r="G105" s="35">
        <v>749</v>
      </c>
      <c r="H105" s="35">
        <v>2507.5188864</v>
      </c>
      <c r="I105" s="35">
        <v>1506</v>
      </c>
      <c r="J105" s="35">
        <v>1120</v>
      </c>
      <c r="K105" s="35">
        <v>1413</v>
      </c>
      <c r="L105" s="35">
        <v>1718.779392</v>
      </c>
      <c r="M105" s="35">
        <v>681</v>
      </c>
      <c r="N105" s="35">
        <v>802</v>
      </c>
      <c r="O105" s="35">
        <v>916</v>
      </c>
      <c r="P105" s="41"/>
      <c r="Q105" s="47"/>
      <c r="R105" s="27">
        <f t="shared" si="10"/>
        <v>2052</v>
      </c>
      <c r="S105" s="27">
        <f t="shared" si="11"/>
        <v>4039</v>
      </c>
      <c r="T105" s="27">
        <f t="shared" si="12"/>
        <v>2399</v>
      </c>
      <c r="U105">
        <f t="shared" si="13"/>
        <v>257</v>
      </c>
      <c r="V105" s="48">
        <f t="shared" si="14"/>
        <v>299753.235</v>
      </c>
      <c r="W105" s="27">
        <f t="shared" si="15"/>
        <v>505</v>
      </c>
      <c r="X105" s="27">
        <f t="shared" si="16"/>
        <v>1936233.11475456</v>
      </c>
      <c r="Y105" s="27">
        <f t="shared" si="17"/>
        <v>300</v>
      </c>
      <c r="Z105" s="27">
        <f t="shared" si="18"/>
        <v>805952.704608</v>
      </c>
      <c r="AA105" s="27">
        <f t="shared" si="19"/>
        <v>3041939.05436256</v>
      </c>
    </row>
    <row r="106" ht="17" spans="1:27">
      <c r="A106" s="34">
        <v>103</v>
      </c>
      <c r="B106" s="34" t="s">
        <v>186</v>
      </c>
      <c r="C106" s="34" t="s">
        <v>178</v>
      </c>
      <c r="D106" s="35">
        <v>626</v>
      </c>
      <c r="E106" s="35">
        <v>554</v>
      </c>
      <c r="F106" s="35">
        <v>596</v>
      </c>
      <c r="G106" s="35">
        <v>1000</v>
      </c>
      <c r="H106" s="35">
        <v>2489.9770368</v>
      </c>
      <c r="I106" s="35">
        <v>1077</v>
      </c>
      <c r="J106" s="35">
        <v>1102</v>
      </c>
      <c r="K106" s="35">
        <v>1043</v>
      </c>
      <c r="L106" s="35">
        <v>1793.9357568</v>
      </c>
      <c r="M106" s="35">
        <v>1195</v>
      </c>
      <c r="N106" s="35">
        <v>1455</v>
      </c>
      <c r="O106" s="35">
        <v>536</v>
      </c>
      <c r="P106" s="41"/>
      <c r="Q106" s="47"/>
      <c r="R106" s="27">
        <f t="shared" si="10"/>
        <v>2150</v>
      </c>
      <c r="S106" s="27">
        <f t="shared" si="11"/>
        <v>3222</v>
      </c>
      <c r="T106" s="27">
        <f t="shared" si="12"/>
        <v>3186</v>
      </c>
      <c r="U106">
        <f t="shared" si="13"/>
        <v>269</v>
      </c>
      <c r="V106" s="48">
        <f t="shared" si="14"/>
        <v>294962.535</v>
      </c>
      <c r="W106" s="27">
        <f t="shared" si="15"/>
        <v>403</v>
      </c>
      <c r="X106" s="27">
        <f t="shared" si="16"/>
        <v>1534866.44018323</v>
      </c>
      <c r="Y106" s="27">
        <f t="shared" si="17"/>
        <v>399</v>
      </c>
      <c r="Z106" s="27">
        <f t="shared" si="18"/>
        <v>1115548.74893146</v>
      </c>
      <c r="AA106" s="27">
        <f t="shared" si="19"/>
        <v>2945377.72411469</v>
      </c>
    </row>
    <row r="107" ht="17" spans="1:27">
      <c r="A107" s="34">
        <v>104</v>
      </c>
      <c r="B107" s="34" t="s">
        <v>187</v>
      </c>
      <c r="C107" s="34" t="s">
        <v>178</v>
      </c>
      <c r="D107" s="35">
        <v>585</v>
      </c>
      <c r="E107" s="35">
        <v>218</v>
      </c>
      <c r="F107" s="35">
        <v>137</v>
      </c>
      <c r="G107" s="35">
        <v>175</v>
      </c>
      <c r="H107" s="35">
        <v>2429.4657024</v>
      </c>
      <c r="I107" s="35">
        <v>320</v>
      </c>
      <c r="J107" s="35">
        <v>298</v>
      </c>
      <c r="K107" s="35">
        <v>393</v>
      </c>
      <c r="L107" s="35">
        <v>1638.312192</v>
      </c>
      <c r="M107" s="35">
        <v>130</v>
      </c>
      <c r="N107" s="35">
        <v>241</v>
      </c>
      <c r="O107" s="35">
        <v>118</v>
      </c>
      <c r="P107" s="41"/>
      <c r="Q107" s="47"/>
      <c r="R107" s="27">
        <f t="shared" si="10"/>
        <v>530</v>
      </c>
      <c r="S107" s="27">
        <f t="shared" si="11"/>
        <v>1011</v>
      </c>
      <c r="T107" s="27">
        <f t="shared" si="12"/>
        <v>489</v>
      </c>
      <c r="U107">
        <f t="shared" si="13"/>
        <v>67</v>
      </c>
      <c r="V107" s="48">
        <f t="shared" si="14"/>
        <v>69469.62</v>
      </c>
      <c r="W107" s="27">
        <f t="shared" si="15"/>
        <v>127</v>
      </c>
      <c r="X107" s="27">
        <f t="shared" si="16"/>
        <v>472510.814817984</v>
      </c>
      <c r="Y107" s="27">
        <f t="shared" si="17"/>
        <v>62</v>
      </c>
      <c r="Z107" s="27">
        <f t="shared" si="18"/>
        <v>159304.61284032</v>
      </c>
      <c r="AA107" s="27">
        <f t="shared" si="19"/>
        <v>701285.047658304</v>
      </c>
    </row>
    <row r="108" ht="17" spans="1:27">
      <c r="A108" s="34">
        <v>105</v>
      </c>
      <c r="B108" s="34" t="s">
        <v>188</v>
      </c>
      <c r="C108" s="34" t="s">
        <v>178</v>
      </c>
      <c r="D108" s="35">
        <v>555</v>
      </c>
      <c r="E108" s="35">
        <v>653</v>
      </c>
      <c r="F108" s="35">
        <v>732</v>
      </c>
      <c r="G108" s="35">
        <v>400</v>
      </c>
      <c r="H108" s="35">
        <v>2554.6726656</v>
      </c>
      <c r="I108" s="35">
        <v>1141</v>
      </c>
      <c r="J108" s="35">
        <v>862</v>
      </c>
      <c r="K108" s="35">
        <v>657</v>
      </c>
      <c r="L108" s="35">
        <v>1823.2258176</v>
      </c>
      <c r="M108" s="35">
        <v>398</v>
      </c>
      <c r="N108" s="35">
        <v>451</v>
      </c>
      <c r="O108" s="35">
        <v>977</v>
      </c>
      <c r="P108" s="41"/>
      <c r="Q108" s="47"/>
      <c r="R108" s="27">
        <f t="shared" si="10"/>
        <v>1785</v>
      </c>
      <c r="S108" s="27">
        <f t="shared" si="11"/>
        <v>2660</v>
      </c>
      <c r="T108" s="27">
        <f t="shared" si="12"/>
        <v>1826</v>
      </c>
      <c r="U108">
        <f t="shared" si="13"/>
        <v>224</v>
      </c>
      <c r="V108" s="48">
        <f t="shared" si="14"/>
        <v>222479.04</v>
      </c>
      <c r="W108" s="27">
        <f t="shared" si="15"/>
        <v>333</v>
      </c>
      <c r="X108" s="27">
        <f t="shared" si="16"/>
        <v>1299610.33157318</v>
      </c>
      <c r="Y108" s="27">
        <f t="shared" si="17"/>
        <v>229</v>
      </c>
      <c r="Z108" s="27">
        <f t="shared" si="18"/>
        <v>650011.591295232</v>
      </c>
      <c r="AA108" s="27">
        <f t="shared" si="19"/>
        <v>2172100.96286842</v>
      </c>
    </row>
    <row r="109" ht="17.25" customHeight="1" spans="1:27">
      <c r="A109" s="34">
        <v>106</v>
      </c>
      <c r="B109" s="34" t="s">
        <v>189</v>
      </c>
      <c r="C109" s="34" t="s">
        <v>178</v>
      </c>
      <c r="D109" s="35">
        <v>655.69</v>
      </c>
      <c r="E109" s="35">
        <v>293</v>
      </c>
      <c r="F109" s="35">
        <v>185</v>
      </c>
      <c r="G109" s="35">
        <v>393</v>
      </c>
      <c r="H109" s="35">
        <v>2751.6563712</v>
      </c>
      <c r="I109" s="35">
        <v>274</v>
      </c>
      <c r="J109" s="35">
        <v>549</v>
      </c>
      <c r="K109" s="35">
        <v>759</v>
      </c>
      <c r="L109" s="35">
        <v>2129.162112</v>
      </c>
      <c r="M109" s="35">
        <v>236</v>
      </c>
      <c r="N109" s="35">
        <v>292</v>
      </c>
      <c r="O109" s="35">
        <v>177</v>
      </c>
      <c r="P109" s="41"/>
      <c r="Q109" s="47"/>
      <c r="R109" s="27">
        <f t="shared" si="10"/>
        <v>871</v>
      </c>
      <c r="S109" s="27">
        <f t="shared" si="11"/>
        <v>1582</v>
      </c>
      <c r="T109" s="27">
        <f t="shared" si="12"/>
        <v>705</v>
      </c>
      <c r="U109">
        <f t="shared" si="13"/>
        <v>109</v>
      </c>
      <c r="V109" s="48">
        <f t="shared" si="14"/>
        <v>124228.82055</v>
      </c>
      <c r="W109" s="27">
        <f t="shared" si="15"/>
        <v>198</v>
      </c>
      <c r="X109" s="27">
        <f t="shared" si="16"/>
        <v>829490.313979008</v>
      </c>
      <c r="Y109" s="27">
        <f t="shared" si="17"/>
        <v>89</v>
      </c>
      <c r="Z109" s="27">
        <f t="shared" si="18"/>
        <v>292241.81269344</v>
      </c>
      <c r="AA109" s="27">
        <f t="shared" si="19"/>
        <v>1245960.94722245</v>
      </c>
    </row>
    <row r="110" ht="18" customHeight="1" spans="1:27">
      <c r="A110" s="34">
        <v>107</v>
      </c>
      <c r="B110" s="34" t="s">
        <v>190</v>
      </c>
      <c r="C110" s="34" t="s">
        <v>178</v>
      </c>
      <c r="D110" s="35">
        <v>759.7</v>
      </c>
      <c r="E110" s="35">
        <v>607</v>
      </c>
      <c r="F110" s="35">
        <v>764</v>
      </c>
      <c r="G110" s="35">
        <v>1273</v>
      </c>
      <c r="H110" s="35">
        <v>2874.288384</v>
      </c>
      <c r="I110" s="35">
        <v>1004</v>
      </c>
      <c r="J110" s="35">
        <v>2298</v>
      </c>
      <c r="K110" s="35">
        <v>1822</v>
      </c>
      <c r="L110" s="35">
        <v>2251.9550592</v>
      </c>
      <c r="M110" s="35">
        <v>819</v>
      </c>
      <c r="N110" s="35">
        <v>1116</v>
      </c>
      <c r="O110" s="35">
        <v>1519</v>
      </c>
      <c r="P110" s="41"/>
      <c r="Q110" s="47"/>
      <c r="R110" s="27">
        <f t="shared" si="10"/>
        <v>2644</v>
      </c>
      <c r="S110" s="27">
        <f t="shared" si="11"/>
        <v>5124</v>
      </c>
      <c r="T110" s="27">
        <f t="shared" si="12"/>
        <v>3454</v>
      </c>
      <c r="U110">
        <f t="shared" si="13"/>
        <v>331</v>
      </c>
      <c r="V110" s="48">
        <f t="shared" si="14"/>
        <v>427337.0535</v>
      </c>
      <c r="W110" s="27">
        <f t="shared" si="15"/>
        <v>641</v>
      </c>
      <c r="X110" s="27">
        <f t="shared" si="16"/>
        <v>2799743.51777952</v>
      </c>
      <c r="Y110" s="27">
        <f t="shared" si="17"/>
        <v>432</v>
      </c>
      <c r="Z110" s="27">
        <f t="shared" si="18"/>
        <v>1495704.79201075</v>
      </c>
      <c r="AA110" s="27">
        <f t="shared" si="19"/>
        <v>4722785.36329027</v>
      </c>
    </row>
    <row r="111" ht="17" spans="1:27">
      <c r="A111" s="34">
        <v>108</v>
      </c>
      <c r="B111" s="34" t="s">
        <v>191</v>
      </c>
      <c r="C111" s="34" t="s">
        <v>178</v>
      </c>
      <c r="D111" s="35">
        <v>637.97</v>
      </c>
      <c r="E111" s="35">
        <v>1040</v>
      </c>
      <c r="F111" s="35">
        <v>1023</v>
      </c>
      <c r="G111" s="35">
        <v>1214</v>
      </c>
      <c r="H111" s="35">
        <v>2616.3105408</v>
      </c>
      <c r="I111" s="35">
        <v>2218</v>
      </c>
      <c r="J111" s="35">
        <v>1865</v>
      </c>
      <c r="K111" s="35">
        <v>1705</v>
      </c>
      <c r="L111" s="35">
        <v>1884.8636928</v>
      </c>
      <c r="M111" s="35">
        <v>1149</v>
      </c>
      <c r="N111" s="35">
        <v>628</v>
      </c>
      <c r="O111" s="35">
        <v>1062</v>
      </c>
      <c r="P111" s="41"/>
      <c r="Q111" s="47"/>
      <c r="R111" s="27">
        <f t="shared" si="10"/>
        <v>3277</v>
      </c>
      <c r="S111" s="27">
        <f t="shared" si="11"/>
        <v>5788</v>
      </c>
      <c r="T111" s="27">
        <f t="shared" si="12"/>
        <v>2839</v>
      </c>
      <c r="U111">
        <f t="shared" si="13"/>
        <v>410</v>
      </c>
      <c r="V111" s="48">
        <f t="shared" si="14"/>
        <v>456711.8535</v>
      </c>
      <c r="W111" s="27">
        <f t="shared" si="15"/>
        <v>724</v>
      </c>
      <c r="X111" s="27">
        <f t="shared" si="16"/>
        <v>2890509.78988954</v>
      </c>
      <c r="Y111" s="27">
        <f t="shared" si="17"/>
        <v>355</v>
      </c>
      <c r="Z111" s="27">
        <f t="shared" si="18"/>
        <v>1039497.39392352</v>
      </c>
      <c r="AA111" s="27">
        <f t="shared" si="19"/>
        <v>4386719.03731306</v>
      </c>
    </row>
    <row r="112" ht="17" spans="1:27">
      <c r="A112" s="34">
        <v>109</v>
      </c>
      <c r="B112" s="34" t="s">
        <v>192</v>
      </c>
      <c r="C112" s="34" t="s">
        <v>193</v>
      </c>
      <c r="D112" s="49">
        <v>1505.18</v>
      </c>
      <c r="E112" s="35">
        <v>1152</v>
      </c>
      <c r="F112" s="35">
        <v>797</v>
      </c>
      <c r="G112" s="35">
        <v>782</v>
      </c>
      <c r="H112" s="35">
        <v>743.3559936</v>
      </c>
      <c r="I112" s="35">
        <v>2005</v>
      </c>
      <c r="J112" s="35">
        <v>2225</v>
      </c>
      <c r="K112" s="35">
        <v>817</v>
      </c>
      <c r="L112" s="35">
        <v>619.4365056</v>
      </c>
      <c r="M112" s="35">
        <v>1314</v>
      </c>
      <c r="N112" s="35">
        <v>541</v>
      </c>
      <c r="O112" s="35">
        <v>1404</v>
      </c>
      <c r="P112" s="41"/>
      <c r="Q112" s="47"/>
      <c r="R112" s="27">
        <f t="shared" si="10"/>
        <v>2731</v>
      </c>
      <c r="S112" s="27">
        <f t="shared" si="11"/>
        <v>5047</v>
      </c>
      <c r="T112" s="27">
        <f t="shared" si="12"/>
        <v>3259</v>
      </c>
      <c r="U112">
        <f t="shared" si="13"/>
        <v>342</v>
      </c>
      <c r="V112" s="48">
        <f t="shared" si="14"/>
        <v>812496.8898</v>
      </c>
      <c r="W112" s="27">
        <f t="shared" si="15"/>
        <v>631</v>
      </c>
      <c r="X112" s="27">
        <f t="shared" si="16"/>
        <v>799646.089504128</v>
      </c>
      <c r="Y112" s="27">
        <f t="shared" si="17"/>
        <v>408</v>
      </c>
      <c r="Z112" s="27">
        <f t="shared" si="18"/>
        <v>443481.767184384</v>
      </c>
      <c r="AA112" s="27">
        <f t="shared" si="19"/>
        <v>2055624.74648851</v>
      </c>
    </row>
    <row r="113" ht="17" spans="1:27">
      <c r="A113" s="34">
        <v>110</v>
      </c>
      <c r="B113" s="34" t="s">
        <v>194</v>
      </c>
      <c r="C113" s="34" t="s">
        <v>193</v>
      </c>
      <c r="D113" s="35">
        <v>1703.02</v>
      </c>
      <c r="E113" s="35">
        <v>52</v>
      </c>
      <c r="F113" s="35">
        <v>89</v>
      </c>
      <c r="G113" s="35">
        <v>88</v>
      </c>
      <c r="H113" s="35">
        <v>635.0471424</v>
      </c>
      <c r="I113" s="35">
        <v>149</v>
      </c>
      <c r="J113" s="35">
        <v>225</v>
      </c>
      <c r="K113" s="35">
        <v>106</v>
      </c>
      <c r="L113" s="35">
        <v>946.7770752</v>
      </c>
      <c r="M113" s="35">
        <v>98</v>
      </c>
      <c r="N113" s="35">
        <v>132</v>
      </c>
      <c r="O113" s="35">
        <v>122</v>
      </c>
      <c r="P113" s="41"/>
      <c r="Q113" s="47"/>
      <c r="R113" s="27">
        <f t="shared" si="10"/>
        <v>229</v>
      </c>
      <c r="S113" s="27">
        <f t="shared" si="11"/>
        <v>480</v>
      </c>
      <c r="T113" s="27">
        <f t="shared" si="12"/>
        <v>352</v>
      </c>
      <c r="U113">
        <f t="shared" si="13"/>
        <v>29</v>
      </c>
      <c r="V113" s="48">
        <f t="shared" si="14"/>
        <v>77243.7939</v>
      </c>
      <c r="W113" s="27">
        <f t="shared" si="15"/>
        <v>60</v>
      </c>
      <c r="X113" s="27">
        <f t="shared" si="16"/>
        <v>66580.71553152</v>
      </c>
      <c r="Y113" s="27">
        <f t="shared" si="17"/>
        <v>44</v>
      </c>
      <c r="Z113" s="27">
        <f t="shared" si="18"/>
        <v>68782.808354304</v>
      </c>
      <c r="AA113" s="27">
        <f t="shared" si="19"/>
        <v>212607.317785824</v>
      </c>
    </row>
    <row r="114" ht="17" spans="1:27">
      <c r="A114" s="34">
        <v>111</v>
      </c>
      <c r="B114" s="34" t="s">
        <v>195</v>
      </c>
      <c r="C114" s="34" t="s">
        <v>193</v>
      </c>
      <c r="D114" s="35">
        <v>1281.14</v>
      </c>
      <c r="E114" s="35">
        <v>228</v>
      </c>
      <c r="F114" s="35">
        <v>260</v>
      </c>
      <c r="G114" s="35">
        <v>129</v>
      </c>
      <c r="H114" s="35">
        <v>917.32608</v>
      </c>
      <c r="I114" s="35">
        <v>168</v>
      </c>
      <c r="J114" s="35">
        <v>319</v>
      </c>
      <c r="K114" s="35">
        <v>443</v>
      </c>
      <c r="L114" s="35">
        <v>831.226176</v>
      </c>
      <c r="M114" s="35">
        <v>237</v>
      </c>
      <c r="N114" s="35">
        <v>237</v>
      </c>
      <c r="O114" s="35">
        <v>251</v>
      </c>
      <c r="P114" s="41"/>
      <c r="Q114" s="47"/>
      <c r="R114" s="27">
        <f t="shared" si="10"/>
        <v>617</v>
      </c>
      <c r="S114" s="27">
        <f t="shared" si="11"/>
        <v>930</v>
      </c>
      <c r="T114" s="27">
        <f t="shared" si="12"/>
        <v>725</v>
      </c>
      <c r="U114">
        <f t="shared" si="13"/>
        <v>78</v>
      </c>
      <c r="V114" s="48">
        <f t="shared" si="14"/>
        <v>159880.0086</v>
      </c>
      <c r="W114" s="27">
        <f t="shared" si="15"/>
        <v>117</v>
      </c>
      <c r="X114" s="27">
        <f t="shared" si="16"/>
        <v>177886.1502288</v>
      </c>
      <c r="Y114" s="27">
        <f t="shared" si="17"/>
        <v>91</v>
      </c>
      <c r="Z114" s="27">
        <f t="shared" si="18"/>
        <v>126955.83683328</v>
      </c>
      <c r="AA114" s="27">
        <f t="shared" si="19"/>
        <v>464721.99566208</v>
      </c>
    </row>
    <row r="115" ht="17" spans="1:27">
      <c r="A115" s="34">
        <v>112</v>
      </c>
      <c r="B115" s="34" t="s">
        <v>196</v>
      </c>
      <c r="C115" s="34" t="s">
        <v>193</v>
      </c>
      <c r="D115" s="35">
        <v>1625</v>
      </c>
      <c r="E115" s="35">
        <v>121</v>
      </c>
      <c r="F115" s="35">
        <v>70</v>
      </c>
      <c r="G115" s="35">
        <v>140</v>
      </c>
      <c r="H115" s="35">
        <v>781.4974464</v>
      </c>
      <c r="I115" s="35">
        <v>122</v>
      </c>
      <c r="J115" s="35">
        <v>241</v>
      </c>
      <c r="K115" s="35">
        <v>158</v>
      </c>
      <c r="L115" s="35">
        <v>466.2269568</v>
      </c>
      <c r="M115" s="35">
        <v>71</v>
      </c>
      <c r="N115" s="35">
        <v>147</v>
      </c>
      <c r="O115" s="35">
        <v>148</v>
      </c>
      <c r="P115" s="41"/>
      <c r="Q115" s="47"/>
      <c r="R115" s="27">
        <f t="shared" si="10"/>
        <v>331</v>
      </c>
      <c r="S115" s="27">
        <f t="shared" si="11"/>
        <v>521</v>
      </c>
      <c r="T115" s="27">
        <f t="shared" si="12"/>
        <v>366</v>
      </c>
      <c r="U115">
        <f t="shared" si="13"/>
        <v>42</v>
      </c>
      <c r="V115" s="48">
        <f t="shared" si="14"/>
        <v>107102.52</v>
      </c>
      <c r="W115" s="27">
        <f t="shared" si="15"/>
        <v>66</v>
      </c>
      <c r="X115" s="27">
        <f t="shared" si="16"/>
        <v>87302.409777792</v>
      </c>
      <c r="Y115" s="27">
        <f t="shared" si="17"/>
        <v>46</v>
      </c>
      <c r="Z115" s="27">
        <f t="shared" si="18"/>
        <v>39746.080218624</v>
      </c>
      <c r="AA115" s="27">
        <f t="shared" si="19"/>
        <v>234151.009996416</v>
      </c>
    </row>
    <row r="116" ht="17" spans="1:27">
      <c r="A116" s="34">
        <v>113</v>
      </c>
      <c r="B116" s="34" t="s">
        <v>197</v>
      </c>
      <c r="C116" s="34" t="s">
        <v>193</v>
      </c>
      <c r="D116" s="35">
        <v>1454</v>
      </c>
      <c r="E116" s="35">
        <v>88</v>
      </c>
      <c r="F116" s="35">
        <v>86</v>
      </c>
      <c r="G116" s="35">
        <v>33</v>
      </c>
      <c r="H116" s="35">
        <v>805.476672</v>
      </c>
      <c r="I116" s="35">
        <v>119</v>
      </c>
      <c r="J116" s="35">
        <v>118</v>
      </c>
      <c r="K116" s="35">
        <v>98</v>
      </c>
      <c r="L116" s="35">
        <v>806.1204096</v>
      </c>
      <c r="M116" s="35">
        <v>93</v>
      </c>
      <c r="N116" s="35">
        <v>43</v>
      </c>
      <c r="O116" s="35">
        <v>53</v>
      </c>
      <c r="P116" s="41"/>
      <c r="Q116" s="47"/>
      <c r="R116" s="27">
        <f t="shared" si="10"/>
        <v>207</v>
      </c>
      <c r="S116" s="27">
        <f t="shared" si="11"/>
        <v>335</v>
      </c>
      <c r="T116" s="27">
        <f t="shared" si="12"/>
        <v>189</v>
      </c>
      <c r="U116">
        <f t="shared" si="13"/>
        <v>26</v>
      </c>
      <c r="V116" s="48">
        <f t="shared" si="14"/>
        <v>59832.63</v>
      </c>
      <c r="W116" s="27">
        <f t="shared" si="15"/>
        <v>42</v>
      </c>
      <c r="X116" s="27">
        <f t="shared" si="16"/>
        <v>57021.44942592</v>
      </c>
      <c r="Y116" s="27">
        <f t="shared" si="17"/>
        <v>24</v>
      </c>
      <c r="Z116" s="27">
        <f t="shared" si="18"/>
        <v>32606.164703232</v>
      </c>
      <c r="AA116" s="27">
        <f t="shared" si="19"/>
        <v>149460.244129152</v>
      </c>
    </row>
    <row r="117" ht="17" spans="1:27">
      <c r="A117" s="34">
        <v>114</v>
      </c>
      <c r="B117" s="34" t="s">
        <v>198</v>
      </c>
      <c r="C117" s="34" t="s">
        <v>193</v>
      </c>
      <c r="D117" s="35">
        <v>1348</v>
      </c>
      <c r="E117" s="35">
        <v>103</v>
      </c>
      <c r="F117" s="35">
        <v>125</v>
      </c>
      <c r="G117" s="35">
        <v>114</v>
      </c>
      <c r="H117" s="35">
        <v>1011.1508352</v>
      </c>
      <c r="I117" s="35">
        <v>161</v>
      </c>
      <c r="J117" s="35">
        <v>174</v>
      </c>
      <c r="K117" s="35">
        <v>157</v>
      </c>
      <c r="L117" s="35">
        <v>996.8276736</v>
      </c>
      <c r="M117" s="35">
        <v>110</v>
      </c>
      <c r="N117" s="35">
        <v>61</v>
      </c>
      <c r="O117" s="35">
        <v>65</v>
      </c>
      <c r="P117" s="41"/>
      <c r="Q117" s="47"/>
      <c r="R117" s="27">
        <f t="shared" si="10"/>
        <v>342</v>
      </c>
      <c r="S117" s="27">
        <f t="shared" si="11"/>
        <v>492</v>
      </c>
      <c r="T117" s="27">
        <f t="shared" si="12"/>
        <v>236</v>
      </c>
      <c r="U117">
        <f t="shared" si="13"/>
        <v>43</v>
      </c>
      <c r="V117" s="48">
        <f t="shared" si="14"/>
        <v>92322.075</v>
      </c>
      <c r="W117" s="27">
        <f t="shared" si="15"/>
        <v>62</v>
      </c>
      <c r="X117" s="27">
        <f t="shared" si="16"/>
        <v>102728.386843392</v>
      </c>
      <c r="Y117" s="27">
        <f t="shared" si="17"/>
        <v>30</v>
      </c>
      <c r="Z117" s="27">
        <f t="shared" si="18"/>
        <v>49082.07795264</v>
      </c>
      <c r="AA117" s="27">
        <f t="shared" si="19"/>
        <v>244132.539796032</v>
      </c>
    </row>
    <row r="118" ht="17" spans="1:27">
      <c r="A118" s="34">
        <v>115</v>
      </c>
      <c r="B118" s="34" t="s">
        <v>199</v>
      </c>
      <c r="C118" s="34" t="s">
        <v>193</v>
      </c>
      <c r="D118" s="35">
        <v>1793.9</v>
      </c>
      <c r="E118" s="35">
        <v>328</v>
      </c>
      <c r="F118" s="35">
        <v>252</v>
      </c>
      <c r="G118" s="35">
        <v>207</v>
      </c>
      <c r="H118" s="35">
        <v>549.7519104</v>
      </c>
      <c r="I118" s="35">
        <v>339</v>
      </c>
      <c r="J118" s="35">
        <v>598</v>
      </c>
      <c r="K118" s="35">
        <v>652</v>
      </c>
      <c r="L118" s="35">
        <v>667.5558912</v>
      </c>
      <c r="M118" s="35">
        <v>373</v>
      </c>
      <c r="N118" s="35">
        <v>197</v>
      </c>
      <c r="O118" s="35">
        <v>357</v>
      </c>
      <c r="P118" s="41"/>
      <c r="Q118" s="47"/>
      <c r="R118" s="27">
        <f t="shared" si="10"/>
        <v>787</v>
      </c>
      <c r="S118" s="27">
        <f t="shared" si="11"/>
        <v>1589</v>
      </c>
      <c r="T118" s="27">
        <f t="shared" si="12"/>
        <v>927</v>
      </c>
      <c r="U118">
        <f t="shared" si="13"/>
        <v>99</v>
      </c>
      <c r="V118" s="48">
        <f t="shared" si="14"/>
        <v>276785.1405</v>
      </c>
      <c r="W118" s="27">
        <f t="shared" si="15"/>
        <v>199</v>
      </c>
      <c r="X118" s="27">
        <f t="shared" si="16"/>
        <v>196129.231896768</v>
      </c>
      <c r="Y118" s="27">
        <f t="shared" si="17"/>
        <v>116</v>
      </c>
      <c r="Z118" s="27">
        <f t="shared" si="18"/>
        <v>134209.543316736</v>
      </c>
      <c r="AA118" s="27">
        <f t="shared" si="19"/>
        <v>607123.915713504</v>
      </c>
    </row>
    <row r="119" ht="17" spans="1:27">
      <c r="A119" s="34">
        <v>116</v>
      </c>
      <c r="B119" s="34" t="s">
        <v>200</v>
      </c>
      <c r="C119" s="34" t="s">
        <v>193</v>
      </c>
      <c r="D119" s="35">
        <v>1867.44</v>
      </c>
      <c r="E119" s="35">
        <v>169</v>
      </c>
      <c r="F119" s="35">
        <v>329</v>
      </c>
      <c r="G119" s="35">
        <v>346</v>
      </c>
      <c r="H119" s="35">
        <v>329.91552</v>
      </c>
      <c r="I119" s="35">
        <v>318</v>
      </c>
      <c r="J119" s="35">
        <v>392</v>
      </c>
      <c r="K119" s="35">
        <v>683</v>
      </c>
      <c r="L119" s="35">
        <v>898.3358208</v>
      </c>
      <c r="M119" s="35">
        <v>348</v>
      </c>
      <c r="N119" s="35">
        <v>473</v>
      </c>
      <c r="O119" s="35">
        <v>417</v>
      </c>
      <c r="P119" s="41"/>
      <c r="Q119" s="47"/>
      <c r="R119" s="27">
        <f t="shared" si="10"/>
        <v>844</v>
      </c>
      <c r="S119" s="27">
        <f t="shared" si="11"/>
        <v>1393</v>
      </c>
      <c r="T119" s="27">
        <f t="shared" si="12"/>
        <v>1238</v>
      </c>
      <c r="U119">
        <f t="shared" si="13"/>
        <v>106</v>
      </c>
      <c r="V119" s="48">
        <f t="shared" si="14"/>
        <v>307697.8812</v>
      </c>
      <c r="W119" s="27">
        <f t="shared" si="15"/>
        <v>175</v>
      </c>
      <c r="X119" s="27">
        <f t="shared" si="16"/>
        <v>116499.61428</v>
      </c>
      <c r="Y119" s="27">
        <f t="shared" si="17"/>
        <v>155</v>
      </c>
      <c r="Z119" s="27">
        <f t="shared" si="18"/>
        <v>231378.36098592</v>
      </c>
      <c r="AA119" s="27">
        <f t="shared" si="19"/>
        <v>655575.85646592</v>
      </c>
    </row>
    <row r="120" ht="17" spans="1:27">
      <c r="A120" s="34">
        <v>117</v>
      </c>
      <c r="B120" s="34" t="s">
        <v>201</v>
      </c>
      <c r="C120" s="34" t="s">
        <v>193</v>
      </c>
      <c r="D120" s="35">
        <v>1527.56</v>
      </c>
      <c r="E120" s="35">
        <v>1240</v>
      </c>
      <c r="F120" s="35">
        <v>901</v>
      </c>
      <c r="G120" s="35">
        <v>1527</v>
      </c>
      <c r="H120" s="35">
        <v>799.039296</v>
      </c>
      <c r="I120" s="35">
        <v>2567</v>
      </c>
      <c r="J120" s="35">
        <v>2578</v>
      </c>
      <c r="K120" s="35">
        <v>1629</v>
      </c>
      <c r="L120" s="35">
        <v>419.7169152</v>
      </c>
      <c r="M120" s="35">
        <v>756</v>
      </c>
      <c r="N120" s="35">
        <v>1128</v>
      </c>
      <c r="O120" s="35">
        <v>653</v>
      </c>
      <c r="P120" s="41"/>
      <c r="Q120" s="47"/>
      <c r="R120" s="27">
        <f t="shared" si="10"/>
        <v>3668</v>
      </c>
      <c r="S120" s="27">
        <f t="shared" si="11"/>
        <v>6774</v>
      </c>
      <c r="T120" s="27">
        <f t="shared" si="12"/>
        <v>2537</v>
      </c>
      <c r="U120">
        <f t="shared" si="13"/>
        <v>459</v>
      </c>
      <c r="V120" s="48">
        <f t="shared" si="14"/>
        <v>1105402.7232</v>
      </c>
      <c r="W120" s="27">
        <f t="shared" si="15"/>
        <v>847</v>
      </c>
      <c r="X120" s="27">
        <f t="shared" si="16"/>
        <v>1141999.23780096</v>
      </c>
      <c r="Y120" s="27">
        <f t="shared" si="17"/>
        <v>318</v>
      </c>
      <c r="Z120" s="27">
        <f t="shared" si="18"/>
        <v>253246.649493888</v>
      </c>
      <c r="AA120" s="27">
        <f t="shared" si="19"/>
        <v>2500648.61049485</v>
      </c>
    </row>
    <row r="121" ht="17" spans="1:27">
      <c r="A121" s="34">
        <v>118</v>
      </c>
      <c r="B121" s="34" t="s">
        <v>202</v>
      </c>
      <c r="C121" s="34" t="s">
        <v>193</v>
      </c>
      <c r="D121" s="35">
        <v>1435.19</v>
      </c>
      <c r="E121" s="35">
        <v>384</v>
      </c>
      <c r="F121" s="35">
        <v>217</v>
      </c>
      <c r="G121" s="35">
        <v>170</v>
      </c>
      <c r="H121" s="35">
        <v>816.4202112</v>
      </c>
      <c r="I121" s="35">
        <v>397</v>
      </c>
      <c r="J121" s="35">
        <v>718</v>
      </c>
      <c r="K121" s="35">
        <v>540</v>
      </c>
      <c r="L121" s="35">
        <v>944.5239936</v>
      </c>
      <c r="M121" s="35">
        <v>202</v>
      </c>
      <c r="N121" s="35">
        <v>203</v>
      </c>
      <c r="O121" s="35">
        <v>342</v>
      </c>
      <c r="P121" s="41"/>
      <c r="Q121" s="47"/>
      <c r="R121" s="27">
        <f t="shared" si="10"/>
        <v>771</v>
      </c>
      <c r="S121" s="27">
        <f t="shared" si="11"/>
        <v>1655</v>
      </c>
      <c r="T121" s="27">
        <f t="shared" si="12"/>
        <v>747</v>
      </c>
      <c r="U121">
        <f t="shared" si="13"/>
        <v>97</v>
      </c>
      <c r="V121" s="48">
        <f t="shared" si="14"/>
        <v>220566.98565</v>
      </c>
      <c r="W121" s="27">
        <f t="shared" si="15"/>
        <v>207</v>
      </c>
      <c r="X121" s="27">
        <f t="shared" si="16"/>
        <v>284330.316310272</v>
      </c>
      <c r="Y121" s="27">
        <f t="shared" si="17"/>
        <v>94</v>
      </c>
      <c r="Z121" s="27">
        <f t="shared" si="18"/>
        <v>146636.936604672</v>
      </c>
      <c r="AA121" s="27">
        <f t="shared" si="19"/>
        <v>651534.238564944</v>
      </c>
    </row>
    <row r="122" ht="17" spans="1:27">
      <c r="A122" s="34">
        <v>119</v>
      </c>
      <c r="B122" s="34" t="s">
        <v>203</v>
      </c>
      <c r="C122" s="34" t="s">
        <v>193</v>
      </c>
      <c r="D122" s="35">
        <v>1527.38</v>
      </c>
      <c r="E122" s="35">
        <v>88</v>
      </c>
      <c r="F122" s="35">
        <v>56</v>
      </c>
      <c r="G122" s="35">
        <v>101</v>
      </c>
      <c r="H122" s="35">
        <v>819.156096</v>
      </c>
      <c r="I122" s="35">
        <v>87</v>
      </c>
      <c r="J122" s="35">
        <v>187</v>
      </c>
      <c r="K122" s="35">
        <v>210</v>
      </c>
      <c r="L122" s="35">
        <v>975.1015296</v>
      </c>
      <c r="M122" s="35">
        <v>108</v>
      </c>
      <c r="N122" s="35">
        <v>118</v>
      </c>
      <c r="O122" s="35">
        <v>95</v>
      </c>
      <c r="P122" s="41"/>
      <c r="Q122" s="47"/>
      <c r="R122" s="27">
        <f t="shared" si="10"/>
        <v>245</v>
      </c>
      <c r="S122" s="27">
        <f t="shared" si="11"/>
        <v>484</v>
      </c>
      <c r="T122" s="27">
        <f t="shared" si="12"/>
        <v>321</v>
      </c>
      <c r="U122">
        <f t="shared" si="13"/>
        <v>31</v>
      </c>
      <c r="V122" s="48">
        <f t="shared" si="14"/>
        <v>74648.7099</v>
      </c>
      <c r="W122" s="27">
        <f t="shared" si="15"/>
        <v>61</v>
      </c>
      <c r="X122" s="27">
        <f t="shared" si="16"/>
        <v>84030.98430048</v>
      </c>
      <c r="Y122" s="27">
        <f t="shared" si="17"/>
        <v>41</v>
      </c>
      <c r="Z122" s="27">
        <f t="shared" si="18"/>
        <v>65782.766748288</v>
      </c>
      <c r="AA122" s="27">
        <f t="shared" si="19"/>
        <v>224462.460948768</v>
      </c>
    </row>
    <row r="123" ht="17" spans="1:27">
      <c r="A123" s="34">
        <v>120</v>
      </c>
      <c r="B123" s="34" t="s">
        <v>204</v>
      </c>
      <c r="C123" s="34" t="s">
        <v>193</v>
      </c>
      <c r="D123" s="49">
        <v>1778.21</v>
      </c>
      <c r="E123" s="35">
        <v>108</v>
      </c>
      <c r="F123" s="35">
        <v>78</v>
      </c>
      <c r="G123" s="35">
        <v>146</v>
      </c>
      <c r="H123" s="35">
        <v>652.9108608</v>
      </c>
      <c r="I123" s="35">
        <v>234</v>
      </c>
      <c r="J123" s="35">
        <v>172</v>
      </c>
      <c r="K123" s="35">
        <v>262</v>
      </c>
      <c r="L123" s="35">
        <v>373.2068736</v>
      </c>
      <c r="M123" s="35">
        <v>92</v>
      </c>
      <c r="N123" s="35">
        <v>79</v>
      </c>
      <c r="O123" s="35">
        <v>84</v>
      </c>
      <c r="P123" s="41"/>
      <c r="Q123" s="47"/>
      <c r="R123" s="27">
        <f t="shared" si="10"/>
        <v>332</v>
      </c>
      <c r="S123" s="27">
        <f t="shared" si="11"/>
        <v>668</v>
      </c>
      <c r="T123" s="27">
        <f t="shared" si="12"/>
        <v>255</v>
      </c>
      <c r="U123">
        <f t="shared" si="13"/>
        <v>42</v>
      </c>
      <c r="V123" s="48">
        <f t="shared" si="14"/>
        <v>116465.1831</v>
      </c>
      <c r="W123" s="27">
        <f t="shared" si="15"/>
        <v>84</v>
      </c>
      <c r="X123" s="27">
        <f t="shared" si="16"/>
        <v>95396.305406976</v>
      </c>
      <c r="Y123" s="27">
        <f t="shared" si="17"/>
        <v>32</v>
      </c>
      <c r="Z123" s="27">
        <f t="shared" si="18"/>
        <v>23318.432034816</v>
      </c>
      <c r="AA123" s="27">
        <f t="shared" si="19"/>
        <v>235179.920541792</v>
      </c>
    </row>
    <row r="124" ht="17" spans="1:27">
      <c r="A124" s="34">
        <v>121</v>
      </c>
      <c r="B124" s="34" t="s">
        <v>205</v>
      </c>
      <c r="C124" s="34" t="s">
        <v>193</v>
      </c>
      <c r="D124" s="35">
        <v>1642.55</v>
      </c>
      <c r="E124" s="35">
        <v>337</v>
      </c>
      <c r="F124" s="35">
        <v>327</v>
      </c>
      <c r="G124" s="35">
        <v>399</v>
      </c>
      <c r="H124" s="35">
        <v>740.7810432</v>
      </c>
      <c r="I124" s="35">
        <v>663</v>
      </c>
      <c r="J124" s="35">
        <v>569</v>
      </c>
      <c r="K124" s="35">
        <v>669</v>
      </c>
      <c r="L124" s="35">
        <v>356.6306304</v>
      </c>
      <c r="M124" s="35">
        <v>341</v>
      </c>
      <c r="N124" s="35">
        <v>237</v>
      </c>
      <c r="O124" s="35">
        <v>295</v>
      </c>
      <c r="P124" s="41"/>
      <c r="Q124" s="47"/>
      <c r="R124" s="27">
        <f t="shared" si="10"/>
        <v>1063</v>
      </c>
      <c r="S124" s="27">
        <f t="shared" si="11"/>
        <v>1901</v>
      </c>
      <c r="T124" s="27">
        <f t="shared" si="12"/>
        <v>873</v>
      </c>
      <c r="U124">
        <f t="shared" si="13"/>
        <v>133</v>
      </c>
      <c r="V124" s="48">
        <f t="shared" si="14"/>
        <v>342554.16825</v>
      </c>
      <c r="W124" s="27">
        <f t="shared" si="15"/>
        <v>238</v>
      </c>
      <c r="X124" s="27">
        <f t="shared" si="16"/>
        <v>300718.097449728</v>
      </c>
      <c r="Y124" s="27">
        <f t="shared" si="17"/>
        <v>110</v>
      </c>
      <c r="Z124" s="27">
        <f t="shared" si="18"/>
        <v>77504.08239552</v>
      </c>
      <c r="AA124" s="27">
        <f t="shared" si="19"/>
        <v>720776.348095248</v>
      </c>
    </row>
    <row r="125" ht="17" spans="1:27">
      <c r="A125" s="34">
        <v>122</v>
      </c>
      <c r="B125" s="34" t="s">
        <v>206</v>
      </c>
      <c r="C125" s="34" t="s">
        <v>193</v>
      </c>
      <c r="D125" s="35">
        <v>1630.95</v>
      </c>
      <c r="E125" s="35">
        <v>131</v>
      </c>
      <c r="F125" s="35">
        <v>66</v>
      </c>
      <c r="G125" s="35">
        <v>122</v>
      </c>
      <c r="H125" s="35">
        <v>796.4643456</v>
      </c>
      <c r="I125" s="35">
        <v>159</v>
      </c>
      <c r="J125" s="35">
        <v>298</v>
      </c>
      <c r="K125" s="35">
        <v>131</v>
      </c>
      <c r="L125" s="35">
        <v>1100.4694272</v>
      </c>
      <c r="M125" s="35">
        <v>83</v>
      </c>
      <c r="N125" s="35">
        <v>172</v>
      </c>
      <c r="O125" s="35">
        <v>157</v>
      </c>
      <c r="P125" s="41"/>
      <c r="Q125" s="47"/>
      <c r="R125" s="27">
        <f t="shared" si="10"/>
        <v>319</v>
      </c>
      <c r="S125" s="27">
        <f t="shared" si="11"/>
        <v>588</v>
      </c>
      <c r="T125" s="27">
        <f t="shared" si="12"/>
        <v>412</v>
      </c>
      <c r="U125">
        <f t="shared" si="13"/>
        <v>40</v>
      </c>
      <c r="V125" s="48">
        <f t="shared" si="14"/>
        <v>102348.69</v>
      </c>
      <c r="W125" s="27">
        <f t="shared" si="15"/>
        <v>74</v>
      </c>
      <c r="X125" s="27">
        <f t="shared" si="16"/>
        <v>99496.006090752</v>
      </c>
      <c r="Y125" s="27">
        <f t="shared" si="17"/>
        <v>52</v>
      </c>
      <c r="Z125" s="27">
        <f t="shared" si="18"/>
        <v>92917.136861952</v>
      </c>
      <c r="AA125" s="27">
        <f t="shared" si="19"/>
        <v>294761.832952704</v>
      </c>
    </row>
    <row r="126" ht="17" spans="1:27">
      <c r="A126" s="34">
        <v>123</v>
      </c>
      <c r="B126" s="34" t="s">
        <v>207</v>
      </c>
      <c r="C126" s="34" t="s">
        <v>193</v>
      </c>
      <c r="D126" s="35">
        <v>1550.22</v>
      </c>
      <c r="E126" s="35">
        <v>126</v>
      </c>
      <c r="F126" s="35">
        <v>93</v>
      </c>
      <c r="G126" s="35">
        <v>115</v>
      </c>
      <c r="H126" s="35">
        <v>652.1061888</v>
      </c>
      <c r="I126" s="35">
        <v>360</v>
      </c>
      <c r="J126" s="35">
        <v>296</v>
      </c>
      <c r="K126" s="35">
        <v>343</v>
      </c>
      <c r="L126" s="35">
        <v>784.5552</v>
      </c>
      <c r="M126" s="35">
        <v>122</v>
      </c>
      <c r="N126" s="35">
        <v>145</v>
      </c>
      <c r="O126" s="35">
        <v>243</v>
      </c>
      <c r="P126" s="41"/>
      <c r="Q126" s="47"/>
      <c r="R126" s="27">
        <f t="shared" si="10"/>
        <v>334</v>
      </c>
      <c r="S126" s="27">
        <f t="shared" si="11"/>
        <v>999</v>
      </c>
      <c r="T126" s="27">
        <f t="shared" si="12"/>
        <v>510</v>
      </c>
      <c r="U126">
        <f t="shared" si="13"/>
        <v>42</v>
      </c>
      <c r="V126" s="48">
        <f t="shared" si="14"/>
        <v>102532.7142</v>
      </c>
      <c r="W126" s="27">
        <f t="shared" si="15"/>
        <v>125</v>
      </c>
      <c r="X126" s="27">
        <f t="shared" si="16"/>
        <v>141812.438088</v>
      </c>
      <c r="Y126" s="27">
        <f t="shared" si="17"/>
        <v>64</v>
      </c>
      <c r="Z126" s="27">
        <f t="shared" si="18"/>
        <v>84941.620224</v>
      </c>
      <c r="AA126" s="27">
        <f t="shared" si="19"/>
        <v>329286.772512</v>
      </c>
    </row>
    <row r="127" ht="17" spans="1:27">
      <c r="A127" s="34">
        <v>124</v>
      </c>
      <c r="B127" s="34" t="s">
        <v>208</v>
      </c>
      <c r="C127" s="34" t="s">
        <v>193</v>
      </c>
      <c r="D127" s="35">
        <v>1626</v>
      </c>
      <c r="E127" s="35">
        <v>151</v>
      </c>
      <c r="F127" s="35">
        <v>273</v>
      </c>
      <c r="G127" s="35">
        <v>141</v>
      </c>
      <c r="H127" s="35">
        <v>769.9101696</v>
      </c>
      <c r="I127" s="35">
        <v>394</v>
      </c>
      <c r="J127" s="35">
        <v>408</v>
      </c>
      <c r="K127" s="35">
        <v>384</v>
      </c>
      <c r="L127" s="35">
        <v>1056.0515328</v>
      </c>
      <c r="M127" s="35">
        <v>118</v>
      </c>
      <c r="N127" s="35">
        <v>201</v>
      </c>
      <c r="O127" s="35">
        <v>270</v>
      </c>
      <c r="P127" s="41"/>
      <c r="Q127" s="47"/>
      <c r="R127" s="27">
        <f t="shared" si="10"/>
        <v>565</v>
      </c>
      <c r="S127" s="27">
        <f t="shared" si="11"/>
        <v>1186</v>
      </c>
      <c r="T127" s="27">
        <f t="shared" si="12"/>
        <v>589</v>
      </c>
      <c r="U127">
        <f t="shared" si="13"/>
        <v>71</v>
      </c>
      <c r="V127" s="48">
        <f t="shared" si="14"/>
        <v>181157.565</v>
      </c>
      <c r="W127" s="27">
        <f t="shared" si="15"/>
        <v>149</v>
      </c>
      <c r="X127" s="27">
        <f t="shared" si="16"/>
        <v>194579.740218432</v>
      </c>
      <c r="Y127" s="27">
        <f t="shared" si="17"/>
        <v>74</v>
      </c>
      <c r="Z127" s="27">
        <f t="shared" si="18"/>
        <v>127445.758536576</v>
      </c>
      <c r="AA127" s="27">
        <f t="shared" si="19"/>
        <v>503183.063755008</v>
      </c>
    </row>
    <row r="128" ht="17" spans="1:27">
      <c r="A128" s="34">
        <v>125</v>
      </c>
      <c r="B128" s="34" t="s">
        <v>209</v>
      </c>
      <c r="C128" s="34" t="s">
        <v>193</v>
      </c>
      <c r="D128" s="35">
        <v>1279</v>
      </c>
      <c r="E128" s="35">
        <v>109</v>
      </c>
      <c r="F128" s="35">
        <v>66</v>
      </c>
      <c r="G128" s="35">
        <v>78</v>
      </c>
      <c r="H128" s="35">
        <v>921.9931776</v>
      </c>
      <c r="I128" s="35">
        <v>132</v>
      </c>
      <c r="J128" s="35">
        <v>113</v>
      </c>
      <c r="K128" s="35">
        <v>204</v>
      </c>
      <c r="L128" s="35">
        <v>904.2903936</v>
      </c>
      <c r="M128" s="35">
        <v>76</v>
      </c>
      <c r="N128" s="35">
        <v>63</v>
      </c>
      <c r="O128" s="35">
        <v>59</v>
      </c>
      <c r="P128" s="41"/>
      <c r="Q128" s="47"/>
      <c r="R128" s="27">
        <f t="shared" si="10"/>
        <v>253</v>
      </c>
      <c r="S128" s="27">
        <f t="shared" si="11"/>
        <v>449</v>
      </c>
      <c r="T128" s="27">
        <f t="shared" si="12"/>
        <v>198</v>
      </c>
      <c r="U128">
        <f t="shared" si="13"/>
        <v>32</v>
      </c>
      <c r="V128" s="48">
        <f t="shared" si="14"/>
        <v>65492.16</v>
      </c>
      <c r="W128" s="27">
        <f t="shared" si="15"/>
        <v>57</v>
      </c>
      <c r="X128" s="27">
        <f t="shared" si="16"/>
        <v>87049.549184256</v>
      </c>
      <c r="Y128" s="27">
        <f t="shared" si="17"/>
        <v>25</v>
      </c>
      <c r="Z128" s="27">
        <f t="shared" si="18"/>
        <v>37535.6880672</v>
      </c>
      <c r="AA128" s="27">
        <f t="shared" si="19"/>
        <v>190077.397251456</v>
      </c>
    </row>
    <row r="129" ht="17" spans="1:27">
      <c r="A129" s="34">
        <v>126</v>
      </c>
      <c r="B129" s="34" t="s">
        <v>210</v>
      </c>
      <c r="C129" s="34" t="s">
        <v>193</v>
      </c>
      <c r="D129" s="35">
        <v>1601.48</v>
      </c>
      <c r="E129" s="35">
        <v>155</v>
      </c>
      <c r="F129" s="35">
        <v>147</v>
      </c>
      <c r="G129" s="35">
        <v>118</v>
      </c>
      <c r="H129" s="35">
        <v>967.5376128</v>
      </c>
      <c r="I129" s="35">
        <v>162</v>
      </c>
      <c r="J129" s="35">
        <v>187</v>
      </c>
      <c r="K129" s="35">
        <v>340</v>
      </c>
      <c r="L129" s="35">
        <v>1108.9989504</v>
      </c>
      <c r="M129" s="35">
        <v>159</v>
      </c>
      <c r="N129" s="35">
        <v>137</v>
      </c>
      <c r="O129" s="35">
        <v>176</v>
      </c>
      <c r="P129" s="41"/>
      <c r="Q129" s="47"/>
      <c r="R129" s="27">
        <f t="shared" si="10"/>
        <v>420</v>
      </c>
      <c r="S129" s="27">
        <f t="shared" si="11"/>
        <v>689</v>
      </c>
      <c r="T129" s="27">
        <f t="shared" si="12"/>
        <v>472</v>
      </c>
      <c r="U129">
        <f t="shared" si="13"/>
        <v>53</v>
      </c>
      <c r="V129" s="48">
        <f t="shared" si="14"/>
        <v>133339.4352</v>
      </c>
      <c r="W129" s="27">
        <f t="shared" si="15"/>
        <v>87</v>
      </c>
      <c r="X129" s="27">
        <f t="shared" si="16"/>
        <v>138630.343716288</v>
      </c>
      <c r="Y129" s="27">
        <f t="shared" si="17"/>
        <v>59</v>
      </c>
      <c r="Z129" s="27">
        <f t="shared" si="18"/>
        <v>106157.429897088</v>
      </c>
      <c r="AA129" s="27">
        <f t="shared" si="19"/>
        <v>378127.208813376</v>
      </c>
    </row>
    <row r="130" ht="17" spans="1:27">
      <c r="A130" s="34">
        <v>127</v>
      </c>
      <c r="B130" s="34" t="s">
        <v>211</v>
      </c>
      <c r="C130" s="34" t="s">
        <v>193</v>
      </c>
      <c r="D130" s="35">
        <v>1684</v>
      </c>
      <c r="E130" s="35">
        <v>64</v>
      </c>
      <c r="F130" s="35">
        <v>54</v>
      </c>
      <c r="G130" s="35">
        <v>96</v>
      </c>
      <c r="H130" s="35">
        <v>545.7285504</v>
      </c>
      <c r="I130" s="35">
        <v>171</v>
      </c>
      <c r="J130" s="35">
        <v>142</v>
      </c>
      <c r="K130" s="35">
        <v>96</v>
      </c>
      <c r="L130" s="35">
        <v>893.5077888</v>
      </c>
      <c r="M130" s="35">
        <v>59</v>
      </c>
      <c r="N130" s="35">
        <v>69</v>
      </c>
      <c r="O130" s="35">
        <v>90</v>
      </c>
      <c r="P130" s="41"/>
      <c r="Q130" s="47"/>
      <c r="R130" s="27">
        <f t="shared" si="10"/>
        <v>214</v>
      </c>
      <c r="S130" s="27">
        <f t="shared" si="11"/>
        <v>409</v>
      </c>
      <c r="T130" s="27">
        <f t="shared" si="12"/>
        <v>218</v>
      </c>
      <c r="U130">
        <f t="shared" si="13"/>
        <v>27</v>
      </c>
      <c r="V130" s="48">
        <f t="shared" si="14"/>
        <v>71169.435</v>
      </c>
      <c r="W130" s="27">
        <f t="shared" si="15"/>
        <v>52</v>
      </c>
      <c r="X130" s="27">
        <f t="shared" si="16"/>
        <v>50945.442123264</v>
      </c>
      <c r="Y130" s="27">
        <f t="shared" si="17"/>
        <v>28</v>
      </c>
      <c r="Z130" s="27">
        <f t="shared" si="18"/>
        <v>41600.687315712</v>
      </c>
      <c r="AA130" s="27">
        <f t="shared" si="19"/>
        <v>163715.564438976</v>
      </c>
    </row>
    <row r="131" ht="17" spans="1:27">
      <c r="A131" s="34">
        <v>128</v>
      </c>
      <c r="B131" s="34" t="s">
        <v>212</v>
      </c>
      <c r="C131" s="34" t="s">
        <v>193</v>
      </c>
      <c r="D131" s="35">
        <v>1673.8</v>
      </c>
      <c r="E131" s="35">
        <v>220</v>
      </c>
      <c r="F131" s="35">
        <v>244</v>
      </c>
      <c r="G131" s="35">
        <v>217</v>
      </c>
      <c r="H131" s="35">
        <v>743.516928</v>
      </c>
      <c r="I131" s="35">
        <v>512</v>
      </c>
      <c r="J131" s="35">
        <v>174</v>
      </c>
      <c r="K131" s="35">
        <v>472</v>
      </c>
      <c r="L131" s="35">
        <v>422.7746688</v>
      </c>
      <c r="M131" s="35">
        <v>280</v>
      </c>
      <c r="N131" s="35">
        <v>109</v>
      </c>
      <c r="O131" s="35">
        <v>181</v>
      </c>
      <c r="P131" s="41"/>
      <c r="Q131" s="47"/>
      <c r="R131" s="27">
        <f t="shared" si="10"/>
        <v>681</v>
      </c>
      <c r="S131" s="27">
        <f t="shared" si="11"/>
        <v>1158</v>
      </c>
      <c r="T131" s="27">
        <f t="shared" si="12"/>
        <v>570</v>
      </c>
      <c r="U131">
        <f t="shared" si="13"/>
        <v>86</v>
      </c>
      <c r="V131" s="48">
        <f t="shared" si="14"/>
        <v>225411.504</v>
      </c>
      <c r="W131" s="27">
        <f t="shared" si="15"/>
        <v>145</v>
      </c>
      <c r="X131" s="27">
        <f t="shared" si="16"/>
        <v>183787.8088848</v>
      </c>
      <c r="Y131" s="27">
        <f t="shared" si="17"/>
        <v>72</v>
      </c>
      <c r="Z131" s="27">
        <f t="shared" si="18"/>
        <v>57659.194303488</v>
      </c>
      <c r="AA131" s="27">
        <f t="shared" si="19"/>
        <v>466858.507188288</v>
      </c>
    </row>
    <row r="132" ht="17" spans="1:27">
      <c r="A132" s="34">
        <v>129</v>
      </c>
      <c r="B132" s="34" t="s">
        <v>213</v>
      </c>
      <c r="C132" s="34" t="s">
        <v>214</v>
      </c>
      <c r="D132" s="35">
        <v>1167.56</v>
      </c>
      <c r="E132" s="35">
        <v>4</v>
      </c>
      <c r="F132" s="35">
        <v>6</v>
      </c>
      <c r="G132" s="35">
        <v>4</v>
      </c>
      <c r="H132" s="35">
        <v>1305.177984</v>
      </c>
      <c r="I132" s="35">
        <v>6</v>
      </c>
      <c r="J132" s="35">
        <v>8</v>
      </c>
      <c r="K132" s="35">
        <v>15</v>
      </c>
      <c r="L132" s="35">
        <v>639.3923712</v>
      </c>
      <c r="M132" s="35">
        <v>6</v>
      </c>
      <c r="N132" s="35">
        <v>6</v>
      </c>
      <c r="O132" s="35">
        <v>8</v>
      </c>
      <c r="P132" s="41"/>
      <c r="Q132" s="47"/>
      <c r="R132" s="27">
        <f t="shared" si="10"/>
        <v>14</v>
      </c>
      <c r="S132" s="27">
        <f t="shared" si="11"/>
        <v>29</v>
      </c>
      <c r="T132" s="27">
        <f t="shared" si="12"/>
        <v>20</v>
      </c>
      <c r="U132">
        <f t="shared" si="13"/>
        <v>2</v>
      </c>
      <c r="V132" s="48">
        <f t="shared" si="14"/>
        <v>3768.9696</v>
      </c>
      <c r="W132" s="27">
        <f t="shared" si="15"/>
        <v>4</v>
      </c>
      <c r="X132" s="27">
        <f t="shared" si="16"/>
        <v>8338.87586688</v>
      </c>
      <c r="Y132" s="27">
        <f t="shared" si="17"/>
        <v>3</v>
      </c>
      <c r="Z132" s="27">
        <f t="shared" si="18"/>
        <v>3348.002700288</v>
      </c>
      <c r="AA132" s="27">
        <f t="shared" si="19"/>
        <v>15455.848167168</v>
      </c>
    </row>
    <row r="133" ht="17" spans="1:27">
      <c r="A133" s="34">
        <v>130</v>
      </c>
      <c r="B133" s="34" t="s">
        <v>215</v>
      </c>
      <c r="C133" s="34" t="s">
        <v>214</v>
      </c>
      <c r="D133" s="35">
        <v>1158.84</v>
      </c>
      <c r="E133" s="35">
        <v>9</v>
      </c>
      <c r="F133" s="35">
        <v>8</v>
      </c>
      <c r="G133" s="35">
        <v>8</v>
      </c>
      <c r="H133" s="35">
        <v>1231.6309632</v>
      </c>
      <c r="I133" s="35">
        <v>9</v>
      </c>
      <c r="J133" s="35">
        <v>9</v>
      </c>
      <c r="K133" s="35">
        <v>15</v>
      </c>
      <c r="L133" s="35">
        <v>702.9614592</v>
      </c>
      <c r="M133" s="35">
        <v>8</v>
      </c>
      <c r="N133" s="35">
        <v>8</v>
      </c>
      <c r="O133" s="35">
        <v>7</v>
      </c>
      <c r="P133" s="41"/>
      <c r="Q133" s="47"/>
      <c r="R133" s="27">
        <f t="shared" ref="R133:R196" si="20">SUM(E133:G133)</f>
        <v>25</v>
      </c>
      <c r="S133" s="27">
        <f t="shared" ref="S133:S196" si="21">SUM(I133:K133)</f>
        <v>33</v>
      </c>
      <c r="T133" s="27">
        <f t="shared" ref="T133:T196" si="22">SUM(M133:O133)</f>
        <v>23</v>
      </c>
      <c r="U133">
        <f t="shared" ref="U133:U196" si="23">CEILING(R133/$P$3,1)</f>
        <v>4</v>
      </c>
      <c r="V133" s="48">
        <f t="shared" ref="V133:V196" si="24">U133*($P$1+($P$2*D133))</f>
        <v>7487.1888</v>
      </c>
      <c r="W133" s="27">
        <f t="shared" ref="W133:W196" si="25">CEILING(S133/$P$3,1)</f>
        <v>5</v>
      </c>
      <c r="X133" s="27">
        <f t="shared" ref="X133:X196" si="26">W133*($P$1+($P$2*H133))</f>
        <v>9888.54025728</v>
      </c>
      <c r="Y133" s="27">
        <f t="shared" ref="Y133:Y196" si="27">CEILING(T133/$P$3,1)</f>
        <v>3</v>
      </c>
      <c r="Z133" s="27">
        <f t="shared" ref="Z133:Z196" si="28">Y133*($P$1+($P$2*L133))</f>
        <v>3625.481769408</v>
      </c>
      <c r="AA133" s="27">
        <f t="shared" ref="AA133:AA196" si="29">SUM(V133+X133+Z133)</f>
        <v>21001.210826688</v>
      </c>
    </row>
    <row r="134" ht="17" spans="1:27">
      <c r="A134" s="34">
        <v>131</v>
      </c>
      <c r="B134" s="34" t="s">
        <v>216</v>
      </c>
      <c r="C134" s="34" t="s">
        <v>214</v>
      </c>
      <c r="D134" s="35">
        <v>1165.74</v>
      </c>
      <c r="E134" s="35">
        <v>2</v>
      </c>
      <c r="F134" s="35">
        <v>2</v>
      </c>
      <c r="G134" s="35">
        <v>5</v>
      </c>
      <c r="H134" s="35">
        <v>1133.3000448</v>
      </c>
      <c r="I134" s="35">
        <v>6</v>
      </c>
      <c r="J134" s="35">
        <v>5</v>
      </c>
      <c r="K134" s="35">
        <v>4</v>
      </c>
      <c r="L134" s="35">
        <v>771.3585792</v>
      </c>
      <c r="M134" s="35">
        <v>5</v>
      </c>
      <c r="N134" s="35">
        <v>4</v>
      </c>
      <c r="O134" s="35">
        <v>4</v>
      </c>
      <c r="P134" s="41"/>
      <c r="Q134" s="47"/>
      <c r="R134" s="27">
        <f t="shared" si="20"/>
        <v>9</v>
      </c>
      <c r="S134" s="27">
        <f t="shared" si="21"/>
        <v>15</v>
      </c>
      <c r="T134" s="27">
        <f t="shared" si="22"/>
        <v>13</v>
      </c>
      <c r="U134">
        <f t="shared" si="23"/>
        <v>2</v>
      </c>
      <c r="V134" s="48">
        <f t="shared" si="24"/>
        <v>3763.6734</v>
      </c>
      <c r="W134" s="27">
        <f t="shared" si="25"/>
        <v>2</v>
      </c>
      <c r="X134" s="27">
        <f t="shared" si="26"/>
        <v>3669.273130368</v>
      </c>
      <c r="Y134" s="27">
        <f t="shared" si="27"/>
        <v>2</v>
      </c>
      <c r="Z134" s="27">
        <f t="shared" si="28"/>
        <v>2616.023465472</v>
      </c>
      <c r="AA134" s="27">
        <f t="shared" si="29"/>
        <v>10048.96999584</v>
      </c>
    </row>
    <row r="135" ht="17" spans="1:27">
      <c r="A135" s="34">
        <v>132</v>
      </c>
      <c r="B135" s="34" t="s">
        <v>217</v>
      </c>
      <c r="C135" s="34" t="s">
        <v>214</v>
      </c>
      <c r="D135" s="35">
        <v>1220.36</v>
      </c>
      <c r="E135" s="35">
        <v>62</v>
      </c>
      <c r="F135" s="35">
        <v>60</v>
      </c>
      <c r="G135" s="35">
        <v>54</v>
      </c>
      <c r="H135" s="35">
        <v>1225.0326528</v>
      </c>
      <c r="I135" s="35">
        <v>182</v>
      </c>
      <c r="J135" s="35">
        <v>177</v>
      </c>
      <c r="K135" s="35">
        <v>121</v>
      </c>
      <c r="L135" s="35">
        <v>629.0925696</v>
      </c>
      <c r="M135" s="35">
        <v>93</v>
      </c>
      <c r="N135" s="35">
        <v>55</v>
      </c>
      <c r="O135" s="35">
        <v>90</v>
      </c>
      <c r="P135" s="41"/>
      <c r="Q135" s="47"/>
      <c r="R135" s="27">
        <f t="shared" si="20"/>
        <v>176</v>
      </c>
      <c r="S135" s="27">
        <f t="shared" si="21"/>
        <v>480</v>
      </c>
      <c r="T135" s="27">
        <f t="shared" si="22"/>
        <v>238</v>
      </c>
      <c r="U135">
        <f t="shared" si="23"/>
        <v>22</v>
      </c>
      <c r="V135" s="48">
        <f t="shared" si="24"/>
        <v>43148.7936</v>
      </c>
      <c r="W135" s="27">
        <f t="shared" si="25"/>
        <v>60</v>
      </c>
      <c r="X135" s="27">
        <f t="shared" si="26"/>
        <v>118086.45058944</v>
      </c>
      <c r="Y135" s="27">
        <f t="shared" si="27"/>
        <v>30</v>
      </c>
      <c r="Z135" s="27">
        <f t="shared" si="28"/>
        <v>33030.44066304</v>
      </c>
      <c r="AA135" s="27">
        <f t="shared" si="29"/>
        <v>194265.68485248</v>
      </c>
    </row>
    <row r="136" ht="17" spans="1:27">
      <c r="A136" s="34">
        <v>133</v>
      </c>
      <c r="B136" s="34" t="s">
        <v>218</v>
      </c>
      <c r="C136" s="34" t="s">
        <v>214</v>
      </c>
      <c r="D136" s="35">
        <v>1217</v>
      </c>
      <c r="E136" s="35">
        <v>3</v>
      </c>
      <c r="F136" s="35">
        <v>2</v>
      </c>
      <c r="G136" s="35">
        <v>3</v>
      </c>
      <c r="H136" s="35">
        <v>1122.1955712</v>
      </c>
      <c r="I136" s="35">
        <v>4</v>
      </c>
      <c r="J136" s="35">
        <v>6</v>
      </c>
      <c r="K136" s="35">
        <v>4</v>
      </c>
      <c r="L136" s="35">
        <v>646.956288</v>
      </c>
      <c r="M136" s="35">
        <v>4</v>
      </c>
      <c r="N136" s="35">
        <v>4</v>
      </c>
      <c r="O136" s="35">
        <v>3</v>
      </c>
      <c r="P136" s="41"/>
      <c r="Q136" s="47"/>
      <c r="R136" s="27">
        <f t="shared" si="20"/>
        <v>8</v>
      </c>
      <c r="S136" s="27">
        <f t="shared" si="21"/>
        <v>14</v>
      </c>
      <c r="T136" s="27">
        <f t="shared" si="22"/>
        <v>11</v>
      </c>
      <c r="U136">
        <f t="shared" si="23"/>
        <v>1</v>
      </c>
      <c r="V136" s="48">
        <f t="shared" si="24"/>
        <v>1956.42</v>
      </c>
      <c r="W136" s="27">
        <f t="shared" si="25"/>
        <v>2</v>
      </c>
      <c r="X136" s="27">
        <f t="shared" si="26"/>
        <v>3636.959112192</v>
      </c>
      <c r="Y136" s="27">
        <f t="shared" si="27"/>
        <v>2</v>
      </c>
      <c r="Z136" s="27">
        <f t="shared" si="28"/>
        <v>2254.01279808</v>
      </c>
      <c r="AA136" s="27">
        <f t="shared" si="29"/>
        <v>7847.391910272</v>
      </c>
    </row>
    <row r="137" ht="17" spans="1:27">
      <c r="A137" s="34">
        <v>134</v>
      </c>
      <c r="B137" s="34" t="s">
        <v>219</v>
      </c>
      <c r="C137" s="34" t="s">
        <v>214</v>
      </c>
      <c r="D137" s="35">
        <v>990.37</v>
      </c>
      <c r="E137" s="35">
        <v>4</v>
      </c>
      <c r="F137" s="35">
        <v>4</v>
      </c>
      <c r="G137" s="35">
        <v>2</v>
      </c>
      <c r="H137" s="35">
        <v>1204.1111808</v>
      </c>
      <c r="I137" s="35">
        <v>5</v>
      </c>
      <c r="J137" s="35">
        <v>6</v>
      </c>
      <c r="K137" s="35">
        <v>6</v>
      </c>
      <c r="L137" s="35">
        <v>1022.0943744</v>
      </c>
      <c r="M137" s="35">
        <v>2</v>
      </c>
      <c r="N137" s="35">
        <v>3</v>
      </c>
      <c r="O137" s="35">
        <v>4</v>
      </c>
      <c r="P137" s="41"/>
      <c r="Q137" s="47"/>
      <c r="R137" s="27">
        <f t="shared" si="20"/>
        <v>10</v>
      </c>
      <c r="S137" s="27">
        <f t="shared" si="21"/>
        <v>17</v>
      </c>
      <c r="T137" s="27">
        <f t="shared" si="22"/>
        <v>9</v>
      </c>
      <c r="U137">
        <f t="shared" si="23"/>
        <v>2</v>
      </c>
      <c r="V137" s="48">
        <f t="shared" si="24"/>
        <v>3253.3467</v>
      </c>
      <c r="W137" s="27">
        <f t="shared" si="25"/>
        <v>3</v>
      </c>
      <c r="X137" s="27">
        <f t="shared" si="26"/>
        <v>5813.000304192</v>
      </c>
      <c r="Y137" s="27">
        <f t="shared" si="27"/>
        <v>2</v>
      </c>
      <c r="Z137" s="27">
        <f t="shared" si="28"/>
        <v>3345.664629504</v>
      </c>
      <c r="AA137" s="27">
        <f t="shared" si="29"/>
        <v>12412.011633696</v>
      </c>
    </row>
    <row r="138" ht="17" spans="1:27">
      <c r="A138" s="34">
        <v>135</v>
      </c>
      <c r="B138" s="34" t="s">
        <v>220</v>
      </c>
      <c r="C138" s="34" t="s">
        <v>214</v>
      </c>
      <c r="D138" s="35">
        <v>1478</v>
      </c>
      <c r="E138" s="35">
        <v>3</v>
      </c>
      <c r="F138" s="35">
        <v>2</v>
      </c>
      <c r="G138" s="35">
        <v>2</v>
      </c>
      <c r="H138" s="35">
        <v>1074.0761856</v>
      </c>
      <c r="I138" s="35">
        <v>7</v>
      </c>
      <c r="J138" s="35">
        <v>5</v>
      </c>
      <c r="K138" s="35">
        <v>6</v>
      </c>
      <c r="L138" s="35">
        <v>434.3619456</v>
      </c>
      <c r="M138" s="35">
        <v>3</v>
      </c>
      <c r="N138" s="35">
        <v>4</v>
      </c>
      <c r="O138" s="35">
        <v>2</v>
      </c>
      <c r="P138" s="41"/>
      <c r="Q138" s="47"/>
      <c r="R138" s="27">
        <f t="shared" si="20"/>
        <v>7</v>
      </c>
      <c r="S138" s="27">
        <f t="shared" si="21"/>
        <v>18</v>
      </c>
      <c r="T138" s="27">
        <f t="shared" si="22"/>
        <v>9</v>
      </c>
      <c r="U138">
        <f t="shared" si="23"/>
        <v>1</v>
      </c>
      <c r="V138" s="48">
        <f t="shared" si="24"/>
        <v>2336.175</v>
      </c>
      <c r="W138" s="27">
        <f t="shared" si="25"/>
        <v>3</v>
      </c>
      <c r="X138" s="27">
        <f t="shared" si="26"/>
        <v>5245.397550144</v>
      </c>
      <c r="Y138" s="27">
        <f t="shared" si="27"/>
        <v>2</v>
      </c>
      <c r="Z138" s="27">
        <f t="shared" si="28"/>
        <v>1635.363261696</v>
      </c>
      <c r="AA138" s="27">
        <f t="shared" si="29"/>
        <v>9216.93581184</v>
      </c>
    </row>
    <row r="139" ht="17" spans="1:27">
      <c r="A139" s="34">
        <v>136</v>
      </c>
      <c r="B139" s="34" t="s">
        <v>221</v>
      </c>
      <c r="C139" s="34" t="s">
        <v>214</v>
      </c>
      <c r="D139" s="35">
        <v>1306.58</v>
      </c>
      <c r="E139" s="35">
        <v>7</v>
      </c>
      <c r="F139" s="35">
        <v>8</v>
      </c>
      <c r="G139" s="35">
        <v>3</v>
      </c>
      <c r="H139" s="35">
        <v>1111.8957696</v>
      </c>
      <c r="I139" s="35">
        <v>14</v>
      </c>
      <c r="J139" s="35">
        <v>14</v>
      </c>
      <c r="K139" s="35">
        <v>14</v>
      </c>
      <c r="L139" s="35">
        <v>524.3242752</v>
      </c>
      <c r="M139" s="35">
        <v>9</v>
      </c>
      <c r="N139" s="35">
        <v>4</v>
      </c>
      <c r="O139" s="35">
        <v>7</v>
      </c>
      <c r="P139" s="41"/>
      <c r="Q139" s="47"/>
      <c r="R139" s="27">
        <f t="shared" si="20"/>
        <v>18</v>
      </c>
      <c r="S139" s="27">
        <f t="shared" si="21"/>
        <v>42</v>
      </c>
      <c r="T139" s="27">
        <f t="shared" si="22"/>
        <v>20</v>
      </c>
      <c r="U139">
        <f t="shared" si="23"/>
        <v>3</v>
      </c>
      <c r="V139" s="48">
        <f t="shared" si="24"/>
        <v>6260.2767</v>
      </c>
      <c r="W139" s="27">
        <f t="shared" si="25"/>
        <v>6</v>
      </c>
      <c r="X139" s="27">
        <f t="shared" si="26"/>
        <v>10820.960068608</v>
      </c>
      <c r="Y139" s="27">
        <f t="shared" si="27"/>
        <v>3</v>
      </c>
      <c r="Z139" s="27">
        <f t="shared" si="28"/>
        <v>2845.730461248</v>
      </c>
      <c r="AA139" s="27">
        <f t="shared" si="29"/>
        <v>19926.967229856</v>
      </c>
    </row>
    <row r="140" ht="17" spans="1:27">
      <c r="A140" s="34">
        <v>137</v>
      </c>
      <c r="B140" s="34" t="s">
        <v>222</v>
      </c>
      <c r="C140" s="34" t="s">
        <v>214</v>
      </c>
      <c r="D140" s="35">
        <v>937.77</v>
      </c>
      <c r="E140" s="35">
        <v>11</v>
      </c>
      <c r="F140" s="35">
        <v>7</v>
      </c>
      <c r="G140" s="35">
        <v>7</v>
      </c>
      <c r="H140" s="35">
        <v>1741.9539456</v>
      </c>
      <c r="I140" s="35">
        <v>15</v>
      </c>
      <c r="J140" s="35">
        <v>18</v>
      </c>
      <c r="K140" s="35">
        <v>15</v>
      </c>
      <c r="L140" s="35">
        <v>906.5434752</v>
      </c>
      <c r="M140" s="35">
        <v>8</v>
      </c>
      <c r="N140" s="35">
        <v>7</v>
      </c>
      <c r="O140" s="35">
        <v>5</v>
      </c>
      <c r="P140" s="41"/>
      <c r="Q140" s="47"/>
      <c r="R140" s="27">
        <f t="shared" si="20"/>
        <v>25</v>
      </c>
      <c r="S140" s="27">
        <f t="shared" si="21"/>
        <v>48</v>
      </c>
      <c r="T140" s="27">
        <f t="shared" si="22"/>
        <v>20</v>
      </c>
      <c r="U140">
        <f t="shared" si="23"/>
        <v>4</v>
      </c>
      <c r="V140" s="48">
        <f t="shared" si="24"/>
        <v>6200.5614</v>
      </c>
      <c r="W140" s="27">
        <f t="shared" si="25"/>
        <v>6</v>
      </c>
      <c r="X140" s="27">
        <f t="shared" si="26"/>
        <v>16321.367945088</v>
      </c>
      <c r="Y140" s="27">
        <f t="shared" si="27"/>
        <v>3</v>
      </c>
      <c r="Z140" s="27">
        <f t="shared" si="28"/>
        <v>4514.117269248</v>
      </c>
      <c r="AA140" s="27">
        <f t="shared" si="29"/>
        <v>27036.046614336</v>
      </c>
    </row>
    <row r="141" ht="17" spans="1:27">
      <c r="A141" s="34">
        <v>138</v>
      </c>
      <c r="B141" s="34" t="s">
        <v>223</v>
      </c>
      <c r="C141" s="34" t="s">
        <v>214</v>
      </c>
      <c r="D141" s="35">
        <v>943</v>
      </c>
      <c r="E141" s="35">
        <v>2</v>
      </c>
      <c r="F141" s="35">
        <v>2</v>
      </c>
      <c r="G141" s="35">
        <v>2</v>
      </c>
      <c r="H141" s="35">
        <v>1903.853952</v>
      </c>
      <c r="I141" s="35">
        <v>2</v>
      </c>
      <c r="J141" s="35">
        <v>3</v>
      </c>
      <c r="K141" s="35">
        <v>2</v>
      </c>
      <c r="L141" s="35">
        <v>1068.4434816</v>
      </c>
      <c r="M141" s="35">
        <v>2</v>
      </c>
      <c r="N141" s="35">
        <v>2</v>
      </c>
      <c r="O141" s="35">
        <v>1</v>
      </c>
      <c r="P141" s="41"/>
      <c r="Q141" s="47"/>
      <c r="R141" s="27">
        <f t="shared" si="20"/>
        <v>6</v>
      </c>
      <c r="S141" s="27">
        <f t="shared" si="21"/>
        <v>7</v>
      </c>
      <c r="T141" s="27">
        <f t="shared" si="22"/>
        <v>5</v>
      </c>
      <c r="U141">
        <f t="shared" si="23"/>
        <v>1</v>
      </c>
      <c r="V141" s="48">
        <f t="shared" si="24"/>
        <v>1557.75</v>
      </c>
      <c r="W141" s="27">
        <f t="shared" si="25"/>
        <v>1</v>
      </c>
      <c r="X141" s="27">
        <f t="shared" si="26"/>
        <v>2955.79250016</v>
      </c>
      <c r="Y141" s="27">
        <f t="shared" si="27"/>
        <v>1</v>
      </c>
      <c r="Z141" s="27">
        <f t="shared" si="28"/>
        <v>1740.270265728</v>
      </c>
      <c r="AA141" s="27">
        <f t="shared" si="29"/>
        <v>6253.812765888</v>
      </c>
    </row>
    <row r="142" ht="17" spans="1:27">
      <c r="A142" s="34">
        <v>139</v>
      </c>
      <c r="B142" s="34" t="s">
        <v>224</v>
      </c>
      <c r="C142" s="34" t="s">
        <v>214</v>
      </c>
      <c r="D142" s="35">
        <v>1310.88</v>
      </c>
      <c r="E142" s="35">
        <v>64</v>
      </c>
      <c r="F142" s="35">
        <v>32</v>
      </c>
      <c r="G142" s="35">
        <v>66</v>
      </c>
      <c r="H142" s="35">
        <v>1378.5640704</v>
      </c>
      <c r="I142" s="35">
        <v>96</v>
      </c>
      <c r="J142" s="35">
        <v>90</v>
      </c>
      <c r="K142" s="35">
        <v>90</v>
      </c>
      <c r="L142" s="35">
        <v>543.1536</v>
      </c>
      <c r="M142" s="35">
        <v>32</v>
      </c>
      <c r="N142" s="35">
        <v>82</v>
      </c>
      <c r="O142" s="35">
        <v>66</v>
      </c>
      <c r="P142" s="41"/>
      <c r="Q142" s="47"/>
      <c r="R142" s="27">
        <f t="shared" si="20"/>
        <v>162</v>
      </c>
      <c r="S142" s="27">
        <f t="shared" si="21"/>
        <v>276</v>
      </c>
      <c r="T142" s="27">
        <f t="shared" si="22"/>
        <v>180</v>
      </c>
      <c r="U142">
        <f t="shared" si="23"/>
        <v>21</v>
      </c>
      <c r="V142" s="48">
        <f t="shared" si="24"/>
        <v>43953.3234</v>
      </c>
      <c r="W142" s="27">
        <f t="shared" si="25"/>
        <v>35</v>
      </c>
      <c r="X142" s="27">
        <f t="shared" si="26"/>
        <v>76702.35028512</v>
      </c>
      <c r="Y142" s="27">
        <f t="shared" si="27"/>
        <v>23</v>
      </c>
      <c r="Z142" s="27">
        <f t="shared" si="28"/>
        <v>22447.390224</v>
      </c>
      <c r="AA142" s="27">
        <f t="shared" si="29"/>
        <v>143103.06390912</v>
      </c>
    </row>
    <row r="143" ht="17" spans="1:27">
      <c r="A143" s="34">
        <v>140</v>
      </c>
      <c r="B143" s="34" t="s">
        <v>225</v>
      </c>
      <c r="C143" s="34" t="s">
        <v>214</v>
      </c>
      <c r="D143" s="35">
        <v>1158.58</v>
      </c>
      <c r="E143" s="35">
        <v>57</v>
      </c>
      <c r="F143" s="35">
        <v>36</v>
      </c>
      <c r="G143" s="35">
        <v>87</v>
      </c>
      <c r="H143" s="35">
        <v>1044.3033216</v>
      </c>
      <c r="I143" s="35">
        <v>110</v>
      </c>
      <c r="J143" s="35">
        <v>72</v>
      </c>
      <c r="K143" s="35">
        <v>156</v>
      </c>
      <c r="L143" s="35">
        <v>869.5285632</v>
      </c>
      <c r="M143" s="35">
        <v>56</v>
      </c>
      <c r="N143" s="35">
        <v>40</v>
      </c>
      <c r="O143" s="35">
        <v>73</v>
      </c>
      <c r="P143" s="41"/>
      <c r="Q143" s="47"/>
      <c r="R143" s="27">
        <f t="shared" si="20"/>
        <v>180</v>
      </c>
      <c r="S143" s="27">
        <f t="shared" si="21"/>
        <v>338</v>
      </c>
      <c r="T143" s="27">
        <f t="shared" si="22"/>
        <v>169</v>
      </c>
      <c r="U143">
        <f t="shared" si="23"/>
        <v>23</v>
      </c>
      <c r="V143" s="48">
        <f t="shared" si="24"/>
        <v>43042.6347</v>
      </c>
      <c r="W143" s="27">
        <f t="shared" si="25"/>
        <v>43</v>
      </c>
      <c r="X143" s="27">
        <f t="shared" si="26"/>
        <v>73321.292315904</v>
      </c>
      <c r="Y143" s="27">
        <f t="shared" si="27"/>
        <v>22</v>
      </c>
      <c r="Z143" s="27">
        <f t="shared" si="28"/>
        <v>31918.679308032</v>
      </c>
      <c r="AA143" s="27">
        <f t="shared" si="29"/>
        <v>148282.606323936</v>
      </c>
    </row>
    <row r="144" ht="17" spans="1:27">
      <c r="A144" s="34">
        <v>141</v>
      </c>
      <c r="B144" s="34" t="s">
        <v>226</v>
      </c>
      <c r="C144" s="34" t="s">
        <v>214</v>
      </c>
      <c r="D144" s="35">
        <v>946.96</v>
      </c>
      <c r="E144" s="35">
        <v>3</v>
      </c>
      <c r="F144" s="35">
        <v>2</v>
      </c>
      <c r="G144" s="35">
        <v>4</v>
      </c>
      <c r="H144" s="35">
        <v>1399.6464768</v>
      </c>
      <c r="I144" s="35">
        <v>8</v>
      </c>
      <c r="J144" s="35">
        <v>3</v>
      </c>
      <c r="K144" s="35">
        <v>6</v>
      </c>
      <c r="L144" s="35">
        <v>894.6343296</v>
      </c>
      <c r="M144" s="35">
        <v>4</v>
      </c>
      <c r="N144" s="35">
        <v>2</v>
      </c>
      <c r="O144" s="35">
        <v>2</v>
      </c>
      <c r="P144" s="41"/>
      <c r="Q144" s="47"/>
      <c r="R144" s="27">
        <f t="shared" si="20"/>
        <v>9</v>
      </c>
      <c r="S144" s="27">
        <f t="shared" si="21"/>
        <v>17</v>
      </c>
      <c r="T144" s="27">
        <f t="shared" si="22"/>
        <v>8</v>
      </c>
      <c r="U144">
        <f t="shared" si="23"/>
        <v>2</v>
      </c>
      <c r="V144" s="48">
        <f t="shared" si="24"/>
        <v>3127.0236</v>
      </c>
      <c r="W144" s="27">
        <f t="shared" si="25"/>
        <v>3</v>
      </c>
      <c r="X144" s="27">
        <f t="shared" si="26"/>
        <v>6666.511871232</v>
      </c>
      <c r="Y144" s="27">
        <f t="shared" si="27"/>
        <v>1</v>
      </c>
      <c r="Z144" s="27">
        <f t="shared" si="28"/>
        <v>1487.377949568</v>
      </c>
      <c r="AA144" s="27">
        <f t="shared" si="29"/>
        <v>11280.9134208</v>
      </c>
    </row>
    <row r="145" ht="17" spans="1:27">
      <c r="A145" s="34">
        <v>142</v>
      </c>
      <c r="B145" s="34" t="s">
        <v>227</v>
      </c>
      <c r="C145" s="34" t="s">
        <v>214</v>
      </c>
      <c r="D145" s="35">
        <v>1311</v>
      </c>
      <c r="E145" s="35">
        <v>1</v>
      </c>
      <c r="F145" s="35">
        <v>1</v>
      </c>
      <c r="G145" s="35">
        <v>1</v>
      </c>
      <c r="H145" s="35">
        <v>1048.9704192</v>
      </c>
      <c r="I145" s="35">
        <v>1</v>
      </c>
      <c r="J145" s="35">
        <v>1</v>
      </c>
      <c r="K145" s="35">
        <v>2</v>
      </c>
      <c r="L145" s="35">
        <v>815.132736</v>
      </c>
      <c r="M145" s="35">
        <v>1</v>
      </c>
      <c r="N145" s="35">
        <v>1</v>
      </c>
      <c r="O145" s="35">
        <v>1</v>
      </c>
      <c r="P145" s="41"/>
      <c r="Q145" s="47"/>
      <c r="R145" s="27">
        <f t="shared" si="20"/>
        <v>3</v>
      </c>
      <c r="S145" s="27">
        <f t="shared" si="21"/>
        <v>4</v>
      </c>
      <c r="T145" s="27">
        <f t="shared" si="22"/>
        <v>3</v>
      </c>
      <c r="U145">
        <f t="shared" si="23"/>
        <v>1</v>
      </c>
      <c r="V145" s="48">
        <f t="shared" si="24"/>
        <v>2093.19</v>
      </c>
      <c r="W145" s="27">
        <f t="shared" si="25"/>
        <v>1</v>
      </c>
      <c r="X145" s="27">
        <f t="shared" si="26"/>
        <v>1711.936959936</v>
      </c>
      <c r="Y145" s="27">
        <f t="shared" si="27"/>
        <v>1</v>
      </c>
      <c r="Z145" s="27">
        <f t="shared" si="28"/>
        <v>1371.70313088</v>
      </c>
      <c r="AA145" s="27">
        <f t="shared" si="29"/>
        <v>5176.830090816</v>
      </c>
    </row>
    <row r="146" ht="17" spans="1:27">
      <c r="A146" s="34">
        <v>143</v>
      </c>
      <c r="B146" s="34" t="s">
        <v>228</v>
      </c>
      <c r="C146" s="34" t="s">
        <v>214</v>
      </c>
      <c r="D146" s="35">
        <v>1442.58</v>
      </c>
      <c r="E146" s="35">
        <v>5</v>
      </c>
      <c r="F146" s="35">
        <v>13</v>
      </c>
      <c r="G146" s="35">
        <v>6</v>
      </c>
      <c r="H146" s="35">
        <v>1234.2059136</v>
      </c>
      <c r="I146" s="35">
        <v>19</v>
      </c>
      <c r="J146" s="35">
        <v>20</v>
      </c>
      <c r="K146" s="35">
        <v>16</v>
      </c>
      <c r="L146" s="35">
        <v>483.2860032</v>
      </c>
      <c r="M146" s="35">
        <v>6</v>
      </c>
      <c r="N146" s="35">
        <v>16</v>
      </c>
      <c r="O146" s="35">
        <v>8</v>
      </c>
      <c r="P146" s="41"/>
      <c r="Q146" s="47"/>
      <c r="R146" s="27">
        <f t="shared" si="20"/>
        <v>24</v>
      </c>
      <c r="S146" s="27">
        <f t="shared" si="21"/>
        <v>55</v>
      </c>
      <c r="T146" s="27">
        <f t="shared" si="22"/>
        <v>30</v>
      </c>
      <c r="U146">
        <f t="shared" si="23"/>
        <v>3</v>
      </c>
      <c r="V146" s="48">
        <f t="shared" si="24"/>
        <v>6853.9167</v>
      </c>
      <c r="W146" s="27">
        <f t="shared" si="25"/>
        <v>7</v>
      </c>
      <c r="X146" s="27">
        <f t="shared" si="26"/>
        <v>13870.182230016</v>
      </c>
      <c r="Y146" s="27">
        <f t="shared" si="27"/>
        <v>4</v>
      </c>
      <c r="Z146" s="27">
        <f t="shared" si="28"/>
        <v>3555.464538624</v>
      </c>
      <c r="AA146" s="27">
        <f t="shared" si="29"/>
        <v>24279.56346864</v>
      </c>
    </row>
    <row r="147" ht="17" spans="1:27">
      <c r="A147" s="34">
        <v>144</v>
      </c>
      <c r="B147" s="34" t="s">
        <v>229</v>
      </c>
      <c r="C147" s="34" t="s">
        <v>214</v>
      </c>
      <c r="D147" s="35">
        <v>1281</v>
      </c>
      <c r="E147" s="35">
        <v>4</v>
      </c>
      <c r="F147" s="35">
        <v>8</v>
      </c>
      <c r="G147" s="35">
        <v>4</v>
      </c>
      <c r="H147" s="35">
        <v>1387.0935936</v>
      </c>
      <c r="I147" s="35">
        <v>10</v>
      </c>
      <c r="J147" s="35">
        <v>9</v>
      </c>
      <c r="K147" s="35">
        <v>12</v>
      </c>
      <c r="L147" s="35">
        <v>551.6831232</v>
      </c>
      <c r="M147" s="35">
        <v>7</v>
      </c>
      <c r="N147" s="35">
        <v>4</v>
      </c>
      <c r="O147" s="35">
        <v>4</v>
      </c>
      <c r="P147" s="41"/>
      <c r="Q147" s="47"/>
      <c r="R147" s="27">
        <f t="shared" si="20"/>
        <v>16</v>
      </c>
      <c r="S147" s="27">
        <f t="shared" si="21"/>
        <v>31</v>
      </c>
      <c r="T147" s="27">
        <f t="shared" si="22"/>
        <v>15</v>
      </c>
      <c r="U147">
        <f t="shared" si="23"/>
        <v>2</v>
      </c>
      <c r="V147" s="48">
        <f t="shared" si="24"/>
        <v>4099.08</v>
      </c>
      <c r="W147" s="27">
        <f t="shared" si="25"/>
        <v>4</v>
      </c>
      <c r="X147" s="27">
        <f t="shared" si="26"/>
        <v>8815.624714752</v>
      </c>
      <c r="Y147" s="27">
        <f t="shared" si="27"/>
        <v>2</v>
      </c>
      <c r="Z147" s="27">
        <f t="shared" si="28"/>
        <v>1976.767888512</v>
      </c>
      <c r="AA147" s="27">
        <f t="shared" si="29"/>
        <v>14891.472603264</v>
      </c>
    </row>
    <row r="148" ht="17" spans="1:27">
      <c r="A148" s="34">
        <v>145</v>
      </c>
      <c r="B148" s="34" t="s">
        <v>230</v>
      </c>
      <c r="C148" s="34" t="s">
        <v>214</v>
      </c>
      <c r="D148" s="35">
        <v>881.81</v>
      </c>
      <c r="E148" s="35">
        <v>2</v>
      </c>
      <c r="F148" s="35">
        <v>1</v>
      </c>
      <c r="G148" s="35">
        <v>1</v>
      </c>
      <c r="H148" s="35">
        <v>1483.4932992</v>
      </c>
      <c r="I148" s="35">
        <v>4</v>
      </c>
      <c r="J148" s="35">
        <v>2</v>
      </c>
      <c r="K148" s="35">
        <v>3</v>
      </c>
      <c r="L148" s="35">
        <v>845.3884032</v>
      </c>
      <c r="M148" s="35">
        <v>1</v>
      </c>
      <c r="N148" s="35">
        <v>1</v>
      </c>
      <c r="O148" s="35">
        <v>1</v>
      </c>
      <c r="P148" s="41"/>
      <c r="Q148" s="47"/>
      <c r="R148" s="27">
        <f t="shared" si="20"/>
        <v>4</v>
      </c>
      <c r="S148" s="27">
        <f t="shared" si="21"/>
        <v>9</v>
      </c>
      <c r="T148" s="27">
        <f t="shared" si="22"/>
        <v>3</v>
      </c>
      <c r="U148">
        <f t="shared" si="23"/>
        <v>1</v>
      </c>
      <c r="V148" s="48">
        <f t="shared" si="24"/>
        <v>1468.71855</v>
      </c>
      <c r="W148" s="27">
        <f t="shared" si="25"/>
        <v>2</v>
      </c>
      <c r="X148" s="27">
        <f t="shared" si="26"/>
        <v>4688.335500672</v>
      </c>
      <c r="Y148" s="27">
        <f t="shared" si="27"/>
        <v>1</v>
      </c>
      <c r="Z148" s="27">
        <f t="shared" si="28"/>
        <v>1415.725126656</v>
      </c>
      <c r="AA148" s="27">
        <f t="shared" si="29"/>
        <v>7572.779177328</v>
      </c>
    </row>
    <row r="149" ht="17" spans="1:27">
      <c r="A149" s="34">
        <v>146</v>
      </c>
      <c r="B149" s="34" t="s">
        <v>231</v>
      </c>
      <c r="C149" s="34" t="s">
        <v>214</v>
      </c>
      <c r="D149" s="35">
        <v>1181.07</v>
      </c>
      <c r="E149" s="35">
        <v>13</v>
      </c>
      <c r="F149" s="35">
        <v>27</v>
      </c>
      <c r="G149" s="35">
        <v>22</v>
      </c>
      <c r="H149" s="35">
        <v>1407.6931968</v>
      </c>
      <c r="I149" s="35">
        <v>29</v>
      </c>
      <c r="J149" s="35">
        <v>66</v>
      </c>
      <c r="K149" s="35">
        <v>37</v>
      </c>
      <c r="L149" s="35">
        <v>677.8556928</v>
      </c>
      <c r="M149" s="35">
        <v>39</v>
      </c>
      <c r="N149" s="35">
        <v>32</v>
      </c>
      <c r="O149" s="35">
        <v>42</v>
      </c>
      <c r="P149" s="41"/>
      <c r="Q149" s="47"/>
      <c r="R149" s="27">
        <f t="shared" si="20"/>
        <v>62</v>
      </c>
      <c r="S149" s="27">
        <f t="shared" si="21"/>
        <v>132</v>
      </c>
      <c r="T149" s="27">
        <f t="shared" si="22"/>
        <v>113</v>
      </c>
      <c r="U149">
        <f t="shared" si="23"/>
        <v>8</v>
      </c>
      <c r="V149" s="48">
        <f t="shared" si="24"/>
        <v>15233.1348</v>
      </c>
      <c r="W149" s="27">
        <f t="shared" si="25"/>
        <v>17</v>
      </c>
      <c r="X149" s="27">
        <f t="shared" si="26"/>
        <v>37975.936222848</v>
      </c>
      <c r="Y149" s="27">
        <f t="shared" si="27"/>
        <v>15</v>
      </c>
      <c r="Z149" s="27">
        <f t="shared" si="28"/>
        <v>17579.47549536</v>
      </c>
      <c r="AA149" s="27">
        <f t="shared" si="29"/>
        <v>70788.546518208</v>
      </c>
    </row>
    <row r="150" ht="17" spans="1:27">
      <c r="A150" s="34">
        <v>147</v>
      </c>
      <c r="B150" s="34" t="s">
        <v>232</v>
      </c>
      <c r="C150" s="34" t="s">
        <v>214</v>
      </c>
      <c r="D150" s="35">
        <v>1390</v>
      </c>
      <c r="E150" s="35">
        <v>111</v>
      </c>
      <c r="F150" s="35">
        <v>100</v>
      </c>
      <c r="G150" s="35">
        <v>99</v>
      </c>
      <c r="H150" s="35">
        <v>1468.8482688</v>
      </c>
      <c r="I150" s="35">
        <v>138</v>
      </c>
      <c r="J150" s="35">
        <v>100</v>
      </c>
      <c r="K150" s="35">
        <v>156</v>
      </c>
      <c r="L150" s="35">
        <v>633.4377984</v>
      </c>
      <c r="M150" s="35">
        <v>54</v>
      </c>
      <c r="N150" s="35">
        <v>102</v>
      </c>
      <c r="O150" s="35">
        <v>107</v>
      </c>
      <c r="P150" s="41"/>
      <c r="Q150" s="47"/>
      <c r="R150" s="27">
        <f t="shared" si="20"/>
        <v>310</v>
      </c>
      <c r="S150" s="27">
        <f t="shared" si="21"/>
        <v>394</v>
      </c>
      <c r="T150" s="27">
        <f t="shared" si="22"/>
        <v>263</v>
      </c>
      <c r="U150">
        <f t="shared" si="23"/>
        <v>39</v>
      </c>
      <c r="V150" s="48">
        <f t="shared" si="24"/>
        <v>86117.265</v>
      </c>
      <c r="W150" s="27">
        <f t="shared" si="25"/>
        <v>50</v>
      </c>
      <c r="X150" s="27">
        <f t="shared" si="26"/>
        <v>116142.9615552</v>
      </c>
      <c r="Y150" s="27">
        <f t="shared" si="27"/>
        <v>33</v>
      </c>
      <c r="Z150" s="27">
        <f t="shared" si="28"/>
        <v>36542.120890176</v>
      </c>
      <c r="AA150" s="27">
        <f t="shared" si="29"/>
        <v>238802.347445376</v>
      </c>
    </row>
    <row r="151" ht="17" spans="1:27">
      <c r="A151" s="34">
        <v>148</v>
      </c>
      <c r="B151" s="34" t="s">
        <v>233</v>
      </c>
      <c r="C151" s="34" t="s">
        <v>214</v>
      </c>
      <c r="D151" s="35">
        <v>1069.32</v>
      </c>
      <c r="E151" s="35">
        <v>4</v>
      </c>
      <c r="F151" s="35">
        <v>2</v>
      </c>
      <c r="G151" s="35">
        <v>3</v>
      </c>
      <c r="H151" s="35">
        <v>1712.0201472</v>
      </c>
      <c r="I151" s="35">
        <v>5</v>
      </c>
      <c r="J151" s="35">
        <v>3</v>
      </c>
      <c r="K151" s="35">
        <v>7</v>
      </c>
      <c r="L151" s="35">
        <v>876.6096768</v>
      </c>
      <c r="M151" s="35">
        <v>3</v>
      </c>
      <c r="N151" s="35">
        <v>3</v>
      </c>
      <c r="O151" s="35">
        <v>3</v>
      </c>
      <c r="P151" s="41"/>
      <c r="Q151" s="47"/>
      <c r="R151" s="27">
        <f t="shared" si="20"/>
        <v>9</v>
      </c>
      <c r="S151" s="27">
        <f t="shared" si="21"/>
        <v>15</v>
      </c>
      <c r="T151" s="27">
        <f t="shared" si="22"/>
        <v>9</v>
      </c>
      <c r="U151">
        <f t="shared" si="23"/>
        <v>2</v>
      </c>
      <c r="V151" s="48">
        <f t="shared" si="24"/>
        <v>3483.0912</v>
      </c>
      <c r="W151" s="27">
        <f t="shared" si="25"/>
        <v>2</v>
      </c>
      <c r="X151" s="27">
        <f t="shared" si="26"/>
        <v>5353.348628352</v>
      </c>
      <c r="Y151" s="27">
        <f t="shared" si="27"/>
        <v>2</v>
      </c>
      <c r="Z151" s="27">
        <f t="shared" si="28"/>
        <v>2922.304159488</v>
      </c>
      <c r="AA151" s="27">
        <f t="shared" si="29"/>
        <v>11758.74398784</v>
      </c>
    </row>
    <row r="152" ht="17" spans="1:27">
      <c r="A152" s="34">
        <v>149</v>
      </c>
      <c r="B152" s="34" t="s">
        <v>234</v>
      </c>
      <c r="C152" s="34" t="s">
        <v>214</v>
      </c>
      <c r="D152" s="35">
        <v>979.68</v>
      </c>
      <c r="E152" s="35">
        <v>3</v>
      </c>
      <c r="F152" s="35">
        <v>3</v>
      </c>
      <c r="G152" s="35">
        <v>4</v>
      </c>
      <c r="H152" s="35">
        <v>1741.6320768</v>
      </c>
      <c r="I152" s="35">
        <v>5</v>
      </c>
      <c r="J152" s="35">
        <v>11</v>
      </c>
      <c r="K152" s="35">
        <v>6</v>
      </c>
      <c r="L152" s="35">
        <v>906.2216064</v>
      </c>
      <c r="M152" s="35">
        <v>5</v>
      </c>
      <c r="N152" s="35">
        <v>3</v>
      </c>
      <c r="O152" s="35">
        <v>4</v>
      </c>
      <c r="P152" s="41"/>
      <c r="Q152" s="47"/>
      <c r="R152" s="27">
        <f t="shared" si="20"/>
        <v>10</v>
      </c>
      <c r="S152" s="27">
        <f t="shared" si="21"/>
        <v>22</v>
      </c>
      <c r="T152" s="27">
        <f t="shared" si="22"/>
        <v>12</v>
      </c>
      <c r="U152">
        <f t="shared" si="23"/>
        <v>2</v>
      </c>
      <c r="V152" s="48">
        <f t="shared" si="24"/>
        <v>3222.2388</v>
      </c>
      <c r="W152" s="27">
        <f t="shared" si="25"/>
        <v>3</v>
      </c>
      <c r="X152" s="27">
        <f t="shared" si="26"/>
        <v>8159.279015232</v>
      </c>
      <c r="Y152" s="27">
        <f t="shared" si="27"/>
        <v>2</v>
      </c>
      <c r="Z152" s="27">
        <f t="shared" si="28"/>
        <v>3008.474874624</v>
      </c>
      <c r="AA152" s="27">
        <f t="shared" si="29"/>
        <v>14389.992689856</v>
      </c>
    </row>
    <row r="153" ht="17" spans="1:27">
      <c r="A153" s="34">
        <v>150</v>
      </c>
      <c r="B153" s="34" t="s">
        <v>235</v>
      </c>
      <c r="C153" s="34" t="s">
        <v>214</v>
      </c>
      <c r="D153" s="35">
        <v>1063.05</v>
      </c>
      <c r="E153" s="35">
        <v>5</v>
      </c>
      <c r="F153" s="35">
        <v>4</v>
      </c>
      <c r="G153" s="35">
        <v>3</v>
      </c>
      <c r="H153" s="35">
        <v>1621.2531456</v>
      </c>
      <c r="I153" s="35">
        <v>11</v>
      </c>
      <c r="J153" s="35">
        <v>6</v>
      </c>
      <c r="K153" s="35">
        <v>5</v>
      </c>
      <c r="L153" s="35">
        <v>785.6817408</v>
      </c>
      <c r="M153" s="35">
        <v>3</v>
      </c>
      <c r="N153" s="35">
        <v>3</v>
      </c>
      <c r="O153" s="35">
        <v>6</v>
      </c>
      <c r="P153" s="41"/>
      <c r="Q153" s="47"/>
      <c r="R153" s="27">
        <f t="shared" si="20"/>
        <v>12</v>
      </c>
      <c r="S153" s="27">
        <f t="shared" si="21"/>
        <v>22</v>
      </c>
      <c r="T153" s="27">
        <f t="shared" si="22"/>
        <v>12</v>
      </c>
      <c r="U153">
        <f t="shared" si="23"/>
        <v>2</v>
      </c>
      <c r="V153" s="48">
        <f t="shared" si="24"/>
        <v>3464.8455</v>
      </c>
      <c r="W153" s="27">
        <f t="shared" si="25"/>
        <v>3</v>
      </c>
      <c r="X153" s="27">
        <f t="shared" si="26"/>
        <v>7633.824980544</v>
      </c>
      <c r="Y153" s="27">
        <f t="shared" si="27"/>
        <v>2</v>
      </c>
      <c r="Z153" s="27">
        <f t="shared" si="28"/>
        <v>2657.703865728</v>
      </c>
      <c r="AA153" s="27">
        <f t="shared" si="29"/>
        <v>13756.374346272</v>
      </c>
    </row>
    <row r="154" ht="17" spans="1:27">
      <c r="A154" s="34">
        <v>151</v>
      </c>
      <c r="B154" s="34" t="s">
        <v>236</v>
      </c>
      <c r="C154" s="34" t="s">
        <v>214</v>
      </c>
      <c r="D154" s="35">
        <v>945.56</v>
      </c>
      <c r="E154" s="35">
        <v>4</v>
      </c>
      <c r="F154" s="35">
        <v>9</v>
      </c>
      <c r="G154" s="35">
        <v>9</v>
      </c>
      <c r="H154" s="35">
        <v>1533.704832</v>
      </c>
      <c r="I154" s="35">
        <v>14</v>
      </c>
      <c r="J154" s="35">
        <v>10</v>
      </c>
      <c r="K154" s="35">
        <v>6</v>
      </c>
      <c r="L154" s="35">
        <v>930.6836352</v>
      </c>
      <c r="M154" s="35">
        <v>8</v>
      </c>
      <c r="N154" s="35">
        <v>7</v>
      </c>
      <c r="O154" s="35">
        <v>10</v>
      </c>
      <c r="P154" s="41"/>
      <c r="Q154" s="47"/>
      <c r="R154" s="27">
        <f t="shared" si="20"/>
        <v>22</v>
      </c>
      <c r="S154" s="27">
        <f t="shared" si="21"/>
        <v>30</v>
      </c>
      <c r="T154" s="27">
        <f t="shared" si="22"/>
        <v>25</v>
      </c>
      <c r="U154">
        <f t="shared" si="23"/>
        <v>3</v>
      </c>
      <c r="V154" s="48">
        <f t="shared" si="24"/>
        <v>4684.4244</v>
      </c>
      <c r="W154" s="27">
        <f t="shared" si="25"/>
        <v>4</v>
      </c>
      <c r="X154" s="27">
        <f t="shared" si="26"/>
        <v>9668.90212224</v>
      </c>
      <c r="Y154" s="27">
        <f t="shared" si="27"/>
        <v>4</v>
      </c>
      <c r="Z154" s="27">
        <f t="shared" si="28"/>
        <v>6159.318756864</v>
      </c>
      <c r="AA154" s="27">
        <f t="shared" si="29"/>
        <v>20512.645279104</v>
      </c>
    </row>
    <row r="155" ht="17" spans="1:27">
      <c r="A155" s="34">
        <v>152</v>
      </c>
      <c r="B155" s="34" t="s">
        <v>237</v>
      </c>
      <c r="C155" s="34" t="s">
        <v>214</v>
      </c>
      <c r="D155" s="35">
        <v>1330.58</v>
      </c>
      <c r="E155" s="35">
        <v>29</v>
      </c>
      <c r="F155" s="35">
        <v>17</v>
      </c>
      <c r="G155" s="35">
        <v>34</v>
      </c>
      <c r="H155" s="35">
        <v>1362.9534336</v>
      </c>
      <c r="I155" s="35">
        <v>73</v>
      </c>
      <c r="J155" s="35">
        <v>49</v>
      </c>
      <c r="K155" s="35">
        <v>59</v>
      </c>
      <c r="L155" s="35">
        <v>527.5429632</v>
      </c>
      <c r="M155" s="35">
        <v>19</v>
      </c>
      <c r="N155" s="35">
        <v>28</v>
      </c>
      <c r="O155" s="35">
        <v>23</v>
      </c>
      <c r="P155" s="41"/>
      <c r="Q155" s="47"/>
      <c r="R155" s="27">
        <f t="shared" si="20"/>
        <v>80</v>
      </c>
      <c r="S155" s="27">
        <f t="shared" si="21"/>
        <v>181</v>
      </c>
      <c r="T155" s="27">
        <f t="shared" si="22"/>
        <v>70</v>
      </c>
      <c r="U155">
        <f t="shared" si="23"/>
        <v>10</v>
      </c>
      <c r="V155" s="48">
        <f t="shared" si="24"/>
        <v>21216.789</v>
      </c>
      <c r="W155" s="27">
        <f t="shared" si="25"/>
        <v>23</v>
      </c>
      <c r="X155" s="27">
        <f t="shared" si="26"/>
        <v>49881.991655424</v>
      </c>
      <c r="Y155" s="27">
        <f t="shared" si="27"/>
        <v>9</v>
      </c>
      <c r="Z155" s="27">
        <f t="shared" si="28"/>
        <v>8579.340103104</v>
      </c>
      <c r="AA155" s="27">
        <f t="shared" si="29"/>
        <v>79678.120758528</v>
      </c>
    </row>
    <row r="156" ht="17" spans="1:27">
      <c r="A156" s="34">
        <v>153</v>
      </c>
      <c r="B156" s="34" t="s">
        <v>238</v>
      </c>
      <c r="C156" s="34" t="s">
        <v>214</v>
      </c>
      <c r="D156" s="35">
        <v>1103</v>
      </c>
      <c r="E156" s="35">
        <v>5</v>
      </c>
      <c r="F156" s="35">
        <v>6</v>
      </c>
      <c r="G156" s="35">
        <v>4</v>
      </c>
      <c r="H156" s="35">
        <v>1107.3896064</v>
      </c>
      <c r="I156" s="35">
        <v>5</v>
      </c>
      <c r="J156" s="35">
        <v>11</v>
      </c>
      <c r="K156" s="35">
        <v>6</v>
      </c>
      <c r="L156" s="35">
        <v>887.2313472</v>
      </c>
      <c r="M156" s="35">
        <v>7</v>
      </c>
      <c r="N156" s="35">
        <v>7</v>
      </c>
      <c r="O156" s="35">
        <v>7</v>
      </c>
      <c r="P156" s="41"/>
      <c r="Q156" s="47"/>
      <c r="R156" s="27">
        <f t="shared" si="20"/>
        <v>15</v>
      </c>
      <c r="S156" s="27">
        <f t="shared" si="21"/>
        <v>22</v>
      </c>
      <c r="T156" s="27">
        <f t="shared" si="22"/>
        <v>21</v>
      </c>
      <c r="U156">
        <f t="shared" si="23"/>
        <v>2</v>
      </c>
      <c r="V156" s="48">
        <f t="shared" si="24"/>
        <v>3581.1</v>
      </c>
      <c r="W156" s="27">
        <f t="shared" si="25"/>
        <v>3</v>
      </c>
      <c r="X156" s="27">
        <f t="shared" si="26"/>
        <v>5390.810631936</v>
      </c>
      <c r="Y156" s="27">
        <f t="shared" si="27"/>
        <v>3</v>
      </c>
      <c r="Z156" s="27">
        <f t="shared" si="28"/>
        <v>4429.819830528</v>
      </c>
      <c r="AA156" s="27">
        <f t="shared" si="29"/>
        <v>13401.730462464</v>
      </c>
    </row>
    <row r="157" ht="17" spans="1:27">
      <c r="A157" s="34">
        <v>154</v>
      </c>
      <c r="B157" s="34" t="s">
        <v>239</v>
      </c>
      <c r="C157" s="34" t="s">
        <v>240</v>
      </c>
      <c r="D157" s="35">
        <v>1652.2</v>
      </c>
      <c r="E157" s="35">
        <v>12</v>
      </c>
      <c r="F157" s="35">
        <v>13</v>
      </c>
      <c r="G157" s="35">
        <v>10</v>
      </c>
      <c r="H157" s="35">
        <v>2444.593536</v>
      </c>
      <c r="I157" s="35">
        <v>15</v>
      </c>
      <c r="J157" s="35">
        <v>27</v>
      </c>
      <c r="K157" s="35">
        <v>22</v>
      </c>
      <c r="L157" s="35">
        <v>3136.2895872</v>
      </c>
      <c r="M157" s="35">
        <v>8</v>
      </c>
      <c r="N157" s="35">
        <v>17</v>
      </c>
      <c r="O157" s="35">
        <v>11</v>
      </c>
      <c r="P157" s="41"/>
      <c r="Q157" s="47"/>
      <c r="R157" s="27">
        <f t="shared" si="20"/>
        <v>35</v>
      </c>
      <c r="S157" s="27">
        <f t="shared" si="21"/>
        <v>64</v>
      </c>
      <c r="T157" s="27">
        <f t="shared" si="22"/>
        <v>36</v>
      </c>
      <c r="U157">
        <f t="shared" si="23"/>
        <v>5</v>
      </c>
      <c r="V157" s="48">
        <f t="shared" si="24"/>
        <v>12948.18</v>
      </c>
      <c r="W157" s="27">
        <f t="shared" si="25"/>
        <v>8</v>
      </c>
      <c r="X157" s="27">
        <f t="shared" si="26"/>
        <v>29940.54875904</v>
      </c>
      <c r="Y157" s="27">
        <f t="shared" si="27"/>
        <v>5</v>
      </c>
      <c r="Z157" s="27">
        <f t="shared" si="28"/>
        <v>23744.93174688</v>
      </c>
      <c r="AA157" s="27">
        <f t="shared" si="29"/>
        <v>66633.66050592</v>
      </c>
    </row>
    <row r="158" ht="17" spans="1:27">
      <c r="A158" s="34">
        <v>155</v>
      </c>
      <c r="B158" s="34" t="s">
        <v>241</v>
      </c>
      <c r="C158" s="34" t="s">
        <v>240</v>
      </c>
      <c r="D158" s="35">
        <v>3131.53</v>
      </c>
      <c r="E158" s="35">
        <v>153</v>
      </c>
      <c r="F158" s="35">
        <v>128</v>
      </c>
      <c r="G158" s="35">
        <v>90</v>
      </c>
      <c r="H158" s="35">
        <v>2415.9472128</v>
      </c>
      <c r="I158" s="35">
        <v>157</v>
      </c>
      <c r="J158" s="35">
        <v>299</v>
      </c>
      <c r="K158" s="35">
        <v>258</v>
      </c>
      <c r="L158" s="35">
        <v>3107.643264</v>
      </c>
      <c r="M158" s="35">
        <v>78</v>
      </c>
      <c r="N158" s="35">
        <v>86</v>
      </c>
      <c r="O158" s="35">
        <v>89</v>
      </c>
      <c r="P158" s="41"/>
      <c r="Q158" s="47"/>
      <c r="R158" s="27">
        <f t="shared" si="20"/>
        <v>371</v>
      </c>
      <c r="S158" s="27">
        <f t="shared" si="21"/>
        <v>714</v>
      </c>
      <c r="T158" s="27">
        <f t="shared" si="22"/>
        <v>253</v>
      </c>
      <c r="U158">
        <f t="shared" si="23"/>
        <v>47</v>
      </c>
      <c r="V158" s="48">
        <f t="shared" si="24"/>
        <v>222876.87405</v>
      </c>
      <c r="W158" s="27">
        <f t="shared" si="25"/>
        <v>90</v>
      </c>
      <c r="X158" s="27">
        <f t="shared" si="26"/>
        <v>333079.93751616</v>
      </c>
      <c r="Y158" s="27">
        <f t="shared" si="27"/>
        <v>32</v>
      </c>
      <c r="Z158" s="27">
        <f t="shared" si="28"/>
        <v>150633.79037184</v>
      </c>
      <c r="AA158" s="27">
        <f t="shared" si="29"/>
        <v>706590.601938</v>
      </c>
    </row>
    <row r="159" ht="17" spans="1:27">
      <c r="A159" s="34">
        <v>156</v>
      </c>
      <c r="B159" s="34" t="s">
        <v>242</v>
      </c>
      <c r="C159" s="34" t="s">
        <v>242</v>
      </c>
      <c r="D159" s="35">
        <v>2199</v>
      </c>
      <c r="E159" s="35">
        <v>1</v>
      </c>
      <c r="F159" s="35">
        <v>1</v>
      </c>
      <c r="G159" s="35">
        <v>1</v>
      </c>
      <c r="H159" s="35">
        <v>29.6119296</v>
      </c>
      <c r="I159" s="35">
        <v>1</v>
      </c>
      <c r="J159" s="35">
        <v>1</v>
      </c>
      <c r="K159" s="35">
        <v>2</v>
      </c>
      <c r="L159" s="35">
        <v>933.2585856</v>
      </c>
      <c r="M159" s="35">
        <v>1</v>
      </c>
      <c r="N159" s="35">
        <v>1</v>
      </c>
      <c r="O159" s="35">
        <v>1</v>
      </c>
      <c r="P159" s="41"/>
      <c r="Q159" s="47"/>
      <c r="R159" s="27">
        <f t="shared" si="20"/>
        <v>3</v>
      </c>
      <c r="S159" s="27">
        <f t="shared" si="21"/>
        <v>4</v>
      </c>
      <c r="T159" s="27">
        <f t="shared" si="22"/>
        <v>3</v>
      </c>
      <c r="U159">
        <f t="shared" si="23"/>
        <v>1</v>
      </c>
      <c r="V159" s="48">
        <f t="shared" si="24"/>
        <v>3385.23</v>
      </c>
      <c r="W159" s="27">
        <f t="shared" si="25"/>
        <v>1</v>
      </c>
      <c r="X159" s="27">
        <f t="shared" si="26"/>
        <v>228.770357568</v>
      </c>
      <c r="Y159" s="27">
        <f t="shared" si="27"/>
        <v>1</v>
      </c>
      <c r="Z159" s="27">
        <f t="shared" si="28"/>
        <v>1543.576242048</v>
      </c>
      <c r="AA159" s="27">
        <f t="shared" si="29"/>
        <v>5157.576599616</v>
      </c>
    </row>
    <row r="160" ht="17" spans="1:27">
      <c r="A160" s="34">
        <v>157</v>
      </c>
      <c r="B160" s="34" t="s">
        <v>243</v>
      </c>
      <c r="C160" s="34" t="s">
        <v>244</v>
      </c>
      <c r="D160" s="35">
        <v>1343.27</v>
      </c>
      <c r="E160" s="35">
        <v>451</v>
      </c>
      <c r="F160" s="35">
        <v>420</v>
      </c>
      <c r="G160" s="35">
        <v>774</v>
      </c>
      <c r="H160" s="35">
        <v>1546.2577152</v>
      </c>
      <c r="I160" s="35">
        <v>1423</v>
      </c>
      <c r="J160" s="35">
        <v>1411</v>
      </c>
      <c r="K160" s="35">
        <v>1483</v>
      </c>
      <c r="L160" s="35">
        <v>1583.9163648</v>
      </c>
      <c r="M160" s="35">
        <v>584</v>
      </c>
      <c r="N160" s="35">
        <v>410</v>
      </c>
      <c r="O160" s="35">
        <v>770</v>
      </c>
      <c r="P160" s="41"/>
      <c r="Q160" s="47"/>
      <c r="R160" s="27">
        <f t="shared" si="20"/>
        <v>1645</v>
      </c>
      <c r="S160" s="27">
        <f t="shared" si="21"/>
        <v>4317</v>
      </c>
      <c r="T160" s="27">
        <f t="shared" si="22"/>
        <v>1764</v>
      </c>
      <c r="U160">
        <f t="shared" si="23"/>
        <v>206</v>
      </c>
      <c r="V160" s="48">
        <f t="shared" si="24"/>
        <v>440869.4271</v>
      </c>
      <c r="W160" s="27">
        <f t="shared" si="25"/>
        <v>540</v>
      </c>
      <c r="X160" s="27">
        <f t="shared" si="26"/>
        <v>1315164.58683264</v>
      </c>
      <c r="Y160" s="27">
        <f t="shared" si="27"/>
        <v>221</v>
      </c>
      <c r="Z160" s="27">
        <f t="shared" si="28"/>
        <v>550352.611683264</v>
      </c>
      <c r="AA160" s="27">
        <f t="shared" si="29"/>
        <v>2306386.6256159</v>
      </c>
    </row>
    <row r="161" ht="17" spans="1:27">
      <c r="A161" s="34">
        <v>158</v>
      </c>
      <c r="B161" s="34" t="s">
        <v>245</v>
      </c>
      <c r="C161" s="34" t="s">
        <v>244</v>
      </c>
      <c r="D161" s="35">
        <v>1441.98</v>
      </c>
      <c r="E161" s="35">
        <v>311</v>
      </c>
      <c r="F161" s="35">
        <v>355</v>
      </c>
      <c r="G161" s="35">
        <v>390</v>
      </c>
      <c r="H161" s="35">
        <v>1594.055232</v>
      </c>
      <c r="I161" s="35">
        <v>690</v>
      </c>
      <c r="J161" s="35">
        <v>407</v>
      </c>
      <c r="K161" s="35">
        <v>370</v>
      </c>
      <c r="L161" s="35">
        <v>1845.2738304</v>
      </c>
      <c r="M161" s="35">
        <v>283</v>
      </c>
      <c r="N161" s="35">
        <v>302</v>
      </c>
      <c r="O161" s="35">
        <v>219</v>
      </c>
      <c r="P161" s="41"/>
      <c r="Q161" s="47"/>
      <c r="R161" s="27">
        <f t="shared" si="20"/>
        <v>1056</v>
      </c>
      <c r="S161" s="27">
        <f t="shared" si="21"/>
        <v>1467</v>
      </c>
      <c r="T161" s="27">
        <f t="shared" si="22"/>
        <v>804</v>
      </c>
      <c r="U161">
        <f t="shared" si="23"/>
        <v>132</v>
      </c>
      <c r="V161" s="48">
        <f t="shared" si="24"/>
        <v>301457.0988</v>
      </c>
      <c r="W161" s="27">
        <f t="shared" si="25"/>
        <v>184</v>
      </c>
      <c r="X161" s="27">
        <f t="shared" si="26"/>
        <v>460926.50671104</v>
      </c>
      <c r="Y161" s="27">
        <f t="shared" si="27"/>
        <v>101</v>
      </c>
      <c r="Z161" s="27">
        <f t="shared" si="28"/>
        <v>289926.400746432</v>
      </c>
      <c r="AA161" s="27">
        <f t="shared" si="29"/>
        <v>1052310.00625747</v>
      </c>
    </row>
    <row r="162" ht="17" spans="1:27">
      <c r="A162" s="34">
        <v>159</v>
      </c>
      <c r="B162" s="34" t="s">
        <v>246</v>
      </c>
      <c r="C162" s="34" t="s">
        <v>244</v>
      </c>
      <c r="D162" s="35">
        <v>1257.25</v>
      </c>
      <c r="E162" s="35">
        <v>185</v>
      </c>
      <c r="F162" s="35">
        <v>372</v>
      </c>
      <c r="G162" s="35">
        <v>352</v>
      </c>
      <c r="H162" s="35">
        <v>1691.9033472</v>
      </c>
      <c r="I162" s="35">
        <v>617</v>
      </c>
      <c r="J162" s="35">
        <v>498</v>
      </c>
      <c r="K162" s="35">
        <v>691</v>
      </c>
      <c r="L162" s="35">
        <v>1698.9844608</v>
      </c>
      <c r="M162" s="35">
        <v>270</v>
      </c>
      <c r="N162" s="35">
        <v>387</v>
      </c>
      <c r="O162" s="35">
        <v>368</v>
      </c>
      <c r="P162" s="41"/>
      <c r="Q162" s="47"/>
      <c r="R162" s="27">
        <f t="shared" si="20"/>
        <v>909</v>
      </c>
      <c r="S162" s="27">
        <f t="shared" si="21"/>
        <v>1806</v>
      </c>
      <c r="T162" s="27">
        <f t="shared" si="22"/>
        <v>1025</v>
      </c>
      <c r="U162">
        <f t="shared" si="23"/>
        <v>114</v>
      </c>
      <c r="V162" s="48">
        <f t="shared" si="24"/>
        <v>229708.1475</v>
      </c>
      <c r="W162" s="27">
        <f t="shared" si="25"/>
        <v>226</v>
      </c>
      <c r="X162" s="27">
        <f t="shared" si="26"/>
        <v>598313.387659776</v>
      </c>
      <c r="Y162" s="27">
        <f t="shared" si="27"/>
        <v>129</v>
      </c>
      <c r="Z162" s="27">
        <f t="shared" si="28"/>
        <v>342844.253369856</v>
      </c>
      <c r="AA162" s="27">
        <f t="shared" si="29"/>
        <v>1170865.78852963</v>
      </c>
    </row>
    <row r="163" ht="17" spans="1:27">
      <c r="A163" s="34">
        <v>160</v>
      </c>
      <c r="B163" s="34" t="s">
        <v>247</v>
      </c>
      <c r="C163" s="34" t="s">
        <v>244</v>
      </c>
      <c r="D163" s="35">
        <v>1077.77</v>
      </c>
      <c r="E163" s="35">
        <v>178</v>
      </c>
      <c r="F163" s="35">
        <v>312</v>
      </c>
      <c r="G163" s="35">
        <v>264</v>
      </c>
      <c r="H163" s="35">
        <v>1729.8838656</v>
      </c>
      <c r="I163" s="35">
        <v>298</v>
      </c>
      <c r="J163" s="35">
        <v>517</v>
      </c>
      <c r="K163" s="35">
        <v>538</v>
      </c>
      <c r="L163" s="35">
        <v>1709.4451968</v>
      </c>
      <c r="M163" s="35">
        <v>183</v>
      </c>
      <c r="N163" s="35">
        <v>214</v>
      </c>
      <c r="O163" s="35">
        <v>165</v>
      </c>
      <c r="P163" s="41"/>
      <c r="Q163" s="47"/>
      <c r="R163" s="27">
        <f t="shared" si="20"/>
        <v>754</v>
      </c>
      <c r="S163" s="27">
        <f t="shared" si="21"/>
        <v>1353</v>
      </c>
      <c r="T163" s="27">
        <f t="shared" si="22"/>
        <v>562</v>
      </c>
      <c r="U163">
        <f t="shared" si="23"/>
        <v>95</v>
      </c>
      <c r="V163" s="48">
        <f t="shared" si="24"/>
        <v>166614.83325</v>
      </c>
      <c r="W163" s="27">
        <f t="shared" si="25"/>
        <v>170</v>
      </c>
      <c r="X163" s="27">
        <f t="shared" si="26"/>
        <v>459453.22415616</v>
      </c>
      <c r="Y163" s="27">
        <f t="shared" si="27"/>
        <v>71</v>
      </c>
      <c r="Z163" s="27">
        <f t="shared" si="28"/>
        <v>189777.871055424</v>
      </c>
      <c r="AA163" s="27">
        <f t="shared" si="29"/>
        <v>815845.928461584</v>
      </c>
    </row>
    <row r="164" ht="17" spans="1:27">
      <c r="A164" s="34">
        <v>161</v>
      </c>
      <c r="B164" s="34" t="s">
        <v>248</v>
      </c>
      <c r="C164" s="34" t="s">
        <v>244</v>
      </c>
      <c r="D164" s="35">
        <v>1275.28</v>
      </c>
      <c r="E164" s="35">
        <v>268</v>
      </c>
      <c r="F164" s="35">
        <v>504</v>
      </c>
      <c r="G164" s="35">
        <v>686</v>
      </c>
      <c r="H164" s="35">
        <v>1669.0506624</v>
      </c>
      <c r="I164" s="35">
        <v>457</v>
      </c>
      <c r="J164" s="35">
        <v>510</v>
      </c>
      <c r="K164" s="35">
        <v>1084</v>
      </c>
      <c r="L164" s="35">
        <v>1679.9942016</v>
      </c>
      <c r="M164" s="35">
        <v>580</v>
      </c>
      <c r="N164" s="35">
        <v>391</v>
      </c>
      <c r="O164" s="35">
        <v>782</v>
      </c>
      <c r="P164" s="41"/>
      <c r="Q164" s="47"/>
      <c r="R164" s="27">
        <f t="shared" si="20"/>
        <v>1458</v>
      </c>
      <c r="S164" s="27">
        <f t="shared" si="21"/>
        <v>2051</v>
      </c>
      <c r="T164" s="27">
        <f t="shared" si="22"/>
        <v>1753</v>
      </c>
      <c r="U164">
        <f t="shared" si="23"/>
        <v>183</v>
      </c>
      <c r="V164" s="48">
        <f t="shared" si="24"/>
        <v>373542.7842</v>
      </c>
      <c r="W164" s="27">
        <f t="shared" si="25"/>
        <v>257</v>
      </c>
      <c r="X164" s="27">
        <f t="shared" si="26"/>
        <v>671837.504444544</v>
      </c>
      <c r="Y164" s="27">
        <f t="shared" si="27"/>
        <v>220</v>
      </c>
      <c r="Z164" s="27">
        <f t="shared" si="28"/>
        <v>578616.84393216</v>
      </c>
      <c r="AA164" s="27">
        <f t="shared" si="29"/>
        <v>1623997.1325767</v>
      </c>
    </row>
    <row r="165" ht="17" spans="1:27">
      <c r="A165" s="34">
        <v>162</v>
      </c>
      <c r="B165" s="34" t="s">
        <v>249</v>
      </c>
      <c r="C165" s="34" t="s">
        <v>244</v>
      </c>
      <c r="D165" s="35">
        <v>1320.89</v>
      </c>
      <c r="E165" s="35">
        <v>44</v>
      </c>
      <c r="F165" s="35">
        <v>60</v>
      </c>
      <c r="G165" s="35">
        <v>76</v>
      </c>
      <c r="H165" s="35">
        <v>1614.172032</v>
      </c>
      <c r="I165" s="35">
        <v>132</v>
      </c>
      <c r="J165" s="35">
        <v>197</v>
      </c>
      <c r="K165" s="35">
        <v>111</v>
      </c>
      <c r="L165" s="35">
        <v>1645.7151744</v>
      </c>
      <c r="M165" s="35">
        <v>98</v>
      </c>
      <c r="N165" s="35">
        <v>69</v>
      </c>
      <c r="O165" s="35">
        <v>69</v>
      </c>
      <c r="P165" s="41"/>
      <c r="Q165" s="47"/>
      <c r="R165" s="27">
        <f t="shared" si="20"/>
        <v>180</v>
      </c>
      <c r="S165" s="27">
        <f t="shared" si="21"/>
        <v>440</v>
      </c>
      <c r="T165" s="27">
        <f t="shared" si="22"/>
        <v>236</v>
      </c>
      <c r="U165">
        <f t="shared" si="23"/>
        <v>23</v>
      </c>
      <c r="V165" s="48">
        <f t="shared" si="24"/>
        <v>48474.33885</v>
      </c>
      <c r="W165" s="27">
        <f t="shared" si="25"/>
        <v>55</v>
      </c>
      <c r="X165" s="27">
        <f t="shared" si="26"/>
        <v>139386.7918608</v>
      </c>
      <c r="Y165" s="27">
        <f t="shared" si="27"/>
        <v>30</v>
      </c>
      <c r="Z165" s="27">
        <f t="shared" si="28"/>
        <v>77406.01736256</v>
      </c>
      <c r="AA165" s="27">
        <f t="shared" si="29"/>
        <v>265267.14807336</v>
      </c>
    </row>
    <row r="166" ht="17" spans="1:27">
      <c r="A166" s="34">
        <v>163</v>
      </c>
      <c r="B166" s="34" t="s">
        <v>250</v>
      </c>
      <c r="C166" s="34" t="s">
        <v>244</v>
      </c>
      <c r="D166" s="35">
        <v>959</v>
      </c>
      <c r="E166" s="35">
        <v>83</v>
      </c>
      <c r="F166" s="35">
        <v>64</v>
      </c>
      <c r="G166" s="35">
        <v>113</v>
      </c>
      <c r="H166" s="35">
        <v>1559.454336</v>
      </c>
      <c r="I166" s="35">
        <v>241</v>
      </c>
      <c r="J166" s="35">
        <v>137</v>
      </c>
      <c r="K166" s="35">
        <v>242</v>
      </c>
      <c r="L166" s="35">
        <v>1446.9611904</v>
      </c>
      <c r="M166" s="35">
        <v>103</v>
      </c>
      <c r="N166" s="35">
        <v>127</v>
      </c>
      <c r="O166" s="35">
        <v>93</v>
      </c>
      <c r="P166" s="41"/>
      <c r="Q166" s="47"/>
      <c r="R166" s="27">
        <f t="shared" si="20"/>
        <v>260</v>
      </c>
      <c r="S166" s="27">
        <f t="shared" si="21"/>
        <v>620</v>
      </c>
      <c r="T166" s="27">
        <f t="shared" si="22"/>
        <v>323</v>
      </c>
      <c r="U166">
        <f t="shared" si="23"/>
        <v>33</v>
      </c>
      <c r="V166" s="48">
        <f t="shared" si="24"/>
        <v>52173.99</v>
      </c>
      <c r="W166" s="27">
        <f t="shared" si="25"/>
        <v>78</v>
      </c>
      <c r="X166" s="27">
        <f t="shared" si="26"/>
        <v>191465.90259264</v>
      </c>
      <c r="Y166" s="27">
        <f t="shared" si="27"/>
        <v>41</v>
      </c>
      <c r="Z166" s="27">
        <f t="shared" si="28"/>
        <v>93931.554813312</v>
      </c>
      <c r="AA166" s="27">
        <f t="shared" si="29"/>
        <v>337571.447405952</v>
      </c>
    </row>
    <row r="167" ht="18.75" customHeight="1" spans="1:27">
      <c r="A167" s="34">
        <v>164</v>
      </c>
      <c r="B167" s="34" t="s">
        <v>251</v>
      </c>
      <c r="C167" s="34" t="s">
        <v>244</v>
      </c>
      <c r="D167" s="35">
        <v>1143</v>
      </c>
      <c r="E167" s="35">
        <v>58</v>
      </c>
      <c r="F167" s="35">
        <v>58</v>
      </c>
      <c r="G167" s="35">
        <v>110</v>
      </c>
      <c r="H167" s="35">
        <v>1447.2830592</v>
      </c>
      <c r="I167" s="35">
        <v>155</v>
      </c>
      <c r="J167" s="35">
        <v>118</v>
      </c>
      <c r="K167" s="35">
        <v>171</v>
      </c>
      <c r="L167" s="35">
        <v>1385.0014464</v>
      </c>
      <c r="M167" s="35">
        <v>74</v>
      </c>
      <c r="N167" s="35">
        <v>55</v>
      </c>
      <c r="O167" s="35">
        <v>78</v>
      </c>
      <c r="P167" s="41"/>
      <c r="Q167" s="47"/>
      <c r="R167" s="27">
        <f t="shared" si="20"/>
        <v>226</v>
      </c>
      <c r="S167" s="27">
        <f t="shared" si="21"/>
        <v>444</v>
      </c>
      <c r="T167" s="27">
        <f t="shared" si="22"/>
        <v>207</v>
      </c>
      <c r="U167">
        <f t="shared" si="23"/>
        <v>29</v>
      </c>
      <c r="V167" s="48">
        <f t="shared" si="24"/>
        <v>53613.75</v>
      </c>
      <c r="W167" s="27">
        <f t="shared" si="25"/>
        <v>56</v>
      </c>
      <c r="X167" s="27">
        <f t="shared" si="26"/>
        <v>128322.983663616</v>
      </c>
      <c r="Y167" s="27">
        <f t="shared" si="27"/>
        <v>26</v>
      </c>
      <c r="Z167" s="27">
        <f t="shared" si="28"/>
        <v>57222.414717312</v>
      </c>
      <c r="AA167" s="27">
        <f t="shared" si="29"/>
        <v>239159.148380928</v>
      </c>
    </row>
    <row r="168" ht="17" spans="1:27">
      <c r="A168" s="34">
        <v>165</v>
      </c>
      <c r="B168" s="34" t="s">
        <v>252</v>
      </c>
      <c r="C168" s="34" t="s">
        <v>244</v>
      </c>
      <c r="D168" s="35">
        <v>1233.97</v>
      </c>
      <c r="E168" s="35">
        <v>113</v>
      </c>
      <c r="F168" s="35">
        <v>47</v>
      </c>
      <c r="G168" s="35">
        <v>106</v>
      </c>
      <c r="H168" s="35">
        <v>1745.4945024</v>
      </c>
      <c r="I168" s="35">
        <v>125</v>
      </c>
      <c r="J168" s="35">
        <v>166</v>
      </c>
      <c r="K168" s="35">
        <v>185</v>
      </c>
      <c r="L168" s="35">
        <v>1727.4698496</v>
      </c>
      <c r="M168" s="35">
        <v>142</v>
      </c>
      <c r="N168" s="35">
        <v>86</v>
      </c>
      <c r="O168" s="35">
        <v>145</v>
      </c>
      <c r="P168" s="41"/>
      <c r="Q168" s="47"/>
      <c r="R168" s="27">
        <f t="shared" si="20"/>
        <v>266</v>
      </c>
      <c r="S168" s="27">
        <f t="shared" si="21"/>
        <v>476</v>
      </c>
      <c r="T168" s="27">
        <f t="shared" si="22"/>
        <v>373</v>
      </c>
      <c r="U168">
        <f t="shared" si="23"/>
        <v>34</v>
      </c>
      <c r="V168" s="48">
        <f t="shared" si="24"/>
        <v>67357.7859</v>
      </c>
      <c r="W168" s="27">
        <f t="shared" si="25"/>
        <v>60</v>
      </c>
      <c r="X168" s="27">
        <f t="shared" si="26"/>
        <v>163522.77005952</v>
      </c>
      <c r="Y168" s="27">
        <f t="shared" si="27"/>
        <v>47</v>
      </c>
      <c r="Z168" s="27">
        <f t="shared" si="28"/>
        <v>126860.220664896</v>
      </c>
      <c r="AA168" s="27">
        <f t="shared" si="29"/>
        <v>357740.776624416</v>
      </c>
    </row>
    <row r="169" ht="17" spans="1:27">
      <c r="A169" s="34">
        <v>166</v>
      </c>
      <c r="B169" s="34" t="s">
        <v>253</v>
      </c>
      <c r="C169" s="34" t="s">
        <v>244</v>
      </c>
      <c r="D169" s="35">
        <v>1395.28</v>
      </c>
      <c r="E169" s="35">
        <v>502</v>
      </c>
      <c r="F169" s="35">
        <v>456</v>
      </c>
      <c r="G169" s="35">
        <v>252</v>
      </c>
      <c r="H169" s="35">
        <v>1391.7606912</v>
      </c>
      <c r="I169" s="35">
        <v>548</v>
      </c>
      <c r="J169" s="35">
        <v>661</v>
      </c>
      <c r="K169" s="35">
        <v>450</v>
      </c>
      <c r="L169" s="35">
        <v>1421.050752</v>
      </c>
      <c r="M169" s="35">
        <v>429</v>
      </c>
      <c r="N169" s="35">
        <v>576</v>
      </c>
      <c r="O169" s="35">
        <v>517</v>
      </c>
      <c r="P169" s="41"/>
      <c r="Q169" s="47"/>
      <c r="R169" s="27">
        <f t="shared" si="20"/>
        <v>1210</v>
      </c>
      <c r="S169" s="27">
        <f t="shared" si="21"/>
        <v>1659</v>
      </c>
      <c r="T169" s="27">
        <f t="shared" si="22"/>
        <v>1522</v>
      </c>
      <c r="U169">
        <f t="shared" si="23"/>
        <v>152</v>
      </c>
      <c r="V169" s="48">
        <f t="shared" si="24"/>
        <v>336804.2448</v>
      </c>
      <c r="W169" s="27">
        <f t="shared" si="25"/>
        <v>208</v>
      </c>
      <c r="X169" s="27">
        <f t="shared" si="26"/>
        <v>459824.935584768</v>
      </c>
      <c r="Y169" s="27">
        <f t="shared" si="27"/>
        <v>191</v>
      </c>
      <c r="Z169" s="27">
        <f t="shared" si="28"/>
        <v>430382.94423456</v>
      </c>
      <c r="AA169" s="27">
        <f t="shared" si="29"/>
        <v>1227012.12461933</v>
      </c>
    </row>
    <row r="170" ht="17" spans="1:27">
      <c r="A170" s="34">
        <v>167</v>
      </c>
      <c r="B170" s="34" t="s">
        <v>254</v>
      </c>
      <c r="C170" s="34" t="s">
        <v>255</v>
      </c>
      <c r="D170" s="35">
        <v>2664.02</v>
      </c>
      <c r="E170" s="35">
        <v>304</v>
      </c>
      <c r="F170" s="35">
        <v>372</v>
      </c>
      <c r="G170" s="35">
        <v>565</v>
      </c>
      <c r="H170" s="35">
        <v>499.8622464</v>
      </c>
      <c r="I170" s="35">
        <v>702</v>
      </c>
      <c r="J170" s="35">
        <v>927</v>
      </c>
      <c r="K170" s="35">
        <v>551</v>
      </c>
      <c r="L170" s="35">
        <v>1215.2156544</v>
      </c>
      <c r="M170" s="35">
        <v>553</v>
      </c>
      <c r="N170" s="35">
        <v>234</v>
      </c>
      <c r="O170" s="35">
        <v>587</v>
      </c>
      <c r="P170" s="41"/>
      <c r="Q170" s="47"/>
      <c r="R170" s="27">
        <f t="shared" si="20"/>
        <v>1241</v>
      </c>
      <c r="S170" s="27">
        <f t="shared" si="21"/>
        <v>2180</v>
      </c>
      <c r="T170" s="27">
        <f t="shared" si="22"/>
        <v>1374</v>
      </c>
      <c r="U170">
        <f t="shared" si="23"/>
        <v>156</v>
      </c>
      <c r="V170" s="48">
        <f t="shared" si="24"/>
        <v>633646.1196</v>
      </c>
      <c r="W170" s="27">
        <f t="shared" si="25"/>
        <v>273</v>
      </c>
      <c r="X170" s="27">
        <f t="shared" si="26"/>
        <v>249244.787203776</v>
      </c>
      <c r="Y170" s="27">
        <f t="shared" si="27"/>
        <v>172</v>
      </c>
      <c r="Z170" s="27">
        <f t="shared" si="28"/>
        <v>336057.689670144</v>
      </c>
      <c r="AA170" s="27">
        <f t="shared" si="29"/>
        <v>1218948.59647392</v>
      </c>
    </row>
    <row r="171" ht="17" spans="1:27">
      <c r="A171" s="34">
        <v>168</v>
      </c>
      <c r="B171" s="34" t="s">
        <v>256</v>
      </c>
      <c r="C171" s="34" t="s">
        <v>255</v>
      </c>
      <c r="D171" s="35">
        <v>2541.26</v>
      </c>
      <c r="E171" s="35">
        <v>126</v>
      </c>
      <c r="F171" s="35">
        <v>147</v>
      </c>
      <c r="G171" s="35">
        <v>274</v>
      </c>
      <c r="H171" s="35">
        <v>327.501504</v>
      </c>
      <c r="I171" s="35">
        <v>623</v>
      </c>
      <c r="J171" s="35">
        <v>603</v>
      </c>
      <c r="K171" s="35">
        <v>533</v>
      </c>
      <c r="L171" s="35">
        <v>1020.9678336</v>
      </c>
      <c r="M171" s="35">
        <v>205</v>
      </c>
      <c r="N171" s="35">
        <v>201</v>
      </c>
      <c r="O171" s="35">
        <v>212</v>
      </c>
      <c r="P171" s="41"/>
      <c r="Q171" s="47"/>
      <c r="R171" s="27">
        <f t="shared" si="20"/>
        <v>547</v>
      </c>
      <c r="S171" s="27">
        <f t="shared" si="21"/>
        <v>1759</v>
      </c>
      <c r="T171" s="27">
        <f t="shared" si="22"/>
        <v>618</v>
      </c>
      <c r="U171">
        <f t="shared" si="23"/>
        <v>69</v>
      </c>
      <c r="V171" s="48">
        <f t="shared" si="24"/>
        <v>267942.0627</v>
      </c>
      <c r="W171" s="27">
        <f t="shared" si="25"/>
        <v>220</v>
      </c>
      <c r="X171" s="27">
        <f t="shared" si="26"/>
        <v>145683.9314304</v>
      </c>
      <c r="Y171" s="27">
        <f t="shared" si="27"/>
        <v>78</v>
      </c>
      <c r="Z171" s="27">
        <f t="shared" si="28"/>
        <v>130353.069435264</v>
      </c>
      <c r="AA171" s="27">
        <f t="shared" si="29"/>
        <v>543979.063565664</v>
      </c>
    </row>
    <row r="172" ht="17" spans="1:27">
      <c r="A172" s="34">
        <v>169</v>
      </c>
      <c r="B172" s="34" t="s">
        <v>257</v>
      </c>
      <c r="C172" s="34" t="s">
        <v>255</v>
      </c>
      <c r="D172" s="35">
        <v>2520</v>
      </c>
      <c r="E172" s="35">
        <v>111</v>
      </c>
      <c r="F172" s="35">
        <v>61</v>
      </c>
      <c r="G172" s="35">
        <v>126</v>
      </c>
      <c r="H172" s="35">
        <v>336.6747648</v>
      </c>
      <c r="I172" s="35">
        <v>106</v>
      </c>
      <c r="J172" s="35">
        <v>174</v>
      </c>
      <c r="K172" s="35">
        <v>185</v>
      </c>
      <c r="L172" s="35">
        <v>1222.1358336</v>
      </c>
      <c r="M172" s="35">
        <v>150</v>
      </c>
      <c r="N172" s="35">
        <v>189</v>
      </c>
      <c r="O172" s="35">
        <v>68</v>
      </c>
      <c r="P172" s="41"/>
      <c r="Q172" s="47"/>
      <c r="R172" s="27">
        <f t="shared" si="20"/>
        <v>298</v>
      </c>
      <c r="S172" s="27">
        <f t="shared" si="21"/>
        <v>465</v>
      </c>
      <c r="T172" s="27">
        <f t="shared" si="22"/>
        <v>407</v>
      </c>
      <c r="U172">
        <f t="shared" si="23"/>
        <v>38</v>
      </c>
      <c r="V172" s="48">
        <f t="shared" si="24"/>
        <v>146386.83</v>
      </c>
      <c r="W172" s="27">
        <f t="shared" si="25"/>
        <v>59</v>
      </c>
      <c r="X172" s="27">
        <f t="shared" si="26"/>
        <v>39857.260184256</v>
      </c>
      <c r="Y172" s="27">
        <f t="shared" si="27"/>
        <v>51</v>
      </c>
      <c r="Z172" s="27">
        <f t="shared" si="28"/>
        <v>100158.524532288</v>
      </c>
      <c r="AA172" s="27">
        <f t="shared" si="29"/>
        <v>286402.614716544</v>
      </c>
    </row>
    <row r="173" ht="17" spans="1:27">
      <c r="A173" s="34">
        <v>170</v>
      </c>
      <c r="B173" s="34" t="s">
        <v>258</v>
      </c>
      <c r="C173" s="34" t="s">
        <v>255</v>
      </c>
      <c r="D173" s="35">
        <v>2452.14</v>
      </c>
      <c r="E173" s="35">
        <v>346</v>
      </c>
      <c r="F173" s="35">
        <v>309</v>
      </c>
      <c r="G173" s="35">
        <v>294</v>
      </c>
      <c r="H173" s="35">
        <v>294.6708864</v>
      </c>
      <c r="I173" s="35">
        <v>288</v>
      </c>
      <c r="J173" s="35">
        <v>255</v>
      </c>
      <c r="K173" s="35">
        <v>599</v>
      </c>
      <c r="L173" s="35">
        <v>1179.9710208</v>
      </c>
      <c r="M173" s="35">
        <v>153</v>
      </c>
      <c r="N173" s="35">
        <v>416</v>
      </c>
      <c r="O173" s="35">
        <v>426</v>
      </c>
      <c r="P173" s="41"/>
      <c r="Q173" s="47"/>
      <c r="R173" s="27">
        <f t="shared" si="20"/>
        <v>949</v>
      </c>
      <c r="S173" s="27">
        <f t="shared" si="21"/>
        <v>1142</v>
      </c>
      <c r="T173" s="27">
        <f t="shared" si="22"/>
        <v>995</v>
      </c>
      <c r="U173">
        <f t="shared" si="23"/>
        <v>119</v>
      </c>
      <c r="V173" s="48">
        <f t="shared" si="24"/>
        <v>446672.2953</v>
      </c>
      <c r="W173" s="27">
        <f t="shared" si="25"/>
        <v>143</v>
      </c>
      <c r="X173" s="27">
        <f t="shared" si="26"/>
        <v>87863.652978816</v>
      </c>
      <c r="Y173" s="27">
        <f t="shared" si="27"/>
        <v>125</v>
      </c>
      <c r="Z173" s="27">
        <f t="shared" si="28"/>
        <v>237817.854408</v>
      </c>
      <c r="AA173" s="27">
        <f t="shared" si="29"/>
        <v>772353.802686816</v>
      </c>
    </row>
    <row r="174" ht="17" spans="1:27">
      <c r="A174" s="34">
        <v>171</v>
      </c>
      <c r="B174" s="34" t="s">
        <v>259</v>
      </c>
      <c r="C174" s="34" t="s">
        <v>255</v>
      </c>
      <c r="D174" s="35">
        <v>2604.42</v>
      </c>
      <c r="E174" s="35">
        <v>41</v>
      </c>
      <c r="F174" s="35">
        <v>59</v>
      </c>
      <c r="G174" s="35">
        <v>72</v>
      </c>
      <c r="H174" s="35">
        <v>397.1860992</v>
      </c>
      <c r="I174" s="35">
        <v>84</v>
      </c>
      <c r="J174" s="35">
        <v>103</v>
      </c>
      <c r="K174" s="35">
        <v>196</v>
      </c>
      <c r="L174" s="35">
        <v>1094.8367232</v>
      </c>
      <c r="M174" s="35">
        <v>112</v>
      </c>
      <c r="N174" s="35">
        <v>99</v>
      </c>
      <c r="O174" s="35">
        <v>108</v>
      </c>
      <c r="P174" s="41"/>
      <c r="Q174" s="47"/>
      <c r="R174" s="27">
        <f t="shared" si="20"/>
        <v>172</v>
      </c>
      <c r="S174" s="27">
        <f t="shared" si="21"/>
        <v>383</v>
      </c>
      <c r="T174" s="27">
        <f t="shared" si="22"/>
        <v>319</v>
      </c>
      <c r="U174">
        <f t="shared" si="23"/>
        <v>22</v>
      </c>
      <c r="V174" s="48">
        <f t="shared" si="24"/>
        <v>87452.5542</v>
      </c>
      <c r="W174" s="27">
        <f t="shared" si="25"/>
        <v>48</v>
      </c>
      <c r="X174" s="27">
        <f t="shared" si="26"/>
        <v>36652.357168128</v>
      </c>
      <c r="Y174" s="27">
        <f t="shared" si="27"/>
        <v>40</v>
      </c>
      <c r="Z174" s="27">
        <f t="shared" si="28"/>
        <v>71146.89729024</v>
      </c>
      <c r="AA174" s="27">
        <f t="shared" si="29"/>
        <v>195251.808658368</v>
      </c>
    </row>
    <row r="175" ht="17" spans="1:27">
      <c r="A175" s="34">
        <v>172</v>
      </c>
      <c r="B175" s="34" t="s">
        <v>260</v>
      </c>
      <c r="C175" s="34" t="s">
        <v>255</v>
      </c>
      <c r="D175" s="35">
        <v>2635</v>
      </c>
      <c r="E175" s="35">
        <v>212</v>
      </c>
      <c r="F175" s="35">
        <v>207</v>
      </c>
      <c r="G175" s="35">
        <v>308</v>
      </c>
      <c r="H175" s="35">
        <v>438.7071744</v>
      </c>
      <c r="I175" s="35">
        <v>531</v>
      </c>
      <c r="J175" s="35">
        <v>553</v>
      </c>
      <c r="K175" s="35">
        <v>515</v>
      </c>
      <c r="L175" s="35">
        <v>1108.3552128</v>
      </c>
      <c r="M175" s="35">
        <v>238</v>
      </c>
      <c r="N175" s="35">
        <v>293</v>
      </c>
      <c r="O175" s="35">
        <v>236</v>
      </c>
      <c r="P175" s="41"/>
      <c r="Q175" s="47"/>
      <c r="R175" s="27">
        <f t="shared" si="20"/>
        <v>727</v>
      </c>
      <c r="S175" s="27">
        <f t="shared" si="21"/>
        <v>1599</v>
      </c>
      <c r="T175" s="27">
        <f t="shared" si="22"/>
        <v>767</v>
      </c>
      <c r="U175">
        <f t="shared" si="23"/>
        <v>91</v>
      </c>
      <c r="V175" s="48">
        <f t="shared" si="24"/>
        <v>365784.51</v>
      </c>
      <c r="W175" s="27">
        <f t="shared" si="25"/>
        <v>200</v>
      </c>
      <c r="X175" s="27">
        <f t="shared" si="26"/>
        <v>164800.7877504</v>
      </c>
      <c r="Y175" s="27">
        <f t="shared" si="27"/>
        <v>96</v>
      </c>
      <c r="Z175" s="27">
        <f t="shared" si="28"/>
        <v>172640.816123904</v>
      </c>
      <c r="AA175" s="27">
        <f t="shared" si="29"/>
        <v>703226.113874304</v>
      </c>
    </row>
    <row r="176" ht="17" spans="1:27">
      <c r="A176" s="34">
        <v>173</v>
      </c>
      <c r="B176" s="34" t="s">
        <v>261</v>
      </c>
      <c r="C176" s="34" t="s">
        <v>255</v>
      </c>
      <c r="D176" s="35">
        <v>2675.82</v>
      </c>
      <c r="E176" s="35">
        <v>244</v>
      </c>
      <c r="F176" s="35">
        <v>261</v>
      </c>
      <c r="G176" s="35">
        <v>142</v>
      </c>
      <c r="H176" s="35">
        <v>514.5072768</v>
      </c>
      <c r="I176" s="35">
        <v>457</v>
      </c>
      <c r="J176" s="35">
        <v>243</v>
      </c>
      <c r="K176" s="35">
        <v>658</v>
      </c>
      <c r="L176" s="35">
        <v>1282.647168</v>
      </c>
      <c r="M176" s="35">
        <v>194</v>
      </c>
      <c r="N176" s="35">
        <v>223</v>
      </c>
      <c r="O176" s="35">
        <v>287</v>
      </c>
      <c r="P176" s="41"/>
      <c r="Q176" s="47"/>
      <c r="R176" s="27">
        <f t="shared" si="20"/>
        <v>647</v>
      </c>
      <c r="S176" s="27">
        <f t="shared" si="21"/>
        <v>1358</v>
      </c>
      <c r="T176" s="27">
        <f t="shared" si="22"/>
        <v>704</v>
      </c>
      <c r="U176">
        <f t="shared" si="23"/>
        <v>81</v>
      </c>
      <c r="V176" s="48">
        <f t="shared" si="24"/>
        <v>330399.2511</v>
      </c>
      <c r="W176" s="27">
        <f t="shared" si="25"/>
        <v>170</v>
      </c>
      <c r="X176" s="27">
        <f t="shared" si="26"/>
        <v>158829.82491648</v>
      </c>
      <c r="Y176" s="27">
        <f t="shared" si="27"/>
        <v>88</v>
      </c>
      <c r="Z176" s="27">
        <f t="shared" si="28"/>
        <v>180570.42339072</v>
      </c>
      <c r="AA176" s="27">
        <f t="shared" si="29"/>
        <v>669799.4994072</v>
      </c>
    </row>
    <row r="177" ht="17" spans="1:27">
      <c r="A177" s="34">
        <v>174</v>
      </c>
      <c r="B177" s="34" t="s">
        <v>262</v>
      </c>
      <c r="C177" s="34" t="s">
        <v>255</v>
      </c>
      <c r="D177" s="35">
        <v>2595.8</v>
      </c>
      <c r="E177" s="35">
        <v>252</v>
      </c>
      <c r="F177" s="35">
        <v>175</v>
      </c>
      <c r="G177" s="35">
        <v>293</v>
      </c>
      <c r="H177" s="35">
        <v>435.4884864</v>
      </c>
      <c r="I177" s="35">
        <v>540</v>
      </c>
      <c r="J177" s="35">
        <v>193</v>
      </c>
      <c r="K177" s="35">
        <v>299</v>
      </c>
      <c r="L177" s="35">
        <v>1320.9495552</v>
      </c>
      <c r="M177" s="35">
        <v>177</v>
      </c>
      <c r="N177" s="35">
        <v>276</v>
      </c>
      <c r="O177" s="35">
        <v>287</v>
      </c>
      <c r="P177" s="41"/>
      <c r="Q177" s="47"/>
      <c r="R177" s="27">
        <f t="shared" si="20"/>
        <v>720</v>
      </c>
      <c r="S177" s="27">
        <f t="shared" si="21"/>
        <v>1032</v>
      </c>
      <c r="T177" s="27">
        <f t="shared" si="22"/>
        <v>740</v>
      </c>
      <c r="U177">
        <f t="shared" si="23"/>
        <v>90</v>
      </c>
      <c r="V177" s="48">
        <f t="shared" si="24"/>
        <v>356631.66</v>
      </c>
      <c r="W177" s="27">
        <f t="shared" si="25"/>
        <v>129</v>
      </c>
      <c r="X177" s="27">
        <f t="shared" si="26"/>
        <v>105692.376454848</v>
      </c>
      <c r="Y177" s="27">
        <f t="shared" si="27"/>
        <v>93</v>
      </c>
      <c r="Z177" s="27">
        <f t="shared" si="28"/>
        <v>196012.994061888</v>
      </c>
      <c r="AA177" s="27">
        <f t="shared" si="29"/>
        <v>658337.030516736</v>
      </c>
    </row>
    <row r="178" ht="17" spans="1:27">
      <c r="A178" s="34">
        <v>175</v>
      </c>
      <c r="B178" s="34" t="s">
        <v>263</v>
      </c>
      <c r="C178" s="34" t="s">
        <v>255</v>
      </c>
      <c r="D178" s="35">
        <v>2580.8</v>
      </c>
      <c r="E178" s="35">
        <v>322</v>
      </c>
      <c r="F178" s="35">
        <v>363</v>
      </c>
      <c r="G178" s="35">
        <v>229</v>
      </c>
      <c r="H178" s="35">
        <v>421.0043904</v>
      </c>
      <c r="I178" s="35">
        <v>480</v>
      </c>
      <c r="J178" s="35">
        <v>376</v>
      </c>
      <c r="K178" s="35">
        <v>565</v>
      </c>
      <c r="L178" s="35">
        <v>1188.6614784</v>
      </c>
      <c r="M178" s="35">
        <v>398</v>
      </c>
      <c r="N178" s="35">
        <v>248</v>
      </c>
      <c r="O178" s="35">
        <v>196</v>
      </c>
      <c r="P178" s="41"/>
      <c r="Q178" s="47"/>
      <c r="R178" s="27">
        <f t="shared" si="20"/>
        <v>914</v>
      </c>
      <c r="S178" s="27">
        <f t="shared" si="21"/>
        <v>1421</v>
      </c>
      <c r="T178" s="27">
        <f t="shared" si="22"/>
        <v>842</v>
      </c>
      <c r="U178">
        <f t="shared" si="23"/>
        <v>115</v>
      </c>
      <c r="V178" s="48">
        <f t="shared" si="24"/>
        <v>453186.135</v>
      </c>
      <c r="W178" s="27">
        <f t="shared" si="25"/>
        <v>178</v>
      </c>
      <c r="X178" s="27">
        <f t="shared" si="26"/>
        <v>142087.857069696</v>
      </c>
      <c r="Y178" s="27">
        <f t="shared" si="27"/>
        <v>106</v>
      </c>
      <c r="Z178" s="27">
        <f t="shared" si="28"/>
        <v>203009.869813632</v>
      </c>
      <c r="AA178" s="27">
        <f t="shared" si="29"/>
        <v>798283.861883328</v>
      </c>
    </row>
    <row r="179" ht="17" spans="1:27">
      <c r="A179" s="34">
        <v>176</v>
      </c>
      <c r="B179" s="34" t="s">
        <v>264</v>
      </c>
      <c r="C179" s="34" t="s">
        <v>255</v>
      </c>
      <c r="D179" s="35">
        <v>2569.89</v>
      </c>
      <c r="E179" s="35">
        <v>115</v>
      </c>
      <c r="F179" s="35">
        <v>99</v>
      </c>
      <c r="G179" s="35">
        <v>91</v>
      </c>
      <c r="H179" s="35">
        <v>440.960256</v>
      </c>
      <c r="I179" s="35">
        <v>192</v>
      </c>
      <c r="J179" s="35">
        <v>197</v>
      </c>
      <c r="K179" s="35">
        <v>221</v>
      </c>
      <c r="L179" s="35">
        <v>1204.1111808</v>
      </c>
      <c r="M179" s="35">
        <v>191</v>
      </c>
      <c r="N179" s="35">
        <v>135</v>
      </c>
      <c r="O179" s="35">
        <v>153</v>
      </c>
      <c r="P179" s="41"/>
      <c r="Q179" s="47"/>
      <c r="R179" s="27">
        <f t="shared" si="20"/>
        <v>305</v>
      </c>
      <c r="S179" s="27">
        <f t="shared" si="21"/>
        <v>610</v>
      </c>
      <c r="T179" s="27">
        <f t="shared" si="22"/>
        <v>479</v>
      </c>
      <c r="U179">
        <f t="shared" si="23"/>
        <v>39</v>
      </c>
      <c r="V179" s="48">
        <f t="shared" si="24"/>
        <v>153070.12305</v>
      </c>
      <c r="W179" s="27">
        <f t="shared" si="25"/>
        <v>77</v>
      </c>
      <c r="X179" s="27">
        <f t="shared" si="26"/>
        <v>63700.72728096</v>
      </c>
      <c r="Y179" s="27">
        <f t="shared" si="27"/>
        <v>60</v>
      </c>
      <c r="Z179" s="27">
        <f t="shared" si="28"/>
        <v>116260.00608384</v>
      </c>
      <c r="AA179" s="27">
        <f t="shared" si="29"/>
        <v>333030.8564148</v>
      </c>
    </row>
    <row r="180" ht="17" spans="1:27">
      <c r="A180" s="34">
        <v>177</v>
      </c>
      <c r="B180" s="34" t="s">
        <v>265</v>
      </c>
      <c r="C180" s="34" t="s">
        <v>255</v>
      </c>
      <c r="D180" s="35">
        <v>2512.66</v>
      </c>
      <c r="E180" s="35">
        <v>553</v>
      </c>
      <c r="F180" s="35">
        <v>411</v>
      </c>
      <c r="G180" s="35">
        <v>749</v>
      </c>
      <c r="H180" s="35">
        <v>358.2399744</v>
      </c>
      <c r="I180" s="35">
        <v>531</v>
      </c>
      <c r="J180" s="35">
        <v>726</v>
      </c>
      <c r="K180" s="35">
        <v>1062</v>
      </c>
      <c r="L180" s="35">
        <v>1124.2877184</v>
      </c>
      <c r="M180" s="35">
        <v>659</v>
      </c>
      <c r="N180" s="35">
        <v>336</v>
      </c>
      <c r="O180" s="35">
        <v>679</v>
      </c>
      <c r="P180" s="41"/>
      <c r="Q180" s="47"/>
      <c r="R180" s="27">
        <f t="shared" si="20"/>
        <v>1713</v>
      </c>
      <c r="S180" s="27">
        <f t="shared" si="21"/>
        <v>2319</v>
      </c>
      <c r="T180" s="27">
        <f t="shared" si="22"/>
        <v>1674</v>
      </c>
      <c r="U180">
        <f t="shared" si="23"/>
        <v>215</v>
      </c>
      <c r="V180" s="48">
        <f t="shared" si="24"/>
        <v>825945.1395</v>
      </c>
      <c r="W180" s="27">
        <f t="shared" si="25"/>
        <v>290</v>
      </c>
      <c r="X180" s="27">
        <f t="shared" si="26"/>
        <v>205008.00719808</v>
      </c>
      <c r="Y180" s="27">
        <f t="shared" si="27"/>
        <v>210</v>
      </c>
      <c r="Z180" s="27">
        <f t="shared" si="28"/>
        <v>382519.96235712</v>
      </c>
      <c r="AA180" s="27">
        <f t="shared" si="29"/>
        <v>1413473.1090552</v>
      </c>
    </row>
    <row r="181" ht="17" spans="1:27">
      <c r="A181" s="34">
        <v>178</v>
      </c>
      <c r="B181" s="34" t="s">
        <v>266</v>
      </c>
      <c r="C181" s="34" t="s">
        <v>255</v>
      </c>
      <c r="D181" s="35">
        <v>2561</v>
      </c>
      <c r="E181" s="35">
        <v>121</v>
      </c>
      <c r="F181" s="35">
        <v>131</v>
      </c>
      <c r="G181" s="35">
        <v>141</v>
      </c>
      <c r="H181" s="35">
        <v>354.860352</v>
      </c>
      <c r="I181" s="35">
        <v>119</v>
      </c>
      <c r="J181" s="35">
        <v>159</v>
      </c>
      <c r="K181" s="35">
        <v>209</v>
      </c>
      <c r="L181" s="35">
        <v>1010.1852288</v>
      </c>
      <c r="M181" s="35">
        <v>102</v>
      </c>
      <c r="N181" s="35">
        <v>61</v>
      </c>
      <c r="O181" s="35">
        <v>88</v>
      </c>
      <c r="P181" s="41"/>
      <c r="Q181" s="47"/>
      <c r="R181" s="27">
        <f t="shared" si="20"/>
        <v>393</v>
      </c>
      <c r="S181" s="27">
        <f t="shared" si="21"/>
        <v>487</v>
      </c>
      <c r="T181" s="27">
        <f t="shared" si="22"/>
        <v>251</v>
      </c>
      <c r="U181">
        <f t="shared" si="23"/>
        <v>50</v>
      </c>
      <c r="V181" s="48">
        <f t="shared" si="24"/>
        <v>195597</v>
      </c>
      <c r="W181" s="27">
        <f t="shared" si="25"/>
        <v>61</v>
      </c>
      <c r="X181" s="27">
        <f t="shared" si="26"/>
        <v>42822.41554176</v>
      </c>
      <c r="Y181" s="27">
        <f t="shared" si="27"/>
        <v>32</v>
      </c>
      <c r="Z181" s="27">
        <f t="shared" si="28"/>
        <v>52976.144252928</v>
      </c>
      <c r="AA181" s="27">
        <f t="shared" si="29"/>
        <v>291395.559794688</v>
      </c>
    </row>
    <row r="182" ht="17" spans="1:27">
      <c r="A182" s="34">
        <v>179</v>
      </c>
      <c r="B182" s="34" t="s">
        <v>267</v>
      </c>
      <c r="C182" s="34" t="s">
        <v>255</v>
      </c>
      <c r="D182" s="35">
        <v>2581</v>
      </c>
      <c r="E182" s="35">
        <v>265</v>
      </c>
      <c r="F182" s="35">
        <v>250</v>
      </c>
      <c r="G182" s="35">
        <v>261</v>
      </c>
      <c r="H182" s="35">
        <v>426.6370944</v>
      </c>
      <c r="I182" s="35">
        <v>316</v>
      </c>
      <c r="J182" s="35">
        <v>440</v>
      </c>
      <c r="K182" s="35">
        <v>412</v>
      </c>
      <c r="L182" s="35">
        <v>1111.252032</v>
      </c>
      <c r="M182" s="35">
        <v>185</v>
      </c>
      <c r="N182" s="35">
        <v>241</v>
      </c>
      <c r="O182" s="35">
        <v>288</v>
      </c>
      <c r="P182" s="41"/>
      <c r="Q182" s="47"/>
      <c r="R182" s="27">
        <f t="shared" si="20"/>
        <v>776</v>
      </c>
      <c r="S182" s="27">
        <f t="shared" si="21"/>
        <v>1168</v>
      </c>
      <c r="T182" s="27">
        <f t="shared" si="22"/>
        <v>714</v>
      </c>
      <c r="U182">
        <f t="shared" si="23"/>
        <v>97</v>
      </c>
      <c r="V182" s="48">
        <f t="shared" si="24"/>
        <v>382280.88</v>
      </c>
      <c r="W182" s="27">
        <f t="shared" si="25"/>
        <v>146</v>
      </c>
      <c r="X182" s="27">
        <f t="shared" si="26"/>
        <v>117740.527963392</v>
      </c>
      <c r="Y182" s="27">
        <f t="shared" si="27"/>
        <v>90</v>
      </c>
      <c r="Z182" s="27">
        <f t="shared" si="28"/>
        <v>162230.1035904</v>
      </c>
      <c r="AA182" s="27">
        <f t="shared" si="29"/>
        <v>662251.511553792</v>
      </c>
    </row>
    <row r="183" ht="17" spans="1:27">
      <c r="A183" s="34">
        <v>180</v>
      </c>
      <c r="B183" s="34" t="s">
        <v>268</v>
      </c>
      <c r="C183" s="34" t="s">
        <v>255</v>
      </c>
      <c r="D183" s="35">
        <v>2465.86</v>
      </c>
      <c r="E183" s="35">
        <v>276</v>
      </c>
      <c r="F183" s="35">
        <v>321</v>
      </c>
      <c r="G183" s="35">
        <v>124</v>
      </c>
      <c r="H183" s="35">
        <v>305.2925568</v>
      </c>
      <c r="I183" s="35">
        <v>645</v>
      </c>
      <c r="J183" s="35">
        <v>650</v>
      </c>
      <c r="K183" s="35">
        <v>498</v>
      </c>
      <c r="L183" s="35">
        <v>1087.916544</v>
      </c>
      <c r="M183" s="35">
        <v>353</v>
      </c>
      <c r="N183" s="35">
        <v>249</v>
      </c>
      <c r="O183" s="35">
        <v>371</v>
      </c>
      <c r="P183" s="41"/>
      <c r="Q183" s="47"/>
      <c r="R183" s="27">
        <f t="shared" si="20"/>
        <v>721</v>
      </c>
      <c r="S183" s="27">
        <f t="shared" si="21"/>
        <v>1793</v>
      </c>
      <c r="T183" s="27">
        <f t="shared" si="22"/>
        <v>973</v>
      </c>
      <c r="U183">
        <f t="shared" si="23"/>
        <v>91</v>
      </c>
      <c r="V183" s="48">
        <f t="shared" si="24"/>
        <v>343389.5283</v>
      </c>
      <c r="W183" s="27">
        <f t="shared" si="25"/>
        <v>225</v>
      </c>
      <c r="X183" s="27">
        <f t="shared" si="26"/>
        <v>141724.2757824</v>
      </c>
      <c r="Y183" s="27">
        <f t="shared" si="27"/>
        <v>122</v>
      </c>
      <c r="Z183" s="27">
        <f t="shared" si="28"/>
        <v>215769.63572544</v>
      </c>
      <c r="AA183" s="27">
        <f t="shared" si="29"/>
        <v>700883.43980784</v>
      </c>
    </row>
    <row r="184" ht="17" spans="1:27">
      <c r="A184" s="34">
        <v>181</v>
      </c>
      <c r="B184" s="34" t="s">
        <v>269</v>
      </c>
      <c r="C184" s="34" t="s">
        <v>255</v>
      </c>
      <c r="D184" s="35">
        <v>2486.82</v>
      </c>
      <c r="E184" s="35">
        <v>265</v>
      </c>
      <c r="F184" s="35">
        <v>118</v>
      </c>
      <c r="G184" s="35">
        <v>148</v>
      </c>
      <c r="H184" s="35">
        <v>299.4989184</v>
      </c>
      <c r="I184" s="35">
        <v>486</v>
      </c>
      <c r="J184" s="35">
        <v>431</v>
      </c>
      <c r="K184" s="35">
        <v>584</v>
      </c>
      <c r="L184" s="35">
        <v>1046.878272</v>
      </c>
      <c r="M184" s="35">
        <v>254</v>
      </c>
      <c r="N184" s="35">
        <v>172</v>
      </c>
      <c r="O184" s="35">
        <v>279</v>
      </c>
      <c r="P184" s="41"/>
      <c r="Q184" s="47"/>
      <c r="R184" s="27">
        <f t="shared" si="20"/>
        <v>531</v>
      </c>
      <c r="S184" s="27">
        <f t="shared" si="21"/>
        <v>1501</v>
      </c>
      <c r="T184" s="27">
        <f t="shared" si="22"/>
        <v>705</v>
      </c>
      <c r="U184">
        <f t="shared" si="23"/>
        <v>67</v>
      </c>
      <c r="V184" s="48">
        <f t="shared" si="24"/>
        <v>254868.5427</v>
      </c>
      <c r="W184" s="27">
        <f t="shared" si="25"/>
        <v>188</v>
      </c>
      <c r="X184" s="27">
        <f t="shared" si="26"/>
        <v>116833.714139136</v>
      </c>
      <c r="Y184" s="27">
        <f t="shared" si="27"/>
        <v>89</v>
      </c>
      <c r="Z184" s="27">
        <f t="shared" si="28"/>
        <v>152091.46683264</v>
      </c>
      <c r="AA184" s="27">
        <f t="shared" si="29"/>
        <v>523793.723671776</v>
      </c>
    </row>
    <row r="185" ht="17" spans="1:27">
      <c r="A185" s="34">
        <v>182</v>
      </c>
      <c r="B185" s="34" t="s">
        <v>270</v>
      </c>
      <c r="C185" s="34" t="s">
        <v>255</v>
      </c>
      <c r="D185" s="35">
        <v>2472</v>
      </c>
      <c r="E185" s="35">
        <v>245</v>
      </c>
      <c r="F185" s="35">
        <v>237</v>
      </c>
      <c r="G185" s="35">
        <v>164</v>
      </c>
      <c r="H185" s="35">
        <v>320.5813248</v>
      </c>
      <c r="I185" s="35">
        <v>374</v>
      </c>
      <c r="J185" s="35">
        <v>306</v>
      </c>
      <c r="K185" s="35">
        <v>220</v>
      </c>
      <c r="L185" s="35">
        <v>1206.0423936</v>
      </c>
      <c r="M185" s="35">
        <v>200</v>
      </c>
      <c r="N185" s="35">
        <v>293</v>
      </c>
      <c r="O185" s="35">
        <v>191</v>
      </c>
      <c r="P185" s="41"/>
      <c r="Q185" s="47"/>
      <c r="R185" s="27">
        <f t="shared" si="20"/>
        <v>646</v>
      </c>
      <c r="S185" s="27">
        <f t="shared" si="21"/>
        <v>900</v>
      </c>
      <c r="T185" s="27">
        <f t="shared" si="22"/>
        <v>684</v>
      </c>
      <c r="U185">
        <f t="shared" si="23"/>
        <v>81</v>
      </c>
      <c r="V185" s="48">
        <f t="shared" si="24"/>
        <v>306378.045</v>
      </c>
      <c r="W185" s="27">
        <f t="shared" si="25"/>
        <v>113</v>
      </c>
      <c r="X185" s="27">
        <f t="shared" si="26"/>
        <v>73690.783516992</v>
      </c>
      <c r="Y185" s="27">
        <f t="shared" si="27"/>
        <v>86</v>
      </c>
      <c r="Z185" s="27">
        <f t="shared" si="28"/>
        <v>166880.994711168</v>
      </c>
      <c r="AA185" s="27">
        <f t="shared" si="29"/>
        <v>546949.82322816</v>
      </c>
    </row>
    <row r="186" ht="17" spans="1:27">
      <c r="A186" s="34">
        <v>183</v>
      </c>
      <c r="B186" s="34" t="s">
        <v>271</v>
      </c>
      <c r="C186" s="34" t="s">
        <v>272</v>
      </c>
      <c r="D186" s="35">
        <v>2273.58</v>
      </c>
      <c r="E186" s="35">
        <v>236</v>
      </c>
      <c r="F186" s="35">
        <v>327</v>
      </c>
      <c r="G186" s="35">
        <v>177</v>
      </c>
      <c r="H186" s="35">
        <v>365.321088</v>
      </c>
      <c r="I186" s="35">
        <v>313</v>
      </c>
      <c r="J186" s="35">
        <v>404</v>
      </c>
      <c r="K186" s="35">
        <v>554</v>
      </c>
      <c r="L186" s="35">
        <v>547.981632</v>
      </c>
      <c r="M186" s="35">
        <v>213</v>
      </c>
      <c r="N186" s="35">
        <v>216</v>
      </c>
      <c r="O186" s="35">
        <v>343</v>
      </c>
      <c r="P186" s="41"/>
      <c r="Q186" s="47"/>
      <c r="R186" s="27">
        <f t="shared" si="20"/>
        <v>740</v>
      </c>
      <c r="S186" s="27">
        <f t="shared" si="21"/>
        <v>1271</v>
      </c>
      <c r="T186" s="27">
        <f t="shared" si="22"/>
        <v>772</v>
      </c>
      <c r="U186">
        <f t="shared" si="23"/>
        <v>93</v>
      </c>
      <c r="V186" s="48">
        <f t="shared" si="24"/>
        <v>324918.1827</v>
      </c>
      <c r="W186" s="27">
        <f t="shared" si="25"/>
        <v>159</v>
      </c>
      <c r="X186" s="27">
        <f t="shared" si="26"/>
        <v>114039.12210336</v>
      </c>
      <c r="Y186" s="27">
        <f t="shared" si="27"/>
        <v>97</v>
      </c>
      <c r="Z186" s="27">
        <f t="shared" si="28"/>
        <v>95350.83263232</v>
      </c>
      <c r="AA186" s="27">
        <f t="shared" si="29"/>
        <v>534308.13743568</v>
      </c>
    </row>
    <row r="187" ht="17" spans="1:27">
      <c r="A187" s="34">
        <v>184</v>
      </c>
      <c r="B187" s="34" t="s">
        <v>273</v>
      </c>
      <c r="C187" s="34" t="s">
        <v>272</v>
      </c>
      <c r="D187" s="35">
        <v>2150.37</v>
      </c>
      <c r="E187" s="35">
        <v>263</v>
      </c>
      <c r="F187" s="35">
        <v>285</v>
      </c>
      <c r="G187" s="35">
        <v>641</v>
      </c>
      <c r="H187" s="35">
        <v>126.4944384</v>
      </c>
      <c r="I187" s="35">
        <v>1012</v>
      </c>
      <c r="J187" s="35">
        <v>467</v>
      </c>
      <c r="K187" s="35">
        <v>412</v>
      </c>
      <c r="L187" s="35">
        <v>826.5590784</v>
      </c>
      <c r="M187" s="35">
        <v>637</v>
      </c>
      <c r="N187" s="35">
        <v>346</v>
      </c>
      <c r="O187" s="35">
        <v>311</v>
      </c>
      <c r="P187" s="41"/>
      <c r="Q187" s="47"/>
      <c r="R187" s="27">
        <f t="shared" si="20"/>
        <v>1189</v>
      </c>
      <c r="S187" s="27">
        <f t="shared" si="21"/>
        <v>1891</v>
      </c>
      <c r="T187" s="27">
        <f t="shared" si="22"/>
        <v>1294</v>
      </c>
      <c r="U187">
        <f t="shared" si="23"/>
        <v>149</v>
      </c>
      <c r="V187" s="48">
        <f t="shared" si="24"/>
        <v>493856.52915</v>
      </c>
      <c r="W187" s="27">
        <f t="shared" si="25"/>
        <v>237</v>
      </c>
      <c r="X187" s="27">
        <f t="shared" si="26"/>
        <v>87627.054665664</v>
      </c>
      <c r="Y187" s="27">
        <f t="shared" si="27"/>
        <v>162</v>
      </c>
      <c r="Z187" s="27">
        <f t="shared" si="28"/>
        <v>224909.210369664</v>
      </c>
      <c r="AA187" s="27">
        <f t="shared" si="29"/>
        <v>806392.794185328</v>
      </c>
    </row>
    <row r="188" ht="17" spans="1:27">
      <c r="A188" s="34">
        <v>185</v>
      </c>
      <c r="B188" s="34" t="s">
        <v>274</v>
      </c>
      <c r="C188" s="34" t="s">
        <v>272</v>
      </c>
      <c r="D188" s="35">
        <v>2219.75</v>
      </c>
      <c r="E188" s="35">
        <v>222</v>
      </c>
      <c r="F188" s="35">
        <v>283</v>
      </c>
      <c r="G188" s="35">
        <v>265</v>
      </c>
      <c r="H188" s="35">
        <v>771.3585792</v>
      </c>
      <c r="I188" s="35">
        <v>499</v>
      </c>
      <c r="J188" s="35">
        <v>515</v>
      </c>
      <c r="K188" s="35">
        <v>252</v>
      </c>
      <c r="L188" s="35">
        <v>396.0595584</v>
      </c>
      <c r="M188" s="35">
        <v>274</v>
      </c>
      <c r="N188" s="35">
        <v>421</v>
      </c>
      <c r="O188" s="35">
        <v>170</v>
      </c>
      <c r="P188" s="41"/>
      <c r="Q188" s="47"/>
      <c r="R188" s="27">
        <f t="shared" si="20"/>
        <v>770</v>
      </c>
      <c r="S188" s="27">
        <f t="shared" si="21"/>
        <v>1266</v>
      </c>
      <c r="T188" s="27">
        <f t="shared" si="22"/>
        <v>865</v>
      </c>
      <c r="U188">
        <f t="shared" si="23"/>
        <v>97</v>
      </c>
      <c r="V188" s="48">
        <f t="shared" si="24"/>
        <v>331295.86125</v>
      </c>
      <c r="W188" s="27">
        <f t="shared" si="25"/>
        <v>159</v>
      </c>
      <c r="X188" s="27">
        <f t="shared" si="26"/>
        <v>207973.865505024</v>
      </c>
      <c r="Y188" s="27">
        <f t="shared" si="27"/>
        <v>109</v>
      </c>
      <c r="Z188" s="27">
        <f t="shared" si="28"/>
        <v>83052.730664448</v>
      </c>
      <c r="AA188" s="27">
        <f t="shared" si="29"/>
        <v>622322.457419472</v>
      </c>
    </row>
    <row r="189" ht="17" spans="1:27">
      <c r="A189" s="34">
        <v>186</v>
      </c>
      <c r="B189" s="34" t="s">
        <v>275</v>
      </c>
      <c r="C189" s="34" t="s">
        <v>272</v>
      </c>
      <c r="D189" s="35">
        <v>2041.67</v>
      </c>
      <c r="E189" s="35">
        <v>193</v>
      </c>
      <c r="F189" s="35">
        <v>270</v>
      </c>
      <c r="G189" s="35">
        <v>171</v>
      </c>
      <c r="H189" s="35">
        <v>195.6962304</v>
      </c>
      <c r="I189" s="35">
        <v>565</v>
      </c>
      <c r="J189" s="35">
        <v>413</v>
      </c>
      <c r="K189" s="35">
        <v>281</v>
      </c>
      <c r="L189" s="35">
        <v>860.99904</v>
      </c>
      <c r="M189" s="35">
        <v>237</v>
      </c>
      <c r="N189" s="35">
        <v>193</v>
      </c>
      <c r="O189" s="35">
        <v>239</v>
      </c>
      <c r="P189" s="41"/>
      <c r="Q189" s="47"/>
      <c r="R189" s="27">
        <f t="shared" si="20"/>
        <v>634</v>
      </c>
      <c r="S189" s="27">
        <f t="shared" si="21"/>
        <v>1259</v>
      </c>
      <c r="T189" s="27">
        <f t="shared" si="22"/>
        <v>669</v>
      </c>
      <c r="U189">
        <f t="shared" si="23"/>
        <v>80</v>
      </c>
      <c r="V189" s="48">
        <f t="shared" si="24"/>
        <v>252505.188</v>
      </c>
      <c r="W189" s="27">
        <f t="shared" si="25"/>
        <v>158</v>
      </c>
      <c r="X189" s="27">
        <f t="shared" si="26"/>
        <v>74326.836406656</v>
      </c>
      <c r="Y189" s="27">
        <f t="shared" si="27"/>
        <v>84</v>
      </c>
      <c r="Z189" s="27">
        <f t="shared" si="28"/>
        <v>120828.8426688</v>
      </c>
      <c r="AA189" s="27">
        <f t="shared" si="29"/>
        <v>447660.867075456</v>
      </c>
    </row>
    <row r="190" ht="17" spans="1:27">
      <c r="A190" s="34">
        <v>187</v>
      </c>
      <c r="B190" s="34" t="s">
        <v>276</v>
      </c>
      <c r="C190" s="34" t="s">
        <v>272</v>
      </c>
      <c r="D190" s="35">
        <v>1905.53</v>
      </c>
      <c r="E190" s="35">
        <v>218</v>
      </c>
      <c r="F190" s="35">
        <v>394</v>
      </c>
      <c r="G190" s="35">
        <v>209</v>
      </c>
      <c r="H190" s="35">
        <v>481.6766592</v>
      </c>
      <c r="I190" s="35">
        <v>352</v>
      </c>
      <c r="J190" s="35">
        <v>711</v>
      </c>
      <c r="K190" s="35">
        <v>341</v>
      </c>
      <c r="L190" s="35">
        <v>431.304192</v>
      </c>
      <c r="M190" s="35">
        <v>189</v>
      </c>
      <c r="N190" s="35">
        <v>310</v>
      </c>
      <c r="O190" s="35">
        <v>415</v>
      </c>
      <c r="P190" s="41"/>
      <c r="Q190" s="47"/>
      <c r="R190" s="27">
        <f t="shared" si="20"/>
        <v>821</v>
      </c>
      <c r="S190" s="27">
        <f t="shared" si="21"/>
        <v>1404</v>
      </c>
      <c r="T190" s="27">
        <f t="shared" si="22"/>
        <v>914</v>
      </c>
      <c r="U190">
        <f t="shared" si="23"/>
        <v>103</v>
      </c>
      <c r="V190" s="48">
        <f t="shared" si="24"/>
        <v>304697.80845</v>
      </c>
      <c r="W190" s="27">
        <f t="shared" si="25"/>
        <v>176</v>
      </c>
      <c r="X190" s="27">
        <f t="shared" si="26"/>
        <v>156028.318887936</v>
      </c>
      <c r="Y190" s="27">
        <f t="shared" si="27"/>
        <v>115</v>
      </c>
      <c r="Z190" s="27">
        <f t="shared" si="28"/>
        <v>93521.7489264</v>
      </c>
      <c r="AA190" s="27">
        <f t="shared" si="29"/>
        <v>554247.876264336</v>
      </c>
    </row>
    <row r="191" ht="17" spans="1:27">
      <c r="A191" s="34">
        <v>188</v>
      </c>
      <c r="B191" s="34" t="s">
        <v>277</v>
      </c>
      <c r="C191" s="34" t="s">
        <v>272</v>
      </c>
      <c r="D191" s="35">
        <v>2524.48</v>
      </c>
      <c r="E191" s="35">
        <v>197</v>
      </c>
      <c r="F191" s="35">
        <v>92</v>
      </c>
      <c r="G191" s="35">
        <v>114</v>
      </c>
      <c r="H191" s="35">
        <v>465.4222848</v>
      </c>
      <c r="I191" s="35">
        <v>178</v>
      </c>
      <c r="J191" s="35">
        <v>406</v>
      </c>
      <c r="K191" s="35">
        <v>245</v>
      </c>
      <c r="L191" s="35">
        <v>694.9147392</v>
      </c>
      <c r="M191" s="35">
        <v>109</v>
      </c>
      <c r="N191" s="35">
        <v>183</v>
      </c>
      <c r="O191" s="35">
        <v>240</v>
      </c>
      <c r="P191" s="41"/>
      <c r="Q191" s="47"/>
      <c r="R191" s="27">
        <f t="shared" si="20"/>
        <v>403</v>
      </c>
      <c r="S191" s="27">
        <f t="shared" si="21"/>
        <v>829</v>
      </c>
      <c r="T191" s="27">
        <f t="shared" si="22"/>
        <v>532</v>
      </c>
      <c r="U191">
        <f t="shared" si="23"/>
        <v>51</v>
      </c>
      <c r="V191" s="48">
        <f t="shared" si="24"/>
        <v>196798.9734</v>
      </c>
      <c r="W191" s="27">
        <f t="shared" si="25"/>
        <v>104</v>
      </c>
      <c r="X191" s="27">
        <f t="shared" si="26"/>
        <v>89738.940135936</v>
      </c>
      <c r="Y191" s="27">
        <f t="shared" si="27"/>
        <v>67</v>
      </c>
      <c r="Z191" s="27">
        <f t="shared" si="28"/>
        <v>80184.658350912</v>
      </c>
      <c r="AA191" s="27">
        <f t="shared" si="29"/>
        <v>366722.571886848</v>
      </c>
    </row>
    <row r="192" ht="17" spans="1:27">
      <c r="A192" s="34">
        <v>189</v>
      </c>
      <c r="B192" s="34" t="s">
        <v>278</v>
      </c>
      <c r="C192" s="34" t="s">
        <v>272</v>
      </c>
      <c r="D192" s="35">
        <v>1844.97</v>
      </c>
      <c r="E192" s="35">
        <v>268</v>
      </c>
      <c r="F192" s="35">
        <v>112</v>
      </c>
      <c r="G192" s="35">
        <v>155</v>
      </c>
      <c r="H192" s="35">
        <v>534.7850112</v>
      </c>
      <c r="I192" s="35">
        <v>414</v>
      </c>
      <c r="J192" s="35">
        <v>450</v>
      </c>
      <c r="K192" s="35">
        <v>189</v>
      </c>
      <c r="L192" s="35">
        <v>399.117312</v>
      </c>
      <c r="M192" s="35">
        <v>180</v>
      </c>
      <c r="N192" s="35">
        <v>284</v>
      </c>
      <c r="O192" s="35">
        <v>127</v>
      </c>
      <c r="P192" s="41"/>
      <c r="Q192" s="47"/>
      <c r="R192" s="27">
        <f t="shared" si="20"/>
        <v>535</v>
      </c>
      <c r="S192" s="27">
        <f t="shared" si="21"/>
        <v>1053</v>
      </c>
      <c r="T192" s="27">
        <f t="shared" si="22"/>
        <v>591</v>
      </c>
      <c r="U192">
        <f t="shared" si="23"/>
        <v>67</v>
      </c>
      <c r="V192" s="48">
        <f t="shared" si="24"/>
        <v>192297.79545</v>
      </c>
      <c r="W192" s="27">
        <f t="shared" si="25"/>
        <v>132</v>
      </c>
      <c r="X192" s="27">
        <f t="shared" si="26"/>
        <v>127221.229251072</v>
      </c>
      <c r="Y192" s="27">
        <f t="shared" si="27"/>
        <v>74</v>
      </c>
      <c r="Z192" s="27">
        <f t="shared" si="28"/>
        <v>56713.65098304</v>
      </c>
      <c r="AA192" s="27">
        <f t="shared" si="29"/>
        <v>376232.675684112</v>
      </c>
    </row>
    <row r="193" ht="17" spans="1:27">
      <c r="A193" s="34">
        <v>190</v>
      </c>
      <c r="B193" s="34" t="s">
        <v>279</v>
      </c>
      <c r="C193" s="34" t="s">
        <v>272</v>
      </c>
      <c r="D193" s="35">
        <v>2640</v>
      </c>
      <c r="E193" s="35">
        <v>223</v>
      </c>
      <c r="F193" s="35">
        <v>106</v>
      </c>
      <c r="G193" s="35">
        <v>241</v>
      </c>
      <c r="H193" s="35">
        <v>417.624768</v>
      </c>
      <c r="I193" s="35">
        <v>461</v>
      </c>
      <c r="J193" s="35">
        <v>292</v>
      </c>
      <c r="K193" s="35">
        <v>297</v>
      </c>
      <c r="L193" s="35">
        <v>942.7537152</v>
      </c>
      <c r="M193" s="35">
        <v>211</v>
      </c>
      <c r="N193" s="35">
        <v>299</v>
      </c>
      <c r="O193" s="35">
        <v>308</v>
      </c>
      <c r="P193" s="41"/>
      <c r="Q193" s="47"/>
      <c r="R193" s="27">
        <f t="shared" si="20"/>
        <v>570</v>
      </c>
      <c r="S193" s="27">
        <f t="shared" si="21"/>
        <v>1050</v>
      </c>
      <c r="T193" s="27">
        <f t="shared" si="22"/>
        <v>818</v>
      </c>
      <c r="U193">
        <f t="shared" si="23"/>
        <v>72</v>
      </c>
      <c r="V193" s="48">
        <f t="shared" si="24"/>
        <v>289935.72</v>
      </c>
      <c r="W193" s="27">
        <f t="shared" si="25"/>
        <v>132</v>
      </c>
      <c r="X193" s="27">
        <f t="shared" si="26"/>
        <v>104719.43294208</v>
      </c>
      <c r="Y193" s="27">
        <f t="shared" si="27"/>
        <v>103</v>
      </c>
      <c r="Z193" s="27">
        <f t="shared" si="28"/>
        <v>160411.340528448</v>
      </c>
      <c r="AA193" s="27">
        <f t="shared" si="29"/>
        <v>555066.493470528</v>
      </c>
    </row>
    <row r="194" ht="17" spans="1:27">
      <c r="A194" s="34">
        <v>191</v>
      </c>
      <c r="B194" s="34" t="s">
        <v>280</v>
      </c>
      <c r="C194" s="34" t="s">
        <v>272</v>
      </c>
      <c r="D194" s="35">
        <v>2579.22</v>
      </c>
      <c r="E194" s="35">
        <v>135</v>
      </c>
      <c r="F194" s="35">
        <v>313</v>
      </c>
      <c r="G194" s="35">
        <v>208</v>
      </c>
      <c r="H194" s="35">
        <v>375.781824</v>
      </c>
      <c r="I194" s="35">
        <v>292</v>
      </c>
      <c r="J194" s="35">
        <v>248</v>
      </c>
      <c r="K194" s="35">
        <v>497</v>
      </c>
      <c r="L194" s="35">
        <v>922.6369152</v>
      </c>
      <c r="M194" s="35">
        <v>381</v>
      </c>
      <c r="N194" s="35">
        <v>134</v>
      </c>
      <c r="O194" s="35">
        <v>238</v>
      </c>
      <c r="P194" s="41"/>
      <c r="Q194" s="47"/>
      <c r="R194" s="27">
        <f t="shared" si="20"/>
        <v>656</v>
      </c>
      <c r="S194" s="27">
        <f t="shared" si="21"/>
        <v>1037</v>
      </c>
      <c r="T194" s="27">
        <f t="shared" si="22"/>
        <v>753</v>
      </c>
      <c r="U194">
        <f t="shared" si="23"/>
        <v>82</v>
      </c>
      <c r="V194" s="48">
        <f t="shared" si="24"/>
        <v>322952.9082</v>
      </c>
      <c r="W194" s="27">
        <f t="shared" si="25"/>
        <v>130</v>
      </c>
      <c r="X194" s="27">
        <f t="shared" si="26"/>
        <v>95218.1820096</v>
      </c>
      <c r="Y194" s="27">
        <f t="shared" si="27"/>
        <v>95</v>
      </c>
      <c r="Z194" s="27">
        <f t="shared" si="28"/>
        <v>145171.56260352</v>
      </c>
      <c r="AA194" s="27">
        <f t="shared" si="29"/>
        <v>563342.65281312</v>
      </c>
    </row>
    <row r="195" ht="17" spans="1:27">
      <c r="A195" s="34">
        <v>192</v>
      </c>
      <c r="B195" s="34" t="s">
        <v>281</v>
      </c>
      <c r="C195" s="34" t="s">
        <v>272</v>
      </c>
      <c r="D195" s="35">
        <v>2190.59</v>
      </c>
      <c r="E195" s="35">
        <v>1185</v>
      </c>
      <c r="F195" s="35">
        <v>1285</v>
      </c>
      <c r="G195" s="35">
        <v>708</v>
      </c>
      <c r="H195" s="35">
        <v>242.0453376</v>
      </c>
      <c r="I195" s="35">
        <v>1981</v>
      </c>
      <c r="J195" s="35">
        <v>1132</v>
      </c>
      <c r="K195" s="35">
        <v>1361</v>
      </c>
      <c r="L195" s="35">
        <v>676.8900864</v>
      </c>
      <c r="M195" s="35">
        <v>942</v>
      </c>
      <c r="N195" s="35">
        <v>1640</v>
      </c>
      <c r="O195" s="35">
        <v>783</v>
      </c>
      <c r="P195" s="41"/>
      <c r="Q195" s="47"/>
      <c r="R195" s="27">
        <f t="shared" si="20"/>
        <v>3178</v>
      </c>
      <c r="S195" s="27">
        <f t="shared" si="21"/>
        <v>4474</v>
      </c>
      <c r="T195" s="27">
        <f t="shared" si="22"/>
        <v>3365</v>
      </c>
      <c r="U195">
        <f t="shared" si="23"/>
        <v>398</v>
      </c>
      <c r="V195" s="48">
        <f t="shared" si="24"/>
        <v>1342451.3931</v>
      </c>
      <c r="W195" s="27">
        <f t="shared" si="25"/>
        <v>560</v>
      </c>
      <c r="X195" s="27">
        <f t="shared" si="26"/>
        <v>301202.14107648</v>
      </c>
      <c r="Y195" s="27">
        <f t="shared" si="27"/>
        <v>421</v>
      </c>
      <c r="Z195" s="27">
        <f t="shared" si="28"/>
        <v>492805.791874752</v>
      </c>
      <c r="AA195" s="27">
        <f t="shared" si="29"/>
        <v>2136459.32605123</v>
      </c>
    </row>
    <row r="196" ht="17" spans="1:27">
      <c r="A196" s="34">
        <v>193</v>
      </c>
      <c r="B196" s="34" t="s">
        <v>282</v>
      </c>
      <c r="C196" s="34" t="s">
        <v>272</v>
      </c>
      <c r="D196" s="35">
        <v>2337.2</v>
      </c>
      <c r="E196" s="35">
        <v>255</v>
      </c>
      <c r="F196" s="35">
        <v>104</v>
      </c>
      <c r="G196" s="35">
        <v>186</v>
      </c>
      <c r="H196" s="35">
        <v>204.2257536</v>
      </c>
      <c r="I196" s="35">
        <v>226</v>
      </c>
      <c r="J196" s="35">
        <v>445</v>
      </c>
      <c r="K196" s="35">
        <v>364</v>
      </c>
      <c r="L196" s="35">
        <v>785.8426752</v>
      </c>
      <c r="M196" s="35">
        <v>283</v>
      </c>
      <c r="N196" s="35">
        <v>261</v>
      </c>
      <c r="O196" s="35">
        <v>232</v>
      </c>
      <c r="P196" s="41"/>
      <c r="Q196" s="47"/>
      <c r="R196" s="27">
        <f t="shared" si="20"/>
        <v>545</v>
      </c>
      <c r="S196" s="27">
        <f t="shared" si="21"/>
        <v>1035</v>
      </c>
      <c r="T196" s="27">
        <f t="shared" si="22"/>
        <v>776</v>
      </c>
      <c r="U196">
        <f t="shared" si="23"/>
        <v>69</v>
      </c>
      <c r="V196" s="48">
        <f t="shared" si="24"/>
        <v>247455.459</v>
      </c>
      <c r="W196" s="27">
        <f t="shared" si="25"/>
        <v>130</v>
      </c>
      <c r="X196" s="27">
        <f t="shared" si="26"/>
        <v>62768.35129344</v>
      </c>
      <c r="Y196" s="27">
        <f t="shared" si="27"/>
        <v>97</v>
      </c>
      <c r="Z196" s="27">
        <f t="shared" si="28"/>
        <v>128921.350964352</v>
      </c>
      <c r="AA196" s="27">
        <f t="shared" si="29"/>
        <v>439145.161257792</v>
      </c>
    </row>
    <row r="197" ht="17" spans="1:27">
      <c r="A197" s="34">
        <v>194</v>
      </c>
      <c r="B197" s="34" t="s">
        <v>283</v>
      </c>
      <c r="C197" s="34" t="s">
        <v>272</v>
      </c>
      <c r="D197" s="35">
        <v>2277.48</v>
      </c>
      <c r="E197" s="35">
        <v>314</v>
      </c>
      <c r="F197" s="35">
        <v>453</v>
      </c>
      <c r="G197" s="35">
        <v>227</v>
      </c>
      <c r="H197" s="35">
        <v>567.6156288</v>
      </c>
      <c r="I197" s="35">
        <v>483</v>
      </c>
      <c r="J197" s="35">
        <v>756</v>
      </c>
      <c r="K197" s="35">
        <v>413</v>
      </c>
      <c r="L197" s="35">
        <v>444.6617472</v>
      </c>
      <c r="M197" s="35">
        <v>453</v>
      </c>
      <c r="N197" s="35">
        <v>367</v>
      </c>
      <c r="O197" s="35">
        <v>324</v>
      </c>
      <c r="P197" s="41"/>
      <c r="Q197" s="47"/>
      <c r="R197" s="27">
        <f t="shared" ref="R197:R260" si="30">SUM(E197:G197)</f>
        <v>994</v>
      </c>
      <c r="S197" s="27">
        <f t="shared" ref="S197:S260" si="31">SUM(I197:K197)</f>
        <v>1652</v>
      </c>
      <c r="T197" s="27">
        <f t="shared" ref="T197:T260" si="32">SUM(M197:O197)</f>
        <v>1144</v>
      </c>
      <c r="U197">
        <f t="shared" ref="U197:U260" si="33">CEILING(R197/$P$3,1)</f>
        <v>125</v>
      </c>
      <c r="V197" s="48">
        <f t="shared" ref="V197:V260" si="34">U197*($P$1+($P$2*D197))</f>
        <v>437427.3</v>
      </c>
      <c r="W197" s="27">
        <f t="shared" ref="W197:W260" si="35">CEILING(S197/$P$3,1)</f>
        <v>207</v>
      </c>
      <c r="X197" s="27">
        <f t="shared" ref="X197:X260" si="36">W197*($P$1+($P$2*H197))</f>
        <v>209394.108160128</v>
      </c>
      <c r="Y197" s="27">
        <f t="shared" ref="Y197:Y260" si="37">CEILING(T197/$P$3,1)</f>
        <v>143</v>
      </c>
      <c r="Z197" s="27">
        <f t="shared" ref="Z197:Z260" si="38">Y197*($P$1+($P$2*L197))</f>
        <v>119071.501431168</v>
      </c>
      <c r="AA197" s="27">
        <f t="shared" ref="AA197:AA260" si="39">SUM(V197+X197+Z197)</f>
        <v>765892.909591296</v>
      </c>
    </row>
    <row r="198" ht="17" spans="1:27">
      <c r="A198" s="34">
        <v>195</v>
      </c>
      <c r="B198" s="34" t="s">
        <v>284</v>
      </c>
      <c r="C198" s="34" t="s">
        <v>272</v>
      </c>
      <c r="D198" s="35">
        <v>2068.88</v>
      </c>
      <c r="E198" s="35">
        <v>311</v>
      </c>
      <c r="F198" s="35">
        <v>439</v>
      </c>
      <c r="G198" s="35">
        <v>420</v>
      </c>
      <c r="H198" s="35">
        <v>480.0673152</v>
      </c>
      <c r="I198" s="35">
        <v>834</v>
      </c>
      <c r="J198" s="35">
        <v>664</v>
      </c>
      <c r="K198" s="35">
        <v>1049</v>
      </c>
      <c r="L198" s="35">
        <v>563.4313344</v>
      </c>
      <c r="M198" s="35">
        <v>396</v>
      </c>
      <c r="N198" s="35">
        <v>590</v>
      </c>
      <c r="O198" s="35">
        <v>472</v>
      </c>
      <c r="P198" s="41"/>
      <c r="Q198" s="47"/>
      <c r="R198" s="27">
        <f t="shared" si="30"/>
        <v>1170</v>
      </c>
      <c r="S198" s="27">
        <f t="shared" si="31"/>
        <v>2547</v>
      </c>
      <c r="T198" s="27">
        <f t="shared" si="32"/>
        <v>1458</v>
      </c>
      <c r="U198">
        <f t="shared" si="33"/>
        <v>147</v>
      </c>
      <c r="V198" s="48">
        <f t="shared" si="34"/>
        <v>469798.0938</v>
      </c>
      <c r="W198" s="27">
        <f t="shared" si="35"/>
        <v>319</v>
      </c>
      <c r="X198" s="27">
        <f t="shared" si="36"/>
        <v>282054.359013504</v>
      </c>
      <c r="Y198" s="27">
        <f t="shared" si="37"/>
        <v>183</v>
      </c>
      <c r="Z198" s="27">
        <f t="shared" si="38"/>
        <v>184002.399254016</v>
      </c>
      <c r="AA198" s="27">
        <f t="shared" si="39"/>
        <v>935854.85206752</v>
      </c>
    </row>
    <row r="199" ht="17" spans="1:27">
      <c r="A199" s="34">
        <v>196</v>
      </c>
      <c r="B199" s="34" t="s">
        <v>285</v>
      </c>
      <c r="C199" s="34" t="s">
        <v>272</v>
      </c>
      <c r="D199" s="35">
        <v>2399</v>
      </c>
      <c r="E199" s="35">
        <v>240</v>
      </c>
      <c r="F199" s="35">
        <v>156</v>
      </c>
      <c r="G199" s="35">
        <v>120</v>
      </c>
      <c r="H199" s="35">
        <v>472.0205952</v>
      </c>
      <c r="I199" s="35">
        <v>333</v>
      </c>
      <c r="J199" s="35">
        <v>340</v>
      </c>
      <c r="K199" s="35">
        <v>449</v>
      </c>
      <c r="L199" s="35">
        <v>585.3184128</v>
      </c>
      <c r="M199" s="35">
        <v>177</v>
      </c>
      <c r="N199" s="35">
        <v>245</v>
      </c>
      <c r="O199" s="35">
        <v>166</v>
      </c>
      <c r="P199" s="41"/>
      <c r="Q199" s="47"/>
      <c r="R199" s="27">
        <f t="shared" si="30"/>
        <v>516</v>
      </c>
      <c r="S199" s="27">
        <f t="shared" si="31"/>
        <v>1122</v>
      </c>
      <c r="T199" s="27">
        <f t="shared" si="32"/>
        <v>588</v>
      </c>
      <c r="U199">
        <f t="shared" si="33"/>
        <v>65</v>
      </c>
      <c r="V199" s="48">
        <f t="shared" si="34"/>
        <v>238954.95</v>
      </c>
      <c r="W199" s="27">
        <f t="shared" si="35"/>
        <v>141</v>
      </c>
      <c r="X199" s="27">
        <f t="shared" si="36"/>
        <v>123018.970208256</v>
      </c>
      <c r="Y199" s="27">
        <f t="shared" si="37"/>
        <v>74</v>
      </c>
      <c r="Z199" s="27">
        <f t="shared" si="38"/>
        <v>76761.923506176</v>
      </c>
      <c r="AA199" s="27">
        <f t="shared" si="39"/>
        <v>438735.843714432</v>
      </c>
    </row>
    <row r="200" ht="17" spans="1:27">
      <c r="A200" s="34">
        <v>197</v>
      </c>
      <c r="B200" s="34" t="s">
        <v>286</v>
      </c>
      <c r="C200" s="34" t="s">
        <v>272</v>
      </c>
      <c r="D200" s="35">
        <v>2195</v>
      </c>
      <c r="E200" s="35">
        <v>171</v>
      </c>
      <c r="F200" s="35">
        <v>211</v>
      </c>
      <c r="G200" s="35">
        <v>164</v>
      </c>
      <c r="H200" s="35">
        <v>530.1179136</v>
      </c>
      <c r="I200" s="35">
        <v>411</v>
      </c>
      <c r="J200" s="35">
        <v>261</v>
      </c>
      <c r="K200" s="35">
        <v>181</v>
      </c>
      <c r="L200" s="35">
        <v>379.4833152</v>
      </c>
      <c r="M200" s="35">
        <v>256</v>
      </c>
      <c r="N200" s="35">
        <v>152</v>
      </c>
      <c r="O200" s="35">
        <v>264</v>
      </c>
      <c r="P200" s="41"/>
      <c r="Q200" s="47"/>
      <c r="R200" s="27">
        <f t="shared" si="30"/>
        <v>546</v>
      </c>
      <c r="S200" s="27">
        <f t="shared" si="31"/>
        <v>853</v>
      </c>
      <c r="T200" s="27">
        <f t="shared" si="32"/>
        <v>672</v>
      </c>
      <c r="U200">
        <f t="shared" si="33"/>
        <v>69</v>
      </c>
      <c r="V200" s="48">
        <f t="shared" si="34"/>
        <v>233179.29</v>
      </c>
      <c r="W200" s="27">
        <f t="shared" si="35"/>
        <v>107</v>
      </c>
      <c r="X200" s="27">
        <f t="shared" si="36"/>
        <v>102399.702378816</v>
      </c>
      <c r="Y200" s="27">
        <f t="shared" si="37"/>
        <v>84</v>
      </c>
      <c r="Z200" s="27">
        <f t="shared" si="38"/>
        <v>61977.990783744</v>
      </c>
      <c r="AA200" s="27">
        <f t="shared" si="39"/>
        <v>397556.98316256</v>
      </c>
    </row>
    <row r="201" ht="17" spans="1:27">
      <c r="A201" s="34">
        <v>198</v>
      </c>
      <c r="B201" s="34" t="s">
        <v>287</v>
      </c>
      <c r="C201" s="34" t="s">
        <v>272</v>
      </c>
      <c r="D201" s="35">
        <v>2096.23</v>
      </c>
      <c r="E201" s="35">
        <v>81</v>
      </c>
      <c r="F201" s="35">
        <v>109</v>
      </c>
      <c r="G201" s="35">
        <v>80</v>
      </c>
      <c r="H201" s="35">
        <v>566.9718912</v>
      </c>
      <c r="I201" s="35">
        <v>167</v>
      </c>
      <c r="J201" s="35">
        <v>104</v>
      </c>
      <c r="K201" s="35">
        <v>214</v>
      </c>
      <c r="L201" s="35">
        <v>345.8480256</v>
      </c>
      <c r="M201" s="35">
        <v>143</v>
      </c>
      <c r="N201" s="35">
        <v>64</v>
      </c>
      <c r="O201" s="35">
        <v>158</v>
      </c>
      <c r="P201" s="41"/>
      <c r="Q201" s="47"/>
      <c r="R201" s="27">
        <f t="shared" si="30"/>
        <v>270</v>
      </c>
      <c r="S201" s="27">
        <f t="shared" si="31"/>
        <v>485</v>
      </c>
      <c r="T201" s="27">
        <f t="shared" si="32"/>
        <v>365</v>
      </c>
      <c r="U201">
        <f t="shared" si="33"/>
        <v>34</v>
      </c>
      <c r="V201" s="48">
        <f t="shared" si="34"/>
        <v>110013.7881</v>
      </c>
      <c r="W201" s="27">
        <f t="shared" si="35"/>
        <v>61</v>
      </c>
      <c r="X201" s="27">
        <f t="shared" si="36"/>
        <v>61648.375203456</v>
      </c>
      <c r="Y201" s="27">
        <f t="shared" si="37"/>
        <v>46</v>
      </c>
      <c r="Z201" s="27">
        <f t="shared" si="38"/>
        <v>31689.118353408</v>
      </c>
      <c r="AA201" s="27">
        <f t="shared" si="39"/>
        <v>203351.281656864</v>
      </c>
    </row>
    <row r="202" ht="17" spans="1:27">
      <c r="A202" s="34">
        <v>199</v>
      </c>
      <c r="B202" s="34" t="s">
        <v>288</v>
      </c>
      <c r="C202" s="34" t="s">
        <v>272</v>
      </c>
      <c r="D202" s="35">
        <v>2304.19</v>
      </c>
      <c r="E202" s="35">
        <v>360</v>
      </c>
      <c r="F202" s="35">
        <v>233</v>
      </c>
      <c r="G202" s="35">
        <v>284</v>
      </c>
      <c r="H202" s="35">
        <v>250.252992</v>
      </c>
      <c r="I202" s="35">
        <v>488</v>
      </c>
      <c r="J202" s="35">
        <v>400</v>
      </c>
      <c r="K202" s="35">
        <v>311</v>
      </c>
      <c r="L202" s="35">
        <v>720.6642432</v>
      </c>
      <c r="M202" s="35">
        <v>448</v>
      </c>
      <c r="N202" s="35">
        <v>211</v>
      </c>
      <c r="O202" s="35">
        <v>201</v>
      </c>
      <c r="P202" s="41"/>
      <c r="Q202" s="47"/>
      <c r="R202" s="27">
        <f t="shared" si="30"/>
        <v>877</v>
      </c>
      <c r="S202" s="27">
        <f t="shared" si="31"/>
        <v>1199</v>
      </c>
      <c r="T202" s="27">
        <f t="shared" si="32"/>
        <v>860</v>
      </c>
      <c r="U202">
        <f t="shared" si="33"/>
        <v>110</v>
      </c>
      <c r="V202" s="48">
        <f t="shared" si="34"/>
        <v>389210.9595</v>
      </c>
      <c r="W202" s="27">
        <f t="shared" si="35"/>
        <v>150</v>
      </c>
      <c r="X202" s="27">
        <f t="shared" si="36"/>
        <v>82470.465504</v>
      </c>
      <c r="Y202" s="27">
        <f t="shared" si="37"/>
        <v>108</v>
      </c>
      <c r="Z202" s="27">
        <f t="shared" si="38"/>
        <v>133299.159176448</v>
      </c>
      <c r="AA202" s="27">
        <f t="shared" si="39"/>
        <v>604980.584180448</v>
      </c>
    </row>
    <row r="203" ht="17" spans="1:27">
      <c r="A203" s="34">
        <v>200</v>
      </c>
      <c r="B203" s="34" t="s">
        <v>289</v>
      </c>
      <c r="C203" s="34" t="s">
        <v>272</v>
      </c>
      <c r="D203" s="35">
        <v>2128.31</v>
      </c>
      <c r="E203" s="35">
        <v>216</v>
      </c>
      <c r="F203" s="35">
        <v>256</v>
      </c>
      <c r="G203" s="35">
        <v>203</v>
      </c>
      <c r="H203" s="35">
        <v>602.8602624</v>
      </c>
      <c r="I203" s="35">
        <v>313</v>
      </c>
      <c r="J203" s="35">
        <v>487</v>
      </c>
      <c r="K203" s="35">
        <v>266</v>
      </c>
      <c r="L203" s="35">
        <v>304.3269504</v>
      </c>
      <c r="M203" s="35">
        <v>218</v>
      </c>
      <c r="N203" s="35">
        <v>123</v>
      </c>
      <c r="O203" s="35">
        <v>233</v>
      </c>
      <c r="P203" s="41"/>
      <c r="Q203" s="47"/>
      <c r="R203" s="27">
        <f t="shared" si="30"/>
        <v>675</v>
      </c>
      <c r="S203" s="27">
        <f t="shared" si="31"/>
        <v>1066</v>
      </c>
      <c r="T203" s="27">
        <f t="shared" si="32"/>
        <v>574</v>
      </c>
      <c r="U203">
        <f t="shared" si="33"/>
        <v>85</v>
      </c>
      <c r="V203" s="48">
        <f t="shared" si="34"/>
        <v>279001.96425</v>
      </c>
      <c r="W203" s="27">
        <f t="shared" si="35"/>
        <v>134</v>
      </c>
      <c r="X203" s="27">
        <f t="shared" si="36"/>
        <v>142421.455360128</v>
      </c>
      <c r="Y203" s="27">
        <f t="shared" si="37"/>
        <v>72</v>
      </c>
      <c r="Z203" s="27">
        <f t="shared" si="38"/>
        <v>45250.611323904</v>
      </c>
      <c r="AA203" s="27">
        <f t="shared" si="39"/>
        <v>466674.030934032</v>
      </c>
    </row>
    <row r="204" ht="17" spans="1:27">
      <c r="A204" s="34">
        <v>201</v>
      </c>
      <c r="B204" s="34" t="s">
        <v>290</v>
      </c>
      <c r="C204" s="34" t="s">
        <v>272</v>
      </c>
      <c r="D204" s="35">
        <v>2048.5</v>
      </c>
      <c r="E204" s="35">
        <v>382</v>
      </c>
      <c r="F204" s="35">
        <v>311</v>
      </c>
      <c r="G204" s="35">
        <v>397</v>
      </c>
      <c r="H204" s="35">
        <v>623.7817344</v>
      </c>
      <c r="I204" s="35">
        <v>694</v>
      </c>
      <c r="J204" s="35">
        <v>340</v>
      </c>
      <c r="K204" s="35">
        <v>384</v>
      </c>
      <c r="L204" s="35">
        <v>282.2789376</v>
      </c>
      <c r="M204" s="35">
        <v>463</v>
      </c>
      <c r="N204" s="35">
        <v>320</v>
      </c>
      <c r="O204" s="35">
        <v>223</v>
      </c>
      <c r="P204" s="41"/>
      <c r="Q204" s="47"/>
      <c r="R204" s="27">
        <f t="shared" si="30"/>
        <v>1090</v>
      </c>
      <c r="S204" s="27">
        <f t="shared" si="31"/>
        <v>1418</v>
      </c>
      <c r="T204" s="27">
        <f t="shared" si="32"/>
        <v>1006</v>
      </c>
      <c r="U204">
        <f t="shared" si="33"/>
        <v>137</v>
      </c>
      <c r="V204" s="48">
        <f t="shared" si="34"/>
        <v>433776.5925</v>
      </c>
      <c r="W204" s="27">
        <f t="shared" si="35"/>
        <v>178</v>
      </c>
      <c r="X204" s="27">
        <f t="shared" si="36"/>
        <v>194605.161392256</v>
      </c>
      <c r="Y204" s="27">
        <f t="shared" si="37"/>
        <v>126</v>
      </c>
      <c r="Z204" s="27">
        <f t="shared" si="38"/>
        <v>75146.507630208</v>
      </c>
      <c r="AA204" s="27">
        <f t="shared" si="39"/>
        <v>703528.261522464</v>
      </c>
    </row>
    <row r="205" ht="17" spans="1:27">
      <c r="A205" s="34">
        <v>202</v>
      </c>
      <c r="B205" s="34" t="s">
        <v>291</v>
      </c>
      <c r="C205" s="34" t="s">
        <v>292</v>
      </c>
      <c r="D205" s="35">
        <v>2333.2</v>
      </c>
      <c r="E205" s="35">
        <v>52</v>
      </c>
      <c r="F205" s="35">
        <v>25</v>
      </c>
      <c r="G205" s="35">
        <v>54</v>
      </c>
      <c r="H205" s="35">
        <v>1576.8352512</v>
      </c>
      <c r="I205" s="35">
        <v>51</v>
      </c>
      <c r="J205" s="35">
        <v>48</v>
      </c>
      <c r="K205" s="35">
        <v>59</v>
      </c>
      <c r="L205" s="35">
        <v>2268.5313024</v>
      </c>
      <c r="M205" s="35">
        <v>35</v>
      </c>
      <c r="N205" s="35">
        <v>39</v>
      </c>
      <c r="O205" s="35">
        <v>24</v>
      </c>
      <c r="P205" s="41"/>
      <c r="Q205" s="47"/>
      <c r="R205" s="27">
        <f t="shared" si="30"/>
        <v>131</v>
      </c>
      <c r="S205" s="27">
        <f t="shared" si="31"/>
        <v>158</v>
      </c>
      <c r="T205" s="27">
        <f t="shared" si="32"/>
        <v>98</v>
      </c>
      <c r="U205">
        <f t="shared" si="33"/>
        <v>17</v>
      </c>
      <c r="V205" s="48">
        <f t="shared" si="34"/>
        <v>60868.347</v>
      </c>
      <c r="W205" s="27">
        <f t="shared" si="35"/>
        <v>20</v>
      </c>
      <c r="X205" s="27">
        <f t="shared" si="36"/>
        <v>49599.60580992</v>
      </c>
      <c r="Y205" s="27">
        <f t="shared" si="37"/>
        <v>13</v>
      </c>
      <c r="Z205" s="27">
        <f t="shared" si="38"/>
        <v>45323.174584896</v>
      </c>
      <c r="AA205" s="27">
        <f t="shared" si="39"/>
        <v>155791.127394816</v>
      </c>
    </row>
    <row r="206" ht="17" spans="1:27">
      <c r="A206" s="34">
        <v>203</v>
      </c>
      <c r="B206" s="34" t="s">
        <v>293</v>
      </c>
      <c r="C206" s="34" t="s">
        <v>294</v>
      </c>
      <c r="D206" s="35">
        <v>653</v>
      </c>
      <c r="E206" s="35">
        <v>343</v>
      </c>
      <c r="F206" s="35">
        <v>186</v>
      </c>
      <c r="G206" s="35">
        <v>151</v>
      </c>
      <c r="H206" s="35">
        <v>1551.7294848</v>
      </c>
      <c r="I206" s="35">
        <v>459</v>
      </c>
      <c r="J206" s="35">
        <v>677</v>
      </c>
      <c r="K206" s="35">
        <v>664</v>
      </c>
      <c r="L206" s="35">
        <v>1240.3214208</v>
      </c>
      <c r="M206" s="35">
        <v>459</v>
      </c>
      <c r="N206" s="35">
        <v>447</v>
      </c>
      <c r="O206" s="35">
        <v>408</v>
      </c>
      <c r="P206" s="41"/>
      <c r="Q206" s="47"/>
      <c r="R206" s="27">
        <f t="shared" si="30"/>
        <v>680</v>
      </c>
      <c r="S206" s="27">
        <f t="shared" si="31"/>
        <v>1800</v>
      </c>
      <c r="T206" s="27">
        <f t="shared" si="32"/>
        <v>1314</v>
      </c>
      <c r="U206">
        <f t="shared" si="33"/>
        <v>85</v>
      </c>
      <c r="V206" s="48">
        <f t="shared" si="34"/>
        <v>96543</v>
      </c>
      <c r="W206" s="27">
        <f t="shared" si="35"/>
        <v>225</v>
      </c>
      <c r="X206" s="27">
        <f t="shared" si="36"/>
        <v>549776.5650864</v>
      </c>
      <c r="Y206" s="27">
        <f t="shared" si="37"/>
        <v>165</v>
      </c>
      <c r="Z206" s="27">
        <f t="shared" si="38"/>
        <v>328408.19009856</v>
      </c>
      <c r="AA206" s="27">
        <f t="shared" si="39"/>
        <v>974727.75518496</v>
      </c>
    </row>
    <row r="207" ht="17" spans="1:27">
      <c r="A207" s="34">
        <v>204</v>
      </c>
      <c r="B207" s="34" t="s">
        <v>295</v>
      </c>
      <c r="C207" s="34" t="s">
        <v>294</v>
      </c>
      <c r="D207" s="35">
        <v>765.78</v>
      </c>
      <c r="E207" s="35">
        <v>4</v>
      </c>
      <c r="F207" s="35">
        <v>5</v>
      </c>
      <c r="G207" s="35">
        <v>6</v>
      </c>
      <c r="H207" s="35">
        <v>1437.144192</v>
      </c>
      <c r="I207" s="35">
        <v>10</v>
      </c>
      <c r="J207" s="35">
        <v>11</v>
      </c>
      <c r="K207" s="35">
        <v>7</v>
      </c>
      <c r="L207" s="35">
        <v>1164.5213184</v>
      </c>
      <c r="M207" s="35">
        <v>7</v>
      </c>
      <c r="N207" s="35">
        <v>7</v>
      </c>
      <c r="O207" s="35">
        <v>8</v>
      </c>
      <c r="P207" s="41"/>
      <c r="Q207" s="47"/>
      <c r="R207" s="27">
        <f t="shared" si="30"/>
        <v>15</v>
      </c>
      <c r="S207" s="27">
        <f t="shared" si="31"/>
        <v>28</v>
      </c>
      <c r="T207" s="27">
        <f t="shared" si="32"/>
        <v>22</v>
      </c>
      <c r="U207">
        <f t="shared" si="33"/>
        <v>2</v>
      </c>
      <c r="V207" s="48">
        <f t="shared" si="34"/>
        <v>2599.7898</v>
      </c>
      <c r="W207" s="27">
        <f t="shared" si="35"/>
        <v>4</v>
      </c>
      <c r="X207" s="27">
        <f t="shared" si="36"/>
        <v>9106.91919744</v>
      </c>
      <c r="Y207" s="27">
        <f t="shared" si="37"/>
        <v>3</v>
      </c>
      <c r="Z207" s="27">
        <f t="shared" si="38"/>
        <v>5640.190554816</v>
      </c>
      <c r="AA207" s="27">
        <f t="shared" si="39"/>
        <v>17346.899552256</v>
      </c>
    </row>
    <row r="208" ht="17" spans="1:27">
      <c r="A208" s="34">
        <v>205</v>
      </c>
      <c r="B208" s="34" t="s">
        <v>296</v>
      </c>
      <c r="C208" s="34" t="s">
        <v>294</v>
      </c>
      <c r="D208" s="35">
        <v>596.88</v>
      </c>
      <c r="E208" s="35">
        <v>2</v>
      </c>
      <c r="F208" s="35">
        <v>2</v>
      </c>
      <c r="G208" s="35">
        <v>2</v>
      </c>
      <c r="H208" s="35">
        <v>1743.2414208</v>
      </c>
      <c r="I208" s="35">
        <v>9</v>
      </c>
      <c r="J208" s="35">
        <v>9</v>
      </c>
      <c r="K208" s="35">
        <v>8</v>
      </c>
      <c r="L208" s="35">
        <v>1444.0643712</v>
      </c>
      <c r="M208" s="35">
        <v>4</v>
      </c>
      <c r="N208" s="35">
        <v>6</v>
      </c>
      <c r="O208" s="35">
        <v>5</v>
      </c>
      <c r="P208" s="41"/>
      <c r="Q208" s="47"/>
      <c r="R208" s="27">
        <f t="shared" si="30"/>
        <v>6</v>
      </c>
      <c r="S208" s="27">
        <f t="shared" si="31"/>
        <v>26</v>
      </c>
      <c r="T208" s="27">
        <f t="shared" si="32"/>
        <v>15</v>
      </c>
      <c r="U208">
        <f t="shared" si="33"/>
        <v>1</v>
      </c>
      <c r="V208" s="48">
        <f t="shared" si="34"/>
        <v>1054.1454</v>
      </c>
      <c r="W208" s="27">
        <f t="shared" si="35"/>
        <v>4</v>
      </c>
      <c r="X208" s="27">
        <f t="shared" si="36"/>
        <v>10888.405069056</v>
      </c>
      <c r="Y208" s="27">
        <f t="shared" si="37"/>
        <v>2</v>
      </c>
      <c r="Z208" s="27">
        <f t="shared" si="38"/>
        <v>4573.597320192</v>
      </c>
      <c r="AA208" s="27">
        <f t="shared" si="39"/>
        <v>16516.147789248</v>
      </c>
    </row>
    <row r="209" ht="17" spans="1:27">
      <c r="A209" s="34">
        <v>206</v>
      </c>
      <c r="B209" s="34" t="s">
        <v>297</v>
      </c>
      <c r="C209" s="34" t="s">
        <v>294</v>
      </c>
      <c r="D209" s="35">
        <v>537</v>
      </c>
      <c r="E209" s="35">
        <v>3</v>
      </c>
      <c r="F209" s="35">
        <v>5</v>
      </c>
      <c r="G209" s="35">
        <v>4</v>
      </c>
      <c r="H209" s="35">
        <v>1679.0285952</v>
      </c>
      <c r="I209" s="35">
        <v>6</v>
      </c>
      <c r="J209" s="35">
        <v>4</v>
      </c>
      <c r="K209" s="35">
        <v>8</v>
      </c>
      <c r="L209" s="35">
        <v>1209.5829504</v>
      </c>
      <c r="M209" s="35">
        <v>3</v>
      </c>
      <c r="N209" s="35">
        <v>4</v>
      </c>
      <c r="O209" s="35">
        <v>3</v>
      </c>
      <c r="P209" s="41"/>
      <c r="Q209" s="47"/>
      <c r="R209" s="27">
        <f t="shared" si="30"/>
        <v>12</v>
      </c>
      <c r="S209" s="27">
        <f t="shared" si="31"/>
        <v>18</v>
      </c>
      <c r="T209" s="27">
        <f t="shared" si="32"/>
        <v>10</v>
      </c>
      <c r="U209">
        <f t="shared" si="33"/>
        <v>2</v>
      </c>
      <c r="V209" s="48">
        <f t="shared" si="34"/>
        <v>1934.04</v>
      </c>
      <c r="W209" s="27">
        <f t="shared" si="35"/>
        <v>3</v>
      </c>
      <c r="X209" s="27">
        <f t="shared" si="36"/>
        <v>7886.014818048</v>
      </c>
      <c r="Y209" s="27">
        <f t="shared" si="37"/>
        <v>2</v>
      </c>
      <c r="Z209" s="27">
        <f t="shared" si="38"/>
        <v>3891.256385664</v>
      </c>
      <c r="AA209" s="27">
        <f t="shared" si="39"/>
        <v>13711.311203712</v>
      </c>
    </row>
    <row r="210" ht="17" spans="1:27">
      <c r="A210" s="34">
        <v>207</v>
      </c>
      <c r="B210" s="34" t="s">
        <v>298</v>
      </c>
      <c r="C210" s="34" t="s">
        <v>294</v>
      </c>
      <c r="D210" s="35">
        <v>566</v>
      </c>
      <c r="E210" s="35">
        <v>4</v>
      </c>
      <c r="F210" s="35">
        <v>3</v>
      </c>
      <c r="G210" s="35">
        <v>6</v>
      </c>
      <c r="H210" s="35">
        <v>1649.8994688</v>
      </c>
      <c r="I210" s="35">
        <v>10</v>
      </c>
      <c r="J210" s="35">
        <v>5</v>
      </c>
      <c r="K210" s="35">
        <v>8</v>
      </c>
      <c r="L210" s="35">
        <v>1350.8833536</v>
      </c>
      <c r="M210" s="35">
        <v>6</v>
      </c>
      <c r="N210" s="35">
        <v>6</v>
      </c>
      <c r="O210" s="35">
        <v>4</v>
      </c>
      <c r="P210" s="41"/>
      <c r="Q210" s="47"/>
      <c r="R210" s="27">
        <f t="shared" si="30"/>
        <v>13</v>
      </c>
      <c r="S210" s="27">
        <f t="shared" si="31"/>
        <v>23</v>
      </c>
      <c r="T210" s="27">
        <f t="shared" si="32"/>
        <v>16</v>
      </c>
      <c r="U210">
        <f t="shared" si="33"/>
        <v>2</v>
      </c>
      <c r="V210" s="48">
        <f t="shared" si="34"/>
        <v>2018.43</v>
      </c>
      <c r="W210" s="27">
        <f t="shared" si="35"/>
        <v>3</v>
      </c>
      <c r="X210" s="27">
        <f t="shared" si="36"/>
        <v>7758.866181312</v>
      </c>
      <c r="Y210" s="27">
        <f t="shared" si="37"/>
        <v>2</v>
      </c>
      <c r="Z210" s="27">
        <f t="shared" si="38"/>
        <v>4302.440558976</v>
      </c>
      <c r="AA210" s="27">
        <f t="shared" si="39"/>
        <v>14079.736740288</v>
      </c>
    </row>
    <row r="211" ht="17" spans="1:27">
      <c r="A211" s="34">
        <v>208</v>
      </c>
      <c r="B211" s="34" t="s">
        <v>299</v>
      </c>
      <c r="C211" s="34" t="s">
        <v>294</v>
      </c>
      <c r="D211" s="35">
        <v>822</v>
      </c>
      <c r="E211" s="35">
        <v>3</v>
      </c>
      <c r="F211" s="35">
        <v>2</v>
      </c>
      <c r="G211" s="35">
        <v>2</v>
      </c>
      <c r="H211" s="35">
        <v>1396.910592</v>
      </c>
      <c r="I211" s="35">
        <v>4</v>
      </c>
      <c r="J211" s="35">
        <v>5</v>
      </c>
      <c r="K211" s="35">
        <v>6</v>
      </c>
      <c r="L211" s="35">
        <v>1010.5070976</v>
      </c>
      <c r="M211" s="35">
        <v>3</v>
      </c>
      <c r="N211" s="35">
        <v>4</v>
      </c>
      <c r="O211" s="35">
        <v>4</v>
      </c>
      <c r="P211" s="41"/>
      <c r="Q211" s="47"/>
      <c r="R211" s="27">
        <f t="shared" si="30"/>
        <v>7</v>
      </c>
      <c r="S211" s="27">
        <f t="shared" si="31"/>
        <v>15</v>
      </c>
      <c r="T211" s="27">
        <f t="shared" si="32"/>
        <v>11</v>
      </c>
      <c r="U211">
        <f t="shared" si="33"/>
        <v>1</v>
      </c>
      <c r="V211" s="48">
        <f t="shared" si="34"/>
        <v>1381.695</v>
      </c>
      <c r="W211" s="27">
        <f t="shared" si="35"/>
        <v>2</v>
      </c>
      <c r="X211" s="27">
        <f t="shared" si="36"/>
        <v>4436.37982272</v>
      </c>
      <c r="Y211" s="27">
        <f t="shared" si="37"/>
        <v>2</v>
      </c>
      <c r="Z211" s="27">
        <f t="shared" si="38"/>
        <v>3311.945654016</v>
      </c>
      <c r="AA211" s="27">
        <f t="shared" si="39"/>
        <v>9130.020476736</v>
      </c>
    </row>
    <row r="212" ht="17" spans="1:27">
      <c r="A212" s="34">
        <v>209</v>
      </c>
      <c r="B212" s="34" t="s">
        <v>300</v>
      </c>
      <c r="C212" s="34" t="s">
        <v>294</v>
      </c>
      <c r="D212" s="35">
        <v>664.9</v>
      </c>
      <c r="E212" s="35">
        <v>5</v>
      </c>
      <c r="F212" s="35">
        <v>3</v>
      </c>
      <c r="G212" s="35">
        <v>5</v>
      </c>
      <c r="H212" s="35">
        <v>1516.1629824</v>
      </c>
      <c r="I212" s="35">
        <v>4</v>
      </c>
      <c r="J212" s="35">
        <v>6</v>
      </c>
      <c r="K212" s="35">
        <v>7</v>
      </c>
      <c r="L212" s="35">
        <v>1378.5640704</v>
      </c>
      <c r="M212" s="35">
        <v>5</v>
      </c>
      <c r="N212" s="35">
        <v>3</v>
      </c>
      <c r="O212" s="35">
        <v>4</v>
      </c>
      <c r="P212" s="41"/>
      <c r="Q212" s="47"/>
      <c r="R212" s="27">
        <f t="shared" si="30"/>
        <v>13</v>
      </c>
      <c r="S212" s="27">
        <f t="shared" si="31"/>
        <v>17</v>
      </c>
      <c r="T212" s="27">
        <f t="shared" si="32"/>
        <v>12</v>
      </c>
      <c r="U212">
        <f t="shared" si="33"/>
        <v>2</v>
      </c>
      <c r="V212" s="48">
        <f t="shared" si="34"/>
        <v>2306.229</v>
      </c>
      <c r="W212" s="27">
        <f t="shared" si="35"/>
        <v>3</v>
      </c>
      <c r="X212" s="27">
        <f t="shared" si="36"/>
        <v>7175.106418176</v>
      </c>
      <c r="Y212" s="27">
        <f t="shared" si="37"/>
        <v>2</v>
      </c>
      <c r="Z212" s="27">
        <f t="shared" si="38"/>
        <v>4382.991444864</v>
      </c>
      <c r="AA212" s="27">
        <f t="shared" si="39"/>
        <v>13864.32686304</v>
      </c>
    </row>
    <row r="213" ht="17" spans="1:27">
      <c r="A213" s="34">
        <v>210</v>
      </c>
      <c r="B213" s="34" t="s">
        <v>301</v>
      </c>
      <c r="C213" s="34" t="s">
        <v>302</v>
      </c>
      <c r="D213" s="35">
        <v>1996.91</v>
      </c>
      <c r="E213" s="35">
        <v>42</v>
      </c>
      <c r="F213" s="35">
        <v>86</v>
      </c>
      <c r="G213" s="35">
        <v>32</v>
      </c>
      <c r="H213" s="35">
        <v>238.0219776</v>
      </c>
      <c r="I213" s="35">
        <v>148</v>
      </c>
      <c r="J213" s="35">
        <v>106</v>
      </c>
      <c r="K213" s="35">
        <v>106</v>
      </c>
      <c r="L213" s="35">
        <v>914.912064</v>
      </c>
      <c r="M213" s="35">
        <v>74</v>
      </c>
      <c r="N213" s="35">
        <v>97</v>
      </c>
      <c r="O213" s="35">
        <v>64</v>
      </c>
      <c r="P213" s="41"/>
      <c r="Q213" s="47"/>
      <c r="R213" s="27">
        <f t="shared" si="30"/>
        <v>160</v>
      </c>
      <c r="S213" s="27">
        <f t="shared" si="31"/>
        <v>360</v>
      </c>
      <c r="T213" s="27">
        <f t="shared" si="32"/>
        <v>235</v>
      </c>
      <c r="U213">
        <f t="shared" si="33"/>
        <v>20</v>
      </c>
      <c r="V213" s="48">
        <f t="shared" si="34"/>
        <v>61823.781</v>
      </c>
      <c r="W213" s="27">
        <f t="shared" si="35"/>
        <v>45</v>
      </c>
      <c r="X213" s="27">
        <f t="shared" si="36"/>
        <v>23940.31398336</v>
      </c>
      <c r="Y213" s="27">
        <f t="shared" si="37"/>
        <v>30</v>
      </c>
      <c r="Z213" s="27">
        <f t="shared" si="38"/>
        <v>45506.4615936</v>
      </c>
      <c r="AA213" s="27">
        <f t="shared" si="39"/>
        <v>131270.55657696</v>
      </c>
    </row>
    <row r="214" ht="17" spans="1:27">
      <c r="A214" s="34">
        <v>211</v>
      </c>
      <c r="B214" s="34" t="s">
        <v>303</v>
      </c>
      <c r="C214" s="34" t="s">
        <v>302</v>
      </c>
      <c r="D214" s="35">
        <v>2090.24</v>
      </c>
      <c r="E214" s="35">
        <v>3</v>
      </c>
      <c r="F214" s="35">
        <v>3</v>
      </c>
      <c r="G214" s="35">
        <v>4</v>
      </c>
      <c r="H214" s="35">
        <v>167.0499072</v>
      </c>
      <c r="I214" s="35">
        <v>4</v>
      </c>
      <c r="J214" s="35">
        <v>8</v>
      </c>
      <c r="K214" s="35">
        <v>4</v>
      </c>
      <c r="L214" s="35">
        <v>965.1235968</v>
      </c>
      <c r="M214" s="35">
        <v>4</v>
      </c>
      <c r="N214" s="35">
        <v>4</v>
      </c>
      <c r="O214" s="35">
        <v>5</v>
      </c>
      <c r="P214" s="41"/>
      <c r="Q214" s="47"/>
      <c r="R214" s="27">
        <f t="shared" si="30"/>
        <v>10</v>
      </c>
      <c r="S214" s="27">
        <f t="shared" si="31"/>
        <v>16</v>
      </c>
      <c r="T214" s="27">
        <f t="shared" si="32"/>
        <v>13</v>
      </c>
      <c r="U214">
        <f t="shared" si="33"/>
        <v>2</v>
      </c>
      <c r="V214" s="48">
        <f t="shared" si="34"/>
        <v>6453.9684</v>
      </c>
      <c r="W214" s="27">
        <f t="shared" si="35"/>
        <v>2</v>
      </c>
      <c r="X214" s="27">
        <f t="shared" si="36"/>
        <v>857.485229952</v>
      </c>
      <c r="Y214" s="27">
        <f t="shared" si="37"/>
        <v>2</v>
      </c>
      <c r="Z214" s="27">
        <f t="shared" si="38"/>
        <v>3179.879666688</v>
      </c>
      <c r="AA214" s="27">
        <f t="shared" si="39"/>
        <v>10491.33329664</v>
      </c>
    </row>
    <row r="215" ht="17" spans="1:27">
      <c r="A215" s="34">
        <v>212</v>
      </c>
      <c r="B215" s="34" t="s">
        <v>304</v>
      </c>
      <c r="C215" s="34" t="s">
        <v>302</v>
      </c>
      <c r="D215" s="35">
        <v>1799.72</v>
      </c>
      <c r="E215" s="35">
        <v>3</v>
      </c>
      <c r="F215" s="35">
        <v>7</v>
      </c>
      <c r="G215" s="35">
        <v>8</v>
      </c>
      <c r="H215" s="35">
        <v>706.1801472</v>
      </c>
      <c r="I215" s="35">
        <v>13</v>
      </c>
      <c r="J215" s="35">
        <v>10</v>
      </c>
      <c r="K215" s="35">
        <v>14</v>
      </c>
      <c r="L215" s="35">
        <v>1315.4777856</v>
      </c>
      <c r="M215" s="35">
        <v>4</v>
      </c>
      <c r="N215" s="35">
        <v>6</v>
      </c>
      <c r="O215" s="35">
        <v>7</v>
      </c>
      <c r="P215" s="41"/>
      <c r="Q215" s="47"/>
      <c r="R215" s="27">
        <f t="shared" si="30"/>
        <v>18</v>
      </c>
      <c r="S215" s="27">
        <f t="shared" si="31"/>
        <v>37</v>
      </c>
      <c r="T215" s="27">
        <f t="shared" si="32"/>
        <v>17</v>
      </c>
      <c r="U215">
        <f t="shared" si="33"/>
        <v>3</v>
      </c>
      <c r="V215" s="48">
        <f t="shared" si="34"/>
        <v>8412.8328</v>
      </c>
      <c r="W215" s="27">
        <f t="shared" si="35"/>
        <v>5</v>
      </c>
      <c r="X215" s="27">
        <f t="shared" si="36"/>
        <v>6065.88557088</v>
      </c>
      <c r="Y215" s="27">
        <f t="shared" si="37"/>
        <v>3</v>
      </c>
      <c r="Z215" s="27">
        <f t="shared" si="38"/>
        <v>6299.115534144</v>
      </c>
      <c r="AA215" s="27">
        <f t="shared" si="39"/>
        <v>20777.833905024</v>
      </c>
    </row>
    <row r="216" ht="17" spans="1:27">
      <c r="A216" s="34">
        <v>213</v>
      </c>
      <c r="B216" s="34" t="s">
        <v>305</v>
      </c>
      <c r="C216" s="34" t="s">
        <v>302</v>
      </c>
      <c r="D216" s="35">
        <v>1814</v>
      </c>
      <c r="E216" s="35">
        <v>323</v>
      </c>
      <c r="F216" s="35">
        <v>116</v>
      </c>
      <c r="G216" s="35">
        <v>170</v>
      </c>
      <c r="H216" s="35">
        <v>982.9873152</v>
      </c>
      <c r="I216" s="35">
        <v>429</v>
      </c>
      <c r="J216" s="35">
        <v>314</v>
      </c>
      <c r="K216" s="35">
        <v>389</v>
      </c>
      <c r="L216" s="35">
        <v>1298.740608</v>
      </c>
      <c r="M216" s="35">
        <v>226</v>
      </c>
      <c r="N216" s="35">
        <v>340</v>
      </c>
      <c r="O216" s="35">
        <v>231</v>
      </c>
      <c r="P216" s="41"/>
      <c r="Q216" s="47"/>
      <c r="R216" s="27">
        <f t="shared" si="30"/>
        <v>609</v>
      </c>
      <c r="S216" s="27">
        <f t="shared" si="31"/>
        <v>1132</v>
      </c>
      <c r="T216" s="27">
        <f t="shared" si="32"/>
        <v>797</v>
      </c>
      <c r="U216">
        <f t="shared" si="33"/>
        <v>77</v>
      </c>
      <c r="V216" s="48">
        <f t="shared" si="34"/>
        <v>217529.235</v>
      </c>
      <c r="W216" s="27">
        <f t="shared" si="35"/>
        <v>142</v>
      </c>
      <c r="X216" s="27">
        <f t="shared" si="36"/>
        <v>229462.279193472</v>
      </c>
      <c r="Y216" s="27">
        <f t="shared" si="37"/>
        <v>100</v>
      </c>
      <c r="Z216" s="27">
        <f t="shared" si="38"/>
        <v>207535.258464</v>
      </c>
      <c r="AA216" s="27">
        <f t="shared" si="39"/>
        <v>654526.772657472</v>
      </c>
    </row>
    <row r="217" ht="17" spans="1:27">
      <c r="A217" s="34">
        <v>214</v>
      </c>
      <c r="B217" s="34" t="s">
        <v>306</v>
      </c>
      <c r="C217" s="34" t="s">
        <v>302</v>
      </c>
      <c r="D217" s="35">
        <v>1892.34</v>
      </c>
      <c r="E217" s="35">
        <v>4</v>
      </c>
      <c r="F217" s="35">
        <v>2</v>
      </c>
      <c r="G217" s="35">
        <v>3</v>
      </c>
      <c r="H217" s="35">
        <v>825.1106688</v>
      </c>
      <c r="I217" s="35">
        <v>4</v>
      </c>
      <c r="J217" s="35">
        <v>9</v>
      </c>
      <c r="K217" s="35">
        <v>5</v>
      </c>
      <c r="L217" s="35">
        <v>1516.80672</v>
      </c>
      <c r="M217" s="35">
        <v>3</v>
      </c>
      <c r="N217" s="35">
        <v>4</v>
      </c>
      <c r="O217" s="35">
        <v>3</v>
      </c>
      <c r="P217" s="41"/>
      <c r="Q217" s="47"/>
      <c r="R217" s="27">
        <f t="shared" si="30"/>
        <v>9</v>
      </c>
      <c r="S217" s="27">
        <f t="shared" si="31"/>
        <v>18</v>
      </c>
      <c r="T217" s="27">
        <f t="shared" si="32"/>
        <v>10</v>
      </c>
      <c r="U217">
        <f t="shared" si="33"/>
        <v>2</v>
      </c>
      <c r="V217" s="48">
        <f t="shared" si="34"/>
        <v>5878.0794</v>
      </c>
      <c r="W217" s="27">
        <f t="shared" si="35"/>
        <v>3</v>
      </c>
      <c r="X217" s="27">
        <f t="shared" si="36"/>
        <v>4158.663069312</v>
      </c>
      <c r="Y217" s="27">
        <f t="shared" si="37"/>
        <v>2</v>
      </c>
      <c r="Z217" s="27">
        <f t="shared" si="38"/>
        <v>4785.2775552</v>
      </c>
      <c r="AA217" s="27">
        <f t="shared" si="39"/>
        <v>14822.020024512</v>
      </c>
    </row>
    <row r="218" ht="17" spans="1:27">
      <c r="A218" s="34">
        <v>215</v>
      </c>
      <c r="B218" s="34" t="s">
        <v>307</v>
      </c>
      <c r="C218" s="34" t="s">
        <v>302</v>
      </c>
      <c r="D218" s="35">
        <v>2251</v>
      </c>
      <c r="E218" s="35">
        <v>1</v>
      </c>
      <c r="F218" s="35">
        <v>1</v>
      </c>
      <c r="G218" s="35">
        <v>1</v>
      </c>
      <c r="H218" s="35">
        <v>721.3079808</v>
      </c>
      <c r="I218" s="35">
        <v>2</v>
      </c>
      <c r="J218" s="35">
        <v>1</v>
      </c>
      <c r="K218" s="35">
        <v>1</v>
      </c>
      <c r="L218" s="35">
        <v>1413.004032</v>
      </c>
      <c r="M218" s="35">
        <v>1</v>
      </c>
      <c r="N218" s="35">
        <v>1</v>
      </c>
      <c r="O218" s="35">
        <v>1</v>
      </c>
      <c r="P218" s="41"/>
      <c r="Q218" s="47"/>
      <c r="R218" s="27">
        <f t="shared" si="30"/>
        <v>3</v>
      </c>
      <c r="S218" s="27">
        <f t="shared" si="31"/>
        <v>4</v>
      </c>
      <c r="T218" s="27">
        <f t="shared" si="32"/>
        <v>3</v>
      </c>
      <c r="U218">
        <f t="shared" si="33"/>
        <v>1</v>
      </c>
      <c r="V218" s="48">
        <f t="shared" si="34"/>
        <v>3460.89</v>
      </c>
      <c r="W218" s="27">
        <f t="shared" si="35"/>
        <v>1</v>
      </c>
      <c r="X218" s="27">
        <f t="shared" si="36"/>
        <v>1235.188112064</v>
      </c>
      <c r="Y218" s="27">
        <f t="shared" si="37"/>
        <v>1</v>
      </c>
      <c r="Z218" s="27">
        <f t="shared" si="38"/>
        <v>2241.60586656</v>
      </c>
      <c r="AA218" s="27">
        <f t="shared" si="39"/>
        <v>6937.683978624</v>
      </c>
    </row>
    <row r="219" ht="17" spans="1:27">
      <c r="A219" s="34">
        <v>216</v>
      </c>
      <c r="B219" s="34" t="s">
        <v>308</v>
      </c>
      <c r="C219" s="34" t="s">
        <v>302</v>
      </c>
      <c r="D219" s="35">
        <v>2179.76</v>
      </c>
      <c r="E219" s="35">
        <v>12</v>
      </c>
      <c r="F219" s="35">
        <v>8</v>
      </c>
      <c r="G219" s="35">
        <v>10</v>
      </c>
      <c r="H219" s="35">
        <v>298.6942464</v>
      </c>
      <c r="I219" s="35">
        <v>10</v>
      </c>
      <c r="J219" s="35">
        <v>12</v>
      </c>
      <c r="K219" s="35">
        <v>14</v>
      </c>
      <c r="L219" s="35">
        <v>1241.7698304</v>
      </c>
      <c r="M219" s="35">
        <v>12</v>
      </c>
      <c r="N219" s="35">
        <v>8</v>
      </c>
      <c r="O219" s="35">
        <v>10</v>
      </c>
      <c r="P219" s="41"/>
      <c r="Q219" s="47"/>
      <c r="R219" s="27">
        <f t="shared" si="30"/>
        <v>30</v>
      </c>
      <c r="S219" s="27">
        <f t="shared" si="31"/>
        <v>36</v>
      </c>
      <c r="T219" s="27">
        <f t="shared" si="32"/>
        <v>30</v>
      </c>
      <c r="U219">
        <f t="shared" si="33"/>
        <v>4</v>
      </c>
      <c r="V219" s="48">
        <f t="shared" si="34"/>
        <v>13428.9432</v>
      </c>
      <c r="W219" s="27">
        <f t="shared" si="35"/>
        <v>5</v>
      </c>
      <c r="X219" s="27">
        <f t="shared" si="36"/>
        <v>3101.42564256</v>
      </c>
      <c r="Y219" s="27">
        <f t="shared" si="37"/>
        <v>4</v>
      </c>
      <c r="Z219" s="27">
        <f t="shared" si="38"/>
        <v>7969.840412928</v>
      </c>
      <c r="AA219" s="27">
        <f t="shared" si="39"/>
        <v>24500.209255488</v>
      </c>
    </row>
    <row r="220" ht="17" spans="1:27">
      <c r="A220" s="34">
        <v>217</v>
      </c>
      <c r="B220" s="34" t="s">
        <v>309</v>
      </c>
      <c r="C220" s="34" t="s">
        <v>302</v>
      </c>
      <c r="D220" s="35">
        <v>2146</v>
      </c>
      <c r="E220" s="35">
        <v>1</v>
      </c>
      <c r="F220" s="35">
        <v>2</v>
      </c>
      <c r="G220" s="35">
        <v>1</v>
      </c>
      <c r="H220" s="35">
        <v>763.4727936</v>
      </c>
      <c r="I220" s="35">
        <v>3</v>
      </c>
      <c r="J220" s="35">
        <v>3</v>
      </c>
      <c r="K220" s="35">
        <v>2</v>
      </c>
      <c r="L220" s="35">
        <v>1455.1688448</v>
      </c>
      <c r="M220" s="35">
        <v>1</v>
      </c>
      <c r="N220" s="35">
        <v>1</v>
      </c>
      <c r="O220" s="35">
        <v>2</v>
      </c>
      <c r="P220" s="41"/>
      <c r="Q220" s="47"/>
      <c r="R220" s="27">
        <f t="shared" si="30"/>
        <v>4</v>
      </c>
      <c r="S220" s="27">
        <f t="shared" si="31"/>
        <v>8</v>
      </c>
      <c r="T220" s="27">
        <f t="shared" si="32"/>
        <v>4</v>
      </c>
      <c r="U220">
        <f t="shared" si="33"/>
        <v>1</v>
      </c>
      <c r="V220" s="48">
        <f t="shared" si="34"/>
        <v>3308.115</v>
      </c>
      <c r="W220" s="27">
        <f t="shared" si="35"/>
        <v>1</v>
      </c>
      <c r="X220" s="27">
        <f t="shared" si="36"/>
        <v>1296.537914688</v>
      </c>
      <c r="Y220" s="27">
        <f t="shared" si="37"/>
        <v>1</v>
      </c>
      <c r="Z220" s="27">
        <f t="shared" si="38"/>
        <v>2302.955669184</v>
      </c>
      <c r="AA220" s="27">
        <f t="shared" si="39"/>
        <v>6907.608583872</v>
      </c>
    </row>
    <row r="221" ht="17" spans="1:27">
      <c r="A221" s="34">
        <v>218</v>
      </c>
      <c r="B221" s="34" t="s">
        <v>310</v>
      </c>
      <c r="C221" s="34" t="s">
        <v>302</v>
      </c>
      <c r="D221" s="35">
        <v>2314.47</v>
      </c>
      <c r="E221" s="35">
        <v>3</v>
      </c>
      <c r="F221" s="35">
        <v>3</v>
      </c>
      <c r="G221" s="35">
        <v>3</v>
      </c>
      <c r="H221" s="35">
        <v>181.6949376</v>
      </c>
      <c r="I221" s="35">
        <v>3</v>
      </c>
      <c r="J221" s="35">
        <v>2</v>
      </c>
      <c r="K221" s="35">
        <v>4</v>
      </c>
      <c r="L221" s="35">
        <v>1108.838016</v>
      </c>
      <c r="M221" s="35">
        <v>3</v>
      </c>
      <c r="N221" s="35">
        <v>2</v>
      </c>
      <c r="O221" s="35">
        <v>2</v>
      </c>
      <c r="P221" s="41"/>
      <c r="Q221" s="47"/>
      <c r="R221" s="27">
        <f t="shared" si="30"/>
        <v>9</v>
      </c>
      <c r="S221" s="27">
        <f t="shared" si="31"/>
        <v>9</v>
      </c>
      <c r="T221" s="27">
        <f t="shared" si="32"/>
        <v>7</v>
      </c>
      <c r="U221">
        <f t="shared" si="33"/>
        <v>2</v>
      </c>
      <c r="V221" s="48">
        <f t="shared" si="34"/>
        <v>7106.4777</v>
      </c>
      <c r="W221" s="27">
        <f t="shared" si="35"/>
        <v>2</v>
      </c>
      <c r="X221" s="27">
        <f t="shared" si="36"/>
        <v>900.102268416</v>
      </c>
      <c r="Y221" s="27">
        <f t="shared" si="37"/>
        <v>1</v>
      </c>
      <c r="Z221" s="27">
        <f t="shared" si="38"/>
        <v>1799.04431328</v>
      </c>
      <c r="AA221" s="27">
        <f t="shared" si="39"/>
        <v>9805.624281696</v>
      </c>
    </row>
    <row r="222" ht="17" spans="1:27">
      <c r="A222" s="34">
        <v>219</v>
      </c>
      <c r="B222" s="34" t="s">
        <v>311</v>
      </c>
      <c r="C222" s="34" t="s">
        <v>302</v>
      </c>
      <c r="D222" s="35">
        <v>1963.84</v>
      </c>
      <c r="E222" s="35">
        <v>53</v>
      </c>
      <c r="F222" s="35">
        <v>82</v>
      </c>
      <c r="G222" s="35">
        <v>98</v>
      </c>
      <c r="H222" s="35">
        <v>343.2730752</v>
      </c>
      <c r="I222" s="35">
        <v>158</v>
      </c>
      <c r="J222" s="35">
        <v>77</v>
      </c>
      <c r="K222" s="35">
        <v>123</v>
      </c>
      <c r="L222" s="35">
        <v>1035.1300608</v>
      </c>
      <c r="M222" s="35">
        <v>133</v>
      </c>
      <c r="N222" s="35">
        <v>67</v>
      </c>
      <c r="O222" s="35">
        <v>119</v>
      </c>
      <c r="P222" s="41"/>
      <c r="Q222" s="47"/>
      <c r="R222" s="27">
        <f t="shared" si="30"/>
        <v>233</v>
      </c>
      <c r="S222" s="27">
        <f t="shared" si="31"/>
        <v>358</v>
      </c>
      <c r="T222" s="27">
        <f t="shared" si="32"/>
        <v>319</v>
      </c>
      <c r="U222">
        <f t="shared" si="33"/>
        <v>30</v>
      </c>
      <c r="V222" s="48">
        <f t="shared" si="34"/>
        <v>91292.166</v>
      </c>
      <c r="W222" s="27">
        <f t="shared" si="35"/>
        <v>45</v>
      </c>
      <c r="X222" s="27">
        <f t="shared" si="36"/>
        <v>30831.62959872</v>
      </c>
      <c r="Y222" s="27">
        <f t="shared" si="37"/>
        <v>40</v>
      </c>
      <c r="Z222" s="27">
        <f t="shared" si="38"/>
        <v>67671.96953856</v>
      </c>
      <c r="AA222" s="27">
        <f t="shared" si="39"/>
        <v>189795.76513728</v>
      </c>
    </row>
    <row r="223" ht="17" spans="1:27">
      <c r="A223" s="34">
        <v>220</v>
      </c>
      <c r="B223" s="34" t="s">
        <v>312</v>
      </c>
      <c r="C223" s="34" t="s">
        <v>302</v>
      </c>
      <c r="D223" s="35">
        <v>2216.7</v>
      </c>
      <c r="E223" s="35">
        <v>1</v>
      </c>
      <c r="F223" s="35">
        <v>1</v>
      </c>
      <c r="G223" s="35">
        <v>1</v>
      </c>
      <c r="H223" s="35">
        <v>685.580544</v>
      </c>
      <c r="I223" s="35">
        <v>3</v>
      </c>
      <c r="J223" s="35">
        <v>3</v>
      </c>
      <c r="K223" s="35">
        <v>2</v>
      </c>
      <c r="L223" s="35">
        <v>1377.2765952</v>
      </c>
      <c r="M223" s="35">
        <v>1</v>
      </c>
      <c r="N223" s="35">
        <v>2</v>
      </c>
      <c r="O223" s="35">
        <v>2</v>
      </c>
      <c r="P223" s="41"/>
      <c r="Q223" s="47"/>
      <c r="R223" s="27">
        <f t="shared" si="30"/>
        <v>3</v>
      </c>
      <c r="S223" s="27">
        <f t="shared" si="31"/>
        <v>8</v>
      </c>
      <c r="T223" s="27">
        <f t="shared" si="32"/>
        <v>5</v>
      </c>
      <c r="U223">
        <f t="shared" si="33"/>
        <v>1</v>
      </c>
      <c r="V223" s="48">
        <f t="shared" si="34"/>
        <v>3410.9835</v>
      </c>
      <c r="W223" s="27">
        <f t="shared" si="35"/>
        <v>1</v>
      </c>
      <c r="X223" s="27">
        <f t="shared" si="36"/>
        <v>1183.20469152</v>
      </c>
      <c r="Y223" s="27">
        <f t="shared" si="37"/>
        <v>1</v>
      </c>
      <c r="Z223" s="27">
        <f t="shared" si="38"/>
        <v>2189.622446016</v>
      </c>
      <c r="AA223" s="27">
        <f t="shared" si="39"/>
        <v>6783.810637536</v>
      </c>
    </row>
    <row r="224" ht="17" spans="1:27">
      <c r="A224" s="34">
        <v>221</v>
      </c>
      <c r="B224" s="34" t="s">
        <v>313</v>
      </c>
      <c r="C224" s="34" t="s">
        <v>302</v>
      </c>
      <c r="D224" s="35">
        <v>2058.39</v>
      </c>
      <c r="E224" s="35">
        <v>1</v>
      </c>
      <c r="F224" s="35">
        <v>1</v>
      </c>
      <c r="G224" s="35">
        <v>1</v>
      </c>
      <c r="H224" s="35">
        <v>451.5819264</v>
      </c>
      <c r="I224" s="35">
        <v>1</v>
      </c>
      <c r="J224" s="35">
        <v>2</v>
      </c>
      <c r="K224" s="35">
        <v>2</v>
      </c>
      <c r="L224" s="35">
        <v>1143.2779776</v>
      </c>
      <c r="M224" s="35">
        <v>1</v>
      </c>
      <c r="N224" s="35">
        <v>1</v>
      </c>
      <c r="O224" s="35">
        <v>1</v>
      </c>
      <c r="P224" s="41"/>
      <c r="Q224" s="47"/>
      <c r="R224" s="27">
        <f t="shared" si="30"/>
        <v>3</v>
      </c>
      <c r="S224" s="27">
        <f t="shared" si="31"/>
        <v>5</v>
      </c>
      <c r="T224" s="27">
        <f t="shared" si="32"/>
        <v>3</v>
      </c>
      <c r="U224">
        <f t="shared" si="33"/>
        <v>1</v>
      </c>
      <c r="V224" s="48">
        <f t="shared" si="34"/>
        <v>3180.64245</v>
      </c>
      <c r="W224" s="27">
        <f t="shared" si="35"/>
        <v>1</v>
      </c>
      <c r="X224" s="27">
        <f t="shared" si="36"/>
        <v>842.736702912</v>
      </c>
      <c r="Y224" s="27">
        <f t="shared" si="37"/>
        <v>1</v>
      </c>
      <c r="Z224" s="27">
        <f t="shared" si="38"/>
        <v>1849.154457408</v>
      </c>
      <c r="AA224" s="27">
        <f t="shared" si="39"/>
        <v>5872.53361032</v>
      </c>
    </row>
    <row r="225" ht="17" spans="1:27">
      <c r="A225" s="34">
        <v>222</v>
      </c>
      <c r="B225" s="34" t="s">
        <v>314</v>
      </c>
      <c r="C225" s="34" t="s">
        <v>302</v>
      </c>
      <c r="D225" s="35">
        <v>1893</v>
      </c>
      <c r="E225" s="35">
        <v>1</v>
      </c>
      <c r="F225" s="35">
        <v>1</v>
      </c>
      <c r="G225" s="35">
        <v>1</v>
      </c>
      <c r="H225" s="35">
        <v>577.1107584</v>
      </c>
      <c r="I225" s="35">
        <v>2</v>
      </c>
      <c r="J225" s="35">
        <v>3</v>
      </c>
      <c r="K225" s="35">
        <v>3</v>
      </c>
      <c r="L225" s="35">
        <v>1158.5667456</v>
      </c>
      <c r="M225" s="35">
        <v>1</v>
      </c>
      <c r="N225" s="35">
        <v>2</v>
      </c>
      <c r="O225" s="35">
        <v>2</v>
      </c>
      <c r="P225" s="41"/>
      <c r="Q225" s="47"/>
      <c r="R225" s="27">
        <f t="shared" si="30"/>
        <v>3</v>
      </c>
      <c r="S225" s="27">
        <f t="shared" si="31"/>
        <v>8</v>
      </c>
      <c r="T225" s="27">
        <f t="shared" si="32"/>
        <v>5</v>
      </c>
      <c r="U225">
        <f t="shared" si="33"/>
        <v>1</v>
      </c>
      <c r="V225" s="48">
        <f t="shared" si="34"/>
        <v>2940</v>
      </c>
      <c r="W225" s="27">
        <f t="shared" si="35"/>
        <v>1</v>
      </c>
      <c r="X225" s="27">
        <f t="shared" si="36"/>
        <v>1025.381153472</v>
      </c>
      <c r="Y225" s="27">
        <f t="shared" si="37"/>
        <v>1</v>
      </c>
      <c r="Z225" s="27">
        <f t="shared" si="38"/>
        <v>1871.399614848</v>
      </c>
      <c r="AA225" s="27">
        <f t="shared" si="39"/>
        <v>5836.78076832</v>
      </c>
    </row>
    <row r="226" ht="17" spans="1:27">
      <c r="A226" s="34">
        <v>223</v>
      </c>
      <c r="B226" s="34" t="s">
        <v>315</v>
      </c>
      <c r="C226" s="34" t="s">
        <v>302</v>
      </c>
      <c r="D226" s="35">
        <v>2038.25</v>
      </c>
      <c r="E226" s="35">
        <v>1</v>
      </c>
      <c r="F226" s="35">
        <v>1</v>
      </c>
      <c r="G226" s="35">
        <v>1</v>
      </c>
      <c r="H226" s="35">
        <v>260.713728</v>
      </c>
      <c r="I226" s="35">
        <v>3</v>
      </c>
      <c r="J226" s="35">
        <v>3</v>
      </c>
      <c r="K226" s="35">
        <v>3</v>
      </c>
      <c r="L226" s="35">
        <v>963.6751872</v>
      </c>
      <c r="M226" s="35">
        <v>1</v>
      </c>
      <c r="N226" s="35">
        <v>2</v>
      </c>
      <c r="O226" s="35">
        <v>2</v>
      </c>
      <c r="P226" s="41"/>
      <c r="Q226" s="47"/>
      <c r="R226" s="27">
        <f t="shared" si="30"/>
        <v>3</v>
      </c>
      <c r="S226" s="27">
        <f t="shared" si="31"/>
        <v>9</v>
      </c>
      <c r="T226" s="27">
        <f t="shared" si="32"/>
        <v>5</v>
      </c>
      <c r="U226">
        <f t="shared" si="33"/>
        <v>1</v>
      </c>
      <c r="V226" s="48">
        <f t="shared" si="34"/>
        <v>3151.33875</v>
      </c>
      <c r="W226" s="27">
        <f t="shared" si="35"/>
        <v>2</v>
      </c>
      <c r="X226" s="27">
        <f t="shared" si="36"/>
        <v>1130.04694848</v>
      </c>
      <c r="Y226" s="27">
        <f t="shared" si="37"/>
        <v>1</v>
      </c>
      <c r="Z226" s="27">
        <f t="shared" si="38"/>
        <v>1587.832397376</v>
      </c>
      <c r="AA226" s="27">
        <f t="shared" si="39"/>
        <v>5869.218095856</v>
      </c>
    </row>
    <row r="227" ht="17.25" customHeight="1" spans="1:27">
      <c r="A227" s="34">
        <v>224</v>
      </c>
      <c r="B227" s="34" t="s">
        <v>316</v>
      </c>
      <c r="C227" s="34" t="s">
        <v>302</v>
      </c>
      <c r="D227" s="35">
        <v>2179</v>
      </c>
      <c r="E227" s="35">
        <v>4</v>
      </c>
      <c r="F227" s="35">
        <v>6</v>
      </c>
      <c r="G227" s="35">
        <v>5</v>
      </c>
      <c r="H227" s="35">
        <v>85.4561664</v>
      </c>
      <c r="I227" s="35">
        <v>9</v>
      </c>
      <c r="J227" s="35">
        <v>6</v>
      </c>
      <c r="K227" s="35">
        <v>10</v>
      </c>
      <c r="L227" s="35">
        <v>1002.7822464</v>
      </c>
      <c r="M227" s="35">
        <v>6</v>
      </c>
      <c r="N227" s="35">
        <v>4</v>
      </c>
      <c r="O227" s="35">
        <v>7</v>
      </c>
      <c r="P227" s="41"/>
      <c r="Q227" s="47"/>
      <c r="R227" s="27">
        <f t="shared" si="30"/>
        <v>15</v>
      </c>
      <c r="S227" s="27">
        <f t="shared" si="31"/>
        <v>25</v>
      </c>
      <c r="T227" s="27">
        <f t="shared" si="32"/>
        <v>17</v>
      </c>
      <c r="U227">
        <f t="shared" si="33"/>
        <v>2</v>
      </c>
      <c r="V227" s="48">
        <f t="shared" si="34"/>
        <v>6712.26</v>
      </c>
      <c r="W227" s="27">
        <f t="shared" si="35"/>
        <v>4</v>
      </c>
      <c r="X227" s="27">
        <f t="shared" si="36"/>
        <v>1240.094888448</v>
      </c>
      <c r="Y227" s="27">
        <f t="shared" si="37"/>
        <v>3</v>
      </c>
      <c r="Z227" s="27">
        <f t="shared" si="38"/>
        <v>4934.199505536</v>
      </c>
      <c r="AA227" s="27">
        <f t="shared" si="39"/>
        <v>12886.554393984</v>
      </c>
    </row>
    <row r="228" ht="17" spans="1:27">
      <c r="A228" s="34">
        <v>225</v>
      </c>
      <c r="B228" s="34" t="s">
        <v>317</v>
      </c>
      <c r="C228" s="34" t="s">
        <v>302</v>
      </c>
      <c r="D228" s="35">
        <v>2195.31</v>
      </c>
      <c r="E228" s="35">
        <v>9</v>
      </c>
      <c r="F228" s="35">
        <v>5</v>
      </c>
      <c r="G228" s="35">
        <v>5</v>
      </c>
      <c r="H228" s="35">
        <v>63.569088</v>
      </c>
      <c r="I228" s="35">
        <v>7</v>
      </c>
      <c r="J228" s="35">
        <v>11</v>
      </c>
      <c r="K228" s="35">
        <v>7</v>
      </c>
      <c r="L228" s="35">
        <v>967.3766784</v>
      </c>
      <c r="M228" s="35">
        <v>10</v>
      </c>
      <c r="N228" s="35">
        <v>10</v>
      </c>
      <c r="O228" s="35">
        <v>10</v>
      </c>
      <c r="P228" s="41"/>
      <c r="Q228" s="47"/>
      <c r="R228" s="27">
        <f t="shared" si="30"/>
        <v>19</v>
      </c>
      <c r="S228" s="27">
        <f t="shared" si="31"/>
        <v>25</v>
      </c>
      <c r="T228" s="27">
        <f t="shared" si="32"/>
        <v>30</v>
      </c>
      <c r="U228">
        <f t="shared" si="33"/>
        <v>3</v>
      </c>
      <c r="V228" s="48">
        <f t="shared" si="34"/>
        <v>10139.58315</v>
      </c>
      <c r="W228" s="27">
        <f t="shared" si="35"/>
        <v>4</v>
      </c>
      <c r="X228" s="27">
        <f t="shared" si="36"/>
        <v>1112.71209216</v>
      </c>
      <c r="Y228" s="27">
        <f t="shared" si="37"/>
        <v>4</v>
      </c>
      <c r="Z228" s="27">
        <f t="shared" si="38"/>
        <v>6372.872268288</v>
      </c>
      <c r="AA228" s="27">
        <f t="shared" si="39"/>
        <v>17625.167510448</v>
      </c>
    </row>
    <row r="229" ht="17" spans="1:27">
      <c r="A229" s="34">
        <v>226</v>
      </c>
      <c r="B229" s="34" t="s">
        <v>318</v>
      </c>
      <c r="C229" s="34" t="s">
        <v>302</v>
      </c>
      <c r="D229" s="35">
        <v>2356.95</v>
      </c>
      <c r="E229" s="35">
        <v>73</v>
      </c>
      <c r="F229" s="35">
        <v>59</v>
      </c>
      <c r="G229" s="35">
        <v>79</v>
      </c>
      <c r="H229" s="35">
        <v>210.019392</v>
      </c>
      <c r="I229" s="35">
        <v>238</v>
      </c>
      <c r="J229" s="35">
        <v>223</v>
      </c>
      <c r="K229" s="35">
        <v>216</v>
      </c>
      <c r="L229" s="35">
        <v>941.7881088</v>
      </c>
      <c r="M229" s="35">
        <v>97</v>
      </c>
      <c r="N229" s="35">
        <v>158</v>
      </c>
      <c r="O229" s="35">
        <v>68</v>
      </c>
      <c r="P229" s="41"/>
      <c r="Q229" s="47"/>
      <c r="R229" s="27">
        <f t="shared" si="30"/>
        <v>211</v>
      </c>
      <c r="S229" s="27">
        <f t="shared" si="31"/>
        <v>677</v>
      </c>
      <c r="T229" s="27">
        <f t="shared" si="32"/>
        <v>323</v>
      </c>
      <c r="U229">
        <f t="shared" si="33"/>
        <v>27</v>
      </c>
      <c r="V229" s="48">
        <f t="shared" si="34"/>
        <v>97606.27575</v>
      </c>
      <c r="W229" s="27">
        <f t="shared" si="35"/>
        <v>85</v>
      </c>
      <c r="X229" s="27">
        <f t="shared" si="36"/>
        <v>41757.3733056</v>
      </c>
      <c r="Y229" s="27">
        <f t="shared" si="37"/>
        <v>41</v>
      </c>
      <c r="Z229" s="27">
        <f t="shared" si="38"/>
        <v>63795.454630464</v>
      </c>
      <c r="AA229" s="27">
        <f t="shared" si="39"/>
        <v>203159.103686064</v>
      </c>
    </row>
    <row r="230" ht="17" spans="1:27">
      <c r="A230" s="34">
        <v>227</v>
      </c>
      <c r="B230" s="34" t="s">
        <v>319</v>
      </c>
      <c r="C230" s="34" t="s">
        <v>302</v>
      </c>
      <c r="D230" s="35">
        <v>2211.2</v>
      </c>
      <c r="E230" s="35">
        <v>1</v>
      </c>
      <c r="F230" s="35">
        <v>1</v>
      </c>
      <c r="G230" s="35">
        <v>1</v>
      </c>
      <c r="H230" s="35">
        <v>99.2965248</v>
      </c>
      <c r="I230" s="35">
        <v>3</v>
      </c>
      <c r="J230" s="35">
        <v>3</v>
      </c>
      <c r="K230" s="35">
        <v>2</v>
      </c>
      <c r="L230" s="35">
        <v>1042.3721088</v>
      </c>
      <c r="M230" s="35">
        <v>1</v>
      </c>
      <c r="N230" s="35">
        <v>1</v>
      </c>
      <c r="O230" s="35">
        <v>2</v>
      </c>
      <c r="P230" s="41"/>
      <c r="Q230" s="47"/>
      <c r="R230" s="27">
        <f t="shared" si="30"/>
        <v>3</v>
      </c>
      <c r="S230" s="27">
        <f t="shared" si="31"/>
        <v>8</v>
      </c>
      <c r="T230" s="27">
        <f t="shared" si="32"/>
        <v>4</v>
      </c>
      <c r="U230">
        <f t="shared" si="33"/>
        <v>1</v>
      </c>
      <c r="V230" s="48">
        <f t="shared" si="34"/>
        <v>3402.981</v>
      </c>
      <c r="W230" s="27">
        <f t="shared" si="35"/>
        <v>1</v>
      </c>
      <c r="X230" s="27">
        <f t="shared" si="36"/>
        <v>330.161443584</v>
      </c>
      <c r="Y230" s="27">
        <f t="shared" si="37"/>
        <v>1</v>
      </c>
      <c r="Z230" s="27">
        <f t="shared" si="38"/>
        <v>1702.336418304</v>
      </c>
      <c r="AA230" s="27">
        <f t="shared" si="39"/>
        <v>5435.478861888</v>
      </c>
    </row>
    <row r="231" ht="17" spans="1:27">
      <c r="A231" s="34">
        <v>228</v>
      </c>
      <c r="B231" s="34" t="s">
        <v>320</v>
      </c>
      <c r="C231" s="34" t="s">
        <v>302</v>
      </c>
      <c r="D231" s="35">
        <v>2106.3</v>
      </c>
      <c r="E231" s="35">
        <v>1</v>
      </c>
      <c r="F231" s="35">
        <v>2</v>
      </c>
      <c r="G231" s="35">
        <v>2</v>
      </c>
      <c r="H231" s="35">
        <v>499.8622464</v>
      </c>
      <c r="I231" s="35">
        <v>4</v>
      </c>
      <c r="J231" s="35">
        <v>4</v>
      </c>
      <c r="K231" s="35">
        <v>4</v>
      </c>
      <c r="L231" s="35">
        <v>1191.719232</v>
      </c>
      <c r="M231" s="35">
        <v>2</v>
      </c>
      <c r="N231" s="35">
        <v>2</v>
      </c>
      <c r="O231" s="35">
        <v>1</v>
      </c>
      <c r="P231" s="41"/>
      <c r="Q231" s="47"/>
      <c r="R231" s="27">
        <f t="shared" si="30"/>
        <v>5</v>
      </c>
      <c r="S231" s="27">
        <f t="shared" si="31"/>
        <v>12</v>
      </c>
      <c r="T231" s="27">
        <f t="shared" si="32"/>
        <v>5</v>
      </c>
      <c r="U231">
        <f t="shared" si="33"/>
        <v>1</v>
      </c>
      <c r="V231" s="48">
        <f t="shared" si="34"/>
        <v>3250.3515</v>
      </c>
      <c r="W231" s="27">
        <f t="shared" si="35"/>
        <v>2</v>
      </c>
      <c r="X231" s="27">
        <f t="shared" si="36"/>
        <v>1825.969137024</v>
      </c>
      <c r="Y231" s="27">
        <f t="shared" si="37"/>
        <v>1</v>
      </c>
      <c r="Z231" s="27">
        <f t="shared" si="38"/>
        <v>1919.63648256</v>
      </c>
      <c r="AA231" s="27">
        <f t="shared" si="39"/>
        <v>6995.957119584</v>
      </c>
    </row>
    <row r="232" ht="17" spans="1:27">
      <c r="A232" s="34">
        <v>229</v>
      </c>
      <c r="B232" s="34" t="s">
        <v>321</v>
      </c>
      <c r="C232" s="34" t="s">
        <v>302</v>
      </c>
      <c r="D232" s="35">
        <v>1900.8</v>
      </c>
      <c r="E232" s="35">
        <v>1</v>
      </c>
      <c r="F232" s="35">
        <v>2</v>
      </c>
      <c r="G232" s="35">
        <v>2</v>
      </c>
      <c r="H232" s="35">
        <v>804.9938688</v>
      </c>
      <c r="I232" s="35">
        <v>4</v>
      </c>
      <c r="J232" s="35">
        <v>3</v>
      </c>
      <c r="K232" s="35">
        <v>2</v>
      </c>
      <c r="L232" s="35">
        <v>1496.68992</v>
      </c>
      <c r="M232" s="35">
        <v>2</v>
      </c>
      <c r="N232" s="35">
        <v>2</v>
      </c>
      <c r="O232" s="35">
        <v>2</v>
      </c>
      <c r="P232" s="41"/>
      <c r="Q232" s="47"/>
      <c r="R232" s="27">
        <f t="shared" si="30"/>
        <v>5</v>
      </c>
      <c r="S232" s="27">
        <f t="shared" si="31"/>
        <v>9</v>
      </c>
      <c r="T232" s="27">
        <f t="shared" si="32"/>
        <v>6</v>
      </c>
      <c r="U232">
        <f t="shared" si="33"/>
        <v>1</v>
      </c>
      <c r="V232" s="48">
        <f t="shared" si="34"/>
        <v>2951.349</v>
      </c>
      <c r="W232" s="27">
        <f t="shared" si="35"/>
        <v>2</v>
      </c>
      <c r="X232" s="27">
        <f t="shared" si="36"/>
        <v>2713.902158208</v>
      </c>
      <c r="Y232" s="27">
        <f t="shared" si="37"/>
        <v>1</v>
      </c>
      <c r="Z232" s="27">
        <f t="shared" si="38"/>
        <v>2363.3688336</v>
      </c>
      <c r="AA232" s="27">
        <f t="shared" si="39"/>
        <v>8028.619991808</v>
      </c>
    </row>
    <row r="233" ht="17" spans="1:27">
      <c r="A233" s="34">
        <v>230</v>
      </c>
      <c r="B233" s="34" t="s">
        <v>322</v>
      </c>
      <c r="C233" s="34" t="s">
        <v>302</v>
      </c>
      <c r="D233" s="35">
        <v>1755.64</v>
      </c>
      <c r="E233" s="35">
        <v>28</v>
      </c>
      <c r="F233" s="35">
        <v>53</v>
      </c>
      <c r="G233" s="35">
        <v>29</v>
      </c>
      <c r="H233" s="35">
        <v>443.8570752</v>
      </c>
      <c r="I233" s="35">
        <v>50</v>
      </c>
      <c r="J233" s="35">
        <v>91</v>
      </c>
      <c r="K233" s="35">
        <v>130</v>
      </c>
      <c r="L233" s="35">
        <v>878.2190208</v>
      </c>
      <c r="M233" s="35">
        <v>46</v>
      </c>
      <c r="N233" s="35">
        <v>37</v>
      </c>
      <c r="O233" s="35">
        <v>63</v>
      </c>
      <c r="P233" s="41"/>
      <c r="Q233" s="47"/>
      <c r="R233" s="27">
        <f t="shared" si="30"/>
        <v>110</v>
      </c>
      <c r="S233" s="27">
        <f t="shared" si="31"/>
        <v>271</v>
      </c>
      <c r="T233" s="27">
        <f t="shared" si="32"/>
        <v>146</v>
      </c>
      <c r="U233">
        <f t="shared" si="33"/>
        <v>14</v>
      </c>
      <c r="V233" s="48">
        <f t="shared" si="34"/>
        <v>38361.9768</v>
      </c>
      <c r="W233" s="27">
        <f t="shared" si="35"/>
        <v>34</v>
      </c>
      <c r="X233" s="27">
        <f t="shared" si="36"/>
        <v>28270.899510144</v>
      </c>
      <c r="Y233" s="27">
        <f t="shared" si="37"/>
        <v>19</v>
      </c>
      <c r="Z233" s="27">
        <f t="shared" si="38"/>
        <v>27806.379830016</v>
      </c>
      <c r="AA233" s="27">
        <f t="shared" si="39"/>
        <v>94439.25614016</v>
      </c>
    </row>
    <row r="234" ht="17" spans="1:27">
      <c r="A234" s="34">
        <v>231</v>
      </c>
      <c r="B234" s="34" t="s">
        <v>323</v>
      </c>
      <c r="C234" s="34" t="s">
        <v>302</v>
      </c>
      <c r="D234" s="35">
        <v>2014</v>
      </c>
      <c r="E234" s="35">
        <v>1</v>
      </c>
      <c r="F234" s="35">
        <v>1</v>
      </c>
      <c r="G234" s="35">
        <v>1</v>
      </c>
      <c r="H234" s="35">
        <v>443.374272</v>
      </c>
      <c r="I234" s="35">
        <v>1</v>
      </c>
      <c r="J234" s="35">
        <v>1</v>
      </c>
      <c r="K234" s="35">
        <v>1</v>
      </c>
      <c r="L234" s="35">
        <v>1135.2312576</v>
      </c>
      <c r="M234" s="35">
        <v>1</v>
      </c>
      <c r="N234" s="35">
        <v>1</v>
      </c>
      <c r="O234" s="35">
        <v>1</v>
      </c>
      <c r="P234" s="41"/>
      <c r="Q234" s="47"/>
      <c r="R234" s="27">
        <f t="shared" si="30"/>
        <v>3</v>
      </c>
      <c r="S234" s="27">
        <f t="shared" si="31"/>
        <v>3</v>
      </c>
      <c r="T234" s="27">
        <f t="shared" si="32"/>
        <v>3</v>
      </c>
      <c r="U234">
        <f t="shared" si="33"/>
        <v>1</v>
      </c>
      <c r="V234" s="48">
        <f t="shared" si="34"/>
        <v>3116.055</v>
      </c>
      <c r="W234" s="27">
        <f t="shared" si="35"/>
        <v>1</v>
      </c>
      <c r="X234" s="27">
        <f t="shared" si="36"/>
        <v>830.79456576</v>
      </c>
      <c r="Y234" s="27">
        <f t="shared" si="37"/>
        <v>1</v>
      </c>
      <c r="Z234" s="27">
        <f t="shared" si="38"/>
        <v>1837.446479808</v>
      </c>
      <c r="AA234" s="27">
        <f t="shared" si="39"/>
        <v>5784.296045568</v>
      </c>
    </row>
    <row r="235" ht="17" spans="1:27">
      <c r="A235" s="34">
        <v>232</v>
      </c>
      <c r="B235" s="34" t="s">
        <v>324</v>
      </c>
      <c r="C235" s="34" t="s">
        <v>302</v>
      </c>
      <c r="D235" s="35">
        <v>1999.84</v>
      </c>
      <c r="E235" s="35">
        <v>8</v>
      </c>
      <c r="F235" s="35">
        <v>4</v>
      </c>
      <c r="G235" s="35">
        <v>10</v>
      </c>
      <c r="H235" s="35">
        <v>500.505984</v>
      </c>
      <c r="I235" s="35">
        <v>7</v>
      </c>
      <c r="J235" s="35">
        <v>20</v>
      </c>
      <c r="K235" s="35">
        <v>16</v>
      </c>
      <c r="L235" s="35">
        <v>1109.8036224</v>
      </c>
      <c r="M235" s="35">
        <v>12</v>
      </c>
      <c r="N235" s="35">
        <v>8</v>
      </c>
      <c r="O235" s="35">
        <v>6</v>
      </c>
      <c r="P235" s="41"/>
      <c r="Q235" s="47"/>
      <c r="R235" s="27">
        <f t="shared" si="30"/>
        <v>22</v>
      </c>
      <c r="S235" s="27">
        <f t="shared" si="31"/>
        <v>43</v>
      </c>
      <c r="T235" s="27">
        <f t="shared" si="32"/>
        <v>26</v>
      </c>
      <c r="U235">
        <f t="shared" si="33"/>
        <v>3</v>
      </c>
      <c r="V235" s="48">
        <f t="shared" si="34"/>
        <v>9286.3566</v>
      </c>
      <c r="W235" s="27">
        <f t="shared" si="35"/>
        <v>6</v>
      </c>
      <c r="X235" s="27">
        <f t="shared" si="36"/>
        <v>5483.52724032</v>
      </c>
      <c r="Y235" s="27">
        <f t="shared" si="37"/>
        <v>4</v>
      </c>
      <c r="Z235" s="27">
        <f t="shared" si="38"/>
        <v>7201.797082368</v>
      </c>
      <c r="AA235" s="27">
        <f t="shared" si="39"/>
        <v>21971.680922688</v>
      </c>
    </row>
    <row r="236" ht="17" spans="1:27">
      <c r="A236" s="34">
        <v>233</v>
      </c>
      <c r="B236" s="34" t="s">
        <v>325</v>
      </c>
      <c r="C236" s="34" t="s">
        <v>302</v>
      </c>
      <c r="D236" s="35">
        <v>2088.44</v>
      </c>
      <c r="E236" s="35">
        <v>8</v>
      </c>
      <c r="F236" s="35">
        <v>12</v>
      </c>
      <c r="G236" s="35">
        <v>11</v>
      </c>
      <c r="H236" s="35">
        <v>559.5689088</v>
      </c>
      <c r="I236" s="35">
        <v>31</v>
      </c>
      <c r="J236" s="35">
        <v>13</v>
      </c>
      <c r="K236" s="35">
        <v>33</v>
      </c>
      <c r="L236" s="35">
        <v>1251.4258944</v>
      </c>
      <c r="M236" s="35">
        <v>10</v>
      </c>
      <c r="N236" s="35">
        <v>15</v>
      </c>
      <c r="O236" s="35">
        <v>13</v>
      </c>
      <c r="P236" s="41"/>
      <c r="Q236" s="47"/>
      <c r="R236" s="27">
        <f t="shared" si="30"/>
        <v>31</v>
      </c>
      <c r="S236" s="27">
        <f t="shared" si="31"/>
        <v>77</v>
      </c>
      <c r="T236" s="27">
        <f t="shared" si="32"/>
        <v>38</v>
      </c>
      <c r="U236">
        <f t="shared" si="33"/>
        <v>4</v>
      </c>
      <c r="V236" s="48">
        <f t="shared" si="34"/>
        <v>12897.4608</v>
      </c>
      <c r="W236" s="27">
        <f t="shared" si="35"/>
        <v>10</v>
      </c>
      <c r="X236" s="27">
        <f t="shared" si="36"/>
        <v>9998.57762304</v>
      </c>
      <c r="Y236" s="27">
        <f t="shared" si="37"/>
        <v>5</v>
      </c>
      <c r="Z236" s="27">
        <f t="shared" si="38"/>
        <v>10032.54838176</v>
      </c>
      <c r="AA236" s="27">
        <f t="shared" si="39"/>
        <v>32928.5868048</v>
      </c>
    </row>
    <row r="237" ht="17" spans="1:27">
      <c r="A237" s="34">
        <v>234</v>
      </c>
      <c r="B237" s="34" t="s">
        <v>326</v>
      </c>
      <c r="C237" s="34" t="s">
        <v>302</v>
      </c>
      <c r="D237" s="35">
        <v>2012.91</v>
      </c>
      <c r="E237" s="35">
        <v>2</v>
      </c>
      <c r="F237" s="35">
        <v>3</v>
      </c>
      <c r="G237" s="35">
        <v>4</v>
      </c>
      <c r="H237" s="35">
        <v>354.3775488</v>
      </c>
      <c r="I237" s="35">
        <v>7</v>
      </c>
      <c r="J237" s="35">
        <v>5</v>
      </c>
      <c r="K237" s="35">
        <v>5</v>
      </c>
      <c r="L237" s="35">
        <v>1046.0736</v>
      </c>
      <c r="M237" s="35">
        <v>3</v>
      </c>
      <c r="N237" s="35">
        <v>3</v>
      </c>
      <c r="O237" s="35">
        <v>4</v>
      </c>
      <c r="P237" s="41"/>
      <c r="Q237" s="47"/>
      <c r="R237" s="27">
        <f t="shared" si="30"/>
        <v>9</v>
      </c>
      <c r="S237" s="27">
        <f t="shared" si="31"/>
        <v>17</v>
      </c>
      <c r="T237" s="27">
        <f t="shared" si="32"/>
        <v>10</v>
      </c>
      <c r="U237">
        <f t="shared" si="33"/>
        <v>2</v>
      </c>
      <c r="V237" s="48">
        <f t="shared" si="34"/>
        <v>6228.9381</v>
      </c>
      <c r="W237" s="27">
        <f t="shared" si="35"/>
        <v>3</v>
      </c>
      <c r="X237" s="27">
        <f t="shared" si="36"/>
        <v>2103.913000512</v>
      </c>
      <c r="Y237" s="27">
        <f t="shared" si="37"/>
        <v>2</v>
      </c>
      <c r="Z237" s="27">
        <f t="shared" si="38"/>
        <v>3415.444176</v>
      </c>
      <c r="AA237" s="27">
        <f t="shared" si="39"/>
        <v>11748.295276512</v>
      </c>
    </row>
    <row r="238" ht="17" spans="1:27">
      <c r="A238" s="34">
        <v>235</v>
      </c>
      <c r="B238" s="34" t="s">
        <v>327</v>
      </c>
      <c r="C238" s="34" t="s">
        <v>302</v>
      </c>
      <c r="D238" s="35">
        <v>2053.57</v>
      </c>
      <c r="E238" s="35">
        <v>2</v>
      </c>
      <c r="F238" s="35">
        <v>2</v>
      </c>
      <c r="G238" s="35">
        <v>3</v>
      </c>
      <c r="H238" s="35">
        <v>158.6813184</v>
      </c>
      <c r="I238" s="35">
        <v>4</v>
      </c>
      <c r="J238" s="35">
        <v>5</v>
      </c>
      <c r="K238" s="35">
        <v>4</v>
      </c>
      <c r="L238" s="35">
        <v>899.1404928</v>
      </c>
      <c r="M238" s="35">
        <v>3</v>
      </c>
      <c r="N238" s="35">
        <v>2</v>
      </c>
      <c r="O238" s="35">
        <v>2</v>
      </c>
      <c r="P238" s="41"/>
      <c r="Q238" s="47"/>
      <c r="R238" s="27">
        <f t="shared" si="30"/>
        <v>7</v>
      </c>
      <c r="S238" s="27">
        <f t="shared" si="31"/>
        <v>13</v>
      </c>
      <c r="T238" s="27">
        <f t="shared" si="32"/>
        <v>7</v>
      </c>
      <c r="U238">
        <f t="shared" si="33"/>
        <v>1</v>
      </c>
      <c r="V238" s="48">
        <f t="shared" si="34"/>
        <v>3173.62935</v>
      </c>
      <c r="W238" s="27">
        <f t="shared" si="35"/>
        <v>2</v>
      </c>
      <c r="X238" s="27">
        <f t="shared" si="36"/>
        <v>833.132636544</v>
      </c>
      <c r="Y238" s="27">
        <f t="shared" si="37"/>
        <v>1</v>
      </c>
      <c r="Z238" s="27">
        <f t="shared" si="38"/>
        <v>1493.934417024</v>
      </c>
      <c r="AA238" s="27">
        <f t="shared" si="39"/>
        <v>5500.696403568</v>
      </c>
    </row>
    <row r="239" ht="17" spans="1:27">
      <c r="A239" s="34">
        <v>236</v>
      </c>
      <c r="B239" s="34" t="s">
        <v>328</v>
      </c>
      <c r="C239" s="34" t="s">
        <v>302</v>
      </c>
      <c r="D239" s="35">
        <v>2241.3</v>
      </c>
      <c r="E239" s="35">
        <v>4</v>
      </c>
      <c r="F239" s="35">
        <v>6</v>
      </c>
      <c r="G239" s="35">
        <v>5</v>
      </c>
      <c r="H239" s="35">
        <v>102.998016</v>
      </c>
      <c r="I239" s="35">
        <v>6</v>
      </c>
      <c r="J239" s="35">
        <v>6</v>
      </c>
      <c r="K239" s="35">
        <v>11</v>
      </c>
      <c r="L239" s="35">
        <v>1046.5564032</v>
      </c>
      <c r="M239" s="35">
        <v>6</v>
      </c>
      <c r="N239" s="35">
        <v>3</v>
      </c>
      <c r="O239" s="35">
        <v>7</v>
      </c>
      <c r="P239" s="41"/>
      <c r="Q239" s="47"/>
      <c r="R239" s="27">
        <f t="shared" si="30"/>
        <v>15</v>
      </c>
      <c r="S239" s="27">
        <f t="shared" si="31"/>
        <v>23</v>
      </c>
      <c r="T239" s="27">
        <f t="shared" si="32"/>
        <v>16</v>
      </c>
      <c r="U239">
        <f t="shared" si="33"/>
        <v>2</v>
      </c>
      <c r="V239" s="48">
        <f t="shared" si="34"/>
        <v>6893.553</v>
      </c>
      <c r="W239" s="27">
        <f t="shared" si="35"/>
        <v>3</v>
      </c>
      <c r="X239" s="27">
        <f t="shared" si="36"/>
        <v>1006.64133984</v>
      </c>
      <c r="Y239" s="27">
        <f t="shared" si="37"/>
        <v>2</v>
      </c>
      <c r="Z239" s="27">
        <f t="shared" si="38"/>
        <v>3416.849133312</v>
      </c>
      <c r="AA239" s="27">
        <f t="shared" si="39"/>
        <v>11317.043473152</v>
      </c>
    </row>
    <row r="240" ht="17" spans="1:27">
      <c r="A240" s="34">
        <v>237</v>
      </c>
      <c r="B240" s="34" t="s">
        <v>329</v>
      </c>
      <c r="C240" s="34" t="s">
        <v>302</v>
      </c>
      <c r="D240" s="35">
        <v>2201.35</v>
      </c>
      <c r="E240" s="35">
        <v>1</v>
      </c>
      <c r="F240" s="35">
        <v>1</v>
      </c>
      <c r="G240" s="35">
        <v>1</v>
      </c>
      <c r="H240" s="35">
        <v>803.5454592</v>
      </c>
      <c r="I240" s="35">
        <v>2</v>
      </c>
      <c r="J240" s="35">
        <v>2</v>
      </c>
      <c r="K240" s="35">
        <v>1</v>
      </c>
      <c r="L240" s="35">
        <v>1264.3006464</v>
      </c>
      <c r="M240" s="35">
        <v>1</v>
      </c>
      <c r="N240" s="35">
        <v>1</v>
      </c>
      <c r="O240" s="35">
        <v>1</v>
      </c>
      <c r="P240" s="41"/>
      <c r="Q240" s="47"/>
      <c r="R240" s="27">
        <f t="shared" si="30"/>
        <v>3</v>
      </c>
      <c r="S240" s="27">
        <f t="shared" si="31"/>
        <v>5</v>
      </c>
      <c r="T240" s="27">
        <f t="shared" si="32"/>
        <v>3</v>
      </c>
      <c r="U240">
        <f t="shared" si="33"/>
        <v>1</v>
      </c>
      <c r="V240" s="48">
        <f t="shared" si="34"/>
        <v>3388.64925</v>
      </c>
      <c r="W240" s="27">
        <f t="shared" si="35"/>
        <v>1</v>
      </c>
      <c r="X240" s="27">
        <f t="shared" si="36"/>
        <v>1354.843643136</v>
      </c>
      <c r="Y240" s="27">
        <f t="shared" si="37"/>
        <v>1</v>
      </c>
      <c r="Z240" s="27">
        <f t="shared" si="38"/>
        <v>2025.242440512</v>
      </c>
      <c r="AA240" s="27">
        <f t="shared" si="39"/>
        <v>6768.735333648</v>
      </c>
    </row>
    <row r="241" ht="17" spans="1:27">
      <c r="A241" s="34">
        <v>238</v>
      </c>
      <c r="B241" s="34" t="s">
        <v>330</v>
      </c>
      <c r="C241" s="34" t="s">
        <v>302</v>
      </c>
      <c r="D241" s="35">
        <v>2221.19</v>
      </c>
      <c r="E241" s="35">
        <v>1</v>
      </c>
      <c r="F241" s="35">
        <v>2</v>
      </c>
      <c r="G241" s="35">
        <v>1</v>
      </c>
      <c r="H241" s="35">
        <v>203.9038848</v>
      </c>
      <c r="I241" s="35">
        <v>4</v>
      </c>
      <c r="J241" s="35">
        <v>2</v>
      </c>
      <c r="K241" s="35">
        <v>3</v>
      </c>
      <c r="L241" s="35">
        <v>1146.9794688</v>
      </c>
      <c r="M241" s="35">
        <v>1</v>
      </c>
      <c r="N241" s="35">
        <v>1</v>
      </c>
      <c r="O241" s="35">
        <v>2</v>
      </c>
      <c r="P241" s="41"/>
      <c r="Q241" s="47"/>
      <c r="R241" s="27">
        <f t="shared" si="30"/>
        <v>4</v>
      </c>
      <c r="S241" s="27">
        <f t="shared" si="31"/>
        <v>9</v>
      </c>
      <c r="T241" s="27">
        <f t="shared" si="32"/>
        <v>4</v>
      </c>
      <c r="U241">
        <f t="shared" si="33"/>
        <v>1</v>
      </c>
      <c r="V241" s="48">
        <f t="shared" si="34"/>
        <v>3417.51645</v>
      </c>
      <c r="W241" s="27">
        <f t="shared" si="35"/>
        <v>2</v>
      </c>
      <c r="X241" s="27">
        <f t="shared" si="36"/>
        <v>964.730304768</v>
      </c>
      <c r="Y241" s="27">
        <f t="shared" si="37"/>
        <v>1</v>
      </c>
      <c r="Z241" s="27">
        <f t="shared" si="38"/>
        <v>1854.540127104</v>
      </c>
      <c r="AA241" s="27">
        <f t="shared" si="39"/>
        <v>6236.786881872</v>
      </c>
    </row>
    <row r="242" ht="17" spans="1:27">
      <c r="A242" s="34">
        <v>239</v>
      </c>
      <c r="B242" s="34" t="s">
        <v>331</v>
      </c>
      <c r="C242" s="34" t="s">
        <v>302</v>
      </c>
      <c r="D242" s="35">
        <v>2308.82</v>
      </c>
      <c r="E242" s="35">
        <v>1</v>
      </c>
      <c r="F242" s="35">
        <v>2</v>
      </c>
      <c r="G242" s="35">
        <v>1</v>
      </c>
      <c r="H242" s="35">
        <v>157.3938432</v>
      </c>
      <c r="I242" s="35">
        <v>4</v>
      </c>
      <c r="J242" s="35">
        <v>5</v>
      </c>
      <c r="K242" s="35">
        <v>2</v>
      </c>
      <c r="L242" s="35">
        <v>1084.5369216</v>
      </c>
      <c r="M242" s="35">
        <v>2</v>
      </c>
      <c r="N242" s="35">
        <v>2</v>
      </c>
      <c r="O242" s="35">
        <v>2</v>
      </c>
      <c r="P242" s="41"/>
      <c r="Q242" s="47"/>
      <c r="R242" s="27">
        <f t="shared" si="30"/>
        <v>4</v>
      </c>
      <c r="S242" s="27">
        <f t="shared" si="31"/>
        <v>11</v>
      </c>
      <c r="T242" s="27">
        <f t="shared" si="32"/>
        <v>6</v>
      </c>
      <c r="U242">
        <f t="shared" si="33"/>
        <v>1</v>
      </c>
      <c r="V242" s="48">
        <f t="shared" si="34"/>
        <v>3545.0181</v>
      </c>
      <c r="W242" s="27">
        <f t="shared" si="35"/>
        <v>2</v>
      </c>
      <c r="X242" s="27">
        <f t="shared" si="36"/>
        <v>829.386083712</v>
      </c>
      <c r="Y242" s="27">
        <f t="shared" si="37"/>
        <v>1</v>
      </c>
      <c r="Z242" s="27">
        <f t="shared" si="38"/>
        <v>1763.686220928</v>
      </c>
      <c r="AA242" s="27">
        <f t="shared" si="39"/>
        <v>6138.09040464</v>
      </c>
    </row>
    <row r="243" ht="17" spans="1:27">
      <c r="A243" s="34">
        <v>240</v>
      </c>
      <c r="B243" s="34" t="s">
        <v>332</v>
      </c>
      <c r="C243" s="34" t="s">
        <v>302</v>
      </c>
      <c r="D243" s="35">
        <v>2253.48</v>
      </c>
      <c r="E243" s="35">
        <v>1</v>
      </c>
      <c r="F243" s="35">
        <v>1</v>
      </c>
      <c r="G243" s="35">
        <v>1</v>
      </c>
      <c r="H243" s="35">
        <v>232.8720768</v>
      </c>
      <c r="I243" s="35">
        <v>1</v>
      </c>
      <c r="J243" s="35">
        <v>2</v>
      </c>
      <c r="K243" s="35">
        <v>2</v>
      </c>
      <c r="L243" s="35">
        <v>1175.7867264</v>
      </c>
      <c r="M243" s="35">
        <v>1</v>
      </c>
      <c r="N243" s="35">
        <v>1</v>
      </c>
      <c r="O243" s="35">
        <v>1</v>
      </c>
      <c r="P243" s="41"/>
      <c r="Q243" s="47"/>
      <c r="R243" s="27">
        <f t="shared" si="30"/>
        <v>3</v>
      </c>
      <c r="S243" s="27">
        <f t="shared" si="31"/>
        <v>5</v>
      </c>
      <c r="T243" s="27">
        <f t="shared" si="32"/>
        <v>3</v>
      </c>
      <c r="U243">
        <f t="shared" si="33"/>
        <v>1</v>
      </c>
      <c r="V243" s="48">
        <f t="shared" si="34"/>
        <v>3464.4984</v>
      </c>
      <c r="W243" s="27">
        <f t="shared" si="35"/>
        <v>1</v>
      </c>
      <c r="X243" s="27">
        <f t="shared" si="36"/>
        <v>524.513871744</v>
      </c>
      <c r="Y243" s="27">
        <f t="shared" si="37"/>
        <v>1</v>
      </c>
      <c r="Z243" s="27">
        <f t="shared" si="38"/>
        <v>1896.454686912</v>
      </c>
      <c r="AA243" s="27">
        <f t="shared" si="39"/>
        <v>5885.466958656</v>
      </c>
    </row>
    <row r="244" ht="17" spans="1:27">
      <c r="A244" s="34">
        <v>241</v>
      </c>
      <c r="B244" s="34" t="s">
        <v>333</v>
      </c>
      <c r="C244" s="34" t="s">
        <v>302</v>
      </c>
      <c r="D244" s="35">
        <v>2370.32</v>
      </c>
      <c r="E244" s="35">
        <v>3</v>
      </c>
      <c r="F244" s="35">
        <v>3</v>
      </c>
      <c r="G244" s="35">
        <v>2</v>
      </c>
      <c r="H244" s="35">
        <v>221.1238656</v>
      </c>
      <c r="I244" s="35">
        <v>3</v>
      </c>
      <c r="J244" s="35">
        <v>3</v>
      </c>
      <c r="K244" s="35">
        <v>3</v>
      </c>
      <c r="L244" s="35">
        <v>1148.266944</v>
      </c>
      <c r="M244" s="35">
        <v>2</v>
      </c>
      <c r="N244" s="35">
        <v>2</v>
      </c>
      <c r="O244" s="35">
        <v>2</v>
      </c>
      <c r="P244" s="41"/>
      <c r="Q244" s="47"/>
      <c r="R244" s="27">
        <f t="shared" si="30"/>
        <v>8</v>
      </c>
      <c r="S244" s="27">
        <f t="shared" si="31"/>
        <v>9</v>
      </c>
      <c r="T244" s="27">
        <f t="shared" si="32"/>
        <v>6</v>
      </c>
      <c r="U244">
        <f t="shared" si="33"/>
        <v>1</v>
      </c>
      <c r="V244" s="48">
        <f t="shared" si="34"/>
        <v>3634.5006</v>
      </c>
      <c r="W244" s="27">
        <f t="shared" si="35"/>
        <v>2</v>
      </c>
      <c r="X244" s="27">
        <f t="shared" si="36"/>
        <v>1014.840448896</v>
      </c>
      <c r="Y244" s="27">
        <f t="shared" si="37"/>
        <v>1</v>
      </c>
      <c r="Z244" s="27">
        <f t="shared" si="38"/>
        <v>1856.41340352</v>
      </c>
      <c r="AA244" s="27">
        <f t="shared" si="39"/>
        <v>6505.754452416</v>
      </c>
    </row>
    <row r="245" ht="17" spans="1:27">
      <c r="A245" s="34">
        <v>242</v>
      </c>
      <c r="B245" s="34" t="s">
        <v>334</v>
      </c>
      <c r="C245" s="34" t="s">
        <v>302</v>
      </c>
      <c r="D245" s="35">
        <v>2132.81</v>
      </c>
      <c r="E245" s="35">
        <v>1</v>
      </c>
      <c r="F245" s="35">
        <v>2</v>
      </c>
      <c r="G245" s="35">
        <v>1</v>
      </c>
      <c r="H245" s="35">
        <v>385.437888</v>
      </c>
      <c r="I245" s="35">
        <v>2</v>
      </c>
      <c r="J245" s="35">
        <v>3</v>
      </c>
      <c r="K245" s="35">
        <v>3</v>
      </c>
      <c r="L245" s="35">
        <v>1218.4343424</v>
      </c>
      <c r="M245" s="35">
        <v>1</v>
      </c>
      <c r="N245" s="35">
        <v>2</v>
      </c>
      <c r="O245" s="35">
        <v>1</v>
      </c>
      <c r="P245" s="41"/>
      <c r="Q245" s="47"/>
      <c r="R245" s="27">
        <f t="shared" si="30"/>
        <v>4</v>
      </c>
      <c r="S245" s="27">
        <f t="shared" si="31"/>
        <v>8</v>
      </c>
      <c r="T245" s="27">
        <f t="shared" si="32"/>
        <v>4</v>
      </c>
      <c r="U245">
        <f t="shared" si="33"/>
        <v>1</v>
      </c>
      <c r="V245" s="48">
        <f t="shared" si="34"/>
        <v>3288.92355</v>
      </c>
      <c r="W245" s="27">
        <f t="shared" si="35"/>
        <v>1</v>
      </c>
      <c r="X245" s="27">
        <f t="shared" si="36"/>
        <v>746.49712704</v>
      </c>
      <c r="Y245" s="27">
        <f t="shared" si="37"/>
        <v>1</v>
      </c>
      <c r="Z245" s="27">
        <f t="shared" si="38"/>
        <v>1958.506968192</v>
      </c>
      <c r="AA245" s="27">
        <f t="shared" si="39"/>
        <v>5993.927645232</v>
      </c>
    </row>
    <row r="246" ht="17" spans="1:27">
      <c r="A246" s="34">
        <v>243</v>
      </c>
      <c r="B246" s="34" t="s">
        <v>335</v>
      </c>
      <c r="C246" s="34" t="s">
        <v>302</v>
      </c>
      <c r="D246" s="35">
        <v>1918</v>
      </c>
      <c r="E246" s="35">
        <v>1</v>
      </c>
      <c r="F246" s="35">
        <v>1</v>
      </c>
      <c r="G246" s="35">
        <v>1</v>
      </c>
      <c r="H246" s="35">
        <v>712.13472</v>
      </c>
      <c r="I246" s="35">
        <v>3</v>
      </c>
      <c r="J246" s="35">
        <v>2</v>
      </c>
      <c r="K246" s="35">
        <v>3</v>
      </c>
      <c r="L246" s="35">
        <v>1403.9917056</v>
      </c>
      <c r="M246" s="35">
        <v>1</v>
      </c>
      <c r="N246" s="35">
        <v>1</v>
      </c>
      <c r="O246" s="35">
        <v>2</v>
      </c>
      <c r="P246" s="41"/>
      <c r="Q246" s="47"/>
      <c r="R246" s="27">
        <f t="shared" si="30"/>
        <v>3</v>
      </c>
      <c r="S246" s="27">
        <f t="shared" si="31"/>
        <v>8</v>
      </c>
      <c r="T246" s="27">
        <f t="shared" si="32"/>
        <v>4</v>
      </c>
      <c r="U246">
        <f t="shared" si="33"/>
        <v>1</v>
      </c>
      <c r="V246" s="48">
        <f t="shared" si="34"/>
        <v>2976.375</v>
      </c>
      <c r="W246" s="27">
        <f t="shared" si="35"/>
        <v>1</v>
      </c>
      <c r="X246" s="27">
        <f t="shared" si="36"/>
        <v>1221.8410176</v>
      </c>
      <c r="Y246" s="27">
        <f t="shared" si="37"/>
        <v>1</v>
      </c>
      <c r="Z246" s="27">
        <f t="shared" si="38"/>
        <v>2228.492931648</v>
      </c>
      <c r="AA246" s="27">
        <f t="shared" si="39"/>
        <v>6426.708949248</v>
      </c>
    </row>
    <row r="247" ht="17" spans="1:27">
      <c r="A247" s="34">
        <v>244</v>
      </c>
      <c r="B247" s="34" t="s">
        <v>336</v>
      </c>
      <c r="C247" s="34" t="s">
        <v>302</v>
      </c>
      <c r="D247" s="35">
        <v>2023</v>
      </c>
      <c r="E247" s="35">
        <v>1</v>
      </c>
      <c r="F247" s="35">
        <v>1</v>
      </c>
      <c r="G247" s="35">
        <v>2</v>
      </c>
      <c r="H247" s="35">
        <v>536.3943552</v>
      </c>
      <c r="I247" s="35">
        <v>4</v>
      </c>
      <c r="J247" s="35">
        <v>3</v>
      </c>
      <c r="K247" s="35">
        <v>2</v>
      </c>
      <c r="L247" s="35">
        <v>1134.1047168</v>
      </c>
      <c r="M247" s="35">
        <v>1</v>
      </c>
      <c r="N247" s="35">
        <v>1</v>
      </c>
      <c r="O247" s="35">
        <v>1</v>
      </c>
      <c r="P247" s="41"/>
      <c r="Q247" s="47"/>
      <c r="R247" s="27">
        <f t="shared" si="30"/>
        <v>4</v>
      </c>
      <c r="S247" s="27">
        <f t="shared" si="31"/>
        <v>9</v>
      </c>
      <c r="T247" s="27">
        <f t="shared" si="32"/>
        <v>3</v>
      </c>
      <c r="U247">
        <f t="shared" si="33"/>
        <v>1</v>
      </c>
      <c r="V247" s="48">
        <f t="shared" si="34"/>
        <v>3129.15</v>
      </c>
      <c r="W247" s="27">
        <f t="shared" si="35"/>
        <v>2</v>
      </c>
      <c r="X247" s="27">
        <f t="shared" si="36"/>
        <v>1932.277573632</v>
      </c>
      <c r="Y247" s="27">
        <f t="shared" si="37"/>
        <v>1</v>
      </c>
      <c r="Z247" s="27">
        <f t="shared" si="38"/>
        <v>1835.807362944</v>
      </c>
      <c r="AA247" s="27">
        <f t="shared" si="39"/>
        <v>6897.234936576</v>
      </c>
    </row>
    <row r="248" ht="17" spans="1:27">
      <c r="A248" s="34">
        <v>245</v>
      </c>
      <c r="B248" s="34" t="s">
        <v>337</v>
      </c>
      <c r="C248" s="34" t="s">
        <v>302</v>
      </c>
      <c r="D248" s="35">
        <v>1889.52</v>
      </c>
      <c r="E248" s="35">
        <v>228</v>
      </c>
      <c r="F248" s="35">
        <v>249</v>
      </c>
      <c r="G248" s="35">
        <v>272</v>
      </c>
      <c r="H248" s="35">
        <v>852.147648</v>
      </c>
      <c r="I248" s="35">
        <v>418</v>
      </c>
      <c r="J248" s="35">
        <v>309</v>
      </c>
      <c r="K248" s="35">
        <v>401</v>
      </c>
      <c r="L248" s="35">
        <v>1439.7191424</v>
      </c>
      <c r="M248" s="35">
        <v>257</v>
      </c>
      <c r="N248" s="35">
        <v>184</v>
      </c>
      <c r="O248" s="35">
        <v>107</v>
      </c>
      <c r="P248" s="41"/>
      <c r="Q248" s="47"/>
      <c r="R248" s="27">
        <f t="shared" si="30"/>
        <v>749</v>
      </c>
      <c r="S248" s="27">
        <f t="shared" si="31"/>
        <v>1128</v>
      </c>
      <c r="T248" s="27">
        <f t="shared" si="32"/>
        <v>548</v>
      </c>
      <c r="U248">
        <f t="shared" si="33"/>
        <v>94</v>
      </c>
      <c r="V248" s="48">
        <f t="shared" si="34"/>
        <v>275884.0404</v>
      </c>
      <c r="W248" s="27">
        <f t="shared" si="35"/>
        <v>141</v>
      </c>
      <c r="X248" s="27">
        <f t="shared" si="36"/>
        <v>201003.93572544</v>
      </c>
      <c r="Y248" s="27">
        <f t="shared" si="37"/>
        <v>69</v>
      </c>
      <c r="Z248" s="27">
        <f t="shared" si="38"/>
        <v>157352.868301248</v>
      </c>
      <c r="AA248" s="27">
        <f t="shared" si="39"/>
        <v>634240.844426688</v>
      </c>
    </row>
    <row r="249" ht="17" spans="1:27">
      <c r="A249" s="34">
        <v>246</v>
      </c>
      <c r="B249" s="34" t="s">
        <v>338</v>
      </c>
      <c r="C249" s="34" t="s">
        <v>339</v>
      </c>
      <c r="D249" s="35">
        <v>2436.2</v>
      </c>
      <c r="E249" s="35">
        <v>503</v>
      </c>
      <c r="F249" s="35">
        <v>1355</v>
      </c>
      <c r="G249" s="35">
        <v>1459</v>
      </c>
      <c r="H249" s="35">
        <v>274.8759552</v>
      </c>
      <c r="I249" s="35">
        <v>1039</v>
      </c>
      <c r="J249" s="35">
        <v>1248</v>
      </c>
      <c r="K249" s="35">
        <v>1037</v>
      </c>
      <c r="L249" s="35">
        <v>1202.0190336</v>
      </c>
      <c r="M249" s="35">
        <v>1237</v>
      </c>
      <c r="N249" s="35">
        <v>1563</v>
      </c>
      <c r="O249" s="35">
        <v>584</v>
      </c>
      <c r="P249" s="41"/>
      <c r="Q249" s="47"/>
      <c r="R249" s="27">
        <f t="shared" si="30"/>
        <v>3317</v>
      </c>
      <c r="S249" s="27">
        <f t="shared" si="31"/>
        <v>3324</v>
      </c>
      <c r="T249" s="27">
        <f t="shared" si="32"/>
        <v>3384</v>
      </c>
      <c r="U249">
        <f t="shared" si="33"/>
        <v>415</v>
      </c>
      <c r="V249" s="48">
        <f t="shared" si="34"/>
        <v>1548097.74</v>
      </c>
      <c r="W249" s="27">
        <f t="shared" si="35"/>
        <v>416</v>
      </c>
      <c r="X249" s="27">
        <f t="shared" si="36"/>
        <v>243621.878163456</v>
      </c>
      <c r="Y249" s="27">
        <f t="shared" si="37"/>
        <v>423</v>
      </c>
      <c r="Z249" s="27">
        <f t="shared" si="38"/>
        <v>818345.399514624</v>
      </c>
      <c r="AA249" s="27">
        <f t="shared" si="39"/>
        <v>2610065.01767808</v>
      </c>
    </row>
    <row r="250" ht="17" spans="1:27">
      <c r="A250" s="34">
        <v>247</v>
      </c>
      <c r="B250" s="34" t="s">
        <v>340</v>
      </c>
      <c r="C250" s="34" t="s">
        <v>339</v>
      </c>
      <c r="D250" s="35">
        <v>2276</v>
      </c>
      <c r="E250" s="35">
        <v>417</v>
      </c>
      <c r="F250" s="35">
        <v>295</v>
      </c>
      <c r="G250" s="35">
        <v>303</v>
      </c>
      <c r="H250" s="35">
        <v>325.2484224</v>
      </c>
      <c r="I250" s="35">
        <v>521</v>
      </c>
      <c r="J250" s="35">
        <v>512</v>
      </c>
      <c r="K250" s="35">
        <v>1064</v>
      </c>
      <c r="L250" s="35">
        <v>1268.163072</v>
      </c>
      <c r="M250" s="35">
        <v>679</v>
      </c>
      <c r="N250" s="35">
        <v>370</v>
      </c>
      <c r="O250" s="35">
        <v>751</v>
      </c>
      <c r="P250" s="41"/>
      <c r="Q250" s="47"/>
      <c r="R250" s="27">
        <f t="shared" si="30"/>
        <v>1015</v>
      </c>
      <c r="S250" s="27">
        <f t="shared" si="31"/>
        <v>2097</v>
      </c>
      <c r="T250" s="27">
        <f t="shared" si="32"/>
        <v>1800</v>
      </c>
      <c r="U250">
        <f t="shared" si="33"/>
        <v>127</v>
      </c>
      <c r="V250" s="48">
        <f t="shared" si="34"/>
        <v>444152.655</v>
      </c>
      <c r="W250" s="27">
        <f t="shared" si="35"/>
        <v>263</v>
      </c>
      <c r="X250" s="27">
        <f t="shared" si="36"/>
        <v>173296.342557696</v>
      </c>
      <c r="Y250" s="27">
        <f t="shared" si="37"/>
        <v>225</v>
      </c>
      <c r="Z250" s="27">
        <f t="shared" si="38"/>
        <v>456944.010696</v>
      </c>
      <c r="AA250" s="27">
        <f t="shared" si="39"/>
        <v>1074393.0082537</v>
      </c>
    </row>
    <row r="251" ht="17" spans="1:27">
      <c r="A251" s="34">
        <v>248</v>
      </c>
      <c r="B251" s="34" t="s">
        <v>341</v>
      </c>
      <c r="C251" s="34" t="s">
        <v>339</v>
      </c>
      <c r="D251" s="35">
        <v>2250</v>
      </c>
      <c r="E251" s="35">
        <v>44</v>
      </c>
      <c r="F251" s="35">
        <v>66</v>
      </c>
      <c r="G251" s="35">
        <v>39</v>
      </c>
      <c r="H251" s="35">
        <v>343.7558784</v>
      </c>
      <c r="I251" s="35">
        <v>53</v>
      </c>
      <c r="J251" s="35">
        <v>103</v>
      </c>
      <c r="K251" s="35">
        <v>110</v>
      </c>
      <c r="L251" s="35">
        <v>1286.8314624</v>
      </c>
      <c r="M251" s="35">
        <v>51</v>
      </c>
      <c r="N251" s="35">
        <v>49</v>
      </c>
      <c r="O251" s="35">
        <v>42</v>
      </c>
      <c r="P251" s="41"/>
      <c r="Q251" s="47"/>
      <c r="R251" s="27">
        <f t="shared" si="30"/>
        <v>149</v>
      </c>
      <c r="S251" s="27">
        <f t="shared" si="31"/>
        <v>266</v>
      </c>
      <c r="T251" s="27">
        <f t="shared" si="32"/>
        <v>142</v>
      </c>
      <c r="U251">
        <f t="shared" si="33"/>
        <v>19</v>
      </c>
      <c r="V251" s="48">
        <f t="shared" si="34"/>
        <v>65729.265</v>
      </c>
      <c r="W251" s="27">
        <f t="shared" si="35"/>
        <v>34</v>
      </c>
      <c r="X251" s="27">
        <f t="shared" si="36"/>
        <v>23318.893304448</v>
      </c>
      <c r="Y251" s="27">
        <f t="shared" si="37"/>
        <v>18</v>
      </c>
      <c r="Z251" s="27">
        <f t="shared" si="38"/>
        <v>37044.446000256</v>
      </c>
      <c r="AA251" s="27">
        <f t="shared" si="39"/>
        <v>126092.604304704</v>
      </c>
    </row>
    <row r="252" ht="17" spans="1:27">
      <c r="A252" s="34">
        <v>249</v>
      </c>
      <c r="B252" s="34" t="s">
        <v>342</v>
      </c>
      <c r="C252" s="34" t="s">
        <v>339</v>
      </c>
      <c r="D252" s="35">
        <v>2268.89</v>
      </c>
      <c r="E252" s="35">
        <v>100</v>
      </c>
      <c r="F252" s="35">
        <v>118</v>
      </c>
      <c r="G252" s="35">
        <v>97</v>
      </c>
      <c r="H252" s="35">
        <v>337.96224</v>
      </c>
      <c r="I252" s="35">
        <v>404</v>
      </c>
      <c r="J252" s="35">
        <v>158</v>
      </c>
      <c r="K252" s="35">
        <v>165</v>
      </c>
      <c r="L252" s="35">
        <v>1280.8768896</v>
      </c>
      <c r="M252" s="35">
        <v>226</v>
      </c>
      <c r="N252" s="35">
        <v>273</v>
      </c>
      <c r="O252" s="35">
        <v>116</v>
      </c>
      <c r="P252" s="41"/>
      <c r="Q252" s="47"/>
      <c r="R252" s="27">
        <f t="shared" si="30"/>
        <v>315</v>
      </c>
      <c r="S252" s="27">
        <f t="shared" si="31"/>
        <v>727</v>
      </c>
      <c r="T252" s="27">
        <f t="shared" si="32"/>
        <v>615</v>
      </c>
      <c r="U252">
        <f t="shared" si="33"/>
        <v>40</v>
      </c>
      <c r="V252" s="48">
        <f t="shared" si="34"/>
        <v>139476.798</v>
      </c>
      <c r="W252" s="27">
        <f t="shared" si="35"/>
        <v>91</v>
      </c>
      <c r="X252" s="27">
        <f t="shared" si="36"/>
        <v>61645.2253872</v>
      </c>
      <c r="Y252" s="27">
        <f t="shared" si="37"/>
        <v>77</v>
      </c>
      <c r="Z252" s="27">
        <f t="shared" si="38"/>
        <v>157800.787326336</v>
      </c>
      <c r="AA252" s="27">
        <f t="shared" si="39"/>
        <v>358922.810713536</v>
      </c>
    </row>
    <row r="253" ht="17" spans="1:27">
      <c r="A253" s="34">
        <v>250</v>
      </c>
      <c r="B253" s="34" t="s">
        <v>343</v>
      </c>
      <c r="C253" s="34" t="s">
        <v>344</v>
      </c>
      <c r="D253" s="35">
        <v>1691</v>
      </c>
      <c r="E253" s="35">
        <v>2</v>
      </c>
      <c r="F253" s="35">
        <v>3</v>
      </c>
      <c r="G253" s="35">
        <v>2</v>
      </c>
      <c r="H253" s="35">
        <v>1351.2052224</v>
      </c>
      <c r="I253" s="35">
        <v>3</v>
      </c>
      <c r="J253" s="35">
        <v>6</v>
      </c>
      <c r="K253" s="35">
        <v>7</v>
      </c>
      <c r="L253" s="35">
        <v>1960.5028608</v>
      </c>
      <c r="M253" s="35">
        <v>4</v>
      </c>
      <c r="N253" s="35">
        <v>2</v>
      </c>
      <c r="O253" s="35">
        <v>4</v>
      </c>
      <c r="P253" s="41"/>
      <c r="Q253" s="47"/>
      <c r="R253" s="27">
        <f t="shared" si="30"/>
        <v>7</v>
      </c>
      <c r="S253" s="27">
        <f t="shared" si="31"/>
        <v>16</v>
      </c>
      <c r="T253" s="27">
        <f t="shared" si="32"/>
        <v>10</v>
      </c>
      <c r="U253">
        <f t="shared" si="33"/>
        <v>1</v>
      </c>
      <c r="V253" s="48">
        <f t="shared" si="34"/>
        <v>2646.09</v>
      </c>
      <c r="W253" s="27">
        <f t="shared" si="35"/>
        <v>2</v>
      </c>
      <c r="X253" s="27">
        <f t="shared" si="36"/>
        <v>4303.377197184</v>
      </c>
      <c r="Y253" s="27">
        <f t="shared" si="37"/>
        <v>2</v>
      </c>
      <c r="Z253" s="27">
        <f t="shared" si="38"/>
        <v>6076.433324928</v>
      </c>
      <c r="AA253" s="27">
        <f t="shared" si="39"/>
        <v>13025.900522112</v>
      </c>
    </row>
    <row r="254" ht="17" spans="1:27">
      <c r="A254" s="34">
        <v>251</v>
      </c>
      <c r="B254" s="34" t="s">
        <v>345</v>
      </c>
      <c r="C254" s="34" t="s">
        <v>344</v>
      </c>
      <c r="D254" s="35">
        <v>1738</v>
      </c>
      <c r="E254" s="35">
        <v>2</v>
      </c>
      <c r="F254" s="35">
        <v>2</v>
      </c>
      <c r="G254" s="35">
        <v>2</v>
      </c>
      <c r="H254" s="35">
        <v>1338.6523392</v>
      </c>
      <c r="I254" s="35">
        <v>6</v>
      </c>
      <c r="J254" s="35">
        <v>6</v>
      </c>
      <c r="K254" s="35">
        <v>5</v>
      </c>
      <c r="L254" s="35">
        <v>1947.9499776</v>
      </c>
      <c r="M254" s="35">
        <v>3</v>
      </c>
      <c r="N254" s="35">
        <v>2</v>
      </c>
      <c r="O254" s="35">
        <v>3</v>
      </c>
      <c r="P254" s="41"/>
      <c r="Q254" s="47"/>
      <c r="R254" s="27">
        <f t="shared" si="30"/>
        <v>6</v>
      </c>
      <c r="S254" s="27">
        <f t="shared" si="31"/>
        <v>17</v>
      </c>
      <c r="T254" s="27">
        <f t="shared" si="32"/>
        <v>8</v>
      </c>
      <c r="U254">
        <f t="shared" si="33"/>
        <v>1</v>
      </c>
      <c r="V254" s="48">
        <f t="shared" si="34"/>
        <v>2714.475</v>
      </c>
      <c r="W254" s="27">
        <f t="shared" si="35"/>
        <v>3</v>
      </c>
      <c r="X254" s="27">
        <f t="shared" si="36"/>
        <v>6400.272460608</v>
      </c>
      <c r="Y254" s="27">
        <f t="shared" si="37"/>
        <v>1</v>
      </c>
      <c r="Z254" s="27">
        <f t="shared" si="38"/>
        <v>3019.952217408</v>
      </c>
      <c r="AA254" s="27">
        <f t="shared" si="39"/>
        <v>12134.699678016</v>
      </c>
    </row>
    <row r="255" ht="17" spans="1:27">
      <c r="A255" s="34">
        <v>252</v>
      </c>
      <c r="B255" s="34" t="s">
        <v>346</v>
      </c>
      <c r="C255" s="34" t="s">
        <v>344</v>
      </c>
      <c r="D255" s="35">
        <v>2228</v>
      </c>
      <c r="E255" s="35">
        <v>5</v>
      </c>
      <c r="F255" s="35">
        <v>7</v>
      </c>
      <c r="G255" s="35">
        <v>6</v>
      </c>
      <c r="H255" s="35">
        <v>1465.6295808</v>
      </c>
      <c r="I255" s="35">
        <v>15</v>
      </c>
      <c r="J255" s="35">
        <v>6</v>
      </c>
      <c r="K255" s="35">
        <v>15</v>
      </c>
      <c r="L255" s="35">
        <v>2157.325632</v>
      </c>
      <c r="M255" s="35">
        <v>7</v>
      </c>
      <c r="N255" s="35">
        <v>9</v>
      </c>
      <c r="O255" s="35">
        <v>6</v>
      </c>
      <c r="P255" s="41"/>
      <c r="Q255" s="47"/>
      <c r="R255" s="27">
        <f t="shared" si="30"/>
        <v>18</v>
      </c>
      <c r="S255" s="27">
        <f t="shared" si="31"/>
        <v>36</v>
      </c>
      <c r="T255" s="27">
        <f t="shared" si="32"/>
        <v>22</v>
      </c>
      <c r="U255">
        <f t="shared" si="33"/>
        <v>3</v>
      </c>
      <c r="V255" s="48">
        <f t="shared" si="34"/>
        <v>10282.275</v>
      </c>
      <c r="W255" s="27">
        <f t="shared" si="35"/>
        <v>5</v>
      </c>
      <c r="X255" s="27">
        <f t="shared" si="36"/>
        <v>11590.88020032</v>
      </c>
      <c r="Y255" s="27">
        <f t="shared" si="37"/>
        <v>3</v>
      </c>
      <c r="Z255" s="27">
        <f t="shared" si="38"/>
        <v>9973.78138368</v>
      </c>
      <c r="AA255" s="27">
        <f t="shared" si="39"/>
        <v>31846.936584</v>
      </c>
    </row>
    <row r="256" ht="17" spans="1:27">
      <c r="A256" s="34">
        <v>253</v>
      </c>
      <c r="B256" s="34" t="s">
        <v>347</v>
      </c>
      <c r="C256" s="34" t="s">
        <v>344</v>
      </c>
      <c r="D256" s="35">
        <v>1743</v>
      </c>
      <c r="E256" s="35">
        <v>5</v>
      </c>
      <c r="F256" s="35">
        <v>8</v>
      </c>
      <c r="G256" s="35">
        <v>7</v>
      </c>
      <c r="H256" s="35">
        <v>1507.6334592</v>
      </c>
      <c r="I256" s="35">
        <v>13</v>
      </c>
      <c r="J256" s="35">
        <v>9</v>
      </c>
      <c r="K256" s="35">
        <v>15</v>
      </c>
      <c r="L256" s="35">
        <v>2116.9310976</v>
      </c>
      <c r="M256" s="35">
        <v>8</v>
      </c>
      <c r="N256" s="35">
        <v>6</v>
      </c>
      <c r="O256" s="35">
        <v>9</v>
      </c>
      <c r="P256" s="41"/>
      <c r="Q256" s="47"/>
      <c r="R256" s="27">
        <f t="shared" si="30"/>
        <v>20</v>
      </c>
      <c r="S256" s="27">
        <f t="shared" si="31"/>
        <v>37</v>
      </c>
      <c r="T256" s="27">
        <f t="shared" si="32"/>
        <v>23</v>
      </c>
      <c r="U256">
        <f t="shared" si="33"/>
        <v>3</v>
      </c>
      <c r="V256" s="48">
        <f t="shared" si="34"/>
        <v>8165.25</v>
      </c>
      <c r="W256" s="27">
        <f t="shared" si="35"/>
        <v>5</v>
      </c>
      <c r="X256" s="27">
        <f t="shared" si="36"/>
        <v>11896.45841568</v>
      </c>
      <c r="Y256" s="27">
        <f t="shared" si="37"/>
        <v>3</v>
      </c>
      <c r="Z256" s="27">
        <f t="shared" si="38"/>
        <v>9797.459241024</v>
      </c>
      <c r="AA256" s="27">
        <f t="shared" si="39"/>
        <v>29859.167656704</v>
      </c>
    </row>
    <row r="257" ht="17" spans="1:27">
      <c r="A257" s="34">
        <v>254</v>
      </c>
      <c r="B257" s="34" t="s">
        <v>348</v>
      </c>
      <c r="C257" s="34" t="s">
        <v>344</v>
      </c>
      <c r="D257" s="35">
        <v>1662.44</v>
      </c>
      <c r="E257" s="35">
        <v>7</v>
      </c>
      <c r="F257" s="35">
        <v>6</v>
      </c>
      <c r="G257" s="35">
        <v>7</v>
      </c>
      <c r="H257" s="35">
        <v>1493.7931008</v>
      </c>
      <c r="I257" s="35">
        <v>9</v>
      </c>
      <c r="J257" s="35">
        <v>6</v>
      </c>
      <c r="K257" s="35">
        <v>8</v>
      </c>
      <c r="L257" s="35">
        <v>2103.0907392</v>
      </c>
      <c r="M257" s="35">
        <v>4</v>
      </c>
      <c r="N257" s="35">
        <v>6</v>
      </c>
      <c r="O257" s="35">
        <v>8</v>
      </c>
      <c r="P257" s="41"/>
      <c r="Q257" s="47"/>
      <c r="R257" s="27">
        <f t="shared" si="30"/>
        <v>20</v>
      </c>
      <c r="S257" s="27">
        <f t="shared" si="31"/>
        <v>23</v>
      </c>
      <c r="T257" s="27">
        <f t="shared" si="32"/>
        <v>18</v>
      </c>
      <c r="U257">
        <f t="shared" si="33"/>
        <v>3</v>
      </c>
      <c r="V257" s="48">
        <f t="shared" si="34"/>
        <v>7813.6056</v>
      </c>
      <c r="W257" s="27">
        <f t="shared" si="35"/>
        <v>3</v>
      </c>
      <c r="X257" s="27">
        <f t="shared" si="36"/>
        <v>7077.461884992</v>
      </c>
      <c r="Y257" s="27">
        <f t="shared" si="37"/>
        <v>3</v>
      </c>
      <c r="Z257" s="27">
        <f t="shared" si="38"/>
        <v>9737.046076608</v>
      </c>
      <c r="AA257" s="27">
        <f t="shared" si="39"/>
        <v>24628.1135616</v>
      </c>
    </row>
    <row r="258" ht="17" spans="1:27">
      <c r="A258" s="34">
        <v>255</v>
      </c>
      <c r="B258" s="34" t="s">
        <v>349</v>
      </c>
      <c r="C258" s="34" t="s">
        <v>344</v>
      </c>
      <c r="D258" s="35">
        <v>1689.19</v>
      </c>
      <c r="E258" s="35">
        <v>21</v>
      </c>
      <c r="F258" s="35">
        <v>31</v>
      </c>
      <c r="G258" s="35">
        <v>40</v>
      </c>
      <c r="H258" s="35">
        <v>1501.1960832</v>
      </c>
      <c r="I258" s="35">
        <v>57</v>
      </c>
      <c r="J258" s="35">
        <v>73</v>
      </c>
      <c r="K258" s="35">
        <v>32</v>
      </c>
      <c r="L258" s="35">
        <v>2110.654656</v>
      </c>
      <c r="M258" s="35">
        <v>23</v>
      </c>
      <c r="N258" s="35">
        <v>51</v>
      </c>
      <c r="O258" s="35">
        <v>47</v>
      </c>
      <c r="P258" s="41"/>
      <c r="Q258" s="47"/>
      <c r="R258" s="27">
        <f t="shared" si="30"/>
        <v>92</v>
      </c>
      <c r="S258" s="27">
        <f t="shared" si="31"/>
        <v>162</v>
      </c>
      <c r="T258" s="27">
        <f t="shared" si="32"/>
        <v>121</v>
      </c>
      <c r="U258">
        <f t="shared" si="33"/>
        <v>12</v>
      </c>
      <c r="V258" s="48">
        <f t="shared" si="34"/>
        <v>31721.4774</v>
      </c>
      <c r="W258" s="27">
        <f t="shared" si="35"/>
        <v>21</v>
      </c>
      <c r="X258" s="27">
        <f t="shared" si="36"/>
        <v>49768.431322176</v>
      </c>
      <c r="Y258" s="27">
        <f t="shared" si="37"/>
        <v>16</v>
      </c>
      <c r="Z258" s="27">
        <f t="shared" si="38"/>
        <v>52107.00039168</v>
      </c>
      <c r="AA258" s="27">
        <f t="shared" si="39"/>
        <v>133596.909113856</v>
      </c>
    </row>
    <row r="259" ht="17" spans="1:27">
      <c r="A259" s="34">
        <v>256</v>
      </c>
      <c r="B259" s="34" t="s">
        <v>350</v>
      </c>
      <c r="C259" s="34" t="s">
        <v>344</v>
      </c>
      <c r="D259" s="35">
        <v>1700</v>
      </c>
      <c r="E259" s="35">
        <v>8</v>
      </c>
      <c r="F259" s="35">
        <v>7</v>
      </c>
      <c r="G259" s="35">
        <v>4</v>
      </c>
      <c r="H259" s="35">
        <v>1519.8644736</v>
      </c>
      <c r="I259" s="35">
        <v>11</v>
      </c>
      <c r="J259" s="35">
        <v>11</v>
      </c>
      <c r="K259" s="35">
        <v>13</v>
      </c>
      <c r="L259" s="35">
        <v>2129.3230464</v>
      </c>
      <c r="M259" s="35">
        <v>4</v>
      </c>
      <c r="N259" s="35">
        <v>6</v>
      </c>
      <c r="O259" s="35">
        <v>5</v>
      </c>
      <c r="P259" s="41"/>
      <c r="Q259" s="47"/>
      <c r="R259" s="27">
        <f t="shared" si="30"/>
        <v>19</v>
      </c>
      <c r="S259" s="27">
        <f t="shared" si="31"/>
        <v>35</v>
      </c>
      <c r="T259" s="27">
        <f t="shared" si="32"/>
        <v>15</v>
      </c>
      <c r="U259">
        <f t="shared" si="33"/>
        <v>3</v>
      </c>
      <c r="V259" s="48">
        <f t="shared" si="34"/>
        <v>7977.555</v>
      </c>
      <c r="W259" s="27">
        <f t="shared" si="35"/>
        <v>5</v>
      </c>
      <c r="X259" s="27">
        <f t="shared" si="36"/>
        <v>11985.43904544</v>
      </c>
      <c r="Y259" s="27">
        <f t="shared" si="37"/>
        <v>2</v>
      </c>
      <c r="Z259" s="27">
        <f t="shared" si="38"/>
        <v>6567.700065024</v>
      </c>
      <c r="AA259" s="27">
        <f t="shared" si="39"/>
        <v>26530.694110464</v>
      </c>
    </row>
    <row r="260" ht="17" spans="1:27">
      <c r="A260" s="34">
        <v>257</v>
      </c>
      <c r="B260" s="34" t="s">
        <v>351</v>
      </c>
      <c r="C260" s="34" t="s">
        <v>344</v>
      </c>
      <c r="D260" s="35">
        <v>2027</v>
      </c>
      <c r="E260" s="35">
        <v>2</v>
      </c>
      <c r="F260" s="35">
        <v>3</v>
      </c>
      <c r="G260" s="35">
        <v>2</v>
      </c>
      <c r="H260" s="35">
        <v>1508.5990656</v>
      </c>
      <c r="I260" s="35">
        <v>5</v>
      </c>
      <c r="J260" s="35">
        <v>7</v>
      </c>
      <c r="K260" s="35">
        <v>5</v>
      </c>
      <c r="L260" s="35">
        <v>2200.4560512</v>
      </c>
      <c r="M260" s="35">
        <v>4</v>
      </c>
      <c r="N260" s="35">
        <v>2</v>
      </c>
      <c r="O260" s="35">
        <v>3</v>
      </c>
      <c r="P260" s="41"/>
      <c r="Q260" s="47"/>
      <c r="R260" s="27">
        <f t="shared" si="30"/>
        <v>7</v>
      </c>
      <c r="S260" s="27">
        <f t="shared" si="31"/>
        <v>17</v>
      </c>
      <c r="T260" s="27">
        <f t="shared" si="32"/>
        <v>9</v>
      </c>
      <c r="U260">
        <f t="shared" si="33"/>
        <v>1</v>
      </c>
      <c r="V260" s="48">
        <f t="shared" si="34"/>
        <v>3134.97</v>
      </c>
      <c r="W260" s="27">
        <f t="shared" si="35"/>
        <v>3</v>
      </c>
      <c r="X260" s="27">
        <f t="shared" si="36"/>
        <v>7142.089921344</v>
      </c>
      <c r="Y260" s="27">
        <f t="shared" si="37"/>
        <v>2</v>
      </c>
      <c r="Z260" s="27">
        <f t="shared" si="38"/>
        <v>6774.697108992</v>
      </c>
      <c r="AA260" s="27">
        <f t="shared" si="39"/>
        <v>17051.757030336</v>
      </c>
    </row>
    <row r="261" ht="17" spans="1:27">
      <c r="A261" s="34">
        <v>258</v>
      </c>
      <c r="B261" s="34" t="s">
        <v>352</v>
      </c>
      <c r="C261" s="34" t="s">
        <v>344</v>
      </c>
      <c r="D261" s="35">
        <v>1897.49</v>
      </c>
      <c r="E261" s="35">
        <v>5</v>
      </c>
      <c r="F261" s="35">
        <v>5</v>
      </c>
      <c r="G261" s="35">
        <v>4</v>
      </c>
      <c r="H261" s="35">
        <v>1465.7905152</v>
      </c>
      <c r="I261" s="35">
        <v>10</v>
      </c>
      <c r="J261" s="35">
        <v>7</v>
      </c>
      <c r="K261" s="35">
        <v>6</v>
      </c>
      <c r="L261" s="35">
        <v>2075.0881536</v>
      </c>
      <c r="M261" s="35">
        <v>5</v>
      </c>
      <c r="N261" s="35">
        <v>4</v>
      </c>
      <c r="O261" s="35">
        <v>7</v>
      </c>
      <c r="P261" s="41"/>
      <c r="Q261" s="47"/>
      <c r="R261" s="27">
        <f>SUM(E261:G261)</f>
        <v>14</v>
      </c>
      <c r="S261" s="27">
        <f>SUM(I261:K261)</f>
        <v>23</v>
      </c>
      <c r="T261" s="27">
        <f>SUM(M261:O261)</f>
        <v>16</v>
      </c>
      <c r="U261">
        <f>CEILING(R261/$P$3,1)</f>
        <v>2</v>
      </c>
      <c r="V261" s="48">
        <f>U261*($P$1+($P$2*D261))</f>
        <v>5893.0659</v>
      </c>
      <c r="W261" s="27">
        <f>CEILING(S261/$P$3,1)</f>
        <v>3</v>
      </c>
      <c r="X261" s="27">
        <f>W261*($P$1+($P$2*H261))</f>
        <v>6955.230598848</v>
      </c>
      <c r="Y261" s="27">
        <f>CEILING(T261/$P$3,1)</f>
        <v>2</v>
      </c>
      <c r="Z261" s="27">
        <f>Y261*($P$1+($P$2*L261))</f>
        <v>6409.876526976</v>
      </c>
      <c r="AA261" s="27">
        <f>SUM(V261+X261+Z261)</f>
        <v>19258.173025824</v>
      </c>
    </row>
    <row r="262" ht="17" spans="1:27">
      <c r="A262" s="34">
        <v>259</v>
      </c>
      <c r="B262" s="34" t="s">
        <v>353</v>
      </c>
      <c r="C262" s="34" t="s">
        <v>344</v>
      </c>
      <c r="D262" s="35">
        <v>1764.5</v>
      </c>
      <c r="E262" s="35">
        <v>2</v>
      </c>
      <c r="F262" s="35">
        <v>4</v>
      </c>
      <c r="G262" s="35">
        <v>5</v>
      </c>
      <c r="H262" s="35">
        <v>1483.6542336</v>
      </c>
      <c r="I262" s="35">
        <v>5</v>
      </c>
      <c r="J262" s="35">
        <v>8</v>
      </c>
      <c r="K262" s="35">
        <v>5</v>
      </c>
      <c r="L262" s="35">
        <v>2092.951872</v>
      </c>
      <c r="M262" s="35">
        <v>4</v>
      </c>
      <c r="N262" s="35">
        <v>6</v>
      </c>
      <c r="O262" s="35">
        <v>6</v>
      </c>
      <c r="P262" s="41"/>
      <c r="Q262" s="47"/>
      <c r="R262" s="27">
        <f>SUM(E262:G262)</f>
        <v>11</v>
      </c>
      <c r="S262" s="27">
        <f>SUM(I262:K262)</f>
        <v>18</v>
      </c>
      <c r="T262" s="27">
        <f>SUM(M262:O262)</f>
        <v>16</v>
      </c>
      <c r="U262">
        <f>CEILING(R262/$P$3,1)</f>
        <v>2</v>
      </c>
      <c r="V262" s="48">
        <f>U262*($P$1+($P$2*D262))</f>
        <v>5506.065</v>
      </c>
      <c r="W262" s="27">
        <f>CEILING(S262/$P$3,1)</f>
        <v>3</v>
      </c>
      <c r="X262" s="27">
        <f>W262*($P$1+($P$2*H262))</f>
        <v>7033.205729664</v>
      </c>
      <c r="Y262" s="27">
        <f>CEILING(T262/$P$3,1)</f>
        <v>2</v>
      </c>
      <c r="Z262" s="27">
        <f>Y262*($P$1+($P$2*L262))</f>
        <v>6461.85994752</v>
      </c>
      <c r="AA262" s="27">
        <f>SUM(V262+X262+Z262)</f>
        <v>19001.130677184</v>
      </c>
    </row>
    <row r="263" ht="17" spans="1:27">
      <c r="A263" s="34">
        <v>260</v>
      </c>
      <c r="B263" s="34" t="s">
        <v>354</v>
      </c>
      <c r="C263" s="34" t="s">
        <v>344</v>
      </c>
      <c r="D263" s="35">
        <v>1778</v>
      </c>
      <c r="E263" s="35">
        <v>3</v>
      </c>
      <c r="F263" s="35">
        <v>6</v>
      </c>
      <c r="G263" s="35">
        <v>5</v>
      </c>
      <c r="H263" s="35">
        <v>1283.2909056</v>
      </c>
      <c r="I263" s="35">
        <v>11</v>
      </c>
      <c r="J263" s="35">
        <v>9</v>
      </c>
      <c r="K263" s="35">
        <v>10</v>
      </c>
      <c r="L263" s="35">
        <v>1892.588544</v>
      </c>
      <c r="M263" s="35">
        <v>4</v>
      </c>
      <c r="N263" s="35">
        <v>3</v>
      </c>
      <c r="O263" s="35">
        <v>6</v>
      </c>
      <c r="P263" s="41"/>
      <c r="Q263" s="47"/>
      <c r="R263" s="27">
        <f>SUM(E263:G263)</f>
        <v>14</v>
      </c>
      <c r="S263" s="27">
        <f>SUM(I263:K263)</f>
        <v>30</v>
      </c>
      <c r="T263" s="27">
        <f>SUM(M263:O263)</f>
        <v>13</v>
      </c>
      <c r="U263">
        <f>CEILING(R263/$P$3,1)</f>
        <v>2</v>
      </c>
      <c r="V263" s="48">
        <f>U263*($P$1+($P$2*D263))</f>
        <v>5545.35</v>
      </c>
      <c r="W263" s="27">
        <f>CEILING(S263/$P$3,1)</f>
        <v>4</v>
      </c>
      <c r="X263" s="27">
        <f>W263*($P$1+($P$2*H263))</f>
        <v>8211.493070592</v>
      </c>
      <c r="Y263" s="27">
        <f>CEILING(T263/$P$3,1)</f>
        <v>2</v>
      </c>
      <c r="Z263" s="27">
        <f>Y263*($P$1+($P$2*L263))</f>
        <v>5878.80266304</v>
      </c>
      <c r="AA263" s="27">
        <f>SUM(V263+X263+Z263)</f>
        <v>19635.645733632</v>
      </c>
    </row>
    <row r="264" ht="17" spans="1:27">
      <c r="A264" s="34">
        <v>261</v>
      </c>
      <c r="B264" s="34" t="s">
        <v>355</v>
      </c>
      <c r="C264" s="34" t="s">
        <v>344</v>
      </c>
      <c r="D264" s="35">
        <v>2224.47</v>
      </c>
      <c r="E264" s="35">
        <v>1</v>
      </c>
      <c r="F264" s="35">
        <v>2</v>
      </c>
      <c r="G264" s="35">
        <v>1</v>
      </c>
      <c r="H264" s="35">
        <v>1463.3764992</v>
      </c>
      <c r="I264" s="35">
        <v>3</v>
      </c>
      <c r="J264" s="35">
        <v>4</v>
      </c>
      <c r="K264" s="35">
        <v>2</v>
      </c>
      <c r="L264" s="35">
        <v>2155.0725504</v>
      </c>
      <c r="M264" s="35">
        <v>3</v>
      </c>
      <c r="N264" s="35">
        <v>3</v>
      </c>
      <c r="O264" s="35">
        <v>3</v>
      </c>
      <c r="P264" s="41"/>
      <c r="Q264" s="47"/>
      <c r="R264" s="27">
        <f>SUM(E264:G264)</f>
        <v>4</v>
      </c>
      <c r="S264" s="27">
        <f>SUM(I264:K264)</f>
        <v>9</v>
      </c>
      <c r="T264" s="27">
        <f>SUM(M264:O264)</f>
        <v>9</v>
      </c>
      <c r="U264">
        <f>CEILING(R264/$P$3,1)</f>
        <v>1</v>
      </c>
      <c r="V264" s="48">
        <f>U264*($P$1+($P$2*D264))</f>
        <v>3422.28885</v>
      </c>
      <c r="W264" s="27">
        <f>CEILING(S264/$P$3,1)</f>
        <v>2</v>
      </c>
      <c r="X264" s="27">
        <f>W264*($P$1+($P$2*H264))</f>
        <v>4629.795612672</v>
      </c>
      <c r="Y264" s="27">
        <f>CEILING(T264/$P$3,1)</f>
        <v>2</v>
      </c>
      <c r="Z264" s="27">
        <f>Y264*($P$1+($P$2*L264))</f>
        <v>6642.631121664</v>
      </c>
      <c r="AA264" s="27">
        <f>SUM(V264+X264+Z264)</f>
        <v>14694.715584336</v>
      </c>
    </row>
    <row r="265" spans="18:20">
      <c r="R265" s="27">
        <f>SUM(R4:R264)</f>
        <v>181652</v>
      </c>
      <c r="S265" s="27">
        <f>SUM(S4:S264)</f>
        <v>325766</v>
      </c>
      <c r="T265" s="27">
        <f>SUM(T4:T264)</f>
        <v>206281</v>
      </c>
    </row>
    <row r="266" spans="18:20">
      <c r="R266" s="27"/>
      <c r="S266" s="27"/>
      <c r="T266" s="27"/>
    </row>
    <row r="267" spans="18:20">
      <c r="R267" s="27"/>
      <c r="S267" s="27"/>
      <c r="T267" s="27"/>
    </row>
    <row r="268" spans="18:20">
      <c r="R268" s="27"/>
      <c r="S268" s="27"/>
      <c r="T268" s="27"/>
    </row>
  </sheetData>
  <mergeCells count="9">
    <mergeCell ref="D2:G2"/>
    <mergeCell ref="H2:K2"/>
    <mergeCell ref="L2:O2"/>
    <mergeCell ref="R2:U2"/>
    <mergeCell ref="V2:Y2"/>
    <mergeCell ref="Z2:AC2"/>
    <mergeCell ref="A2:A3"/>
    <mergeCell ref="B2:B3"/>
    <mergeCell ref="C2:C3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3"/>
  <sheetViews>
    <sheetView workbookViewId="0">
      <pane ySplit="2" topLeftCell="A3" activePane="bottomLeft" state="frozen"/>
      <selection/>
      <selection pane="bottomLeft" activeCell="G265" sqref="G265"/>
    </sheetView>
  </sheetViews>
  <sheetFormatPr defaultColWidth="8.85714285714286" defaultRowHeight="16.8"/>
  <cols>
    <col min="1" max="1" width="18.7142857142857" style="4" customWidth="1"/>
    <col min="2" max="2" width="14.4285714285714" style="4" customWidth="1"/>
    <col min="5" max="8" width="8.85714285714286" style="3"/>
  </cols>
  <sheetData>
    <row r="1" spans="1:1">
      <c r="A1" s="4" t="s">
        <v>356</v>
      </c>
    </row>
    <row r="2" spans="1:3">
      <c r="A2" s="29" t="s">
        <v>357</v>
      </c>
      <c r="B2" s="30" t="s">
        <v>6</v>
      </c>
      <c r="C2" s="30" t="s">
        <v>46</v>
      </c>
    </row>
    <row r="3" ht="18.75" customHeight="1" spans="1:6">
      <c r="A3" s="31" t="s">
        <v>105</v>
      </c>
      <c r="B3" s="32">
        <v>1803</v>
      </c>
      <c r="C3" s="32">
        <v>848.2852224</v>
      </c>
      <c r="E3" s="33"/>
      <c r="F3" s="33"/>
    </row>
    <row r="4" ht="18.75" customHeight="1" spans="1:6">
      <c r="A4" s="31" t="s">
        <v>301</v>
      </c>
      <c r="B4" s="32">
        <v>1960.5028608</v>
      </c>
      <c r="C4" s="32">
        <v>1223.2623744</v>
      </c>
      <c r="E4" s="33"/>
      <c r="F4" s="33"/>
    </row>
    <row r="5" ht="18.75" customHeight="1" spans="1:6">
      <c r="A5" s="31" t="s">
        <v>213</v>
      </c>
      <c r="B5" s="32">
        <v>1284.4174464</v>
      </c>
      <c r="C5" s="32">
        <v>869.04576</v>
      </c>
      <c r="E5" s="33"/>
      <c r="F5" s="33"/>
    </row>
    <row r="6" ht="18.75" customHeight="1" spans="1:6">
      <c r="A6" s="31" t="s">
        <v>271</v>
      </c>
      <c r="B6" s="32">
        <v>2104.8610176</v>
      </c>
      <c r="C6" s="32">
        <v>852.95232</v>
      </c>
      <c r="E6" s="33"/>
      <c r="F6" s="33"/>
    </row>
    <row r="7" ht="18.75" customHeight="1" spans="1:6">
      <c r="A7" s="31" t="s">
        <v>215</v>
      </c>
      <c r="B7" s="32">
        <v>1131.2078976</v>
      </c>
      <c r="C7" s="32">
        <v>886.5876096</v>
      </c>
      <c r="E7" s="33"/>
      <c r="F7" s="33"/>
    </row>
    <row r="8" ht="18.75" customHeight="1" spans="1:6">
      <c r="A8" s="31" t="s">
        <v>177</v>
      </c>
      <c r="B8" s="32">
        <v>737.7232896</v>
      </c>
      <c r="C8" s="32">
        <v>2337.4112256</v>
      </c>
      <c r="E8" s="33"/>
      <c r="F8" s="33"/>
    </row>
    <row r="9" ht="18.75" customHeight="1" spans="1:6">
      <c r="A9" s="31" t="s">
        <v>303</v>
      </c>
      <c r="B9" s="32">
        <v>2049.6605184</v>
      </c>
      <c r="C9" s="32">
        <v>1272.0254976</v>
      </c>
      <c r="E9" s="33"/>
      <c r="F9" s="33"/>
    </row>
    <row r="10" ht="18.75" customHeight="1" spans="1:6">
      <c r="A10" s="31" t="s">
        <v>304</v>
      </c>
      <c r="B10" s="32">
        <v>1760.9442048</v>
      </c>
      <c r="C10" s="32">
        <v>1605.6425088</v>
      </c>
      <c r="E10" s="33"/>
      <c r="F10" s="33"/>
    </row>
    <row r="11" ht="18.75" customHeight="1" spans="1:6">
      <c r="A11" s="31" t="s">
        <v>273</v>
      </c>
      <c r="B11" s="32">
        <v>2112.5858688</v>
      </c>
      <c r="C11" s="32">
        <v>1128.954816</v>
      </c>
      <c r="E11" s="33"/>
      <c r="F11" s="33"/>
    </row>
    <row r="12" ht="18.75" customHeight="1" spans="1:6">
      <c r="A12" s="5" t="s">
        <v>126</v>
      </c>
      <c r="B12" s="32">
        <v>2390.3586432</v>
      </c>
      <c r="C12" s="32">
        <v>1459.0312704</v>
      </c>
      <c r="E12" s="33"/>
      <c r="F12" s="26"/>
    </row>
    <row r="13" ht="18.75" customHeight="1" spans="1:6">
      <c r="A13" s="5" t="s">
        <v>216</v>
      </c>
      <c r="B13" s="32">
        <v>1134.7484544</v>
      </c>
      <c r="C13" s="32">
        <v>969.4688256</v>
      </c>
      <c r="E13" s="33"/>
      <c r="F13" s="26"/>
    </row>
    <row r="14" ht="18.75" customHeight="1" spans="1:6">
      <c r="A14" s="5" t="s">
        <v>254</v>
      </c>
      <c r="B14" s="32">
        <v>2637.714816</v>
      </c>
      <c r="C14" s="32">
        <v>1511.978688</v>
      </c>
      <c r="E14" s="33"/>
      <c r="F14" s="26"/>
    </row>
    <row r="15" ht="18.75" customHeight="1" spans="1:6">
      <c r="A15" s="5" t="s">
        <v>74</v>
      </c>
      <c r="B15" s="32">
        <v>408.1296384</v>
      </c>
      <c r="C15" s="32">
        <v>1692.3861504</v>
      </c>
      <c r="E15" s="33"/>
      <c r="F15" s="26"/>
    </row>
    <row r="16" ht="18.75" customHeight="1" spans="1:6">
      <c r="A16" s="5" t="s">
        <v>243</v>
      </c>
      <c r="B16" s="32">
        <v>1327.7088</v>
      </c>
      <c r="C16" s="32">
        <v>1830.3069312</v>
      </c>
      <c r="E16" s="33"/>
      <c r="F16" s="26"/>
    </row>
    <row r="17" ht="18.75" customHeight="1" spans="1:6">
      <c r="A17" s="5" t="s">
        <v>305</v>
      </c>
      <c r="B17" s="32">
        <v>1829.6631936</v>
      </c>
      <c r="C17" s="32">
        <v>1581.18048</v>
      </c>
      <c r="E17" s="33"/>
      <c r="F17" s="26"/>
    </row>
    <row r="18" ht="18.75" customHeight="1" spans="1:6">
      <c r="A18" s="5" t="s">
        <v>217</v>
      </c>
      <c r="B18" s="32">
        <v>1180.453824</v>
      </c>
      <c r="C18" s="32">
        <v>848.2852224</v>
      </c>
      <c r="E18" s="33"/>
      <c r="F18" s="26"/>
    </row>
    <row r="19" ht="18.75" customHeight="1" spans="1:6">
      <c r="A19" s="5" t="s">
        <v>306</v>
      </c>
      <c r="B19" s="32">
        <v>1931.8565376</v>
      </c>
      <c r="C19" s="32">
        <v>1754.0240256</v>
      </c>
      <c r="E19" s="33"/>
      <c r="F19" s="26"/>
    </row>
    <row r="20" ht="18.75" customHeight="1" spans="1:6">
      <c r="A20" s="5" t="s">
        <v>245</v>
      </c>
      <c r="B20" s="32">
        <v>1426.683456</v>
      </c>
      <c r="C20" s="32">
        <v>2090.6987904</v>
      </c>
      <c r="E20" s="33"/>
      <c r="F20" s="26"/>
    </row>
    <row r="21" ht="18.75" customHeight="1" spans="1:6">
      <c r="A21" s="5" t="s">
        <v>307</v>
      </c>
      <c r="B21" s="32">
        <v>2253.886272</v>
      </c>
      <c r="C21" s="32">
        <v>1690.2940032</v>
      </c>
      <c r="E21" s="33"/>
      <c r="F21" s="26"/>
    </row>
    <row r="22" ht="18.75" customHeight="1" spans="1:6">
      <c r="A22" s="5" t="s">
        <v>151</v>
      </c>
      <c r="B22" s="32">
        <v>351.9635328</v>
      </c>
      <c r="C22" s="32">
        <v>1736.482176</v>
      </c>
      <c r="E22" s="33"/>
      <c r="F22" s="26"/>
    </row>
    <row r="23" ht="18.75" customHeight="1" spans="1:6">
      <c r="A23" s="5" t="s">
        <v>343</v>
      </c>
      <c r="B23" s="32">
        <v>1669.0506624</v>
      </c>
      <c r="C23" s="32">
        <v>2261.7720576</v>
      </c>
      <c r="E23" s="33"/>
      <c r="F23" s="26"/>
    </row>
    <row r="24" ht="18.75" customHeight="1" spans="1:6">
      <c r="A24" s="5" t="s">
        <v>345</v>
      </c>
      <c r="B24" s="32">
        <v>1716.0435072</v>
      </c>
      <c r="C24" s="32">
        <v>2232.4819968</v>
      </c>
      <c r="E24" s="33"/>
      <c r="F24" s="26"/>
    </row>
    <row r="25" ht="18.75" customHeight="1" spans="1:6">
      <c r="A25" s="5" t="s">
        <v>308</v>
      </c>
      <c r="B25" s="32">
        <v>2177.1205632</v>
      </c>
      <c r="C25" s="32">
        <v>1504.2538368</v>
      </c>
      <c r="E25" s="33"/>
      <c r="F25" s="26"/>
    </row>
    <row r="26" ht="18.75" customHeight="1" spans="1:6">
      <c r="A26" s="5" t="s">
        <v>274</v>
      </c>
      <c r="B26" s="32">
        <v>2231.0335872</v>
      </c>
      <c r="C26" s="32">
        <v>661.440384</v>
      </c>
      <c r="E26" s="33"/>
      <c r="F26" s="26"/>
    </row>
    <row r="27" ht="18.75" customHeight="1" spans="1:6">
      <c r="A27" s="5" t="s">
        <v>116</v>
      </c>
      <c r="B27" s="32">
        <v>1001.011968</v>
      </c>
      <c r="C27" s="32">
        <v>1602.4238208</v>
      </c>
      <c r="E27" s="33"/>
      <c r="F27" s="26"/>
    </row>
    <row r="28" ht="18.75" customHeight="1" spans="1:6">
      <c r="A28" s="5" t="s">
        <v>309</v>
      </c>
      <c r="B28" s="32">
        <v>2121.5981952</v>
      </c>
      <c r="C28" s="32">
        <v>1693.029888</v>
      </c>
      <c r="E28" s="33"/>
      <c r="F28" s="26"/>
    </row>
    <row r="29" ht="18.75" customHeight="1" spans="1:6">
      <c r="A29" s="5" t="s">
        <v>256</v>
      </c>
      <c r="B29" s="32">
        <v>2522.3248512</v>
      </c>
      <c r="C29" s="32">
        <v>1330.7665536</v>
      </c>
      <c r="E29" s="33"/>
      <c r="F29" s="26"/>
    </row>
    <row r="30" ht="18.75" customHeight="1" spans="1:6">
      <c r="A30" s="5" t="s">
        <v>153</v>
      </c>
      <c r="B30" s="32">
        <v>863.2521216</v>
      </c>
      <c r="C30" s="32">
        <v>1236.780864</v>
      </c>
      <c r="E30" s="33"/>
      <c r="F30" s="26"/>
    </row>
    <row r="31" ht="18.75" customHeight="1" spans="1:6">
      <c r="A31" s="5" t="s">
        <v>107</v>
      </c>
      <c r="B31" s="32">
        <v>1965.3308928</v>
      </c>
      <c r="C31" s="32">
        <v>2234.4132096</v>
      </c>
      <c r="E31" s="33"/>
      <c r="F31" s="26"/>
    </row>
    <row r="32" ht="18.75" customHeight="1" spans="1:6">
      <c r="A32" s="5" t="s">
        <v>275</v>
      </c>
      <c r="B32" s="32">
        <v>2003.9551488</v>
      </c>
      <c r="C32" s="32">
        <v>1169.5102848</v>
      </c>
      <c r="E32" s="33"/>
      <c r="F32" s="26"/>
    </row>
    <row r="33" ht="18.75" customHeight="1" spans="1:6">
      <c r="A33" s="5" t="s">
        <v>257</v>
      </c>
      <c r="B33" s="32">
        <v>2478.0678912</v>
      </c>
      <c r="C33" s="32">
        <v>1546.7405184</v>
      </c>
      <c r="E33" s="33"/>
      <c r="F33" s="26"/>
    </row>
    <row r="34" ht="18.75" customHeight="1" spans="1:6">
      <c r="A34" s="5" t="s">
        <v>123</v>
      </c>
      <c r="B34" s="32">
        <v>1659.8774016</v>
      </c>
      <c r="C34" s="32">
        <v>430.3385856</v>
      </c>
      <c r="E34" s="33"/>
      <c r="F34" s="26"/>
    </row>
    <row r="35" ht="18.75" customHeight="1" spans="1:6">
      <c r="A35" s="5" t="s">
        <v>276</v>
      </c>
      <c r="B35" s="32">
        <v>1969.837056</v>
      </c>
      <c r="C35" s="32">
        <v>721.4689152</v>
      </c>
      <c r="E35" s="33"/>
      <c r="F35" s="26"/>
    </row>
    <row r="36" ht="18.75" customHeight="1" spans="1:6">
      <c r="A36" s="5" t="s">
        <v>128</v>
      </c>
      <c r="B36" s="32">
        <v>2327.111424</v>
      </c>
      <c r="C36" s="32">
        <v>1207.3298688</v>
      </c>
      <c r="E36" s="33"/>
      <c r="F36" s="26"/>
    </row>
    <row r="37" ht="18.75" customHeight="1" spans="1:6">
      <c r="A37" s="5" t="s">
        <v>192</v>
      </c>
      <c r="B37" s="32">
        <v>1476.57312</v>
      </c>
      <c r="C37" s="32">
        <v>874.8393984</v>
      </c>
      <c r="E37" s="33"/>
      <c r="F37" s="26"/>
    </row>
    <row r="38" ht="18.75" customHeight="1" spans="1:6">
      <c r="A38" s="5" t="s">
        <v>246</v>
      </c>
      <c r="B38" s="32">
        <v>1231.3090944</v>
      </c>
      <c r="C38" s="32">
        <v>1938.9376512</v>
      </c>
      <c r="E38" s="33"/>
      <c r="F38" s="26"/>
    </row>
    <row r="39" ht="18.75" customHeight="1" spans="1:6">
      <c r="A39" s="5" t="s">
        <v>154</v>
      </c>
      <c r="B39" s="32">
        <v>880.9549056</v>
      </c>
      <c r="C39" s="32">
        <v>1249.655616</v>
      </c>
      <c r="E39" s="33"/>
      <c r="F39" s="26"/>
    </row>
    <row r="40" ht="18.75" customHeight="1" spans="1:6">
      <c r="A40" s="5" t="s">
        <v>310</v>
      </c>
      <c r="B40" s="32">
        <v>2304.4196736</v>
      </c>
      <c r="C40" s="32">
        <v>1392.887232</v>
      </c>
      <c r="E40" s="33"/>
      <c r="F40" s="26"/>
    </row>
    <row r="41" ht="18.75" customHeight="1" spans="1:6">
      <c r="A41" s="5" t="s">
        <v>88</v>
      </c>
      <c r="B41" s="32">
        <v>2613.0918528</v>
      </c>
      <c r="C41" s="32">
        <v>2802.3507072</v>
      </c>
      <c r="E41" s="33"/>
      <c r="F41" s="26"/>
    </row>
    <row r="42" ht="18.75" customHeight="1" spans="1:6">
      <c r="A42" s="5" t="s">
        <v>277</v>
      </c>
      <c r="B42" s="32">
        <v>2545.4994048</v>
      </c>
      <c r="C42" s="32">
        <v>999.8854272</v>
      </c>
      <c r="E42" s="33"/>
      <c r="F42" s="26"/>
    </row>
    <row r="43" ht="18.75" customHeight="1" spans="1:6">
      <c r="A43" s="5" t="s">
        <v>118</v>
      </c>
      <c r="B43" s="32">
        <v>1515.3583104</v>
      </c>
      <c r="C43" s="32">
        <v>1493.7931008</v>
      </c>
      <c r="E43" s="33"/>
      <c r="F43" s="26"/>
    </row>
    <row r="44" ht="18.75" customHeight="1" spans="1:6">
      <c r="A44" s="5" t="s">
        <v>239</v>
      </c>
      <c r="B44" s="32">
        <v>1634.7716352</v>
      </c>
      <c r="C44" s="32">
        <v>2289.29184</v>
      </c>
      <c r="E44" s="33"/>
      <c r="F44" s="26"/>
    </row>
    <row r="45" ht="18.75" customHeight="1" spans="1:6">
      <c r="A45" s="5" t="s">
        <v>90</v>
      </c>
      <c r="B45" s="32">
        <v>2865.5979264</v>
      </c>
      <c r="C45" s="32">
        <v>3055.0177152</v>
      </c>
      <c r="E45" s="33"/>
      <c r="F45" s="26"/>
    </row>
    <row r="46" ht="18.75" customHeight="1" spans="1:6">
      <c r="A46" s="5" t="s">
        <v>91</v>
      </c>
      <c r="B46" s="32">
        <v>2449.0996992</v>
      </c>
      <c r="C46" s="32">
        <v>2638.519488</v>
      </c>
      <c r="E46" s="33"/>
      <c r="F46" s="26"/>
    </row>
    <row r="47" ht="18.75" customHeight="1" spans="1:6">
      <c r="A47" s="5" t="s">
        <v>247</v>
      </c>
      <c r="B47" s="32">
        <v>1066.8341376</v>
      </c>
      <c r="C47" s="32">
        <v>1948.2718464</v>
      </c>
      <c r="E47" s="33"/>
      <c r="F47" s="26"/>
    </row>
    <row r="48" ht="18.75" customHeight="1" spans="1:6">
      <c r="A48" s="5" t="s">
        <v>218</v>
      </c>
      <c r="B48" s="32">
        <v>1155.6699264</v>
      </c>
      <c r="C48" s="32">
        <v>865.9880064</v>
      </c>
      <c r="E48" s="33"/>
      <c r="F48" s="26"/>
    </row>
    <row r="49" ht="18.75" customHeight="1" spans="1:6">
      <c r="A49" s="5" t="s">
        <v>258</v>
      </c>
      <c r="B49" s="32">
        <v>2432.2015872</v>
      </c>
      <c r="C49" s="32">
        <v>1500.8742144</v>
      </c>
      <c r="E49" s="33"/>
      <c r="F49" s="26"/>
    </row>
    <row r="50" ht="18.75" customHeight="1" spans="1:6">
      <c r="A50" s="5" t="s">
        <v>219</v>
      </c>
      <c r="B50" s="32">
        <v>1045.4298624</v>
      </c>
      <c r="C50" s="32">
        <v>1257.0585984</v>
      </c>
      <c r="E50" s="33"/>
      <c r="F50" s="26"/>
    </row>
    <row r="51" ht="18.75" customHeight="1" spans="1:6">
      <c r="A51" s="5" t="s">
        <v>143</v>
      </c>
      <c r="B51" s="32">
        <v>1709.123328</v>
      </c>
      <c r="C51" s="32">
        <v>2145.5774208</v>
      </c>
      <c r="E51" s="33"/>
      <c r="F51" s="26"/>
    </row>
    <row r="52" ht="18.75" customHeight="1" spans="1:6">
      <c r="A52" s="5" t="s">
        <v>194</v>
      </c>
      <c r="B52" s="32">
        <v>1666.1538432</v>
      </c>
      <c r="C52" s="32">
        <v>1202.179968</v>
      </c>
      <c r="E52" s="33"/>
      <c r="F52" s="26"/>
    </row>
    <row r="53" ht="18.75" customHeight="1" spans="1:6">
      <c r="A53" s="5" t="s">
        <v>195</v>
      </c>
      <c r="B53" s="32">
        <v>1251.4258944</v>
      </c>
      <c r="C53" s="32">
        <v>1068.2825472</v>
      </c>
      <c r="E53" s="33"/>
      <c r="F53" s="26"/>
    </row>
    <row r="54" ht="18.75" customHeight="1" spans="1:6">
      <c r="A54" s="5" t="s">
        <v>155</v>
      </c>
      <c r="B54" s="32">
        <v>561.3391872</v>
      </c>
      <c r="C54" s="32">
        <v>1534.3485696</v>
      </c>
      <c r="E54" s="33"/>
      <c r="F54" s="26"/>
    </row>
    <row r="55" ht="18.75" customHeight="1" spans="1:6">
      <c r="A55" s="5" t="s">
        <v>76</v>
      </c>
      <c r="B55" s="32">
        <v>163.1874816</v>
      </c>
      <c r="C55" s="32">
        <v>1912.5444096</v>
      </c>
      <c r="E55" s="33"/>
      <c r="F55" s="26"/>
    </row>
    <row r="56" ht="18.75" customHeight="1" spans="1:6">
      <c r="A56" s="5" t="s">
        <v>278</v>
      </c>
      <c r="B56" s="32">
        <v>1909.6475904</v>
      </c>
      <c r="C56" s="32">
        <v>689.9257728</v>
      </c>
      <c r="E56" s="33"/>
      <c r="F56" s="26"/>
    </row>
    <row r="57" ht="18.75" customHeight="1" spans="1:6">
      <c r="A57" s="5" t="s">
        <v>248</v>
      </c>
      <c r="B57" s="32">
        <v>1256.7367296</v>
      </c>
      <c r="C57" s="32">
        <v>1929.7643904</v>
      </c>
      <c r="E57" s="33"/>
      <c r="F57" s="26"/>
    </row>
    <row r="58" ht="18.75" customHeight="1" spans="1:6">
      <c r="A58" s="5" t="s">
        <v>346</v>
      </c>
      <c r="B58" s="32">
        <v>2207.5371648</v>
      </c>
      <c r="C58" s="32">
        <v>2396.7960192</v>
      </c>
      <c r="E58" s="33"/>
      <c r="F58" s="26"/>
    </row>
    <row r="59" ht="18.75" customHeight="1" spans="1:6">
      <c r="A59" s="5" t="s">
        <v>125</v>
      </c>
      <c r="B59" s="32">
        <v>1887.4386432</v>
      </c>
      <c r="C59" s="32">
        <v>491.1717888</v>
      </c>
      <c r="E59" s="33"/>
      <c r="F59" s="26"/>
    </row>
    <row r="60" ht="18.75" customHeight="1" spans="1:6">
      <c r="A60" s="5" t="s">
        <v>108</v>
      </c>
      <c r="B60" s="32">
        <v>2112.4249344</v>
      </c>
      <c r="C60" s="32">
        <v>2086.6754304</v>
      </c>
      <c r="E60" s="33"/>
      <c r="F60" s="26"/>
    </row>
    <row r="61" ht="18.75" customHeight="1" spans="1:6">
      <c r="A61" s="5" t="s">
        <v>92</v>
      </c>
      <c r="B61" s="32">
        <v>2633.8523904</v>
      </c>
      <c r="C61" s="32">
        <v>2823.1112448</v>
      </c>
      <c r="E61" s="33"/>
      <c r="F61" s="26"/>
    </row>
    <row r="62" ht="18.75" customHeight="1" spans="1:6">
      <c r="A62" s="5" t="s">
        <v>156</v>
      </c>
      <c r="B62" s="32">
        <v>619.9193088</v>
      </c>
      <c r="C62" s="32">
        <v>1476.8949888</v>
      </c>
      <c r="E62" s="33"/>
      <c r="F62" s="26"/>
    </row>
    <row r="63" ht="18.75" customHeight="1" spans="1:6">
      <c r="A63" s="5" t="s">
        <v>157</v>
      </c>
      <c r="B63" s="32">
        <v>619.9193088</v>
      </c>
      <c r="C63" s="32">
        <v>1476.8949888</v>
      </c>
      <c r="E63" s="33"/>
      <c r="F63" s="26"/>
    </row>
    <row r="64" ht="18.75" customHeight="1" spans="1:6">
      <c r="A64" s="5" t="s">
        <v>338</v>
      </c>
      <c r="B64" s="32">
        <v>2405.96928</v>
      </c>
      <c r="C64" s="32">
        <v>1505.541312</v>
      </c>
      <c r="E64" s="33"/>
      <c r="F64" s="26"/>
    </row>
    <row r="65" ht="18.75" customHeight="1" spans="1:6">
      <c r="A65" s="5" t="s">
        <v>196</v>
      </c>
      <c r="B65" s="32">
        <v>1597.27392</v>
      </c>
      <c r="C65" s="32">
        <v>720.5033088</v>
      </c>
      <c r="E65" s="33"/>
      <c r="F65" s="26"/>
    </row>
    <row r="66" ht="18.75" customHeight="1" spans="1:6">
      <c r="A66" s="5" t="s">
        <v>145</v>
      </c>
      <c r="B66" s="32">
        <v>1724.412096</v>
      </c>
      <c r="C66" s="32">
        <v>2131.4151936</v>
      </c>
      <c r="E66" s="33"/>
      <c r="F66" s="26"/>
    </row>
    <row r="67" ht="18.75" customHeight="1" spans="1:6">
      <c r="A67" s="5" t="s">
        <v>93</v>
      </c>
      <c r="B67" s="32">
        <v>2905.3487232</v>
      </c>
      <c r="C67" s="32">
        <v>3094.768512</v>
      </c>
      <c r="E67" s="33"/>
      <c r="F67" s="26"/>
    </row>
    <row r="68" ht="18.75" customHeight="1" spans="1:6">
      <c r="A68" s="5" t="s">
        <v>158</v>
      </c>
      <c r="B68" s="32">
        <v>787.2910848</v>
      </c>
      <c r="C68" s="32">
        <v>1306.4654592</v>
      </c>
      <c r="E68" s="33"/>
      <c r="F68" s="26"/>
    </row>
    <row r="69" ht="18.75" customHeight="1" spans="1:6">
      <c r="A69" s="5" t="s">
        <v>249</v>
      </c>
      <c r="B69" s="32">
        <v>1273.9567104</v>
      </c>
      <c r="C69" s="32">
        <v>1892.1057408</v>
      </c>
      <c r="E69" s="33"/>
      <c r="F69" s="26"/>
    </row>
    <row r="70" ht="18.75" customHeight="1" spans="1:6">
      <c r="A70" s="5" t="s">
        <v>220</v>
      </c>
      <c r="B70" s="32">
        <v>1332.8587008</v>
      </c>
      <c r="C70" s="32">
        <v>710.8472448</v>
      </c>
      <c r="E70" s="33"/>
      <c r="F70" s="26"/>
    </row>
    <row r="71" ht="18.75" customHeight="1" spans="1:6">
      <c r="A71" s="5" t="s">
        <v>94</v>
      </c>
      <c r="B71" s="32">
        <v>3069.5018112</v>
      </c>
      <c r="C71" s="32">
        <v>3258.9216</v>
      </c>
      <c r="E71" s="33"/>
      <c r="F71" s="26"/>
    </row>
    <row r="72" ht="18.75" customHeight="1" spans="1:6">
      <c r="A72" s="5" t="s">
        <v>141</v>
      </c>
      <c r="B72" s="32">
        <v>2608.4247552</v>
      </c>
      <c r="C72" s="32">
        <v>1677.0973824</v>
      </c>
      <c r="E72" s="33"/>
      <c r="F72" s="26"/>
    </row>
    <row r="73" ht="18.75" customHeight="1" spans="1:6">
      <c r="A73" s="5" t="s">
        <v>119</v>
      </c>
      <c r="B73" s="32">
        <v>1365.2065152</v>
      </c>
      <c r="C73" s="32">
        <v>1343.80224</v>
      </c>
      <c r="E73" s="33"/>
      <c r="F73" s="26"/>
    </row>
    <row r="74" ht="18.75" customHeight="1" spans="1:6">
      <c r="A74" s="5" t="s">
        <v>77</v>
      </c>
      <c r="B74" s="32">
        <v>512.576064</v>
      </c>
      <c r="C74" s="32">
        <v>1728.5963904</v>
      </c>
      <c r="E74" s="33"/>
      <c r="F74" s="26"/>
    </row>
    <row r="75" ht="18.75" customHeight="1" spans="1:6">
      <c r="A75" s="5" t="s">
        <v>179</v>
      </c>
      <c r="B75" s="32">
        <v>682.6837248</v>
      </c>
      <c r="C75" s="32">
        <v>2282.2107264</v>
      </c>
      <c r="E75" s="33"/>
      <c r="F75" s="26"/>
    </row>
    <row r="76" ht="18.75" customHeight="1" spans="1:6">
      <c r="A76" s="5" t="s">
        <v>311</v>
      </c>
      <c r="B76" s="32">
        <v>1941.3516672</v>
      </c>
      <c r="C76" s="32">
        <v>1344.9287808</v>
      </c>
      <c r="E76" s="33"/>
      <c r="F76" s="26"/>
    </row>
    <row r="77" ht="18.75" customHeight="1" spans="1:6">
      <c r="A77" s="5" t="s">
        <v>312</v>
      </c>
      <c r="B77" s="32">
        <v>2043.86688</v>
      </c>
      <c r="C77" s="32">
        <v>1615.2985728</v>
      </c>
      <c r="E77" s="33"/>
      <c r="F77" s="26"/>
    </row>
    <row r="78" ht="18.75" customHeight="1" spans="1:6">
      <c r="A78" s="5" t="s">
        <v>129</v>
      </c>
      <c r="B78" s="32">
        <v>2185.6500864</v>
      </c>
      <c r="C78" s="32">
        <v>1251.7477632</v>
      </c>
      <c r="E78" s="33"/>
      <c r="F78" s="26"/>
    </row>
    <row r="79" ht="18.75" customHeight="1" spans="1:6">
      <c r="A79" s="5" t="s">
        <v>259</v>
      </c>
      <c r="B79" s="32">
        <v>2610.6778368</v>
      </c>
      <c r="C79" s="32">
        <v>1391.5997568</v>
      </c>
      <c r="E79" s="33"/>
      <c r="F79" s="26"/>
    </row>
    <row r="80" ht="18.75" customHeight="1" spans="1:6">
      <c r="A80" s="5" t="s">
        <v>313</v>
      </c>
      <c r="B80" s="32">
        <v>2057.7072384</v>
      </c>
      <c r="C80" s="32">
        <v>1451.628288</v>
      </c>
      <c r="E80" s="33"/>
      <c r="F80" s="26"/>
    </row>
    <row r="81" ht="18.75" customHeight="1" spans="1:6">
      <c r="A81" s="5" t="s">
        <v>314</v>
      </c>
      <c r="B81" s="32">
        <v>1868.2874496</v>
      </c>
      <c r="C81" s="32">
        <v>1494.9196416</v>
      </c>
      <c r="E81" s="33"/>
      <c r="F81" s="26"/>
    </row>
    <row r="82" ht="18.75" customHeight="1" spans="1:6">
      <c r="A82" s="5" t="s">
        <v>260</v>
      </c>
      <c r="B82" s="32">
        <v>2622.426048</v>
      </c>
      <c r="C82" s="32">
        <v>1412.5212288</v>
      </c>
      <c r="E82" s="33"/>
      <c r="F82" s="26"/>
    </row>
    <row r="83" ht="18.75" customHeight="1" spans="1:6">
      <c r="A83" s="5" t="s">
        <v>315</v>
      </c>
      <c r="B83" s="32">
        <v>1996.0693632</v>
      </c>
      <c r="C83" s="32">
        <v>1272.0254976</v>
      </c>
      <c r="E83" s="33"/>
      <c r="F83" s="26"/>
    </row>
    <row r="84" ht="18.75" customHeight="1" spans="1:6">
      <c r="A84" s="5" t="s">
        <v>197</v>
      </c>
      <c r="B84" s="32">
        <v>1425.2350464</v>
      </c>
      <c r="C84" s="32">
        <v>1058.6264832</v>
      </c>
      <c r="E84" s="33"/>
      <c r="F84" s="26"/>
    </row>
    <row r="85" ht="18.75" customHeight="1" spans="1:6">
      <c r="A85" s="5" t="s">
        <v>279</v>
      </c>
      <c r="B85" s="32">
        <v>2610.1950336</v>
      </c>
      <c r="C85" s="32">
        <v>1247.7244032</v>
      </c>
      <c r="E85" s="33"/>
      <c r="F85" s="26"/>
    </row>
    <row r="86" ht="18.75" customHeight="1" spans="1:6">
      <c r="A86" s="5" t="s">
        <v>291</v>
      </c>
      <c r="B86" s="32">
        <v>2317.2944256</v>
      </c>
      <c r="C86" s="32">
        <v>2506.55328</v>
      </c>
      <c r="E86" s="33"/>
      <c r="F86" s="26"/>
    </row>
    <row r="87" ht="18.75" customHeight="1" spans="1:6">
      <c r="A87" s="5" t="s">
        <v>316</v>
      </c>
      <c r="B87" s="32">
        <v>2137.8525696</v>
      </c>
      <c r="C87" s="32">
        <v>1296.0047232</v>
      </c>
      <c r="E87" s="33"/>
      <c r="F87" s="26"/>
    </row>
    <row r="88" ht="18.75" customHeight="1" spans="1:6">
      <c r="A88" s="5" t="s">
        <v>109</v>
      </c>
      <c r="B88" s="32">
        <v>1920.4301952</v>
      </c>
      <c r="C88" s="32">
        <v>1978.0447104</v>
      </c>
      <c r="E88" s="33"/>
      <c r="F88" s="26"/>
    </row>
    <row r="89" ht="18.75" customHeight="1" spans="1:6">
      <c r="A89" s="5" t="s">
        <v>317</v>
      </c>
      <c r="B89" s="32">
        <v>2179.856448</v>
      </c>
      <c r="C89" s="32">
        <v>1272.186432</v>
      </c>
      <c r="E89" s="33"/>
      <c r="F89" s="26"/>
    </row>
    <row r="90" ht="18.75" customHeight="1" spans="1:6">
      <c r="A90" s="5" t="s">
        <v>95</v>
      </c>
      <c r="B90" s="32">
        <v>2509.6110336</v>
      </c>
      <c r="C90" s="32">
        <v>2698.869888</v>
      </c>
      <c r="E90" s="33"/>
      <c r="F90" s="26"/>
    </row>
    <row r="91" ht="18.75" customHeight="1" spans="1:6">
      <c r="A91" s="5" t="s">
        <v>146</v>
      </c>
      <c r="B91" s="32">
        <v>1914.7974912</v>
      </c>
      <c r="C91" s="32">
        <v>2267.565696</v>
      </c>
      <c r="E91" s="33"/>
      <c r="F91" s="26"/>
    </row>
    <row r="92" ht="18.75" customHeight="1" spans="1:6">
      <c r="A92" s="5" t="s">
        <v>198</v>
      </c>
      <c r="B92" s="32">
        <v>1303.2467712</v>
      </c>
      <c r="C92" s="32">
        <v>1232.5965696</v>
      </c>
      <c r="E92" s="33"/>
      <c r="F92" s="26"/>
    </row>
    <row r="93" ht="18.75" customHeight="1" spans="1:6">
      <c r="A93" s="5" t="s">
        <v>347</v>
      </c>
      <c r="B93" s="32">
        <v>1075.5245952</v>
      </c>
      <c r="C93" s="32">
        <v>1967.2621056</v>
      </c>
      <c r="E93" s="33"/>
      <c r="F93" s="26"/>
    </row>
    <row r="94" ht="18.75" customHeight="1" spans="1:6">
      <c r="A94" s="5" t="s">
        <v>318</v>
      </c>
      <c r="B94" s="32">
        <v>2404.1990016</v>
      </c>
      <c r="C94" s="32">
        <v>1279.7503488</v>
      </c>
      <c r="E94" s="33"/>
      <c r="F94" s="26"/>
    </row>
    <row r="95" ht="18.75" customHeight="1" spans="1:6">
      <c r="A95" s="5" t="s">
        <v>159</v>
      </c>
      <c r="B95" s="32">
        <v>543.6364032</v>
      </c>
      <c r="C95" s="32">
        <v>1679.1895296</v>
      </c>
      <c r="E95" s="33"/>
      <c r="F95" s="26"/>
    </row>
    <row r="96" ht="18.75" customHeight="1" spans="1:6">
      <c r="A96" s="5" t="s">
        <v>199</v>
      </c>
      <c r="B96" s="32">
        <v>1757.2427136</v>
      </c>
      <c r="C96" s="32">
        <v>929.0742912</v>
      </c>
      <c r="E96" s="33"/>
      <c r="F96" s="26"/>
    </row>
    <row r="97" ht="18.75" customHeight="1" spans="1:6">
      <c r="A97" s="5" t="s">
        <v>78</v>
      </c>
      <c r="B97" s="32">
        <v>418.42944</v>
      </c>
      <c r="C97" s="32">
        <v>1670.3381376</v>
      </c>
      <c r="E97" s="33"/>
      <c r="F97" s="26"/>
    </row>
    <row r="98" ht="18.75" customHeight="1" spans="1:6">
      <c r="A98" s="5" t="s">
        <v>261</v>
      </c>
      <c r="B98" s="32">
        <v>2652.0379776</v>
      </c>
      <c r="C98" s="32">
        <v>1585.0429056</v>
      </c>
      <c r="E98" s="33"/>
      <c r="F98" s="26"/>
    </row>
    <row r="99" ht="18.75" customHeight="1" spans="1:6">
      <c r="A99" s="5" t="s">
        <v>130</v>
      </c>
      <c r="B99" s="32">
        <v>2206.7324928</v>
      </c>
      <c r="C99" s="32">
        <v>1211.9969664</v>
      </c>
      <c r="E99" s="33"/>
      <c r="F99" s="26"/>
    </row>
    <row r="100" ht="18.75" customHeight="1" spans="1:6">
      <c r="A100" s="5" t="s">
        <v>96</v>
      </c>
      <c r="B100" s="32">
        <v>2632.082112</v>
      </c>
      <c r="C100" s="32">
        <v>2821.3409664</v>
      </c>
      <c r="E100" s="33"/>
      <c r="F100" s="26"/>
    </row>
    <row r="101" ht="18.75" customHeight="1" spans="1:6">
      <c r="A101" s="5" t="s">
        <v>200</v>
      </c>
      <c r="B101" s="32">
        <v>1829.3413248</v>
      </c>
      <c r="C101" s="32">
        <v>1198.96128</v>
      </c>
      <c r="E101" s="33"/>
      <c r="F101" s="26"/>
    </row>
    <row r="102" ht="18.75" customHeight="1" spans="1:6">
      <c r="A102" s="5" t="s">
        <v>340</v>
      </c>
      <c r="B102" s="32">
        <v>2279.4748416</v>
      </c>
      <c r="C102" s="32">
        <v>1513.588032</v>
      </c>
      <c r="E102" s="33"/>
      <c r="F102" s="26"/>
    </row>
    <row r="103" ht="18.75" customHeight="1" spans="1:6">
      <c r="A103" s="5" t="s">
        <v>131</v>
      </c>
      <c r="B103" s="32">
        <v>2335.158144</v>
      </c>
      <c r="C103" s="32">
        <v>1320.3058176</v>
      </c>
      <c r="E103" s="33"/>
      <c r="F103" s="26"/>
    </row>
    <row r="104" spans="1:6">
      <c r="A104" s="5" t="s">
        <v>280</v>
      </c>
      <c r="B104" s="32">
        <v>2553.3851904</v>
      </c>
      <c r="C104" s="32">
        <v>1232.4356352</v>
      </c>
      <c r="E104" s="33"/>
      <c r="F104" s="26"/>
    </row>
    <row r="105" spans="1:6">
      <c r="A105" s="5" t="s">
        <v>319</v>
      </c>
      <c r="B105" s="32">
        <v>2187.2594304</v>
      </c>
      <c r="C105" s="32">
        <v>1300.8327552</v>
      </c>
      <c r="E105" s="33"/>
      <c r="F105" s="26"/>
    </row>
    <row r="106" spans="1:6">
      <c r="A106" s="5" t="s">
        <v>320</v>
      </c>
      <c r="B106" s="32">
        <v>2071.225728</v>
      </c>
      <c r="C106" s="32">
        <v>1500.2304768</v>
      </c>
      <c r="E106" s="33"/>
      <c r="F106" s="26"/>
    </row>
    <row r="107" spans="1:6">
      <c r="A107" s="5" t="s">
        <v>160</v>
      </c>
      <c r="B107" s="32">
        <v>540.4177152</v>
      </c>
      <c r="C107" s="32">
        <v>1679.6723328</v>
      </c>
      <c r="E107" s="33"/>
      <c r="F107" s="26"/>
    </row>
    <row r="108" spans="1:6">
      <c r="A108" s="5" t="s">
        <v>97</v>
      </c>
      <c r="B108" s="32">
        <v>2933.5122432</v>
      </c>
      <c r="C108" s="32">
        <v>3122.932032</v>
      </c>
      <c r="E108" s="33"/>
      <c r="F108" s="26"/>
    </row>
    <row r="109" spans="1:6">
      <c r="A109" s="5" t="s">
        <v>161</v>
      </c>
      <c r="B109" s="32">
        <v>692.1788544</v>
      </c>
      <c r="C109" s="32">
        <v>1400.6120832</v>
      </c>
      <c r="E109" s="33"/>
      <c r="F109" s="26"/>
    </row>
    <row r="110" spans="1:6">
      <c r="A110" s="5" t="s">
        <v>132</v>
      </c>
      <c r="B110" s="32">
        <v>2370.8855808</v>
      </c>
      <c r="C110" s="32">
        <v>1237.2636672</v>
      </c>
      <c r="E110" s="33"/>
      <c r="F110" s="26"/>
    </row>
    <row r="111" spans="1:6">
      <c r="A111" s="5" t="s">
        <v>162</v>
      </c>
      <c r="B111" s="32">
        <v>686.2242816</v>
      </c>
      <c r="C111" s="32">
        <v>1483.1714304</v>
      </c>
      <c r="E111" s="33"/>
      <c r="F111" s="26"/>
    </row>
    <row r="112" spans="1:6">
      <c r="A112" s="5" t="s">
        <v>262</v>
      </c>
      <c r="B112" s="32">
        <v>2571.8926464</v>
      </c>
      <c r="C112" s="32">
        <v>1640.5652736</v>
      </c>
      <c r="E112" s="33"/>
      <c r="F112" s="26"/>
    </row>
    <row r="113" spans="1:6">
      <c r="A113" s="5" t="s">
        <v>348</v>
      </c>
      <c r="B113" s="32">
        <v>1657.3024512</v>
      </c>
      <c r="C113" s="32">
        <v>2388.1055616</v>
      </c>
      <c r="E113" s="33"/>
      <c r="F113" s="26"/>
    </row>
    <row r="114" spans="1:6">
      <c r="A114" s="5" t="s">
        <v>163</v>
      </c>
      <c r="B114" s="32">
        <v>768.1398912</v>
      </c>
      <c r="C114" s="32">
        <v>1330.927488</v>
      </c>
      <c r="E114" s="33"/>
      <c r="F114" s="26"/>
    </row>
    <row r="115" spans="1:6">
      <c r="A115" s="5" t="s">
        <v>293</v>
      </c>
      <c r="B115" s="32">
        <v>630.058176</v>
      </c>
      <c r="C115" s="32">
        <v>1402.8651648</v>
      </c>
      <c r="E115" s="33"/>
      <c r="F115" s="26"/>
    </row>
    <row r="116" spans="1:6">
      <c r="A116" s="5" t="s">
        <v>180</v>
      </c>
      <c r="B116" s="32">
        <v>587.7324288</v>
      </c>
      <c r="C116" s="32">
        <v>2270.4625152</v>
      </c>
      <c r="E116" s="33"/>
      <c r="F116" s="26"/>
    </row>
    <row r="117" spans="1:6">
      <c r="A117" s="5" t="s">
        <v>164</v>
      </c>
      <c r="B117" s="32">
        <v>487.631232</v>
      </c>
      <c r="C117" s="32">
        <v>1792.3264128</v>
      </c>
      <c r="E117" s="33"/>
      <c r="F117" s="26"/>
    </row>
    <row r="118" spans="1:6">
      <c r="A118" s="5" t="s">
        <v>241</v>
      </c>
      <c r="B118" s="32">
        <v>3114.5634432</v>
      </c>
      <c r="C118" s="32">
        <v>3303.8222976</v>
      </c>
      <c r="E118" s="33"/>
      <c r="F118" s="26"/>
    </row>
    <row r="119" spans="1:6">
      <c r="A119" s="5" t="s">
        <v>201</v>
      </c>
      <c r="B119" s="32">
        <v>1487.3557248</v>
      </c>
      <c r="C119" s="32">
        <v>686.8680192</v>
      </c>
      <c r="E119" s="33"/>
      <c r="F119" s="26"/>
    </row>
    <row r="120" spans="1:6">
      <c r="A120" s="5" t="s">
        <v>202</v>
      </c>
      <c r="B120" s="32">
        <v>1411.394688</v>
      </c>
      <c r="C120" s="32">
        <v>1187.0521344</v>
      </c>
      <c r="E120" s="33"/>
      <c r="F120" s="26"/>
    </row>
    <row r="121" spans="1:6">
      <c r="A121" s="5" t="s">
        <v>120</v>
      </c>
      <c r="B121" s="32">
        <v>998.4370176</v>
      </c>
      <c r="C121" s="32">
        <v>1597.1129856</v>
      </c>
      <c r="E121" s="33"/>
      <c r="F121" s="26"/>
    </row>
    <row r="122" spans="1:6">
      <c r="A122" s="5" t="s">
        <v>281</v>
      </c>
      <c r="B122" s="32">
        <v>2184.3626112</v>
      </c>
      <c r="C122" s="32">
        <v>982.0217088</v>
      </c>
      <c r="E122" s="33"/>
      <c r="F122" s="26"/>
    </row>
    <row r="123" spans="1:6">
      <c r="A123" s="5" t="s">
        <v>263</v>
      </c>
      <c r="B123" s="32">
        <v>2558.052288</v>
      </c>
      <c r="C123" s="32">
        <v>1626.5639808</v>
      </c>
      <c r="E123" s="33"/>
      <c r="F123" s="26"/>
    </row>
    <row r="124" spans="1:6">
      <c r="A124" s="5" t="s">
        <v>221</v>
      </c>
      <c r="B124" s="32">
        <v>1277.6582016</v>
      </c>
      <c r="C124" s="32">
        <v>717.1236864</v>
      </c>
      <c r="E124" s="33"/>
      <c r="F124" s="26"/>
    </row>
    <row r="125" spans="1:6">
      <c r="A125" s="5" t="s">
        <v>147</v>
      </c>
      <c r="B125" s="32">
        <v>1580.6976768</v>
      </c>
      <c r="C125" s="32">
        <v>2054.4885504</v>
      </c>
      <c r="E125" s="33"/>
      <c r="F125" s="26"/>
    </row>
    <row r="126" spans="1:6">
      <c r="A126" s="5" t="s">
        <v>321</v>
      </c>
      <c r="B126" s="32">
        <v>1868.2874496</v>
      </c>
      <c r="C126" s="32">
        <v>1701.7203456</v>
      </c>
      <c r="E126" s="33"/>
      <c r="F126" s="26"/>
    </row>
    <row r="127" spans="1:6">
      <c r="A127" s="5" t="s">
        <v>322</v>
      </c>
      <c r="B127" s="32">
        <v>1720.5496704</v>
      </c>
      <c r="C127" s="32">
        <v>1169.0274816</v>
      </c>
      <c r="E127" s="33"/>
      <c r="F127" s="26"/>
    </row>
    <row r="128" spans="1:6">
      <c r="A128" s="5" t="s">
        <v>282</v>
      </c>
      <c r="B128" s="32">
        <v>2329.0426368</v>
      </c>
      <c r="C128" s="32">
        <v>1095.963264</v>
      </c>
      <c r="E128" s="33"/>
      <c r="F128" s="26"/>
    </row>
    <row r="129" spans="1:6">
      <c r="A129" s="5" t="s">
        <v>283</v>
      </c>
      <c r="B129" s="32">
        <v>2303.6150016</v>
      </c>
      <c r="C129" s="32">
        <v>758.001024</v>
      </c>
      <c r="E129" s="33"/>
      <c r="F129" s="26"/>
    </row>
    <row r="130" spans="1:6">
      <c r="A130" s="5" t="s">
        <v>98</v>
      </c>
      <c r="B130" s="32">
        <v>2931.0982272</v>
      </c>
      <c r="C130" s="32">
        <v>3120.518016</v>
      </c>
      <c r="E130" s="33"/>
      <c r="F130" s="26"/>
    </row>
    <row r="131" spans="1:6">
      <c r="A131" s="5" t="s">
        <v>133</v>
      </c>
      <c r="B131" s="32">
        <v>2359.6201728</v>
      </c>
      <c r="C131" s="32">
        <v>1377.2765952</v>
      </c>
      <c r="E131" s="33"/>
      <c r="F131" s="26"/>
    </row>
    <row r="132" spans="1:6">
      <c r="A132" s="5" t="s">
        <v>165</v>
      </c>
      <c r="B132" s="32">
        <v>738.5279616</v>
      </c>
      <c r="C132" s="32">
        <v>1276.8535296</v>
      </c>
      <c r="E132" s="33"/>
      <c r="F132" s="26"/>
    </row>
    <row r="133" spans="1:6">
      <c r="A133" s="5" t="s">
        <v>323</v>
      </c>
      <c r="B133" s="32">
        <v>2023.5891456</v>
      </c>
      <c r="C133" s="32">
        <v>1443.4206336</v>
      </c>
      <c r="E133" s="33"/>
      <c r="F133" s="26"/>
    </row>
    <row r="134" spans="1:6">
      <c r="A134" s="5" t="s">
        <v>181</v>
      </c>
      <c r="B134" s="32">
        <v>656.9342208</v>
      </c>
      <c r="C134" s="32">
        <v>1808.2589184</v>
      </c>
      <c r="E134" s="33"/>
      <c r="F134" s="26"/>
    </row>
    <row r="135" spans="1:6">
      <c r="A135" s="5" t="s">
        <v>324</v>
      </c>
      <c r="B135" s="32">
        <v>1963.7215488</v>
      </c>
      <c r="C135" s="32">
        <v>1400.12928</v>
      </c>
      <c r="E135" s="33"/>
      <c r="F135" s="26"/>
    </row>
    <row r="136" spans="1:6">
      <c r="A136" s="5" t="s">
        <v>264</v>
      </c>
      <c r="B136" s="32">
        <v>2586.8595456</v>
      </c>
      <c r="C136" s="32">
        <v>1513.2661632</v>
      </c>
      <c r="E136" s="33"/>
      <c r="F136" s="26"/>
    </row>
    <row r="137" spans="1:6">
      <c r="A137" s="5" t="s">
        <v>295</v>
      </c>
      <c r="B137" s="32">
        <v>740.7810432</v>
      </c>
      <c r="C137" s="32">
        <v>1343.1585024</v>
      </c>
      <c r="E137" s="33"/>
      <c r="F137" s="26"/>
    </row>
    <row r="138" spans="1:6">
      <c r="A138" s="5" t="s">
        <v>134</v>
      </c>
      <c r="B138" s="32">
        <v>2305.7071488</v>
      </c>
      <c r="C138" s="32">
        <v>1374.379776</v>
      </c>
      <c r="E138" s="33"/>
      <c r="F138" s="26"/>
    </row>
    <row r="139" spans="1:6">
      <c r="A139" s="5" t="s">
        <v>182</v>
      </c>
      <c r="B139" s="32">
        <v>729.032832</v>
      </c>
      <c r="C139" s="32">
        <v>1717.0091136</v>
      </c>
      <c r="E139" s="33"/>
      <c r="F139" s="26"/>
    </row>
    <row r="140" spans="1:6">
      <c r="A140" s="5" t="s">
        <v>203</v>
      </c>
      <c r="B140" s="32">
        <v>1498.6211328</v>
      </c>
      <c r="C140" s="32">
        <v>1235.3324544</v>
      </c>
      <c r="E140" s="33"/>
      <c r="F140" s="26"/>
    </row>
    <row r="141" spans="1:6">
      <c r="A141" s="5" t="s">
        <v>296</v>
      </c>
      <c r="B141" s="32">
        <v>580.168512</v>
      </c>
      <c r="C141" s="32">
        <v>1597.4348544</v>
      </c>
      <c r="E141" s="33"/>
      <c r="F141" s="26"/>
    </row>
    <row r="142" spans="1:6">
      <c r="A142" s="5" t="s">
        <v>341</v>
      </c>
      <c r="B142" s="32">
        <v>2271.2671872</v>
      </c>
      <c r="C142" s="32">
        <v>1578.766464</v>
      </c>
      <c r="E142" s="33"/>
      <c r="F142" s="26"/>
    </row>
    <row r="143" spans="1:6">
      <c r="A143" s="5" t="s">
        <v>166</v>
      </c>
      <c r="B143" s="32">
        <v>580.0075776</v>
      </c>
      <c r="C143" s="32">
        <v>1781.8656768</v>
      </c>
      <c r="E143" s="33"/>
      <c r="F143" s="26"/>
    </row>
    <row r="144" spans="1:6">
      <c r="A144" s="5" t="s">
        <v>167</v>
      </c>
      <c r="B144" s="32">
        <v>272.9447424</v>
      </c>
      <c r="C144" s="32">
        <v>1799.8903296</v>
      </c>
      <c r="E144" s="33"/>
      <c r="F144" s="26"/>
    </row>
    <row r="145" spans="1:6">
      <c r="A145" s="5" t="s">
        <v>222</v>
      </c>
      <c r="B145" s="32">
        <v>970.1125632</v>
      </c>
      <c r="C145" s="32">
        <v>1129.1157504</v>
      </c>
      <c r="E145" s="33"/>
      <c r="F145" s="26"/>
    </row>
    <row r="146" spans="1:6">
      <c r="A146" s="5" t="s">
        <v>349</v>
      </c>
      <c r="B146" s="32">
        <v>1672.5912192</v>
      </c>
      <c r="C146" s="32">
        <v>2394.8648064</v>
      </c>
      <c r="E146" s="33"/>
      <c r="F146" s="26"/>
    </row>
    <row r="147" spans="1:6">
      <c r="A147" s="5" t="s">
        <v>183</v>
      </c>
      <c r="B147" s="32">
        <v>716.962752</v>
      </c>
      <c r="C147" s="32">
        <v>2419.0049664</v>
      </c>
      <c r="E147" s="33"/>
      <c r="F147" s="26"/>
    </row>
    <row r="148" spans="1:6">
      <c r="A148" s="5" t="s">
        <v>250</v>
      </c>
      <c r="B148" s="32">
        <v>954.1800576</v>
      </c>
      <c r="C148" s="32">
        <v>1673.3958912</v>
      </c>
      <c r="E148" s="33"/>
      <c r="F148" s="26"/>
    </row>
    <row r="149" spans="1:6">
      <c r="A149" s="5" t="s">
        <v>121</v>
      </c>
      <c r="B149" s="32">
        <v>1608.2174592</v>
      </c>
      <c r="C149" s="32">
        <v>1569.5932032</v>
      </c>
      <c r="E149" s="33"/>
      <c r="F149" s="26"/>
    </row>
    <row r="150" spans="1:6">
      <c r="A150" s="5" t="s">
        <v>284</v>
      </c>
      <c r="B150" s="32">
        <v>2030.8311936</v>
      </c>
      <c r="C150" s="32">
        <v>856.4928768</v>
      </c>
      <c r="E150" s="33"/>
      <c r="F150" s="26"/>
    </row>
    <row r="151" spans="1:6">
      <c r="A151" s="5" t="s">
        <v>184</v>
      </c>
      <c r="B151" s="32">
        <v>675.2807424</v>
      </c>
      <c r="C151" s="32">
        <v>2339.5033728</v>
      </c>
      <c r="E151" s="33"/>
      <c r="F151" s="26"/>
    </row>
    <row r="152" spans="1:6">
      <c r="A152" s="5" t="s">
        <v>185</v>
      </c>
      <c r="B152" s="32">
        <v>680.4306432</v>
      </c>
      <c r="C152" s="32">
        <v>2008.6222464</v>
      </c>
      <c r="E152" s="33"/>
      <c r="F152" s="26"/>
    </row>
    <row r="153" spans="1:6">
      <c r="A153" s="5" t="s">
        <v>223</v>
      </c>
      <c r="B153" s="32">
        <v>978.6420864</v>
      </c>
      <c r="C153" s="32">
        <v>1290.8548224</v>
      </c>
      <c r="E153" s="33"/>
      <c r="F153" s="26"/>
    </row>
    <row r="154" spans="1:6">
      <c r="A154" s="5" t="s">
        <v>79</v>
      </c>
      <c r="B154" s="32">
        <v>460.5942528</v>
      </c>
      <c r="C154" s="32">
        <v>1562.5120896</v>
      </c>
      <c r="E154" s="33"/>
      <c r="F154" s="26"/>
    </row>
    <row r="155" spans="1:6">
      <c r="A155" s="5" t="s">
        <v>135</v>
      </c>
      <c r="B155" s="32">
        <v>2343.204864</v>
      </c>
      <c r="C155" s="32">
        <v>1411.8774912</v>
      </c>
      <c r="E155" s="33"/>
      <c r="F155" s="26"/>
    </row>
    <row r="156" spans="1:6">
      <c r="A156" s="5" t="s">
        <v>325</v>
      </c>
      <c r="B156" s="32">
        <v>2052.3964032</v>
      </c>
      <c r="C156" s="32">
        <v>1560.0980736</v>
      </c>
      <c r="E156" s="33"/>
      <c r="F156" s="26"/>
    </row>
    <row r="157" spans="1:6">
      <c r="A157" s="5" t="s">
        <v>265</v>
      </c>
      <c r="B157" s="32">
        <v>2495.9316096</v>
      </c>
      <c r="C157" s="32">
        <v>1564.6042368</v>
      </c>
      <c r="E157" s="33"/>
      <c r="F157" s="26"/>
    </row>
    <row r="158" spans="1:6">
      <c r="A158" s="5" t="s">
        <v>297</v>
      </c>
      <c r="B158" s="32">
        <v>583.5481344</v>
      </c>
      <c r="C158" s="32">
        <v>1440.2019456</v>
      </c>
      <c r="E158" s="33"/>
      <c r="F158" s="26"/>
    </row>
    <row r="159" spans="1:6">
      <c r="A159" s="5" t="s">
        <v>350</v>
      </c>
      <c r="B159" s="32">
        <v>1679.1895296</v>
      </c>
      <c r="C159" s="32">
        <v>2409.8317056</v>
      </c>
      <c r="E159" s="33"/>
      <c r="F159" s="26"/>
    </row>
    <row r="160" spans="1:6">
      <c r="A160" s="5" t="s">
        <v>326</v>
      </c>
      <c r="B160" s="32">
        <v>1991.7241344</v>
      </c>
      <c r="C160" s="32">
        <v>1354.9067136</v>
      </c>
      <c r="E160" s="33"/>
      <c r="F160" s="26"/>
    </row>
    <row r="161" spans="1:6">
      <c r="A161" s="5" t="s">
        <v>186</v>
      </c>
      <c r="B161" s="32">
        <v>635.3690112</v>
      </c>
      <c r="C161" s="32">
        <v>1990.9194624</v>
      </c>
      <c r="E161" s="33"/>
      <c r="F161" s="26"/>
    </row>
    <row r="162" spans="1:6">
      <c r="A162" s="5" t="s">
        <v>351</v>
      </c>
      <c r="B162" s="32">
        <v>2006.6910336</v>
      </c>
      <c r="C162" s="32">
        <v>2434.1328</v>
      </c>
      <c r="E162" s="33"/>
      <c r="F162" s="26"/>
    </row>
    <row r="163" spans="1:6">
      <c r="A163" s="5" t="s">
        <v>266</v>
      </c>
      <c r="B163" s="32">
        <v>2550.1665024</v>
      </c>
      <c r="C163" s="32">
        <v>1325.4557184</v>
      </c>
      <c r="E163" s="33"/>
      <c r="F163" s="26"/>
    </row>
    <row r="164" spans="1:6">
      <c r="A164" s="5" t="s">
        <v>204</v>
      </c>
      <c r="B164" s="32">
        <v>1790.5561344</v>
      </c>
      <c r="C164" s="32">
        <v>711.8128512</v>
      </c>
      <c r="E164" s="33"/>
      <c r="F164" s="26"/>
    </row>
    <row r="165" spans="1:6">
      <c r="A165" s="5" t="s">
        <v>168</v>
      </c>
      <c r="B165" s="32">
        <v>441.2821248</v>
      </c>
      <c r="C165" s="32">
        <v>1775.2673664</v>
      </c>
      <c r="E165" s="33"/>
      <c r="F165" s="26"/>
    </row>
    <row r="166" spans="1:6">
      <c r="A166" s="5" t="s">
        <v>327</v>
      </c>
      <c r="B166" s="32">
        <v>2016.0252288</v>
      </c>
      <c r="C166" s="32">
        <v>1207.008</v>
      </c>
      <c r="E166" s="33"/>
      <c r="F166" s="26"/>
    </row>
    <row r="167" spans="1:6">
      <c r="A167" s="5" t="s">
        <v>328</v>
      </c>
      <c r="B167" s="32">
        <v>2216.87136</v>
      </c>
      <c r="C167" s="32">
        <v>1312.2590976</v>
      </c>
      <c r="E167" s="33"/>
      <c r="F167" s="26"/>
    </row>
    <row r="168" spans="1:6">
      <c r="A168" s="5" t="s">
        <v>329</v>
      </c>
      <c r="B168" s="32">
        <v>1796.027904</v>
      </c>
      <c r="C168" s="32">
        <v>1690.615872</v>
      </c>
      <c r="E168" s="33"/>
      <c r="F168" s="26"/>
    </row>
    <row r="169" spans="1:6">
      <c r="A169" s="5" t="s">
        <v>267</v>
      </c>
      <c r="B169" s="32">
        <v>2565.7771392</v>
      </c>
      <c r="C169" s="32">
        <v>1409.9462784</v>
      </c>
      <c r="E169" s="33"/>
      <c r="F169" s="26"/>
    </row>
    <row r="170" spans="1:6">
      <c r="A170" s="5" t="s">
        <v>330</v>
      </c>
      <c r="B170" s="32">
        <v>2290.7402496</v>
      </c>
      <c r="C170" s="32">
        <v>1405.4401152</v>
      </c>
      <c r="E170" s="33"/>
      <c r="F170" s="26"/>
    </row>
    <row r="171" spans="1:6">
      <c r="A171" s="5" t="s">
        <v>224</v>
      </c>
      <c r="B171" s="32">
        <v>1338.0086016</v>
      </c>
      <c r="C171" s="32">
        <v>762.5071872</v>
      </c>
      <c r="E171" s="33"/>
      <c r="F171" s="26"/>
    </row>
    <row r="172" spans="1:6">
      <c r="A172" s="5" t="s">
        <v>352</v>
      </c>
      <c r="B172" s="32">
        <v>1884.541824</v>
      </c>
      <c r="C172" s="32">
        <v>2384.8868736</v>
      </c>
      <c r="E172" s="33"/>
      <c r="F172" s="26"/>
    </row>
    <row r="173" spans="1:6">
      <c r="A173" s="5" t="s">
        <v>187</v>
      </c>
      <c r="B173" s="32">
        <v>622.6551936</v>
      </c>
      <c r="C173" s="32">
        <v>1933.1440128</v>
      </c>
      <c r="E173" s="33"/>
      <c r="F173" s="26"/>
    </row>
    <row r="174" spans="1:6">
      <c r="A174" s="5" t="s">
        <v>331</v>
      </c>
      <c r="B174" s="32">
        <v>2280.9232512</v>
      </c>
      <c r="C174" s="32">
        <v>1369.2298752</v>
      </c>
      <c r="E174" s="33"/>
      <c r="F174" s="26"/>
    </row>
    <row r="175" spans="1:6">
      <c r="A175" s="5" t="s">
        <v>110</v>
      </c>
      <c r="B175" s="32">
        <v>2090.3769216</v>
      </c>
      <c r="C175" s="32">
        <v>2017.1517696</v>
      </c>
      <c r="E175" s="33"/>
      <c r="F175" s="26"/>
    </row>
    <row r="176" spans="1:6">
      <c r="A176" s="5" t="s">
        <v>169</v>
      </c>
      <c r="B176" s="32">
        <v>486.6656256</v>
      </c>
      <c r="C176" s="32">
        <v>1796.9935104</v>
      </c>
      <c r="E176" s="33"/>
      <c r="F176" s="26"/>
    </row>
    <row r="177" spans="1:6">
      <c r="A177" s="5" t="s">
        <v>353</v>
      </c>
      <c r="B177" s="32">
        <v>1793.2920192</v>
      </c>
      <c r="C177" s="32">
        <v>2377.6448256</v>
      </c>
      <c r="E177" s="33"/>
      <c r="F177" s="26"/>
    </row>
    <row r="178" spans="1:6">
      <c r="A178" s="5" t="s">
        <v>99</v>
      </c>
      <c r="B178" s="32">
        <v>2747.3111424</v>
      </c>
      <c r="C178" s="32">
        <v>2936.7309312</v>
      </c>
      <c r="E178" s="33"/>
      <c r="F178" s="26"/>
    </row>
    <row r="179" spans="1:6">
      <c r="A179" s="5" t="s">
        <v>285</v>
      </c>
      <c r="B179" s="32">
        <v>2434.6156032</v>
      </c>
      <c r="C179" s="32">
        <v>888.8406912</v>
      </c>
      <c r="E179" s="33"/>
      <c r="F179" s="26"/>
    </row>
    <row r="180" spans="1:6">
      <c r="A180" s="5" t="s">
        <v>225</v>
      </c>
      <c r="B180" s="32">
        <v>1126.8626688</v>
      </c>
      <c r="C180" s="32">
        <v>1105.4583936</v>
      </c>
      <c r="E180" s="33"/>
      <c r="F180" s="26"/>
    </row>
    <row r="181" spans="1:9">
      <c r="A181" s="5" t="s">
        <v>342</v>
      </c>
      <c r="B181" s="32">
        <v>2310.3742464</v>
      </c>
      <c r="C181" s="32">
        <v>1526.1409152</v>
      </c>
      <c r="E181" s="33"/>
      <c r="F181" s="26"/>
      <c r="H181" s="3" t="s">
        <v>358</v>
      </c>
      <c r="I181">
        <v>178</v>
      </c>
    </row>
    <row r="182" spans="1:10">
      <c r="A182" s="5" t="s">
        <v>100</v>
      </c>
      <c r="B182" s="32">
        <v>2562.2365824</v>
      </c>
      <c r="C182" s="32">
        <v>2751.4954368</v>
      </c>
      <c r="E182" s="33"/>
      <c r="F182" s="26"/>
      <c r="H182" s="3" t="s">
        <v>359</v>
      </c>
      <c r="I182">
        <v>292</v>
      </c>
      <c r="J182">
        <f>(+I181+I182)/35</f>
        <v>13.4285714285714</v>
      </c>
    </row>
    <row r="183" spans="1:10">
      <c r="A183" s="5" t="s">
        <v>298</v>
      </c>
      <c r="B183" s="32">
        <v>532.5319296</v>
      </c>
      <c r="C183" s="32">
        <v>1501.3570176</v>
      </c>
      <c r="E183" s="33"/>
      <c r="F183" s="26"/>
      <c r="J183">
        <f>1394/17</f>
        <v>82</v>
      </c>
    </row>
    <row r="184" spans="1:10">
      <c r="A184" s="5" t="s">
        <v>80</v>
      </c>
      <c r="B184" s="32">
        <v>261.5184</v>
      </c>
      <c r="C184" s="32">
        <v>1761.9098112</v>
      </c>
      <c r="E184" s="33"/>
      <c r="F184" s="26"/>
      <c r="J184">
        <f>+J182+J183</f>
        <v>95.4285714285714</v>
      </c>
    </row>
    <row r="185" spans="1:10">
      <c r="A185" s="5" t="s">
        <v>226</v>
      </c>
      <c r="B185" s="32">
        <v>919.4182272</v>
      </c>
      <c r="C185" s="32">
        <v>1106.2630656</v>
      </c>
      <c r="E185" s="33"/>
      <c r="F185" s="26"/>
      <c r="J185">
        <f>+J184/24</f>
        <v>3.97619047619048</v>
      </c>
    </row>
    <row r="186" spans="1:6">
      <c r="A186" s="5" t="s">
        <v>227</v>
      </c>
      <c r="B186" s="32">
        <v>1908.681984</v>
      </c>
      <c r="C186" s="32">
        <v>1664.74</v>
      </c>
      <c r="E186" s="33"/>
      <c r="F186" s="26"/>
    </row>
    <row r="187" spans="1:6">
      <c r="A187" s="5" t="s">
        <v>228</v>
      </c>
      <c r="B187" s="32">
        <v>1413.1649664</v>
      </c>
      <c r="C187" s="32">
        <v>717.9283584</v>
      </c>
      <c r="E187" s="33"/>
      <c r="F187" s="26"/>
    </row>
    <row r="188" spans="1:6">
      <c r="A188" s="5" t="s">
        <v>229</v>
      </c>
      <c r="B188" s="32">
        <v>1316.7652608</v>
      </c>
      <c r="C188" s="32">
        <v>774.094464</v>
      </c>
      <c r="E188" s="33"/>
      <c r="F188" s="26"/>
    </row>
    <row r="189" spans="1:6">
      <c r="A189" s="5" t="s">
        <v>81</v>
      </c>
      <c r="B189" s="32">
        <v>178.3153152</v>
      </c>
      <c r="C189" s="32">
        <v>1854.76896</v>
      </c>
      <c r="E189" s="33"/>
      <c r="F189" s="26"/>
    </row>
    <row r="190" spans="1:6">
      <c r="A190" s="5" t="s">
        <v>242</v>
      </c>
      <c r="B190" s="32">
        <v>2183.2360704</v>
      </c>
      <c r="C190" s="32">
        <v>1238.2292736</v>
      </c>
      <c r="E190" s="33"/>
      <c r="F190" s="26"/>
    </row>
    <row r="191" spans="1:6">
      <c r="A191" s="5" t="s">
        <v>299</v>
      </c>
      <c r="B191" s="32">
        <v>801.7751808</v>
      </c>
      <c r="C191" s="32">
        <v>1228.0904064</v>
      </c>
      <c r="E191" s="33"/>
      <c r="F191" s="26"/>
    </row>
    <row r="192" spans="1:6">
      <c r="A192" s="5" t="s">
        <v>230</v>
      </c>
      <c r="B192" s="32">
        <v>964.6407936</v>
      </c>
      <c r="C192" s="32">
        <v>1058.3046144</v>
      </c>
      <c r="E192" s="33"/>
      <c r="F192" s="26"/>
    </row>
    <row r="193" spans="1:6">
      <c r="A193" s="5" t="s">
        <v>148</v>
      </c>
      <c r="B193" s="32">
        <v>1932.822144</v>
      </c>
      <c r="C193" s="32">
        <v>2361.0685824</v>
      </c>
      <c r="E193" s="33"/>
      <c r="F193" s="26"/>
    </row>
    <row r="194" spans="1:6">
      <c r="A194" s="5" t="s">
        <v>188</v>
      </c>
      <c r="B194" s="32">
        <v>555.0627456</v>
      </c>
      <c r="C194" s="32">
        <v>2154.5897472</v>
      </c>
      <c r="E194" s="33"/>
      <c r="F194" s="26"/>
    </row>
    <row r="195" spans="1:6">
      <c r="A195" s="5" t="s">
        <v>286</v>
      </c>
      <c r="B195" s="32">
        <v>2230.2289152</v>
      </c>
      <c r="C195" s="32">
        <v>684.4540032</v>
      </c>
      <c r="E195" s="33"/>
      <c r="F195" s="26"/>
    </row>
    <row r="196" spans="1:6">
      <c r="A196" s="5" t="s">
        <v>136</v>
      </c>
      <c r="B196" s="32">
        <v>2428.500096</v>
      </c>
      <c r="C196" s="32">
        <v>1497.1727232</v>
      </c>
      <c r="E196" s="33"/>
      <c r="F196" s="26"/>
    </row>
    <row r="197" spans="1:6">
      <c r="A197" s="5" t="s">
        <v>251</v>
      </c>
      <c r="B197" s="32">
        <v>1580.2148736</v>
      </c>
      <c r="C197" s="32">
        <v>2141.3931264</v>
      </c>
      <c r="E197" s="33"/>
      <c r="F197" s="26"/>
    </row>
    <row r="198" spans="1:6">
      <c r="A198" s="5" t="s">
        <v>189</v>
      </c>
      <c r="B198" s="32">
        <v>668.8433664</v>
      </c>
      <c r="C198" s="32">
        <v>2351.5734528</v>
      </c>
      <c r="E198" s="33"/>
      <c r="F198" s="26"/>
    </row>
    <row r="199" spans="1:6">
      <c r="A199" s="5" t="s">
        <v>268</v>
      </c>
      <c r="B199" s="32">
        <v>2437.351488</v>
      </c>
      <c r="C199" s="32">
        <v>1447.7658624</v>
      </c>
      <c r="E199" s="33"/>
      <c r="F199" s="26"/>
    </row>
    <row r="200" spans="1:6">
      <c r="A200" s="5" t="s">
        <v>111</v>
      </c>
      <c r="B200" s="32">
        <v>2031.3139968</v>
      </c>
      <c r="C200" s="32">
        <v>1990.758528</v>
      </c>
      <c r="E200" s="33"/>
      <c r="F200" s="26"/>
    </row>
    <row r="201" spans="1:6">
      <c r="A201" s="5" t="s">
        <v>82</v>
      </c>
      <c r="B201" s="32">
        <v>327.3405696</v>
      </c>
      <c r="C201" s="32">
        <v>1789.2686592</v>
      </c>
      <c r="E201" s="33"/>
      <c r="F201" s="26"/>
    </row>
    <row r="202" spans="1:6">
      <c r="A202" s="5" t="s">
        <v>231</v>
      </c>
      <c r="B202" s="32">
        <v>1194.7769856</v>
      </c>
      <c r="C202" s="32">
        <v>900.427968</v>
      </c>
      <c r="E202" s="33"/>
      <c r="F202" s="26"/>
    </row>
    <row r="203" spans="1:6">
      <c r="A203" s="5" t="s">
        <v>252</v>
      </c>
      <c r="B203" s="32">
        <v>1235.6543232</v>
      </c>
      <c r="C203" s="32">
        <v>1966.2964992</v>
      </c>
      <c r="E203" s="33"/>
      <c r="F203" s="26"/>
    </row>
    <row r="204" spans="1:6">
      <c r="A204" s="5" t="s">
        <v>112</v>
      </c>
      <c r="B204" s="32">
        <v>2034.5326848</v>
      </c>
      <c r="C204" s="32">
        <v>2304.0978048</v>
      </c>
      <c r="E204" s="33"/>
      <c r="F204" s="26"/>
    </row>
    <row r="205" spans="1:6">
      <c r="A205" s="5" t="s">
        <v>170</v>
      </c>
      <c r="B205" s="32">
        <v>667.073088</v>
      </c>
      <c r="C205" s="32">
        <v>1709.6061312</v>
      </c>
      <c r="E205" s="33"/>
      <c r="F205" s="26"/>
    </row>
    <row r="206" spans="1:6">
      <c r="A206" s="5" t="s">
        <v>232</v>
      </c>
      <c r="B206" s="32">
        <v>1361.0222208</v>
      </c>
      <c r="C206" s="32">
        <v>1644.9105024</v>
      </c>
      <c r="E206" s="33"/>
      <c r="F206" s="26"/>
    </row>
    <row r="207" spans="1:6">
      <c r="A207" s="5" t="s">
        <v>122</v>
      </c>
      <c r="B207" s="32">
        <v>1408.980672</v>
      </c>
      <c r="C207" s="32">
        <v>1387.4154624</v>
      </c>
      <c r="E207" s="33"/>
      <c r="F207" s="26"/>
    </row>
    <row r="208" spans="1:6">
      <c r="A208" s="5" t="s">
        <v>83</v>
      </c>
      <c r="B208" s="32">
        <v>611.7116544</v>
      </c>
      <c r="C208" s="32">
        <v>1827.5710464</v>
      </c>
      <c r="E208" s="33"/>
      <c r="F208" s="26"/>
    </row>
    <row r="209" spans="1:6">
      <c r="A209" s="5" t="s">
        <v>287</v>
      </c>
      <c r="B209" s="32">
        <v>2142.6806016</v>
      </c>
      <c r="C209" s="32">
        <v>635.8518144</v>
      </c>
      <c r="E209" s="33"/>
      <c r="F209" s="26"/>
    </row>
    <row r="210" spans="1:6">
      <c r="A210" s="5" t="s">
        <v>171</v>
      </c>
      <c r="B210" s="32">
        <v>391.070592</v>
      </c>
      <c r="C210" s="32">
        <v>1754.5068288</v>
      </c>
      <c r="E210" s="33"/>
      <c r="F210" s="26"/>
    </row>
    <row r="211" spans="1:6">
      <c r="A211" s="5" t="s">
        <v>332</v>
      </c>
      <c r="B211" s="32">
        <v>1855.2517632</v>
      </c>
      <c r="C211" s="32">
        <v>1697.3751168</v>
      </c>
      <c r="E211" s="33"/>
      <c r="F211" s="26"/>
    </row>
    <row r="212" spans="1:6">
      <c r="A212" s="5" t="s">
        <v>149</v>
      </c>
      <c r="B212" s="32">
        <v>1684.3394304</v>
      </c>
      <c r="C212" s="32">
        <v>1888.8870528</v>
      </c>
      <c r="E212" s="33"/>
      <c r="F212" s="26"/>
    </row>
    <row r="213" spans="1:6">
      <c r="A213" s="5" t="s">
        <v>150</v>
      </c>
      <c r="B213" s="32">
        <v>1684.3394304</v>
      </c>
      <c r="C213" s="32">
        <v>1888.8870528</v>
      </c>
      <c r="E213" s="33"/>
      <c r="F213" s="26"/>
    </row>
    <row r="214" spans="1:6">
      <c r="A214" s="5" t="s">
        <v>205</v>
      </c>
      <c r="B214" s="32">
        <v>1625.9202432</v>
      </c>
      <c r="C214" s="32">
        <v>625.230144</v>
      </c>
      <c r="E214" s="33"/>
      <c r="F214" s="26"/>
    </row>
    <row r="215" spans="1:6">
      <c r="A215" s="5" t="s">
        <v>233</v>
      </c>
      <c r="B215" s="32">
        <v>1101.1131648</v>
      </c>
      <c r="C215" s="32">
        <v>1099.0210176</v>
      </c>
      <c r="E215" s="33"/>
      <c r="F215" s="26"/>
    </row>
    <row r="216" spans="1:6">
      <c r="A216" s="5" t="s">
        <v>206</v>
      </c>
      <c r="B216" s="32">
        <v>1632.1966848</v>
      </c>
      <c r="C216" s="32">
        <v>1359.89568</v>
      </c>
      <c r="E216" s="33"/>
      <c r="F216" s="26"/>
    </row>
    <row r="217" spans="1:6">
      <c r="A217" s="5" t="s">
        <v>137</v>
      </c>
      <c r="B217" s="32">
        <v>2186.1328896</v>
      </c>
      <c r="C217" s="32">
        <v>1163.555712</v>
      </c>
      <c r="E217" s="33"/>
      <c r="F217" s="26"/>
    </row>
    <row r="218" spans="1:6">
      <c r="A218" s="5" t="s">
        <v>138</v>
      </c>
      <c r="B218" s="32">
        <v>2262.2548608</v>
      </c>
      <c r="C218" s="32">
        <v>1255.28832</v>
      </c>
      <c r="E218" s="33"/>
      <c r="F218" s="26"/>
    </row>
    <row r="219" spans="1:6">
      <c r="A219" s="5" t="s">
        <v>354</v>
      </c>
      <c r="B219" s="32">
        <v>1755.9552384</v>
      </c>
      <c r="C219" s="32">
        <v>2177.6033664</v>
      </c>
      <c r="E219" s="33"/>
      <c r="F219" s="26"/>
    </row>
    <row r="220" spans="1:6">
      <c r="A220" s="5" t="s">
        <v>207</v>
      </c>
      <c r="B220" s="32">
        <v>1514.2317696</v>
      </c>
      <c r="C220" s="32">
        <v>1039.7971584</v>
      </c>
      <c r="E220" s="33"/>
      <c r="F220" s="26"/>
    </row>
    <row r="221" spans="1:6">
      <c r="A221" s="5" t="s">
        <v>333</v>
      </c>
      <c r="B221" s="32">
        <v>2359.7811072</v>
      </c>
      <c r="C221" s="32">
        <v>1456.1344512</v>
      </c>
      <c r="E221" s="33"/>
      <c r="F221" s="26"/>
    </row>
    <row r="222" spans="1:6">
      <c r="A222" s="5" t="s">
        <v>113</v>
      </c>
      <c r="B222" s="32">
        <v>2068.4898432</v>
      </c>
      <c r="C222" s="32">
        <v>2172.4534656</v>
      </c>
      <c r="E222" s="33"/>
      <c r="F222" s="26"/>
    </row>
    <row r="223" spans="1:6">
      <c r="A223" s="5" t="s">
        <v>253</v>
      </c>
      <c r="B223" s="32">
        <v>1389.0248064</v>
      </c>
      <c r="C223" s="32">
        <v>1664.061696</v>
      </c>
      <c r="E223" s="33"/>
      <c r="F223" s="26"/>
    </row>
    <row r="224" spans="1:6">
      <c r="A224" s="5" t="s">
        <v>234</v>
      </c>
      <c r="B224" s="32">
        <v>1011.6336384</v>
      </c>
      <c r="C224" s="32">
        <v>1128.6329472</v>
      </c>
      <c r="E224" s="33"/>
      <c r="F224" s="26"/>
    </row>
    <row r="225" spans="1:6">
      <c r="A225" s="5" t="s">
        <v>269</v>
      </c>
      <c r="B225" s="32">
        <v>2463.4228608</v>
      </c>
      <c r="C225" s="32">
        <v>1384.03584</v>
      </c>
      <c r="E225" s="33"/>
      <c r="F225" s="26"/>
    </row>
    <row r="226" spans="1:6">
      <c r="A226" s="5" t="s">
        <v>235</v>
      </c>
      <c r="B226" s="32">
        <v>1086.1462656</v>
      </c>
      <c r="C226" s="32">
        <v>1008.254016</v>
      </c>
      <c r="E226" s="33"/>
      <c r="F226" s="26"/>
    </row>
    <row r="227" spans="1:6">
      <c r="A227" s="5" t="s">
        <v>208</v>
      </c>
      <c r="B227" s="32">
        <v>1606.2862464</v>
      </c>
      <c r="C227" s="32">
        <v>1322.880768</v>
      </c>
      <c r="E227" s="33"/>
      <c r="F227" s="26"/>
    </row>
    <row r="228" spans="1:6">
      <c r="A228" s="5" t="s">
        <v>209</v>
      </c>
      <c r="B228" s="32">
        <v>1258.507008</v>
      </c>
      <c r="C228" s="32">
        <v>1141.3467648</v>
      </c>
      <c r="E228" s="33"/>
      <c r="F228" s="26"/>
    </row>
    <row r="229" spans="1:6">
      <c r="A229" s="5" t="s">
        <v>210</v>
      </c>
      <c r="B229" s="32">
        <v>1570.8806784</v>
      </c>
      <c r="C229" s="32">
        <v>1366.6549248</v>
      </c>
      <c r="E229" s="33"/>
      <c r="F229" s="26"/>
    </row>
    <row r="230" spans="1:6">
      <c r="A230" s="5" t="s">
        <v>334</v>
      </c>
      <c r="B230" s="32">
        <v>2147.5086336</v>
      </c>
      <c r="C230" s="32">
        <v>1524.048768</v>
      </c>
      <c r="E230" s="33"/>
      <c r="F230" s="26"/>
    </row>
    <row r="231" spans="1:6">
      <c r="A231" s="5" t="s">
        <v>172</v>
      </c>
      <c r="B231" s="32">
        <v>668.682432</v>
      </c>
      <c r="C231" s="32">
        <v>1536.92352</v>
      </c>
      <c r="E231" s="33"/>
      <c r="F231" s="26"/>
    </row>
    <row r="232" spans="1:6">
      <c r="A232" s="5" t="s">
        <v>288</v>
      </c>
      <c r="B232" s="32">
        <v>2296.8557568</v>
      </c>
      <c r="C232" s="32">
        <v>1025.6349312</v>
      </c>
      <c r="E232" s="33"/>
      <c r="F232" s="26"/>
    </row>
    <row r="233" spans="1:6">
      <c r="A233" s="5" t="s">
        <v>101</v>
      </c>
      <c r="B233" s="32">
        <v>2935.2825216</v>
      </c>
      <c r="C233" s="32">
        <v>3124.541376</v>
      </c>
      <c r="E233" s="33"/>
      <c r="F233" s="26"/>
    </row>
    <row r="234" spans="1:6">
      <c r="A234" s="5" t="s">
        <v>355</v>
      </c>
      <c r="B234" s="32">
        <v>2203.6747392</v>
      </c>
      <c r="C234" s="32">
        <v>2392.9335936</v>
      </c>
      <c r="E234" s="33"/>
      <c r="F234" s="26"/>
    </row>
    <row r="235" spans="1:6">
      <c r="A235" s="5" t="s">
        <v>139</v>
      </c>
      <c r="B235" s="32">
        <v>2461.491648</v>
      </c>
      <c r="C235" s="32">
        <v>1279.1066112</v>
      </c>
      <c r="E235" s="33"/>
      <c r="F235" s="26"/>
    </row>
    <row r="236" spans="1:6">
      <c r="A236" s="5" t="s">
        <v>173</v>
      </c>
      <c r="B236" s="32">
        <v>762.6681216</v>
      </c>
      <c r="C236" s="32">
        <v>1428.6146688</v>
      </c>
      <c r="E236" s="33"/>
      <c r="F236" s="26"/>
    </row>
    <row r="237" spans="1:6">
      <c r="A237" s="5" t="s">
        <v>102</v>
      </c>
      <c r="B237" s="32">
        <v>2987.9080704</v>
      </c>
      <c r="C237" s="32">
        <v>3177.3278592</v>
      </c>
      <c r="E237" s="33"/>
      <c r="F237" s="26"/>
    </row>
    <row r="238" spans="1:6">
      <c r="A238" s="5" t="s">
        <v>114</v>
      </c>
      <c r="B238" s="32">
        <v>2096.6533632</v>
      </c>
      <c r="C238" s="32">
        <v>1904.9804928</v>
      </c>
      <c r="E238" s="33"/>
      <c r="F238" s="26"/>
    </row>
    <row r="239" spans="1:6">
      <c r="A239" s="5" t="s">
        <v>236</v>
      </c>
      <c r="B239" s="32">
        <v>865.1833344</v>
      </c>
      <c r="C239" s="32">
        <v>1152.7731072</v>
      </c>
      <c r="E239" s="33"/>
      <c r="F239" s="26"/>
    </row>
    <row r="240" spans="1:6">
      <c r="A240" s="5" t="s">
        <v>270</v>
      </c>
      <c r="B240" s="32">
        <v>2456.1808128</v>
      </c>
      <c r="C240" s="32">
        <v>1524.85344</v>
      </c>
      <c r="E240" s="33"/>
      <c r="F240" s="26"/>
    </row>
    <row r="241" spans="1:6">
      <c r="A241" s="5" t="s">
        <v>140</v>
      </c>
      <c r="B241" s="32">
        <v>2231.8382592</v>
      </c>
      <c r="C241" s="32">
        <v>1275.2441856</v>
      </c>
      <c r="E241" s="33"/>
      <c r="F241" s="26"/>
    </row>
    <row r="242" spans="1:6">
      <c r="A242" s="5" t="s">
        <v>335</v>
      </c>
      <c r="B242" s="32">
        <v>1995.58656</v>
      </c>
      <c r="C242" s="32">
        <v>1622.8624896</v>
      </c>
      <c r="E242" s="33"/>
      <c r="F242" s="26"/>
    </row>
    <row r="243" spans="1:6">
      <c r="A243" s="5" t="s">
        <v>289</v>
      </c>
      <c r="B243" s="32">
        <v>2155.0725504</v>
      </c>
      <c r="C243" s="32">
        <v>609.2976384</v>
      </c>
      <c r="E243" s="33"/>
      <c r="F243" s="26"/>
    </row>
    <row r="244" spans="1:6">
      <c r="A244" s="5" t="s">
        <v>103</v>
      </c>
      <c r="B244" s="32">
        <v>2734.5973248</v>
      </c>
      <c r="C244" s="32">
        <v>2923.8561792</v>
      </c>
      <c r="E244" s="33"/>
      <c r="F244" s="26"/>
    </row>
    <row r="245" spans="1:6">
      <c r="A245" s="5" t="s">
        <v>237</v>
      </c>
      <c r="B245" s="32">
        <v>1343.1585024</v>
      </c>
      <c r="C245" s="32">
        <v>748.9886976</v>
      </c>
      <c r="E245" s="33"/>
      <c r="F245" s="26"/>
    </row>
    <row r="246" spans="1:6">
      <c r="A246" s="5" t="s">
        <v>190</v>
      </c>
      <c r="B246" s="32">
        <v>772.1632512</v>
      </c>
      <c r="C246" s="32">
        <v>2474.2054656</v>
      </c>
      <c r="E246" s="33"/>
      <c r="F246" s="26"/>
    </row>
    <row r="247" spans="1:6">
      <c r="A247" s="5" t="s">
        <v>191</v>
      </c>
      <c r="B247" s="32">
        <v>615.7350144</v>
      </c>
      <c r="C247" s="32">
        <v>2215.262016</v>
      </c>
      <c r="E247" s="33"/>
      <c r="F247" s="26"/>
    </row>
    <row r="248" spans="1:6">
      <c r="A248" s="5" t="s">
        <v>211</v>
      </c>
      <c r="B248" s="32">
        <v>1655.0493696</v>
      </c>
      <c r="C248" s="32">
        <v>1144.0826496</v>
      </c>
      <c r="E248" s="33"/>
      <c r="F248" s="26"/>
    </row>
    <row r="249" spans="1:6">
      <c r="A249" s="5" t="s">
        <v>104</v>
      </c>
      <c r="B249" s="32">
        <v>3113.5978368</v>
      </c>
      <c r="C249" s="32">
        <v>3302.8566912</v>
      </c>
      <c r="E249" s="33"/>
      <c r="F249" s="26"/>
    </row>
    <row r="250" spans="1:6">
      <c r="A250" s="5" t="s">
        <v>174</v>
      </c>
      <c r="B250" s="32">
        <v>428.2464384</v>
      </c>
      <c r="C250" s="32">
        <v>1668.7287936</v>
      </c>
      <c r="E250" s="33"/>
      <c r="F250" s="26"/>
    </row>
    <row r="251" spans="1:6">
      <c r="A251" s="5" t="s">
        <v>290</v>
      </c>
      <c r="B251" s="32">
        <v>2080.881792</v>
      </c>
      <c r="C251" s="32">
        <v>574.2139392</v>
      </c>
      <c r="E251" s="33"/>
      <c r="F251" s="26"/>
    </row>
    <row r="252" spans="1:6">
      <c r="A252" s="5" t="s">
        <v>175</v>
      </c>
      <c r="B252" s="32">
        <v>760.8978432</v>
      </c>
      <c r="C252" s="32">
        <v>1615.1376384</v>
      </c>
      <c r="E252" s="33"/>
      <c r="F252" s="26"/>
    </row>
    <row r="253" spans="1:6">
      <c r="A253" s="5" t="s">
        <v>212</v>
      </c>
      <c r="B253" s="32">
        <v>1635.4153728</v>
      </c>
      <c r="C253" s="32">
        <v>683.8102656</v>
      </c>
      <c r="E253" s="33"/>
      <c r="F253" s="26"/>
    </row>
    <row r="254" spans="1:6">
      <c r="A254" s="5" t="s">
        <v>336</v>
      </c>
      <c r="B254" s="32">
        <v>1988.6663808</v>
      </c>
      <c r="C254" s="32">
        <v>1425.074112</v>
      </c>
      <c r="E254" s="33"/>
      <c r="F254" s="26"/>
    </row>
    <row r="255" spans="1:6">
      <c r="A255" s="5" t="s">
        <v>115</v>
      </c>
      <c r="B255" s="32">
        <v>2084.4223488</v>
      </c>
      <c r="C255" s="32">
        <v>1991.0803968</v>
      </c>
      <c r="E255" s="33"/>
      <c r="F255" s="26"/>
    </row>
    <row r="256" spans="1:6">
      <c r="A256" s="5" t="s">
        <v>337</v>
      </c>
      <c r="B256" s="32">
        <v>1867.8046464</v>
      </c>
      <c r="C256" s="32">
        <v>1724.7339648</v>
      </c>
      <c r="E256" s="33"/>
      <c r="F256" s="26"/>
    </row>
    <row r="257" spans="1:6">
      <c r="A257" s="5" t="s">
        <v>176</v>
      </c>
      <c r="B257" s="32">
        <v>318.9719808</v>
      </c>
      <c r="C257" s="32">
        <v>1750.1616</v>
      </c>
      <c r="E257" s="33"/>
      <c r="F257" s="26"/>
    </row>
    <row r="258" spans="1:6">
      <c r="A258" s="5" t="s">
        <v>84</v>
      </c>
      <c r="B258" s="32">
        <v>455.1224832</v>
      </c>
      <c r="C258" s="32">
        <v>1673.3958912</v>
      </c>
      <c r="E258" s="33"/>
      <c r="F258" s="26"/>
    </row>
    <row r="259" spans="1:6">
      <c r="A259" s="5" t="s">
        <v>85</v>
      </c>
      <c r="B259" s="32">
        <v>801.7751808</v>
      </c>
      <c r="C259" s="32">
        <v>2017.6345728</v>
      </c>
      <c r="E259" s="33"/>
      <c r="F259" s="26"/>
    </row>
    <row r="260" spans="1:6">
      <c r="A260" s="5" t="s">
        <v>86</v>
      </c>
      <c r="B260" s="32">
        <v>801.7751808</v>
      </c>
      <c r="C260" s="32">
        <v>2017.6345728</v>
      </c>
      <c r="E260" s="33"/>
      <c r="F260" s="26"/>
    </row>
    <row r="261" spans="1:6">
      <c r="A261" s="5" t="s">
        <v>87</v>
      </c>
      <c r="B261" s="32">
        <v>849.5726976</v>
      </c>
      <c r="C261" s="32">
        <v>1818.7196544</v>
      </c>
      <c r="E261" s="33"/>
      <c r="F261" s="26"/>
    </row>
    <row r="262" spans="1:6">
      <c r="A262" s="5" t="s">
        <v>300</v>
      </c>
      <c r="B262" s="32">
        <v>652.4280576</v>
      </c>
      <c r="C262" s="32">
        <v>1422.660096</v>
      </c>
      <c r="E262" s="33"/>
      <c r="F262" s="26"/>
    </row>
    <row r="263" spans="1:6">
      <c r="A263" s="5" t="s">
        <v>238</v>
      </c>
      <c r="B263" s="32">
        <v>1082.7666432</v>
      </c>
      <c r="C263" s="32">
        <v>1084.5369216</v>
      </c>
      <c r="E263" s="33"/>
      <c r="F263" s="26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64"/>
  <sheetViews>
    <sheetView workbookViewId="0">
      <selection activeCell="D15" sqref="D15"/>
    </sheetView>
  </sheetViews>
  <sheetFormatPr defaultColWidth="8.85714285714286" defaultRowHeight="16.8"/>
  <cols>
    <col min="1" max="1" width="11" style="1" customWidth="1"/>
    <col min="2" max="2" width="21.7142857142857" style="1" customWidth="1"/>
    <col min="3" max="3" width="17.4285714285714" style="1" customWidth="1"/>
    <col min="4" max="4" width="9.28571428571429" style="1" customWidth="1"/>
    <col min="5" max="5" width="6.85714285714286" style="1" customWidth="1"/>
    <col min="6" max="6" width="8.71428571428571" style="1" customWidth="1"/>
    <col min="7" max="7" width="7.28571428571429" style="1" customWidth="1"/>
    <col min="8" max="8" width="15.5714285714286" style="1" customWidth="1"/>
    <col min="9" max="10" width="10.4285714285714" style="1" customWidth="1"/>
    <col min="11" max="11" width="10.4285714285714" style="2" customWidth="1"/>
    <col min="12" max="12" width="15.7142857142857" style="2" customWidth="1"/>
    <col min="13" max="13" width="10.7142857142857" style="2" customWidth="1"/>
    <col min="14" max="16" width="8.85714285714286" style="2"/>
    <col min="17" max="22" width="8.85714285714286" style="3"/>
  </cols>
  <sheetData>
    <row r="1" spans="1:16">
      <c r="A1" s="4"/>
      <c r="B1" s="5" t="s">
        <v>35</v>
      </c>
      <c r="C1" s="5"/>
      <c r="D1" s="5" t="s">
        <v>36</v>
      </c>
      <c r="E1" s="5"/>
      <c r="F1" s="12" t="s">
        <v>360</v>
      </c>
      <c r="G1" s="4"/>
      <c r="H1" s="4"/>
      <c r="I1" s="4"/>
      <c r="J1" s="4"/>
      <c r="K1" s="4"/>
      <c r="L1" s="4"/>
      <c r="M1" s="23" t="s">
        <v>361</v>
      </c>
      <c r="N1" s="24"/>
      <c r="O1" s="24"/>
      <c r="P1" s="4"/>
    </row>
    <row r="2" ht="17" spans="1:21">
      <c r="A2" s="6" t="s">
        <v>362</v>
      </c>
      <c r="B2" s="7" t="s">
        <v>363</v>
      </c>
      <c r="C2" s="7" t="s">
        <v>364</v>
      </c>
      <c r="D2" s="7" t="s">
        <v>363</v>
      </c>
      <c r="E2" s="7" t="s">
        <v>364</v>
      </c>
      <c r="F2" s="7" t="s">
        <v>6</v>
      </c>
      <c r="G2" s="7" t="s">
        <v>46</v>
      </c>
      <c r="H2" s="4"/>
      <c r="I2" s="15" t="s">
        <v>365</v>
      </c>
      <c r="J2" s="16"/>
      <c r="K2" s="16"/>
      <c r="L2" s="16"/>
      <c r="M2" s="4"/>
      <c r="N2" s="4"/>
      <c r="O2" s="4" t="s">
        <v>6</v>
      </c>
      <c r="P2" s="4" t="s">
        <v>46</v>
      </c>
      <c r="Q2" s="25"/>
      <c r="R2" s="26"/>
      <c r="S2" s="26"/>
      <c r="T2" s="26"/>
      <c r="U2" s="26"/>
    </row>
    <row r="3" spans="1:18">
      <c r="A3" s="8">
        <v>1</v>
      </c>
      <c r="B3" s="9">
        <v>586.56</v>
      </c>
      <c r="C3" s="8">
        <v>14404</v>
      </c>
      <c r="D3" s="8">
        <v>2082.819442176</v>
      </c>
      <c r="E3" s="8">
        <v>24613</v>
      </c>
      <c r="F3" s="13">
        <v>884.43108864</v>
      </c>
      <c r="G3" s="13">
        <v>1684.648424448</v>
      </c>
      <c r="H3" s="4"/>
      <c r="I3" s="4"/>
      <c r="J3" s="4"/>
      <c r="K3" s="4"/>
      <c r="L3" s="4"/>
      <c r="M3" s="4"/>
      <c r="N3" s="5" t="s">
        <v>35</v>
      </c>
      <c r="O3" s="8">
        <v>38</v>
      </c>
      <c r="P3" s="8">
        <v>2043</v>
      </c>
      <c r="R3" s="26"/>
    </row>
    <row r="4" spans="1:21">
      <c r="A4" s="8">
        <v>2</v>
      </c>
      <c r="B4" s="9">
        <v>653.668571428571</v>
      </c>
      <c r="C4" s="8">
        <v>8382</v>
      </c>
      <c r="D4" s="8">
        <v>2619.83960228572</v>
      </c>
      <c r="E4" s="8">
        <v>17336</v>
      </c>
      <c r="F4" s="13">
        <v>628.379860114286</v>
      </c>
      <c r="G4" s="13">
        <v>1924.03972388571</v>
      </c>
      <c r="H4" s="4"/>
      <c r="I4" s="4" t="s">
        <v>15</v>
      </c>
      <c r="J4" s="4"/>
      <c r="K4" s="17">
        <v>800</v>
      </c>
      <c r="L4" s="4"/>
      <c r="M4" s="4"/>
      <c r="N4" s="5" t="s">
        <v>36</v>
      </c>
      <c r="O4" s="8">
        <v>2169</v>
      </c>
      <c r="P4" s="8">
        <v>1198</v>
      </c>
      <c r="Q4" s="27"/>
      <c r="R4" s="27"/>
      <c r="S4" s="27"/>
      <c r="T4" s="27"/>
      <c r="U4" s="27"/>
    </row>
    <row r="5" spans="1:21">
      <c r="A5" s="8">
        <v>3</v>
      </c>
      <c r="B5" s="9">
        <v>2222.36578947368</v>
      </c>
      <c r="C5" s="8">
        <v>5470</v>
      </c>
      <c r="D5" s="8">
        <v>435.480016168421</v>
      </c>
      <c r="E5" s="8">
        <v>10016</v>
      </c>
      <c r="F5" s="13">
        <v>2388.35119831579</v>
      </c>
      <c r="G5" s="13">
        <v>1248.75777145263</v>
      </c>
      <c r="H5" s="4"/>
      <c r="I5" s="4" t="s">
        <v>16</v>
      </c>
      <c r="J5" s="4"/>
      <c r="K5" s="17">
        <v>13</v>
      </c>
      <c r="L5" s="4"/>
      <c r="M5" s="4"/>
      <c r="N5" s="4"/>
      <c r="O5" s="4"/>
      <c r="P5" s="4"/>
      <c r="Q5" s="27"/>
      <c r="R5" s="27"/>
      <c r="S5" s="27"/>
      <c r="T5" s="27"/>
      <c r="U5" s="27"/>
    </row>
    <row r="6" spans="1:21">
      <c r="A6" s="8">
        <v>4</v>
      </c>
      <c r="B6" s="9">
        <v>491.853846153846</v>
      </c>
      <c r="C6" s="8">
        <v>5464</v>
      </c>
      <c r="D6" s="8">
        <v>1882.01639187692</v>
      </c>
      <c r="E6" s="8">
        <v>11252</v>
      </c>
      <c r="F6" s="13">
        <v>1007.22651175385</v>
      </c>
      <c r="G6" s="13">
        <v>2037.66471581539</v>
      </c>
      <c r="H6" s="4"/>
      <c r="I6" s="4" t="s">
        <v>17</v>
      </c>
      <c r="J6" s="4"/>
      <c r="K6" s="17">
        <v>3467</v>
      </c>
      <c r="L6" s="4"/>
      <c r="M6" s="4" t="s">
        <v>366</v>
      </c>
      <c r="N6" s="5">
        <v>1394</v>
      </c>
      <c r="O6" s="4" t="s">
        <v>367</v>
      </c>
      <c r="P6" s="4"/>
      <c r="Q6" s="27"/>
      <c r="R6" s="27"/>
      <c r="S6" s="27"/>
      <c r="T6" s="27"/>
      <c r="U6" s="27"/>
    </row>
    <row r="7" spans="1:21">
      <c r="A7" s="8">
        <v>5</v>
      </c>
      <c r="B7" s="9">
        <v>1576.701</v>
      </c>
      <c r="C7" s="8">
        <v>5354</v>
      </c>
      <c r="D7" s="8">
        <v>749.954304</v>
      </c>
      <c r="E7" s="8">
        <v>9219</v>
      </c>
      <c r="F7" s="13">
        <v>1374.24298176</v>
      </c>
      <c r="G7" s="13">
        <v>1282.47818688</v>
      </c>
      <c r="H7" s="4"/>
      <c r="I7" s="4" t="s">
        <v>18</v>
      </c>
      <c r="J7" s="4"/>
      <c r="K7" s="17">
        <v>3218</v>
      </c>
      <c r="L7" s="4"/>
      <c r="M7" s="4"/>
      <c r="N7" s="4"/>
      <c r="O7" s="4"/>
      <c r="P7" s="4"/>
      <c r="Q7" s="27"/>
      <c r="R7" s="27"/>
      <c r="S7" s="27"/>
      <c r="T7" s="27"/>
      <c r="U7" s="27"/>
    </row>
    <row r="8" spans="1:21">
      <c r="A8" s="8">
        <v>6</v>
      </c>
      <c r="B8" s="9">
        <v>2557.405625</v>
      </c>
      <c r="C8" s="8">
        <v>3798</v>
      </c>
      <c r="D8" s="8">
        <v>385.7295816</v>
      </c>
      <c r="E8" s="8">
        <v>6474</v>
      </c>
      <c r="F8" s="13">
        <v>2085.1264368</v>
      </c>
      <c r="G8" s="13">
        <v>1645.4335392</v>
      </c>
      <c r="H8" s="4"/>
      <c r="I8" s="4" t="s">
        <v>25</v>
      </c>
      <c r="J8" s="4"/>
      <c r="K8" s="17">
        <v>89455.4166666667</v>
      </c>
      <c r="L8" s="4"/>
      <c r="M8" s="4"/>
      <c r="N8" s="4"/>
      <c r="O8" s="4"/>
      <c r="P8" s="4"/>
      <c r="Q8" s="27"/>
      <c r="R8" s="27"/>
      <c r="S8" s="27"/>
      <c r="T8" s="27"/>
      <c r="U8" s="27"/>
    </row>
    <row r="9" spans="1:21">
      <c r="A9" s="8">
        <v>7</v>
      </c>
      <c r="B9" s="9">
        <v>2003.802</v>
      </c>
      <c r="C9" s="8">
        <v>3219</v>
      </c>
      <c r="D9" s="8">
        <v>1140.3006912</v>
      </c>
      <c r="E9" s="8">
        <v>4996</v>
      </c>
      <c r="F9" s="13">
        <v>1728.58029696</v>
      </c>
      <c r="G9" s="13">
        <v>1841.76546048</v>
      </c>
      <c r="H9" s="4"/>
      <c r="I9" s="4"/>
      <c r="J9" s="4"/>
      <c r="K9" s="4"/>
      <c r="L9" s="4"/>
      <c r="M9" s="4"/>
      <c r="N9" s="4"/>
      <c r="O9" s="4"/>
      <c r="P9" s="4"/>
      <c r="Q9" s="27"/>
      <c r="R9" s="27"/>
      <c r="S9" s="27"/>
      <c r="T9" s="27"/>
      <c r="U9" s="27"/>
    </row>
    <row r="10" spans="1:21">
      <c r="A10" s="8">
        <v>8</v>
      </c>
      <c r="B10" s="9">
        <v>2300.33642857143</v>
      </c>
      <c r="C10" s="8">
        <v>2078</v>
      </c>
      <c r="D10" s="8">
        <v>149.9103936</v>
      </c>
      <c r="E10" s="8">
        <v>3824</v>
      </c>
      <c r="F10" s="13">
        <v>1546.99801344</v>
      </c>
      <c r="G10" s="13">
        <v>2013.48246528</v>
      </c>
      <c r="H10" s="4" t="s">
        <v>368</v>
      </c>
      <c r="I10" s="4" t="s">
        <v>369</v>
      </c>
      <c r="J10" s="4"/>
      <c r="K10" s="5">
        <f>N6/(24*K5)+2</f>
        <v>6.46794871794872</v>
      </c>
      <c r="L10" s="4"/>
      <c r="M10" s="4"/>
      <c r="N10" s="4"/>
      <c r="O10" s="4"/>
      <c r="P10" s="4"/>
      <c r="Q10" s="27"/>
      <c r="R10" s="27"/>
      <c r="S10" s="27"/>
      <c r="T10" s="27"/>
      <c r="U10" s="27"/>
    </row>
    <row r="11" spans="1:21">
      <c r="A11" s="8">
        <v>9</v>
      </c>
      <c r="B11" s="9">
        <v>2802.81</v>
      </c>
      <c r="C11" s="8">
        <v>1942</v>
      </c>
      <c r="D11" s="8">
        <v>2087.7919128</v>
      </c>
      <c r="E11" s="8">
        <v>3746</v>
      </c>
      <c r="F11" s="13">
        <v>2231.53938102857</v>
      </c>
      <c r="G11" s="13">
        <v>1529.50904228571</v>
      </c>
      <c r="H11" s="4"/>
      <c r="I11" s="4"/>
      <c r="J11" s="4"/>
      <c r="K11" s="4"/>
      <c r="L11" s="4"/>
      <c r="M11" s="4"/>
      <c r="N11" s="4"/>
      <c r="O11" s="4"/>
      <c r="P11" s="4"/>
      <c r="Q11" s="27"/>
      <c r="R11" s="27"/>
      <c r="S11" s="27"/>
      <c r="T11" s="27"/>
      <c r="U11" s="27"/>
    </row>
    <row r="12" spans="1:21">
      <c r="A12" s="8">
        <v>10</v>
      </c>
      <c r="B12" s="9">
        <v>1772.85714285714</v>
      </c>
      <c r="C12" s="8">
        <v>1845</v>
      </c>
      <c r="D12" s="8">
        <v>1311.27050057143</v>
      </c>
      <c r="E12" s="8">
        <v>3150</v>
      </c>
      <c r="F12" s="13">
        <v>2435.7152136</v>
      </c>
      <c r="G12" s="13">
        <v>2505.7586664</v>
      </c>
      <c r="H12" s="4"/>
      <c r="I12" s="4"/>
      <c r="J12" s="4"/>
      <c r="K12" s="4"/>
      <c r="L12" s="4"/>
      <c r="M12" s="4"/>
      <c r="N12" s="4"/>
      <c r="O12" s="4"/>
      <c r="P12" s="4"/>
      <c r="Q12" s="27"/>
      <c r="R12" s="27"/>
      <c r="S12" s="27"/>
      <c r="T12" s="27"/>
      <c r="U12" s="27"/>
    </row>
    <row r="13" spans="1:21">
      <c r="A13" s="10"/>
      <c r="B13" s="10"/>
      <c r="C13" s="10"/>
      <c r="D13" s="11"/>
      <c r="E13" s="11"/>
      <c r="F13" s="11"/>
      <c r="G13" s="11"/>
      <c r="H13" s="14"/>
      <c r="I13" s="14"/>
      <c r="J13" s="14"/>
      <c r="K13" s="18"/>
      <c r="L13" s="10"/>
      <c r="M13" s="20"/>
      <c r="N13" s="20"/>
      <c r="O13" s="20"/>
      <c r="P13" s="20"/>
      <c r="Q13" s="27"/>
      <c r="R13" s="27"/>
      <c r="S13" s="27"/>
      <c r="T13" s="27"/>
      <c r="U13" s="27"/>
    </row>
    <row r="14" ht="15" customHeight="1" spans="1:21">
      <c r="A14" s="10"/>
      <c r="B14" s="10"/>
      <c r="C14" s="10"/>
      <c r="D14" s="11"/>
      <c r="E14" s="11"/>
      <c r="F14" s="11"/>
      <c r="G14" s="11"/>
      <c r="H14" s="14"/>
      <c r="I14" s="14"/>
      <c r="J14" s="14"/>
      <c r="K14" s="19"/>
      <c r="L14" s="20"/>
      <c r="M14" s="20"/>
      <c r="N14" s="20"/>
      <c r="O14" s="20"/>
      <c r="P14" s="20"/>
      <c r="Q14" s="27"/>
      <c r="R14" s="27"/>
      <c r="S14" s="27"/>
      <c r="T14" s="27"/>
      <c r="U14" s="27"/>
    </row>
    <row r="15" ht="15.75" customHeight="1" spans="1:21">
      <c r="A15" s="10"/>
      <c r="B15" s="10"/>
      <c r="C15" s="10"/>
      <c r="D15" s="11"/>
      <c r="E15" s="11"/>
      <c r="F15" s="11"/>
      <c r="G15" s="11"/>
      <c r="H15" s="14"/>
      <c r="I15" s="14"/>
      <c r="J15" s="14"/>
      <c r="K15" s="18"/>
      <c r="L15" s="20"/>
      <c r="M15" s="20"/>
      <c r="N15" s="20"/>
      <c r="O15" s="20"/>
      <c r="P15" s="20"/>
      <c r="Q15" s="27"/>
      <c r="R15" s="27"/>
      <c r="S15" s="27"/>
      <c r="T15" s="27"/>
      <c r="U15" s="27"/>
    </row>
    <row r="16" spans="1:21">
      <c r="A16" s="10"/>
      <c r="B16" s="10"/>
      <c r="C16" s="10"/>
      <c r="D16" s="11"/>
      <c r="E16" s="11"/>
      <c r="F16" s="11"/>
      <c r="G16" s="11"/>
      <c r="H16" s="14"/>
      <c r="I16" s="14"/>
      <c r="J16" s="14"/>
      <c r="K16" s="18"/>
      <c r="L16" s="20"/>
      <c r="M16" s="20"/>
      <c r="N16" s="20"/>
      <c r="O16" s="20"/>
      <c r="P16" s="20"/>
      <c r="Q16" s="27"/>
      <c r="R16" s="27"/>
      <c r="S16" s="27"/>
      <c r="T16" s="27"/>
      <c r="U16" s="27"/>
    </row>
    <row r="17" spans="1:21">
      <c r="A17" s="10"/>
      <c r="B17" s="10"/>
      <c r="C17" s="10"/>
      <c r="D17" s="11"/>
      <c r="E17" s="11"/>
      <c r="F17" s="11"/>
      <c r="G17" s="11"/>
      <c r="H17" s="14"/>
      <c r="I17" s="14"/>
      <c r="J17" s="14"/>
      <c r="K17" s="19"/>
      <c r="L17" s="20"/>
      <c r="M17" s="20"/>
      <c r="N17" s="20"/>
      <c r="O17" s="20"/>
      <c r="P17" s="20"/>
      <c r="Q17" s="27"/>
      <c r="R17" s="27"/>
      <c r="S17" s="27"/>
      <c r="T17" s="27"/>
      <c r="U17" s="27"/>
    </row>
    <row r="18" spans="1:21">
      <c r="A18" s="10"/>
      <c r="B18" s="10"/>
      <c r="C18" s="10"/>
      <c r="D18" s="11"/>
      <c r="E18" s="11"/>
      <c r="F18" s="11"/>
      <c r="G18" s="11"/>
      <c r="H18" s="14"/>
      <c r="I18" s="14"/>
      <c r="J18" s="14"/>
      <c r="K18" s="18"/>
      <c r="L18" s="20"/>
      <c r="M18" s="20"/>
      <c r="N18" s="20"/>
      <c r="O18" s="20"/>
      <c r="P18" s="20"/>
      <c r="Q18" s="27"/>
      <c r="R18" s="27"/>
      <c r="S18" s="27"/>
      <c r="T18" s="27"/>
      <c r="U18" s="27"/>
    </row>
    <row r="19" spans="1:21">
      <c r="A19" s="10"/>
      <c r="B19" s="10"/>
      <c r="C19" s="10"/>
      <c r="D19" s="11"/>
      <c r="E19" s="11"/>
      <c r="F19" s="11"/>
      <c r="G19" s="11"/>
      <c r="H19" s="14"/>
      <c r="I19" s="14"/>
      <c r="J19" s="14"/>
      <c r="K19" s="21"/>
      <c r="L19" s="20"/>
      <c r="M19" s="20"/>
      <c r="N19" s="20"/>
      <c r="O19" s="20"/>
      <c r="P19" s="20"/>
      <c r="Q19" s="27"/>
      <c r="R19" s="27"/>
      <c r="S19" s="27"/>
      <c r="T19" s="27"/>
      <c r="U19" s="27"/>
    </row>
    <row r="20" spans="1:21">
      <c r="A20" s="10"/>
      <c r="B20" s="10"/>
      <c r="C20" s="10"/>
      <c r="D20" s="11"/>
      <c r="E20" s="11"/>
      <c r="F20" s="11"/>
      <c r="G20" s="11"/>
      <c r="H20" s="14"/>
      <c r="I20" s="14"/>
      <c r="J20" s="14"/>
      <c r="K20" s="21"/>
      <c r="L20" s="20"/>
      <c r="M20" s="20"/>
      <c r="N20" s="20"/>
      <c r="O20" s="20"/>
      <c r="P20" s="20"/>
      <c r="Q20" s="27"/>
      <c r="R20" s="27"/>
      <c r="S20" s="27"/>
      <c r="T20" s="27"/>
      <c r="U20" s="27"/>
    </row>
    <row r="21" ht="16.5" customHeight="1" spans="1:21">
      <c r="A21" s="10"/>
      <c r="B21" s="10"/>
      <c r="C21" s="10"/>
      <c r="D21" s="11"/>
      <c r="E21" s="11"/>
      <c r="F21" s="11"/>
      <c r="G21" s="11"/>
      <c r="H21" s="14"/>
      <c r="I21" s="14"/>
      <c r="J21" s="14"/>
      <c r="K21" s="21"/>
      <c r="L21" s="20"/>
      <c r="M21" s="20"/>
      <c r="N21" s="20"/>
      <c r="O21" s="20"/>
      <c r="P21" s="20"/>
      <c r="Q21" s="27"/>
      <c r="R21" s="27"/>
      <c r="S21" s="27"/>
      <c r="T21" s="27"/>
      <c r="U21" s="27"/>
    </row>
    <row r="22" spans="1:12">
      <c r="A22" s="10"/>
      <c r="B22" s="10"/>
      <c r="C22" s="10"/>
      <c r="D22" s="11"/>
      <c r="E22" s="11"/>
      <c r="F22" s="11"/>
      <c r="G22" s="11"/>
      <c r="H22" s="14"/>
      <c r="I22" s="14"/>
      <c r="J22" s="14"/>
      <c r="K22" s="21"/>
      <c r="L22" s="22"/>
    </row>
    <row r="23" spans="1:12">
      <c r="A23" s="10"/>
      <c r="B23" s="10"/>
      <c r="C23" s="10"/>
      <c r="D23" s="11"/>
      <c r="E23" s="11"/>
      <c r="F23" s="11"/>
      <c r="G23" s="11"/>
      <c r="H23" s="14"/>
      <c r="I23" s="14"/>
      <c r="J23" s="14"/>
      <c r="K23" s="21"/>
      <c r="L23" s="22"/>
    </row>
    <row r="24" spans="1:12">
      <c r="A24" s="10"/>
      <c r="B24" s="10"/>
      <c r="C24" s="10"/>
      <c r="D24" s="11"/>
      <c r="E24" s="11"/>
      <c r="F24" s="11"/>
      <c r="G24" s="11"/>
      <c r="H24" s="14"/>
      <c r="I24" s="14"/>
      <c r="J24" s="14"/>
      <c r="K24" s="21"/>
      <c r="L24" s="22"/>
    </row>
    <row r="25" spans="1:12">
      <c r="A25" s="10"/>
      <c r="B25" s="10"/>
      <c r="C25" s="10"/>
      <c r="D25" s="11"/>
      <c r="E25" s="11"/>
      <c r="F25" s="11"/>
      <c r="G25" s="11"/>
      <c r="H25" s="14"/>
      <c r="I25" s="14"/>
      <c r="J25" s="14"/>
      <c r="K25" s="21"/>
      <c r="L25" s="22"/>
    </row>
    <row r="26" spans="1:12">
      <c r="A26" s="10"/>
      <c r="B26" s="10"/>
      <c r="C26" s="10"/>
      <c r="D26" s="11"/>
      <c r="E26" s="11"/>
      <c r="F26" s="11"/>
      <c r="G26" s="11"/>
      <c r="H26" s="14"/>
      <c r="I26" s="14"/>
      <c r="J26" s="14"/>
      <c r="K26" s="21"/>
      <c r="L26" s="22"/>
    </row>
    <row r="27" spans="1:12">
      <c r="A27" s="10"/>
      <c r="B27" s="10"/>
      <c r="C27" s="10"/>
      <c r="D27" s="11"/>
      <c r="E27" s="11"/>
      <c r="F27" s="11"/>
      <c r="G27" s="11"/>
      <c r="H27" s="14"/>
      <c r="I27" s="14"/>
      <c r="J27" s="14"/>
      <c r="K27" s="21"/>
      <c r="L27" s="22"/>
    </row>
    <row r="28" spans="1:12">
      <c r="A28" s="10"/>
      <c r="B28" s="10"/>
      <c r="C28" s="10"/>
      <c r="D28" s="11"/>
      <c r="E28" s="11"/>
      <c r="F28" s="11"/>
      <c r="G28" s="11"/>
      <c r="H28" s="14"/>
      <c r="I28" s="14"/>
      <c r="J28" s="14"/>
      <c r="K28" s="21"/>
      <c r="L28" s="22"/>
    </row>
    <row r="29" spans="1:12">
      <c r="A29" s="10"/>
      <c r="B29" s="10"/>
      <c r="C29" s="10"/>
      <c r="D29" s="11"/>
      <c r="E29" s="11"/>
      <c r="F29" s="11"/>
      <c r="G29" s="11"/>
      <c r="H29" s="14"/>
      <c r="I29" s="14"/>
      <c r="J29" s="14"/>
      <c r="K29" s="21"/>
      <c r="L29" s="22"/>
    </row>
    <row r="30" spans="1:12">
      <c r="A30" s="10"/>
      <c r="B30" s="10"/>
      <c r="C30" s="10"/>
      <c r="D30" s="11"/>
      <c r="E30" s="11"/>
      <c r="F30" s="11"/>
      <c r="G30" s="11"/>
      <c r="H30" s="14"/>
      <c r="I30" s="14"/>
      <c r="J30" s="14"/>
      <c r="K30" s="21"/>
      <c r="L30" s="22"/>
    </row>
    <row r="31" spans="1:12">
      <c r="A31" s="10"/>
      <c r="B31" s="10"/>
      <c r="C31" s="10"/>
      <c r="D31" s="11"/>
      <c r="E31" s="11"/>
      <c r="F31" s="11"/>
      <c r="G31" s="11"/>
      <c r="H31" s="14"/>
      <c r="I31" s="14"/>
      <c r="J31" s="14"/>
      <c r="K31" s="21"/>
      <c r="L31" s="22"/>
    </row>
    <row r="32" spans="1:12">
      <c r="A32" s="10"/>
      <c r="B32" s="10"/>
      <c r="C32" s="10"/>
      <c r="D32" s="11"/>
      <c r="E32" s="11"/>
      <c r="F32" s="11"/>
      <c r="G32" s="11"/>
      <c r="H32" s="14"/>
      <c r="I32" s="14"/>
      <c r="J32" s="14"/>
      <c r="K32" s="21"/>
      <c r="L32" s="22"/>
    </row>
    <row r="33" spans="1:12">
      <c r="A33" s="10"/>
      <c r="B33" s="10"/>
      <c r="C33" s="10"/>
      <c r="D33" s="11"/>
      <c r="E33" s="11"/>
      <c r="F33" s="11"/>
      <c r="G33" s="11"/>
      <c r="H33" s="14"/>
      <c r="I33" s="14"/>
      <c r="J33" s="14"/>
      <c r="K33" s="21"/>
      <c r="L33" s="22"/>
    </row>
    <row r="34" spans="1:12">
      <c r="A34" s="10"/>
      <c r="B34" s="10"/>
      <c r="C34" s="10"/>
      <c r="D34" s="11"/>
      <c r="E34" s="11"/>
      <c r="F34" s="11"/>
      <c r="G34" s="11"/>
      <c r="H34" s="14"/>
      <c r="I34" s="14"/>
      <c r="J34" s="14"/>
      <c r="K34" s="21"/>
      <c r="L34" s="22"/>
    </row>
    <row r="35" spans="1:12">
      <c r="A35" s="10"/>
      <c r="B35" s="10"/>
      <c r="C35" s="10"/>
      <c r="D35" s="11"/>
      <c r="E35" s="11"/>
      <c r="F35" s="11"/>
      <c r="G35" s="11"/>
      <c r="H35" s="14"/>
      <c r="I35" s="14"/>
      <c r="J35" s="14"/>
      <c r="K35" s="21"/>
      <c r="L35" s="22"/>
    </row>
    <row r="36" spans="1:12">
      <c r="A36" s="10"/>
      <c r="B36" s="10"/>
      <c r="C36" s="10"/>
      <c r="D36" s="11"/>
      <c r="E36" s="11"/>
      <c r="F36" s="11"/>
      <c r="G36" s="11"/>
      <c r="H36" s="14"/>
      <c r="I36" s="14"/>
      <c r="J36" s="14"/>
      <c r="K36" s="21"/>
      <c r="L36" s="22"/>
    </row>
    <row r="37" spans="1:12">
      <c r="A37" s="10"/>
      <c r="B37" s="10"/>
      <c r="C37" s="10"/>
      <c r="D37" s="11"/>
      <c r="E37" s="11"/>
      <c r="F37" s="11"/>
      <c r="G37" s="11"/>
      <c r="H37" s="14"/>
      <c r="I37" s="14"/>
      <c r="J37" s="14"/>
      <c r="K37" s="21"/>
      <c r="L37" s="22"/>
    </row>
    <row r="38" spans="1:12">
      <c r="A38" s="10"/>
      <c r="B38" s="10"/>
      <c r="C38" s="10"/>
      <c r="D38" s="11"/>
      <c r="E38" s="11"/>
      <c r="F38" s="11"/>
      <c r="G38" s="11"/>
      <c r="H38" s="14"/>
      <c r="I38" s="14"/>
      <c r="J38" s="14"/>
      <c r="K38" s="21"/>
      <c r="L38" s="22"/>
    </row>
    <row r="39" spans="1:12">
      <c r="A39" s="10"/>
      <c r="B39" s="10"/>
      <c r="C39" s="10"/>
      <c r="D39" s="11"/>
      <c r="E39" s="11"/>
      <c r="F39" s="11"/>
      <c r="G39" s="11"/>
      <c r="H39" s="14"/>
      <c r="I39" s="14"/>
      <c r="J39" s="14"/>
      <c r="K39" s="21"/>
      <c r="L39" s="22"/>
    </row>
    <row r="40" spans="1:12">
      <c r="A40" s="10"/>
      <c r="B40" s="10"/>
      <c r="C40" s="10"/>
      <c r="D40" s="11"/>
      <c r="E40" s="11"/>
      <c r="F40" s="11"/>
      <c r="G40" s="11"/>
      <c r="H40" s="14"/>
      <c r="I40" s="14"/>
      <c r="J40" s="14"/>
      <c r="K40" s="21"/>
      <c r="L40" s="22"/>
    </row>
    <row r="41" spans="1:12">
      <c r="A41" s="10"/>
      <c r="B41" s="10"/>
      <c r="C41" s="10"/>
      <c r="D41" s="11"/>
      <c r="E41" s="11"/>
      <c r="F41" s="11"/>
      <c r="G41" s="11"/>
      <c r="H41" s="14"/>
      <c r="I41" s="14"/>
      <c r="J41" s="14"/>
      <c r="K41" s="21"/>
      <c r="L41" s="22"/>
    </row>
    <row r="42" spans="1:12">
      <c r="A42" s="10"/>
      <c r="B42" s="10"/>
      <c r="C42" s="10"/>
      <c r="D42" s="11"/>
      <c r="E42" s="11"/>
      <c r="F42" s="11"/>
      <c r="G42" s="11"/>
      <c r="H42" s="14"/>
      <c r="I42" s="14"/>
      <c r="J42" s="14"/>
      <c r="K42" s="21"/>
      <c r="L42" s="22"/>
    </row>
    <row r="43" spans="1:12">
      <c r="A43" s="10"/>
      <c r="B43" s="10"/>
      <c r="C43" s="10"/>
      <c r="D43" s="11"/>
      <c r="E43" s="11"/>
      <c r="F43" s="11"/>
      <c r="G43" s="11"/>
      <c r="H43" s="14"/>
      <c r="I43" s="14"/>
      <c r="J43" s="14"/>
      <c r="K43" s="21"/>
      <c r="L43" s="22"/>
    </row>
    <row r="44" spans="1:12">
      <c r="A44" s="10"/>
      <c r="B44" s="10"/>
      <c r="C44" s="10"/>
      <c r="D44" s="11"/>
      <c r="E44" s="11"/>
      <c r="F44" s="11"/>
      <c r="G44" s="11"/>
      <c r="H44" s="14"/>
      <c r="I44" s="14"/>
      <c r="J44" s="14"/>
      <c r="K44" s="21"/>
      <c r="L44" s="22"/>
    </row>
    <row r="45" spans="1:12">
      <c r="A45" s="10"/>
      <c r="B45" s="10"/>
      <c r="C45" s="10"/>
      <c r="D45" s="11"/>
      <c r="E45" s="11"/>
      <c r="F45" s="11"/>
      <c r="G45" s="11"/>
      <c r="H45" s="14"/>
      <c r="I45" s="14"/>
      <c r="J45" s="14"/>
      <c r="K45" s="21"/>
      <c r="L45" s="22"/>
    </row>
    <row r="46" spans="1:12">
      <c r="A46" s="10"/>
      <c r="B46" s="10"/>
      <c r="C46" s="10"/>
      <c r="D46" s="11"/>
      <c r="E46" s="11"/>
      <c r="F46" s="11"/>
      <c r="G46" s="11"/>
      <c r="H46" s="14"/>
      <c r="I46" s="14"/>
      <c r="J46" s="14"/>
      <c r="K46" s="21"/>
      <c r="L46" s="22"/>
    </row>
    <row r="47" spans="1:12">
      <c r="A47" s="10"/>
      <c r="B47" s="10"/>
      <c r="C47" s="10"/>
      <c r="D47" s="11"/>
      <c r="E47" s="11"/>
      <c r="F47" s="11"/>
      <c r="G47" s="11"/>
      <c r="H47" s="14"/>
      <c r="I47" s="14"/>
      <c r="J47" s="14"/>
      <c r="K47" s="21"/>
      <c r="L47" s="22"/>
    </row>
    <row r="48" spans="1:12">
      <c r="A48" s="10"/>
      <c r="B48" s="10"/>
      <c r="C48" s="10"/>
      <c r="D48" s="11"/>
      <c r="E48" s="11"/>
      <c r="F48" s="11"/>
      <c r="G48" s="11"/>
      <c r="H48" s="14"/>
      <c r="I48" s="14"/>
      <c r="J48" s="14"/>
      <c r="K48" s="21"/>
      <c r="L48" s="22"/>
    </row>
    <row r="49" spans="1:12">
      <c r="A49" s="10"/>
      <c r="B49" s="10"/>
      <c r="C49" s="10"/>
      <c r="D49" s="11"/>
      <c r="E49" s="11"/>
      <c r="F49" s="11"/>
      <c r="G49" s="11"/>
      <c r="H49" s="14"/>
      <c r="I49" s="14"/>
      <c r="J49" s="14"/>
      <c r="K49" s="21"/>
      <c r="L49" s="22"/>
    </row>
    <row r="50" spans="1:12">
      <c r="A50" s="10"/>
      <c r="B50" s="10"/>
      <c r="C50" s="10"/>
      <c r="D50" s="11"/>
      <c r="E50" s="11"/>
      <c r="F50" s="11"/>
      <c r="G50" s="11"/>
      <c r="H50" s="14"/>
      <c r="I50" s="14"/>
      <c r="J50" s="14"/>
      <c r="K50" s="21"/>
      <c r="L50" s="22"/>
    </row>
    <row r="51" spans="1:12">
      <c r="A51" s="10"/>
      <c r="B51" s="10"/>
      <c r="C51" s="10"/>
      <c r="D51" s="11"/>
      <c r="E51" s="11"/>
      <c r="F51" s="11"/>
      <c r="G51" s="11"/>
      <c r="H51" s="14"/>
      <c r="I51" s="14"/>
      <c r="J51" s="14"/>
      <c r="K51" s="21"/>
      <c r="L51" s="22"/>
    </row>
    <row r="52" spans="1:12">
      <c r="A52" s="10"/>
      <c r="B52" s="10"/>
      <c r="C52" s="10"/>
      <c r="D52" s="11"/>
      <c r="E52" s="11"/>
      <c r="F52" s="11"/>
      <c r="G52" s="11"/>
      <c r="H52" s="14"/>
      <c r="I52" s="14"/>
      <c r="J52" s="14"/>
      <c r="K52" s="21"/>
      <c r="L52" s="22"/>
    </row>
    <row r="53" spans="1:12">
      <c r="A53" s="10"/>
      <c r="B53" s="10"/>
      <c r="C53" s="10"/>
      <c r="D53" s="11"/>
      <c r="E53" s="11"/>
      <c r="F53" s="11"/>
      <c r="G53" s="11"/>
      <c r="H53" s="14"/>
      <c r="I53" s="14"/>
      <c r="J53" s="14"/>
      <c r="K53" s="21"/>
      <c r="L53" s="22"/>
    </row>
    <row r="54" spans="1:12">
      <c r="A54" s="10"/>
      <c r="B54" s="10"/>
      <c r="C54" s="10"/>
      <c r="D54" s="11"/>
      <c r="E54" s="11"/>
      <c r="F54" s="11"/>
      <c r="G54" s="11"/>
      <c r="H54" s="14"/>
      <c r="I54" s="14"/>
      <c r="J54" s="14"/>
      <c r="K54" s="21"/>
      <c r="L54" s="22"/>
    </row>
    <row r="55" spans="1:12">
      <c r="A55" s="10"/>
      <c r="B55" s="10"/>
      <c r="C55" s="10"/>
      <c r="D55" s="11"/>
      <c r="E55" s="11"/>
      <c r="F55" s="11"/>
      <c r="G55" s="11"/>
      <c r="H55" s="14"/>
      <c r="I55" s="14"/>
      <c r="J55" s="14"/>
      <c r="K55" s="21"/>
      <c r="L55" s="22"/>
    </row>
    <row r="56" spans="1:12">
      <c r="A56" s="10"/>
      <c r="B56" s="10"/>
      <c r="C56" s="10"/>
      <c r="D56" s="11"/>
      <c r="E56" s="11"/>
      <c r="F56" s="11"/>
      <c r="G56" s="11"/>
      <c r="H56" s="14"/>
      <c r="I56" s="14"/>
      <c r="J56" s="14"/>
      <c r="K56" s="21"/>
      <c r="L56" s="22"/>
    </row>
    <row r="57" spans="1:12">
      <c r="A57" s="10"/>
      <c r="B57" s="10"/>
      <c r="C57" s="10"/>
      <c r="D57" s="11"/>
      <c r="E57" s="11"/>
      <c r="F57" s="11"/>
      <c r="G57" s="11"/>
      <c r="H57" s="14"/>
      <c r="I57" s="14"/>
      <c r="J57" s="14"/>
      <c r="K57" s="21"/>
      <c r="L57" s="22"/>
    </row>
    <row r="58" spans="1:12">
      <c r="A58" s="10"/>
      <c r="B58" s="10"/>
      <c r="C58" s="10"/>
      <c r="D58" s="11"/>
      <c r="E58" s="11"/>
      <c r="F58" s="11"/>
      <c r="G58" s="11"/>
      <c r="H58" s="14"/>
      <c r="I58" s="14"/>
      <c r="J58" s="14"/>
      <c r="K58" s="21"/>
      <c r="L58" s="22"/>
    </row>
    <row r="59" spans="1:12">
      <c r="A59" s="10"/>
      <c r="B59" s="10"/>
      <c r="C59" s="10"/>
      <c r="D59" s="11"/>
      <c r="E59" s="11"/>
      <c r="F59" s="11"/>
      <c r="G59" s="11"/>
      <c r="H59" s="14"/>
      <c r="I59" s="14"/>
      <c r="J59" s="14"/>
      <c r="K59" s="21"/>
      <c r="L59" s="22"/>
    </row>
    <row r="60" spans="1:12">
      <c r="A60" s="10"/>
      <c r="B60" s="10"/>
      <c r="C60" s="10"/>
      <c r="D60" s="11"/>
      <c r="E60" s="11"/>
      <c r="F60" s="11"/>
      <c r="G60" s="11"/>
      <c r="H60" s="14"/>
      <c r="I60" s="14"/>
      <c r="J60" s="14"/>
      <c r="K60" s="21"/>
      <c r="L60" s="22"/>
    </row>
    <row r="61" spans="1:12">
      <c r="A61" s="10"/>
      <c r="B61" s="10"/>
      <c r="C61" s="10"/>
      <c r="D61" s="11"/>
      <c r="E61" s="11"/>
      <c r="F61" s="11"/>
      <c r="G61" s="11"/>
      <c r="H61" s="14"/>
      <c r="I61" s="14"/>
      <c r="J61" s="14"/>
      <c r="K61" s="21"/>
      <c r="L61" s="22"/>
    </row>
    <row r="62" spans="1:12">
      <c r="A62" s="10"/>
      <c r="B62" s="10"/>
      <c r="C62" s="10"/>
      <c r="D62" s="11"/>
      <c r="E62" s="11"/>
      <c r="F62" s="11"/>
      <c r="G62" s="11"/>
      <c r="H62" s="14"/>
      <c r="I62" s="14"/>
      <c r="J62" s="14"/>
      <c r="K62" s="21"/>
      <c r="L62" s="22"/>
    </row>
    <row r="63" spans="1:12">
      <c r="A63" s="10"/>
      <c r="B63" s="10"/>
      <c r="C63" s="10"/>
      <c r="D63" s="11"/>
      <c r="E63" s="11"/>
      <c r="F63" s="11"/>
      <c r="G63" s="11"/>
      <c r="H63" s="14"/>
      <c r="I63" s="14"/>
      <c r="J63" s="14"/>
      <c r="K63" s="21"/>
      <c r="L63" s="22"/>
    </row>
    <row r="64" spans="1:12">
      <c r="A64" s="10"/>
      <c r="B64" s="10"/>
      <c r="C64" s="10"/>
      <c r="D64" s="11"/>
      <c r="E64" s="11"/>
      <c r="F64" s="11"/>
      <c r="G64" s="11"/>
      <c r="H64" s="14"/>
      <c r="I64" s="14"/>
      <c r="J64" s="14"/>
      <c r="K64" s="21"/>
      <c r="L64" s="22"/>
    </row>
    <row r="65" spans="1:12">
      <c r="A65" s="10"/>
      <c r="B65" s="10"/>
      <c r="C65" s="10"/>
      <c r="D65" s="11"/>
      <c r="E65" s="11"/>
      <c r="F65" s="11"/>
      <c r="G65" s="11"/>
      <c r="H65" s="14"/>
      <c r="I65" s="14"/>
      <c r="J65" s="14"/>
      <c r="K65" s="21"/>
      <c r="L65" s="22"/>
    </row>
    <row r="66" spans="1:12">
      <c r="A66" s="10"/>
      <c r="B66" s="10"/>
      <c r="C66" s="10"/>
      <c r="D66" s="11"/>
      <c r="E66" s="11"/>
      <c r="F66" s="11"/>
      <c r="G66" s="11"/>
      <c r="H66" s="14"/>
      <c r="I66" s="14"/>
      <c r="J66" s="14"/>
      <c r="K66" s="21"/>
      <c r="L66" s="22"/>
    </row>
    <row r="67" spans="1:12">
      <c r="A67" s="10"/>
      <c r="B67" s="10"/>
      <c r="C67" s="10"/>
      <c r="D67" s="11"/>
      <c r="E67" s="11"/>
      <c r="F67" s="11"/>
      <c r="G67" s="11"/>
      <c r="H67" s="14"/>
      <c r="I67" s="14"/>
      <c r="J67" s="14"/>
      <c r="K67" s="21"/>
      <c r="L67" s="22"/>
    </row>
    <row r="68" spans="1:12">
      <c r="A68" s="10"/>
      <c r="B68" s="10"/>
      <c r="C68" s="10"/>
      <c r="D68" s="11"/>
      <c r="E68" s="11"/>
      <c r="F68" s="11"/>
      <c r="G68" s="11"/>
      <c r="H68" s="14"/>
      <c r="I68" s="14"/>
      <c r="J68" s="14"/>
      <c r="K68" s="21"/>
      <c r="L68" s="22"/>
    </row>
    <row r="69" spans="1:12">
      <c r="A69" s="10"/>
      <c r="B69" s="10"/>
      <c r="C69" s="10"/>
      <c r="D69" s="11"/>
      <c r="E69" s="11"/>
      <c r="F69" s="11"/>
      <c r="G69" s="11"/>
      <c r="H69" s="14"/>
      <c r="I69" s="14"/>
      <c r="J69" s="14"/>
      <c r="K69" s="21"/>
      <c r="L69" s="22"/>
    </row>
    <row r="70" spans="1:12">
      <c r="A70" s="10"/>
      <c r="B70" s="10"/>
      <c r="C70" s="10"/>
      <c r="D70" s="11"/>
      <c r="E70" s="11"/>
      <c r="F70" s="11"/>
      <c r="G70" s="11"/>
      <c r="H70" s="14"/>
      <c r="I70" s="14"/>
      <c r="J70" s="14"/>
      <c r="K70" s="21"/>
      <c r="L70" s="22"/>
    </row>
    <row r="71" spans="1:12">
      <c r="A71" s="10"/>
      <c r="B71" s="10"/>
      <c r="C71" s="10"/>
      <c r="D71" s="11"/>
      <c r="E71" s="11"/>
      <c r="F71" s="11"/>
      <c r="G71" s="11"/>
      <c r="H71" s="14"/>
      <c r="I71" s="14"/>
      <c r="J71" s="14"/>
      <c r="K71" s="21"/>
      <c r="L71" s="22"/>
    </row>
    <row r="72" spans="1:12">
      <c r="A72" s="10"/>
      <c r="B72" s="10"/>
      <c r="C72" s="10"/>
      <c r="D72" s="11"/>
      <c r="E72" s="11"/>
      <c r="F72" s="11"/>
      <c r="G72" s="11"/>
      <c r="H72" s="14"/>
      <c r="I72" s="14"/>
      <c r="J72" s="14"/>
      <c r="K72" s="21"/>
      <c r="L72" s="22"/>
    </row>
    <row r="73" spans="1:12">
      <c r="A73" s="10"/>
      <c r="B73" s="10"/>
      <c r="C73" s="10"/>
      <c r="D73" s="11"/>
      <c r="E73" s="11"/>
      <c r="F73" s="11"/>
      <c r="G73" s="11"/>
      <c r="H73" s="14"/>
      <c r="I73" s="14"/>
      <c r="J73" s="14"/>
      <c r="K73" s="21"/>
      <c r="L73" s="22"/>
    </row>
    <row r="74" spans="1:12">
      <c r="A74" s="10"/>
      <c r="B74" s="10"/>
      <c r="C74" s="10"/>
      <c r="D74" s="11"/>
      <c r="E74" s="11"/>
      <c r="F74" s="11"/>
      <c r="G74" s="11"/>
      <c r="H74" s="14"/>
      <c r="I74" s="14"/>
      <c r="J74" s="14"/>
      <c r="K74" s="21"/>
      <c r="L74" s="22"/>
    </row>
    <row r="75" spans="1:12">
      <c r="A75" s="10"/>
      <c r="B75" s="10"/>
      <c r="C75" s="10"/>
      <c r="D75" s="11"/>
      <c r="E75" s="11"/>
      <c r="F75" s="11"/>
      <c r="G75" s="11"/>
      <c r="H75" s="14"/>
      <c r="I75" s="14"/>
      <c r="J75" s="14"/>
      <c r="K75" s="21"/>
      <c r="L75" s="22"/>
    </row>
    <row r="76" spans="1:12">
      <c r="A76" s="10"/>
      <c r="B76" s="10"/>
      <c r="C76" s="10"/>
      <c r="D76" s="11"/>
      <c r="E76" s="11"/>
      <c r="F76" s="11"/>
      <c r="G76" s="11"/>
      <c r="H76" s="14"/>
      <c r="I76" s="14"/>
      <c r="J76" s="14"/>
      <c r="K76" s="21"/>
      <c r="L76" s="22"/>
    </row>
    <row r="77" spans="1:12">
      <c r="A77" s="10"/>
      <c r="B77" s="10"/>
      <c r="C77" s="10"/>
      <c r="D77" s="11"/>
      <c r="E77" s="11"/>
      <c r="F77" s="11"/>
      <c r="G77" s="11"/>
      <c r="H77" s="14"/>
      <c r="I77" s="14"/>
      <c r="J77" s="14"/>
      <c r="K77" s="21"/>
      <c r="L77" s="22"/>
    </row>
    <row r="78" spans="1:12">
      <c r="A78" s="10"/>
      <c r="B78" s="10"/>
      <c r="C78" s="10"/>
      <c r="D78" s="11"/>
      <c r="E78" s="11"/>
      <c r="F78" s="11"/>
      <c r="G78" s="11"/>
      <c r="H78" s="14"/>
      <c r="I78" s="14"/>
      <c r="J78" s="14"/>
      <c r="K78" s="21"/>
      <c r="L78" s="22"/>
    </row>
    <row r="79" spans="1:12">
      <c r="A79" s="10"/>
      <c r="B79" s="10"/>
      <c r="C79" s="10"/>
      <c r="D79" s="11"/>
      <c r="E79" s="11"/>
      <c r="F79" s="11"/>
      <c r="G79" s="11"/>
      <c r="H79" s="14"/>
      <c r="I79" s="14"/>
      <c r="J79" s="14"/>
      <c r="K79" s="21"/>
      <c r="L79" s="22"/>
    </row>
    <row r="80" spans="1:12">
      <c r="A80" s="10"/>
      <c r="B80" s="10"/>
      <c r="C80" s="10"/>
      <c r="D80" s="11"/>
      <c r="E80" s="11"/>
      <c r="F80" s="11"/>
      <c r="G80" s="11"/>
      <c r="H80" s="14"/>
      <c r="I80" s="14"/>
      <c r="J80" s="14"/>
      <c r="K80" s="21"/>
      <c r="L80" s="22"/>
    </row>
    <row r="81" spans="1:12">
      <c r="A81" s="10"/>
      <c r="B81" s="10"/>
      <c r="C81" s="10"/>
      <c r="D81" s="11"/>
      <c r="E81" s="11"/>
      <c r="F81" s="11"/>
      <c r="G81" s="11"/>
      <c r="H81" s="14"/>
      <c r="I81" s="14"/>
      <c r="J81" s="14"/>
      <c r="K81" s="21"/>
      <c r="L81" s="22"/>
    </row>
    <row r="82" spans="1:12">
      <c r="A82" s="10"/>
      <c r="B82" s="10"/>
      <c r="C82" s="10"/>
      <c r="D82" s="11"/>
      <c r="E82" s="11"/>
      <c r="F82" s="11"/>
      <c r="G82" s="11"/>
      <c r="H82" s="14"/>
      <c r="I82" s="14"/>
      <c r="J82" s="14"/>
      <c r="K82" s="21"/>
      <c r="L82" s="22"/>
    </row>
    <row r="83" spans="1:12">
      <c r="A83" s="10"/>
      <c r="B83" s="10"/>
      <c r="C83" s="10"/>
      <c r="D83" s="11"/>
      <c r="E83" s="11"/>
      <c r="F83" s="11"/>
      <c r="G83" s="11"/>
      <c r="H83" s="14"/>
      <c r="I83" s="14"/>
      <c r="J83" s="14"/>
      <c r="K83" s="21"/>
      <c r="L83" s="22"/>
    </row>
    <row r="84" spans="1:12">
      <c r="A84" s="10"/>
      <c r="B84" s="10"/>
      <c r="C84" s="10"/>
      <c r="D84" s="11"/>
      <c r="E84" s="11"/>
      <c r="F84" s="11"/>
      <c r="G84" s="11"/>
      <c r="H84" s="14"/>
      <c r="I84" s="14"/>
      <c r="J84" s="14"/>
      <c r="K84" s="21"/>
      <c r="L84" s="22"/>
    </row>
    <row r="85" spans="1:12">
      <c r="A85" s="10"/>
      <c r="B85" s="10"/>
      <c r="C85" s="10"/>
      <c r="D85" s="11"/>
      <c r="E85" s="11"/>
      <c r="F85" s="11"/>
      <c r="G85" s="11"/>
      <c r="H85" s="14"/>
      <c r="I85" s="14"/>
      <c r="J85" s="14"/>
      <c r="K85" s="21"/>
      <c r="L85" s="22"/>
    </row>
    <row r="86" spans="1:12">
      <c r="A86" s="10"/>
      <c r="B86" s="10"/>
      <c r="C86" s="10"/>
      <c r="D86" s="11"/>
      <c r="E86" s="11"/>
      <c r="F86" s="11"/>
      <c r="G86" s="11"/>
      <c r="H86" s="14"/>
      <c r="I86" s="14"/>
      <c r="J86" s="14"/>
      <c r="K86" s="21"/>
      <c r="L86" s="22"/>
    </row>
    <row r="87" spans="1:12">
      <c r="A87" s="10"/>
      <c r="B87" s="10"/>
      <c r="C87" s="10"/>
      <c r="D87" s="11"/>
      <c r="E87" s="11"/>
      <c r="F87" s="11"/>
      <c r="G87" s="11"/>
      <c r="H87" s="14"/>
      <c r="I87" s="14"/>
      <c r="J87" s="14"/>
      <c r="K87" s="21"/>
      <c r="L87" s="22"/>
    </row>
    <row r="88" spans="1:12">
      <c r="A88" s="10"/>
      <c r="B88" s="10"/>
      <c r="C88" s="10"/>
      <c r="D88" s="11"/>
      <c r="E88" s="11"/>
      <c r="F88" s="11"/>
      <c r="G88" s="11"/>
      <c r="H88" s="14"/>
      <c r="I88" s="14"/>
      <c r="J88" s="14"/>
      <c r="K88" s="21"/>
      <c r="L88" s="22"/>
    </row>
    <row r="89" spans="1:12">
      <c r="A89" s="10"/>
      <c r="B89" s="10"/>
      <c r="C89" s="10"/>
      <c r="D89" s="11"/>
      <c r="E89" s="11"/>
      <c r="F89" s="11"/>
      <c r="G89" s="11"/>
      <c r="H89" s="14"/>
      <c r="I89" s="14"/>
      <c r="J89" s="14"/>
      <c r="K89" s="21"/>
      <c r="L89" s="22"/>
    </row>
    <row r="90" spans="1:12">
      <c r="A90" s="10"/>
      <c r="B90" s="10"/>
      <c r="C90" s="10"/>
      <c r="D90" s="11"/>
      <c r="E90" s="11"/>
      <c r="F90" s="11"/>
      <c r="G90" s="11"/>
      <c r="H90" s="14"/>
      <c r="I90" s="14"/>
      <c r="J90" s="14"/>
      <c r="K90" s="21"/>
      <c r="L90" s="22"/>
    </row>
    <row r="91" spans="1:12">
      <c r="A91" s="10"/>
      <c r="B91" s="10"/>
      <c r="C91" s="10"/>
      <c r="D91" s="11"/>
      <c r="E91" s="11"/>
      <c r="F91" s="11"/>
      <c r="G91" s="11"/>
      <c r="H91" s="14"/>
      <c r="I91" s="14"/>
      <c r="J91" s="14"/>
      <c r="K91" s="21"/>
      <c r="L91" s="22"/>
    </row>
    <row r="92" spans="1:12">
      <c r="A92" s="10"/>
      <c r="B92" s="10"/>
      <c r="C92" s="10"/>
      <c r="D92" s="11"/>
      <c r="E92" s="11"/>
      <c r="F92" s="11"/>
      <c r="G92" s="11"/>
      <c r="H92" s="14"/>
      <c r="I92" s="14"/>
      <c r="J92" s="14"/>
      <c r="K92" s="21"/>
      <c r="L92" s="22"/>
    </row>
    <row r="93" spans="1:12">
      <c r="A93" s="10"/>
      <c r="B93" s="10"/>
      <c r="C93" s="10"/>
      <c r="D93" s="11"/>
      <c r="E93" s="11"/>
      <c r="F93" s="11"/>
      <c r="G93" s="11"/>
      <c r="H93" s="14"/>
      <c r="I93" s="14"/>
      <c r="J93" s="14"/>
      <c r="K93" s="21"/>
      <c r="L93" s="22"/>
    </row>
    <row r="94" spans="1:12">
      <c r="A94" s="10"/>
      <c r="B94" s="10"/>
      <c r="C94" s="10"/>
      <c r="D94" s="11"/>
      <c r="E94" s="11"/>
      <c r="F94" s="11"/>
      <c r="G94" s="11"/>
      <c r="H94" s="14"/>
      <c r="I94" s="14"/>
      <c r="J94" s="14"/>
      <c r="K94" s="21"/>
      <c r="L94" s="22"/>
    </row>
    <row r="95" spans="1:12">
      <c r="A95" s="10"/>
      <c r="B95" s="10"/>
      <c r="C95" s="10"/>
      <c r="D95" s="11"/>
      <c r="E95" s="11"/>
      <c r="F95" s="11"/>
      <c r="G95" s="11"/>
      <c r="H95" s="14"/>
      <c r="I95" s="14"/>
      <c r="J95" s="14"/>
      <c r="K95" s="21"/>
      <c r="L95" s="22"/>
    </row>
    <row r="96" spans="1:12">
      <c r="A96" s="10"/>
      <c r="B96" s="10"/>
      <c r="C96" s="10"/>
      <c r="D96" s="11"/>
      <c r="E96" s="11"/>
      <c r="F96" s="11"/>
      <c r="G96" s="11"/>
      <c r="H96" s="14"/>
      <c r="I96" s="14"/>
      <c r="J96" s="14"/>
      <c r="K96" s="21"/>
      <c r="L96" s="22"/>
    </row>
    <row r="97" spans="1:12">
      <c r="A97" s="10"/>
      <c r="B97" s="10"/>
      <c r="C97" s="10"/>
      <c r="D97" s="11"/>
      <c r="E97" s="11"/>
      <c r="F97" s="11"/>
      <c r="G97" s="11"/>
      <c r="H97" s="14"/>
      <c r="I97" s="14"/>
      <c r="J97" s="14"/>
      <c r="K97" s="21"/>
      <c r="L97" s="22"/>
    </row>
    <row r="98" spans="1:12">
      <c r="A98" s="10"/>
      <c r="B98" s="10"/>
      <c r="C98" s="10"/>
      <c r="D98" s="11"/>
      <c r="E98" s="11"/>
      <c r="F98" s="11"/>
      <c r="G98" s="11"/>
      <c r="H98" s="14"/>
      <c r="I98" s="14"/>
      <c r="J98" s="14"/>
      <c r="K98" s="21"/>
      <c r="L98" s="22"/>
    </row>
    <row r="99" spans="1:12">
      <c r="A99" s="10"/>
      <c r="B99" s="10"/>
      <c r="C99" s="10"/>
      <c r="D99" s="11"/>
      <c r="E99" s="11"/>
      <c r="F99" s="11"/>
      <c r="G99" s="11"/>
      <c r="H99" s="14"/>
      <c r="I99" s="14"/>
      <c r="J99" s="14"/>
      <c r="K99" s="21"/>
      <c r="L99" s="22"/>
    </row>
    <row r="100" spans="1:12">
      <c r="A100" s="10"/>
      <c r="B100" s="10"/>
      <c r="C100" s="10"/>
      <c r="D100" s="11"/>
      <c r="E100" s="11"/>
      <c r="F100" s="11"/>
      <c r="G100" s="11"/>
      <c r="H100" s="14"/>
      <c r="I100" s="14"/>
      <c r="J100" s="14"/>
      <c r="K100" s="21"/>
      <c r="L100" s="22"/>
    </row>
    <row r="101" spans="1:12">
      <c r="A101" s="10"/>
      <c r="B101" s="10"/>
      <c r="C101" s="10"/>
      <c r="D101" s="11"/>
      <c r="E101" s="11"/>
      <c r="F101" s="11"/>
      <c r="G101" s="11"/>
      <c r="H101" s="14"/>
      <c r="I101" s="14"/>
      <c r="J101" s="14"/>
      <c r="K101" s="21"/>
      <c r="L101" s="22"/>
    </row>
    <row r="102" spans="1:12">
      <c r="A102" s="10"/>
      <c r="B102" s="10"/>
      <c r="C102" s="10"/>
      <c r="D102" s="11"/>
      <c r="E102" s="11"/>
      <c r="F102" s="11"/>
      <c r="G102" s="11"/>
      <c r="H102" s="14"/>
      <c r="I102" s="14"/>
      <c r="J102" s="14"/>
      <c r="K102" s="21"/>
      <c r="L102" s="22"/>
    </row>
    <row r="103" spans="1:12">
      <c r="A103" s="10"/>
      <c r="B103" s="10"/>
      <c r="C103" s="10"/>
      <c r="D103" s="11"/>
      <c r="E103" s="11"/>
      <c r="F103" s="11"/>
      <c r="G103" s="11"/>
      <c r="H103" s="14"/>
      <c r="I103" s="14"/>
      <c r="J103" s="14"/>
      <c r="K103" s="21"/>
      <c r="L103" s="22"/>
    </row>
    <row r="104" spans="1:12">
      <c r="A104" s="10"/>
      <c r="B104" s="10"/>
      <c r="C104" s="10"/>
      <c r="D104" s="11"/>
      <c r="E104" s="11"/>
      <c r="F104" s="11"/>
      <c r="G104" s="11"/>
      <c r="H104" s="14"/>
      <c r="I104" s="14"/>
      <c r="J104" s="14"/>
      <c r="K104" s="21"/>
      <c r="L104" s="22"/>
    </row>
    <row r="105" spans="1:12">
      <c r="A105" s="10"/>
      <c r="B105" s="10"/>
      <c r="C105" s="10"/>
      <c r="D105" s="11"/>
      <c r="E105" s="11"/>
      <c r="F105" s="11"/>
      <c r="G105" s="11"/>
      <c r="H105" s="14"/>
      <c r="I105" s="14"/>
      <c r="J105" s="14"/>
      <c r="K105" s="21"/>
      <c r="L105" s="22"/>
    </row>
    <row r="106" spans="1:12">
      <c r="A106" s="10"/>
      <c r="B106" s="10"/>
      <c r="C106" s="10"/>
      <c r="D106" s="11"/>
      <c r="E106" s="11"/>
      <c r="F106" s="11"/>
      <c r="G106" s="11"/>
      <c r="H106" s="14"/>
      <c r="I106" s="14"/>
      <c r="J106" s="14"/>
      <c r="K106" s="21"/>
      <c r="L106" s="22"/>
    </row>
    <row r="107" spans="1:12">
      <c r="A107" s="10"/>
      <c r="B107" s="10"/>
      <c r="C107" s="10"/>
      <c r="D107" s="11"/>
      <c r="E107" s="11"/>
      <c r="F107" s="11"/>
      <c r="G107" s="11"/>
      <c r="H107" s="14"/>
      <c r="I107" s="14"/>
      <c r="J107" s="14"/>
      <c r="K107" s="21"/>
      <c r="L107" s="22"/>
    </row>
    <row r="108" spans="1:12">
      <c r="A108" s="10"/>
      <c r="B108" s="10"/>
      <c r="C108" s="10"/>
      <c r="D108" s="11"/>
      <c r="E108" s="11"/>
      <c r="F108" s="11"/>
      <c r="G108" s="11"/>
      <c r="H108" s="14"/>
      <c r="I108" s="14"/>
      <c r="J108" s="14"/>
      <c r="K108" s="21"/>
      <c r="L108" s="22"/>
    </row>
    <row r="109" ht="17.25" customHeight="1" spans="1:12">
      <c r="A109" s="10"/>
      <c r="B109" s="10"/>
      <c r="C109" s="10"/>
      <c r="D109" s="11"/>
      <c r="E109" s="11"/>
      <c r="F109" s="11"/>
      <c r="G109" s="11"/>
      <c r="H109" s="14"/>
      <c r="I109" s="14"/>
      <c r="J109" s="14"/>
      <c r="K109" s="21"/>
      <c r="L109" s="22"/>
    </row>
    <row r="110" ht="18" customHeight="1" spans="1:12">
      <c r="A110" s="10"/>
      <c r="B110" s="10"/>
      <c r="C110" s="10"/>
      <c r="D110" s="11"/>
      <c r="E110" s="11"/>
      <c r="F110" s="11"/>
      <c r="G110" s="11"/>
      <c r="H110" s="14"/>
      <c r="I110" s="14"/>
      <c r="J110" s="14"/>
      <c r="K110" s="21"/>
      <c r="L110" s="22"/>
    </row>
    <row r="111" spans="1:12">
      <c r="A111" s="10"/>
      <c r="B111" s="10"/>
      <c r="C111" s="10"/>
      <c r="D111" s="11"/>
      <c r="E111" s="11"/>
      <c r="F111" s="11"/>
      <c r="G111" s="11"/>
      <c r="H111" s="14"/>
      <c r="I111" s="14"/>
      <c r="J111" s="14"/>
      <c r="K111" s="21"/>
      <c r="L111" s="22"/>
    </row>
    <row r="112" spans="1:12">
      <c r="A112" s="10"/>
      <c r="B112" s="10"/>
      <c r="C112" s="10"/>
      <c r="D112" s="28"/>
      <c r="E112" s="11"/>
      <c r="F112" s="11"/>
      <c r="G112" s="11"/>
      <c r="H112" s="14"/>
      <c r="I112" s="14"/>
      <c r="J112" s="14"/>
      <c r="K112" s="21"/>
      <c r="L112" s="22"/>
    </row>
    <row r="113" spans="1:12">
      <c r="A113" s="10"/>
      <c r="B113" s="10"/>
      <c r="C113" s="10"/>
      <c r="D113" s="11"/>
      <c r="E113" s="11"/>
      <c r="F113" s="11"/>
      <c r="G113" s="11"/>
      <c r="H113" s="14"/>
      <c r="I113" s="14"/>
      <c r="J113" s="14"/>
      <c r="K113" s="21"/>
      <c r="L113" s="22"/>
    </row>
    <row r="114" spans="1:12">
      <c r="A114" s="10"/>
      <c r="B114" s="10"/>
      <c r="C114" s="10"/>
      <c r="D114" s="11"/>
      <c r="E114" s="11"/>
      <c r="F114" s="11"/>
      <c r="G114" s="11"/>
      <c r="H114" s="14"/>
      <c r="I114" s="14"/>
      <c r="J114" s="14"/>
      <c r="K114" s="21"/>
      <c r="L114" s="22"/>
    </row>
    <row r="115" spans="1:12">
      <c r="A115" s="10"/>
      <c r="B115" s="10"/>
      <c r="C115" s="10"/>
      <c r="D115" s="11"/>
      <c r="E115" s="11"/>
      <c r="F115" s="11"/>
      <c r="G115" s="11"/>
      <c r="H115" s="14"/>
      <c r="I115" s="14"/>
      <c r="J115" s="14"/>
      <c r="K115" s="21"/>
      <c r="L115" s="22"/>
    </row>
    <row r="116" spans="1:12">
      <c r="A116" s="10"/>
      <c r="B116" s="10"/>
      <c r="C116" s="10"/>
      <c r="D116" s="11"/>
      <c r="E116" s="11"/>
      <c r="F116" s="11"/>
      <c r="G116" s="11"/>
      <c r="H116" s="14"/>
      <c r="I116" s="14"/>
      <c r="J116" s="14"/>
      <c r="K116" s="21"/>
      <c r="L116" s="22"/>
    </row>
    <row r="117" spans="1:12">
      <c r="A117" s="10"/>
      <c r="B117" s="10"/>
      <c r="C117" s="10"/>
      <c r="D117" s="11"/>
      <c r="E117" s="11"/>
      <c r="F117" s="11"/>
      <c r="G117" s="11"/>
      <c r="H117" s="14"/>
      <c r="I117" s="14"/>
      <c r="J117" s="14"/>
      <c r="K117" s="21"/>
      <c r="L117" s="22"/>
    </row>
    <row r="118" spans="1:12">
      <c r="A118" s="10"/>
      <c r="B118" s="10"/>
      <c r="C118" s="10"/>
      <c r="D118" s="11"/>
      <c r="E118" s="11"/>
      <c r="F118" s="11"/>
      <c r="G118" s="11"/>
      <c r="H118" s="14"/>
      <c r="I118" s="14"/>
      <c r="J118" s="14"/>
      <c r="K118" s="21"/>
      <c r="L118" s="22"/>
    </row>
    <row r="119" spans="1:12">
      <c r="A119" s="10"/>
      <c r="B119" s="10"/>
      <c r="C119" s="10"/>
      <c r="D119" s="11"/>
      <c r="E119" s="11"/>
      <c r="F119" s="11"/>
      <c r="G119" s="11"/>
      <c r="H119" s="14"/>
      <c r="I119" s="14"/>
      <c r="J119" s="14"/>
      <c r="K119" s="21"/>
      <c r="L119" s="22"/>
    </row>
    <row r="120" spans="1:12">
      <c r="A120" s="10"/>
      <c r="B120" s="10"/>
      <c r="C120" s="10"/>
      <c r="D120" s="11"/>
      <c r="E120" s="11"/>
      <c r="F120" s="11"/>
      <c r="G120" s="11"/>
      <c r="H120" s="14"/>
      <c r="I120" s="14"/>
      <c r="J120" s="14"/>
      <c r="K120" s="21"/>
      <c r="L120" s="22"/>
    </row>
    <row r="121" spans="1:12">
      <c r="A121" s="10"/>
      <c r="B121" s="10"/>
      <c r="C121" s="10"/>
      <c r="D121" s="11"/>
      <c r="E121" s="11"/>
      <c r="F121" s="11"/>
      <c r="G121" s="11"/>
      <c r="H121" s="14"/>
      <c r="I121" s="14"/>
      <c r="J121" s="14"/>
      <c r="K121" s="21"/>
      <c r="L121" s="22"/>
    </row>
    <row r="122" spans="1:12">
      <c r="A122" s="10"/>
      <c r="B122" s="10"/>
      <c r="C122" s="10"/>
      <c r="D122" s="11"/>
      <c r="E122" s="11"/>
      <c r="F122" s="11"/>
      <c r="G122" s="11"/>
      <c r="H122" s="14"/>
      <c r="I122" s="14"/>
      <c r="J122" s="14"/>
      <c r="K122" s="21"/>
      <c r="L122" s="22"/>
    </row>
    <row r="123" spans="1:12">
      <c r="A123" s="10"/>
      <c r="B123" s="10"/>
      <c r="C123" s="10"/>
      <c r="D123" s="28"/>
      <c r="E123" s="11"/>
      <c r="F123" s="11"/>
      <c r="G123" s="11"/>
      <c r="H123" s="14"/>
      <c r="I123" s="14"/>
      <c r="J123" s="14"/>
      <c r="K123" s="21"/>
      <c r="L123" s="22"/>
    </row>
    <row r="124" spans="1:12">
      <c r="A124" s="10"/>
      <c r="B124" s="10"/>
      <c r="C124" s="10"/>
      <c r="D124" s="11"/>
      <c r="E124" s="11"/>
      <c r="F124" s="11"/>
      <c r="G124" s="11"/>
      <c r="H124" s="14"/>
      <c r="I124" s="14"/>
      <c r="J124" s="14"/>
      <c r="K124" s="21"/>
      <c r="L124" s="22"/>
    </row>
    <row r="125" spans="1:12">
      <c r="A125" s="10"/>
      <c r="B125" s="10"/>
      <c r="C125" s="10"/>
      <c r="D125" s="11"/>
      <c r="E125" s="11"/>
      <c r="F125" s="11"/>
      <c r="G125" s="11"/>
      <c r="H125" s="14"/>
      <c r="I125" s="14"/>
      <c r="J125" s="14"/>
      <c r="K125" s="21"/>
      <c r="L125" s="22"/>
    </row>
    <row r="126" spans="1:12">
      <c r="A126" s="10"/>
      <c r="B126" s="10"/>
      <c r="C126" s="10"/>
      <c r="D126" s="11"/>
      <c r="E126" s="11"/>
      <c r="F126" s="11"/>
      <c r="G126" s="11"/>
      <c r="H126" s="14"/>
      <c r="I126" s="14"/>
      <c r="J126" s="14"/>
      <c r="K126" s="21"/>
      <c r="L126" s="22"/>
    </row>
    <row r="127" spans="1:12">
      <c r="A127" s="10"/>
      <c r="B127" s="10"/>
      <c r="C127" s="10"/>
      <c r="D127" s="11"/>
      <c r="E127" s="11"/>
      <c r="F127" s="11"/>
      <c r="G127" s="11"/>
      <c r="H127" s="14"/>
      <c r="I127" s="14"/>
      <c r="J127" s="14"/>
      <c r="K127" s="21"/>
      <c r="L127" s="22"/>
    </row>
    <row r="128" spans="1:12">
      <c r="A128" s="10"/>
      <c r="B128" s="10"/>
      <c r="C128" s="10"/>
      <c r="D128" s="11"/>
      <c r="E128" s="11"/>
      <c r="F128" s="11"/>
      <c r="G128" s="11"/>
      <c r="H128" s="14"/>
      <c r="I128" s="14"/>
      <c r="J128" s="14"/>
      <c r="K128" s="21"/>
      <c r="L128" s="22"/>
    </row>
    <row r="129" spans="1:12">
      <c r="A129" s="10"/>
      <c r="B129" s="10"/>
      <c r="C129" s="10"/>
      <c r="D129" s="11"/>
      <c r="E129" s="11"/>
      <c r="F129" s="11"/>
      <c r="G129" s="11"/>
      <c r="H129" s="14"/>
      <c r="I129" s="14"/>
      <c r="J129" s="14"/>
      <c r="K129" s="21"/>
      <c r="L129" s="22"/>
    </row>
    <row r="130" spans="1:12">
      <c r="A130" s="10"/>
      <c r="B130" s="10"/>
      <c r="C130" s="10"/>
      <c r="D130" s="11"/>
      <c r="E130" s="11"/>
      <c r="F130" s="11"/>
      <c r="G130" s="11"/>
      <c r="H130" s="14"/>
      <c r="I130" s="14"/>
      <c r="J130" s="14"/>
      <c r="K130" s="21"/>
      <c r="L130" s="22"/>
    </row>
    <row r="131" spans="1:12">
      <c r="A131" s="10"/>
      <c r="B131" s="10"/>
      <c r="C131" s="10"/>
      <c r="D131" s="11"/>
      <c r="E131" s="11"/>
      <c r="F131" s="11"/>
      <c r="G131" s="11"/>
      <c r="H131" s="14"/>
      <c r="I131" s="14"/>
      <c r="J131" s="14"/>
      <c r="K131" s="21"/>
      <c r="L131" s="22"/>
    </row>
    <row r="132" spans="1:12">
      <c r="A132" s="10"/>
      <c r="B132" s="10"/>
      <c r="C132" s="10"/>
      <c r="D132" s="11"/>
      <c r="E132" s="11"/>
      <c r="F132" s="11"/>
      <c r="G132" s="11"/>
      <c r="H132" s="14"/>
      <c r="I132" s="14"/>
      <c r="J132" s="14"/>
      <c r="K132" s="21"/>
      <c r="L132" s="22"/>
    </row>
    <row r="133" spans="1:12">
      <c r="A133" s="10"/>
      <c r="B133" s="10"/>
      <c r="C133" s="10"/>
      <c r="D133" s="11"/>
      <c r="E133" s="11"/>
      <c r="F133" s="11"/>
      <c r="G133" s="11"/>
      <c r="H133" s="14"/>
      <c r="I133" s="14"/>
      <c r="J133" s="14"/>
      <c r="K133" s="21"/>
      <c r="L133" s="22"/>
    </row>
    <row r="134" spans="1:12">
      <c r="A134" s="10"/>
      <c r="B134" s="10"/>
      <c r="C134" s="10"/>
      <c r="D134" s="11"/>
      <c r="E134" s="11"/>
      <c r="F134" s="11"/>
      <c r="G134" s="11"/>
      <c r="H134" s="14"/>
      <c r="I134" s="14"/>
      <c r="J134" s="14"/>
      <c r="K134" s="21"/>
      <c r="L134" s="22"/>
    </row>
    <row r="135" spans="1:12">
      <c r="A135" s="10"/>
      <c r="B135" s="10"/>
      <c r="C135" s="10"/>
      <c r="D135" s="11"/>
      <c r="E135" s="11"/>
      <c r="F135" s="11"/>
      <c r="G135" s="11"/>
      <c r="H135" s="14"/>
      <c r="I135" s="14"/>
      <c r="J135" s="14"/>
      <c r="K135" s="21"/>
      <c r="L135" s="22"/>
    </row>
    <row r="136" spans="1:12">
      <c r="A136" s="10"/>
      <c r="B136" s="10"/>
      <c r="C136" s="10"/>
      <c r="D136" s="11"/>
      <c r="E136" s="11"/>
      <c r="F136" s="11"/>
      <c r="G136" s="11"/>
      <c r="H136" s="14"/>
      <c r="I136" s="14"/>
      <c r="J136" s="14"/>
      <c r="K136" s="21"/>
      <c r="L136" s="22"/>
    </row>
    <row r="137" spans="1:12">
      <c r="A137" s="10"/>
      <c r="B137" s="10"/>
      <c r="C137" s="10"/>
      <c r="D137" s="11"/>
      <c r="E137" s="11"/>
      <c r="F137" s="11"/>
      <c r="G137" s="11"/>
      <c r="H137" s="14"/>
      <c r="I137" s="14"/>
      <c r="J137" s="14"/>
      <c r="K137" s="21"/>
      <c r="L137" s="22"/>
    </row>
    <row r="138" spans="1:12">
      <c r="A138" s="10"/>
      <c r="B138" s="10"/>
      <c r="C138" s="10"/>
      <c r="D138" s="11"/>
      <c r="E138" s="11"/>
      <c r="F138" s="11"/>
      <c r="G138" s="11"/>
      <c r="H138" s="14"/>
      <c r="I138" s="14"/>
      <c r="J138" s="14"/>
      <c r="K138" s="21"/>
      <c r="L138" s="22"/>
    </row>
    <row r="139" spans="1:12">
      <c r="A139" s="10"/>
      <c r="B139" s="10"/>
      <c r="C139" s="10"/>
      <c r="D139" s="11"/>
      <c r="E139" s="11"/>
      <c r="F139" s="11"/>
      <c r="G139" s="11"/>
      <c r="H139" s="14"/>
      <c r="I139" s="14"/>
      <c r="J139" s="14"/>
      <c r="K139" s="21"/>
      <c r="L139" s="22"/>
    </row>
    <row r="140" spans="1:12">
      <c r="A140" s="10"/>
      <c r="B140" s="10"/>
      <c r="C140" s="10"/>
      <c r="D140" s="11"/>
      <c r="E140" s="11"/>
      <c r="F140" s="11"/>
      <c r="G140" s="11"/>
      <c r="H140" s="14"/>
      <c r="I140" s="14"/>
      <c r="J140" s="14"/>
      <c r="K140" s="21"/>
      <c r="L140" s="22"/>
    </row>
    <row r="141" spans="1:12">
      <c r="A141" s="10"/>
      <c r="B141" s="10"/>
      <c r="C141" s="10"/>
      <c r="D141" s="11"/>
      <c r="E141" s="11"/>
      <c r="F141" s="11"/>
      <c r="G141" s="11"/>
      <c r="H141" s="14"/>
      <c r="I141" s="14"/>
      <c r="J141" s="14"/>
      <c r="K141" s="21"/>
      <c r="L141" s="22"/>
    </row>
    <row r="142" spans="1:12">
      <c r="A142" s="10"/>
      <c r="B142" s="10"/>
      <c r="C142" s="10"/>
      <c r="D142" s="11"/>
      <c r="E142" s="11"/>
      <c r="F142" s="11"/>
      <c r="G142" s="11"/>
      <c r="H142" s="14"/>
      <c r="I142" s="14"/>
      <c r="J142" s="14"/>
      <c r="K142" s="21"/>
      <c r="L142" s="22"/>
    </row>
    <row r="143" spans="1:12">
      <c r="A143" s="10"/>
      <c r="B143" s="10"/>
      <c r="C143" s="10"/>
      <c r="D143" s="11"/>
      <c r="E143" s="11"/>
      <c r="F143" s="11"/>
      <c r="G143" s="11"/>
      <c r="H143" s="14"/>
      <c r="I143" s="14"/>
      <c r="J143" s="14"/>
      <c r="K143" s="21"/>
      <c r="L143" s="22"/>
    </row>
    <row r="144" spans="1:12">
      <c r="A144" s="10"/>
      <c r="B144" s="10"/>
      <c r="C144" s="10"/>
      <c r="D144" s="11"/>
      <c r="E144" s="11"/>
      <c r="F144" s="11"/>
      <c r="G144" s="11"/>
      <c r="H144" s="14"/>
      <c r="I144" s="14"/>
      <c r="J144" s="14"/>
      <c r="K144" s="21"/>
      <c r="L144" s="22"/>
    </row>
    <row r="145" spans="1:12">
      <c r="A145" s="10"/>
      <c r="B145" s="10"/>
      <c r="C145" s="10"/>
      <c r="D145" s="11"/>
      <c r="E145" s="11"/>
      <c r="F145" s="11"/>
      <c r="G145" s="11"/>
      <c r="H145" s="14"/>
      <c r="I145" s="14"/>
      <c r="J145" s="14"/>
      <c r="K145" s="21"/>
      <c r="L145" s="22"/>
    </row>
    <row r="146" spans="1:12">
      <c r="A146" s="10"/>
      <c r="B146" s="10"/>
      <c r="C146" s="10"/>
      <c r="D146" s="11"/>
      <c r="E146" s="11"/>
      <c r="F146" s="11"/>
      <c r="G146" s="11"/>
      <c r="H146" s="14"/>
      <c r="I146" s="14"/>
      <c r="J146" s="14"/>
      <c r="K146" s="21"/>
      <c r="L146" s="22"/>
    </row>
    <row r="147" spans="1:12">
      <c r="A147" s="10"/>
      <c r="B147" s="10"/>
      <c r="C147" s="10"/>
      <c r="D147" s="11"/>
      <c r="E147" s="11"/>
      <c r="F147" s="11"/>
      <c r="G147" s="11"/>
      <c r="H147" s="14"/>
      <c r="I147" s="14"/>
      <c r="J147" s="14"/>
      <c r="K147" s="21"/>
      <c r="L147" s="22"/>
    </row>
    <row r="148" spans="1:12">
      <c r="A148" s="10"/>
      <c r="B148" s="10"/>
      <c r="C148" s="10"/>
      <c r="D148" s="11"/>
      <c r="E148" s="11"/>
      <c r="F148" s="11"/>
      <c r="G148" s="11"/>
      <c r="H148" s="14"/>
      <c r="I148" s="14"/>
      <c r="J148" s="14"/>
      <c r="K148" s="21"/>
      <c r="L148" s="22"/>
    </row>
    <row r="149" spans="1:12">
      <c r="A149" s="10"/>
      <c r="B149" s="10"/>
      <c r="C149" s="10"/>
      <c r="D149" s="11"/>
      <c r="E149" s="11"/>
      <c r="F149" s="11"/>
      <c r="G149" s="11"/>
      <c r="H149" s="14"/>
      <c r="I149" s="14"/>
      <c r="J149" s="14"/>
      <c r="K149" s="21"/>
      <c r="L149" s="22"/>
    </row>
    <row r="150" spans="1:12">
      <c r="A150" s="10"/>
      <c r="B150" s="10"/>
      <c r="C150" s="10"/>
      <c r="D150" s="11"/>
      <c r="E150" s="11"/>
      <c r="F150" s="11"/>
      <c r="G150" s="11"/>
      <c r="H150" s="14"/>
      <c r="I150" s="14"/>
      <c r="J150" s="14"/>
      <c r="K150" s="21"/>
      <c r="L150" s="22"/>
    </row>
    <row r="151" spans="1:12">
      <c r="A151" s="10"/>
      <c r="B151" s="10"/>
      <c r="C151" s="10"/>
      <c r="D151" s="11"/>
      <c r="E151" s="11"/>
      <c r="F151" s="11"/>
      <c r="G151" s="11"/>
      <c r="H151" s="14"/>
      <c r="I151" s="14"/>
      <c r="J151" s="14"/>
      <c r="K151" s="21"/>
      <c r="L151" s="22"/>
    </row>
    <row r="152" spans="1:12">
      <c r="A152" s="10"/>
      <c r="B152" s="10"/>
      <c r="C152" s="10"/>
      <c r="D152" s="11"/>
      <c r="E152" s="11"/>
      <c r="F152" s="11"/>
      <c r="G152" s="11"/>
      <c r="H152" s="14"/>
      <c r="I152" s="14"/>
      <c r="J152" s="14"/>
      <c r="K152" s="21"/>
      <c r="L152" s="22"/>
    </row>
    <row r="153" spans="1:12">
      <c r="A153" s="10"/>
      <c r="B153" s="10"/>
      <c r="C153" s="10"/>
      <c r="D153" s="11"/>
      <c r="E153" s="11"/>
      <c r="F153" s="11"/>
      <c r="G153" s="11"/>
      <c r="H153" s="14"/>
      <c r="I153" s="14"/>
      <c r="J153" s="14"/>
      <c r="K153" s="21"/>
      <c r="L153" s="22"/>
    </row>
    <row r="154" spans="1:12">
      <c r="A154" s="10"/>
      <c r="B154" s="10"/>
      <c r="C154" s="10"/>
      <c r="D154" s="11"/>
      <c r="E154" s="11"/>
      <c r="F154" s="11"/>
      <c r="G154" s="11"/>
      <c r="H154" s="14"/>
      <c r="I154" s="14"/>
      <c r="J154" s="14"/>
      <c r="K154" s="21"/>
      <c r="L154" s="22"/>
    </row>
    <row r="155" spans="1:12">
      <c r="A155" s="10"/>
      <c r="B155" s="10"/>
      <c r="C155" s="10"/>
      <c r="D155" s="11"/>
      <c r="E155" s="11"/>
      <c r="F155" s="11"/>
      <c r="G155" s="11"/>
      <c r="H155" s="14"/>
      <c r="I155" s="14"/>
      <c r="J155" s="14"/>
      <c r="K155" s="21"/>
      <c r="L155" s="22"/>
    </row>
    <row r="156" spans="1:12">
      <c r="A156" s="10"/>
      <c r="B156" s="10"/>
      <c r="C156" s="10"/>
      <c r="D156" s="11"/>
      <c r="E156" s="11"/>
      <c r="F156" s="11"/>
      <c r="G156" s="11"/>
      <c r="H156" s="14"/>
      <c r="I156" s="14"/>
      <c r="J156" s="14"/>
      <c r="K156" s="21"/>
      <c r="L156" s="22"/>
    </row>
    <row r="157" spans="1:12">
      <c r="A157" s="10"/>
      <c r="B157" s="10"/>
      <c r="C157" s="10"/>
      <c r="D157" s="11"/>
      <c r="E157" s="11"/>
      <c r="F157" s="11"/>
      <c r="G157" s="11"/>
      <c r="H157" s="14"/>
      <c r="I157" s="14"/>
      <c r="J157" s="14"/>
      <c r="K157" s="21"/>
      <c r="L157" s="22"/>
    </row>
    <row r="158" spans="1:12">
      <c r="A158" s="10"/>
      <c r="B158" s="10"/>
      <c r="C158" s="10"/>
      <c r="D158" s="11"/>
      <c r="E158" s="11"/>
      <c r="F158" s="11"/>
      <c r="G158" s="11"/>
      <c r="H158" s="14"/>
      <c r="I158" s="14"/>
      <c r="J158" s="14"/>
      <c r="K158" s="21"/>
      <c r="L158" s="22"/>
    </row>
    <row r="159" spans="1:12">
      <c r="A159" s="10"/>
      <c r="B159" s="10"/>
      <c r="C159" s="10"/>
      <c r="D159" s="11"/>
      <c r="E159" s="11"/>
      <c r="F159" s="11"/>
      <c r="G159" s="11"/>
      <c r="H159" s="14"/>
      <c r="I159" s="14"/>
      <c r="J159" s="14"/>
      <c r="K159" s="21"/>
      <c r="L159" s="22"/>
    </row>
    <row r="160" spans="1:12">
      <c r="A160" s="10"/>
      <c r="B160" s="10"/>
      <c r="C160" s="10"/>
      <c r="D160" s="11"/>
      <c r="E160" s="11"/>
      <c r="F160" s="11"/>
      <c r="G160" s="11"/>
      <c r="H160" s="14"/>
      <c r="I160" s="14"/>
      <c r="J160" s="14"/>
      <c r="K160" s="21"/>
      <c r="L160" s="22"/>
    </row>
    <row r="161" spans="1:12">
      <c r="A161" s="10"/>
      <c r="B161" s="10"/>
      <c r="C161" s="10"/>
      <c r="D161" s="11"/>
      <c r="E161" s="11"/>
      <c r="F161" s="11"/>
      <c r="G161" s="11"/>
      <c r="H161" s="14"/>
      <c r="I161" s="14"/>
      <c r="J161" s="14"/>
      <c r="K161" s="21"/>
      <c r="L161" s="22"/>
    </row>
    <row r="162" spans="1:12">
      <c r="A162" s="10"/>
      <c r="B162" s="10"/>
      <c r="C162" s="10"/>
      <c r="D162" s="11"/>
      <c r="E162" s="11"/>
      <c r="F162" s="11"/>
      <c r="G162" s="11"/>
      <c r="H162" s="14"/>
      <c r="I162" s="14"/>
      <c r="J162" s="14"/>
      <c r="K162" s="21"/>
      <c r="L162" s="22"/>
    </row>
    <row r="163" spans="1:12">
      <c r="A163" s="10"/>
      <c r="B163" s="10"/>
      <c r="C163" s="10"/>
      <c r="D163" s="11"/>
      <c r="E163" s="11"/>
      <c r="F163" s="11"/>
      <c r="G163" s="11"/>
      <c r="H163" s="14"/>
      <c r="I163" s="14"/>
      <c r="J163" s="14"/>
      <c r="K163" s="21"/>
      <c r="L163" s="22"/>
    </row>
    <row r="164" spans="1:12">
      <c r="A164" s="10"/>
      <c r="B164" s="10"/>
      <c r="C164" s="10"/>
      <c r="D164" s="11"/>
      <c r="E164" s="11"/>
      <c r="F164" s="11"/>
      <c r="G164" s="11"/>
      <c r="H164" s="14"/>
      <c r="I164" s="14"/>
      <c r="J164" s="14"/>
      <c r="K164" s="21"/>
      <c r="L164" s="22"/>
    </row>
    <row r="165" spans="1:12">
      <c r="A165" s="10"/>
      <c r="B165" s="10"/>
      <c r="C165" s="10"/>
      <c r="D165" s="11"/>
      <c r="E165" s="11"/>
      <c r="F165" s="11"/>
      <c r="G165" s="11"/>
      <c r="H165" s="14"/>
      <c r="I165" s="14"/>
      <c r="J165" s="14"/>
      <c r="K165" s="21"/>
      <c r="L165" s="22"/>
    </row>
    <row r="166" spans="1:12">
      <c r="A166" s="10"/>
      <c r="B166" s="10"/>
      <c r="C166" s="10"/>
      <c r="D166" s="11"/>
      <c r="E166" s="11"/>
      <c r="F166" s="11"/>
      <c r="G166" s="11"/>
      <c r="H166" s="14"/>
      <c r="I166" s="14"/>
      <c r="J166" s="14"/>
      <c r="K166" s="21"/>
      <c r="L166" s="22"/>
    </row>
    <row r="167" ht="18.75" customHeight="1" spans="1:12">
      <c r="A167" s="10"/>
      <c r="B167" s="10"/>
      <c r="C167" s="10"/>
      <c r="D167" s="11"/>
      <c r="E167" s="11"/>
      <c r="F167" s="11"/>
      <c r="G167" s="11"/>
      <c r="H167" s="14"/>
      <c r="I167" s="14"/>
      <c r="J167" s="14"/>
      <c r="K167" s="21"/>
      <c r="L167" s="22"/>
    </row>
    <row r="168" spans="1:12">
      <c r="A168" s="10"/>
      <c r="B168" s="10"/>
      <c r="C168" s="10"/>
      <c r="D168" s="11"/>
      <c r="E168" s="11"/>
      <c r="F168" s="11"/>
      <c r="G168" s="11"/>
      <c r="H168" s="14"/>
      <c r="I168" s="14"/>
      <c r="J168" s="14"/>
      <c r="K168" s="21"/>
      <c r="L168" s="22"/>
    </row>
    <row r="169" spans="1:12">
      <c r="A169" s="10"/>
      <c r="B169" s="10"/>
      <c r="C169" s="10"/>
      <c r="D169" s="11"/>
      <c r="E169" s="11"/>
      <c r="F169" s="11"/>
      <c r="G169" s="11"/>
      <c r="H169" s="14"/>
      <c r="I169" s="14"/>
      <c r="J169" s="14"/>
      <c r="K169" s="21"/>
      <c r="L169" s="22"/>
    </row>
    <row r="170" spans="1:12">
      <c r="A170" s="10"/>
      <c r="B170" s="10"/>
      <c r="C170" s="10"/>
      <c r="D170" s="11"/>
      <c r="E170" s="11"/>
      <c r="F170" s="11"/>
      <c r="G170" s="11"/>
      <c r="H170" s="14"/>
      <c r="I170" s="14"/>
      <c r="J170" s="14"/>
      <c r="K170" s="21"/>
      <c r="L170" s="22"/>
    </row>
    <row r="171" spans="1:12">
      <c r="A171" s="10"/>
      <c r="B171" s="10"/>
      <c r="C171" s="10"/>
      <c r="D171" s="11"/>
      <c r="E171" s="11"/>
      <c r="F171" s="11"/>
      <c r="G171" s="11"/>
      <c r="H171" s="14"/>
      <c r="I171" s="14"/>
      <c r="J171" s="14"/>
      <c r="K171" s="21"/>
      <c r="L171" s="22"/>
    </row>
    <row r="172" spans="1:12">
      <c r="A172" s="10"/>
      <c r="B172" s="10"/>
      <c r="C172" s="10"/>
      <c r="D172" s="11"/>
      <c r="E172" s="11"/>
      <c r="F172" s="11"/>
      <c r="G172" s="11"/>
      <c r="H172" s="14"/>
      <c r="I172" s="14"/>
      <c r="J172" s="14"/>
      <c r="K172" s="21"/>
      <c r="L172" s="22"/>
    </row>
    <row r="173" spans="1:12">
      <c r="A173" s="10"/>
      <c r="B173" s="10"/>
      <c r="C173" s="10"/>
      <c r="D173" s="11"/>
      <c r="E173" s="11"/>
      <c r="F173" s="11"/>
      <c r="G173" s="11"/>
      <c r="H173" s="14"/>
      <c r="I173" s="14"/>
      <c r="J173" s="14"/>
      <c r="K173" s="21"/>
      <c r="L173" s="22"/>
    </row>
    <row r="174" spans="1:12">
      <c r="A174" s="10"/>
      <c r="B174" s="10"/>
      <c r="C174" s="10"/>
      <c r="D174" s="11"/>
      <c r="E174" s="11"/>
      <c r="F174" s="11"/>
      <c r="G174" s="11"/>
      <c r="H174" s="14"/>
      <c r="I174" s="14"/>
      <c r="J174" s="14"/>
      <c r="K174" s="21"/>
      <c r="L174" s="22"/>
    </row>
    <row r="175" spans="1:12">
      <c r="A175" s="10"/>
      <c r="B175" s="10"/>
      <c r="C175" s="10"/>
      <c r="D175" s="11"/>
      <c r="E175" s="11"/>
      <c r="F175" s="11"/>
      <c r="G175" s="11"/>
      <c r="H175" s="14"/>
      <c r="I175" s="14"/>
      <c r="J175" s="14"/>
      <c r="K175" s="21"/>
      <c r="L175" s="22"/>
    </row>
    <row r="176" spans="1:12">
      <c r="A176" s="10"/>
      <c r="B176" s="10"/>
      <c r="C176" s="10"/>
      <c r="D176" s="11"/>
      <c r="E176" s="11"/>
      <c r="F176" s="11"/>
      <c r="G176" s="11"/>
      <c r="H176" s="14"/>
      <c r="I176" s="14"/>
      <c r="J176" s="14"/>
      <c r="K176" s="21"/>
      <c r="L176" s="22"/>
    </row>
    <row r="177" spans="1:12">
      <c r="A177" s="10"/>
      <c r="B177" s="10"/>
      <c r="C177" s="10"/>
      <c r="D177" s="11"/>
      <c r="E177" s="11"/>
      <c r="F177" s="11"/>
      <c r="G177" s="11"/>
      <c r="H177" s="14"/>
      <c r="I177" s="14"/>
      <c r="J177" s="14"/>
      <c r="K177" s="21"/>
      <c r="L177" s="22"/>
    </row>
    <row r="178" spans="1:12">
      <c r="A178" s="10"/>
      <c r="B178" s="10"/>
      <c r="C178" s="10"/>
      <c r="D178" s="11"/>
      <c r="E178" s="11"/>
      <c r="F178" s="11"/>
      <c r="G178" s="11"/>
      <c r="H178" s="14"/>
      <c r="I178" s="14"/>
      <c r="J178" s="14"/>
      <c r="K178" s="21"/>
      <c r="L178" s="22"/>
    </row>
    <row r="179" spans="1:12">
      <c r="A179" s="10"/>
      <c r="B179" s="10"/>
      <c r="C179" s="10"/>
      <c r="D179" s="11"/>
      <c r="E179" s="11"/>
      <c r="F179" s="11"/>
      <c r="G179" s="11"/>
      <c r="H179" s="14"/>
      <c r="I179" s="14"/>
      <c r="J179" s="14"/>
      <c r="K179" s="21"/>
      <c r="L179" s="22"/>
    </row>
    <row r="180" spans="1:12">
      <c r="A180" s="10"/>
      <c r="B180" s="10"/>
      <c r="C180" s="10"/>
      <c r="D180" s="11"/>
      <c r="E180" s="11"/>
      <c r="F180" s="11"/>
      <c r="G180" s="11"/>
      <c r="H180" s="14"/>
      <c r="I180" s="14"/>
      <c r="J180" s="14"/>
      <c r="K180" s="21"/>
      <c r="L180" s="22"/>
    </row>
    <row r="181" spans="1:12">
      <c r="A181" s="10"/>
      <c r="B181" s="10"/>
      <c r="C181" s="10"/>
      <c r="D181" s="11"/>
      <c r="E181" s="11"/>
      <c r="F181" s="11"/>
      <c r="G181" s="11"/>
      <c r="H181" s="14"/>
      <c r="I181" s="14"/>
      <c r="J181" s="14"/>
      <c r="K181" s="21"/>
      <c r="L181" s="22"/>
    </row>
    <row r="182" spans="1:12">
      <c r="A182" s="10"/>
      <c r="B182" s="10"/>
      <c r="C182" s="10"/>
      <c r="D182" s="11"/>
      <c r="E182" s="11"/>
      <c r="F182" s="11"/>
      <c r="G182" s="11"/>
      <c r="H182" s="14"/>
      <c r="I182" s="14"/>
      <c r="J182" s="14"/>
      <c r="K182" s="21"/>
      <c r="L182" s="22"/>
    </row>
    <row r="183" spans="1:12">
      <c r="A183" s="10"/>
      <c r="B183" s="10"/>
      <c r="C183" s="10"/>
      <c r="D183" s="11"/>
      <c r="E183" s="11"/>
      <c r="F183" s="11"/>
      <c r="G183" s="11"/>
      <c r="H183" s="14"/>
      <c r="I183" s="14"/>
      <c r="J183" s="14"/>
      <c r="K183" s="21"/>
      <c r="L183" s="22"/>
    </row>
    <row r="184" spans="1:12">
      <c r="A184" s="10"/>
      <c r="B184" s="10"/>
      <c r="C184" s="10"/>
      <c r="D184" s="11"/>
      <c r="E184" s="11"/>
      <c r="F184" s="11"/>
      <c r="G184" s="11"/>
      <c r="H184" s="14"/>
      <c r="I184" s="14"/>
      <c r="J184" s="14"/>
      <c r="K184" s="21"/>
      <c r="L184" s="22"/>
    </row>
    <row r="185" spans="1:12">
      <c r="A185" s="10"/>
      <c r="B185" s="10"/>
      <c r="C185" s="10"/>
      <c r="D185" s="11"/>
      <c r="E185" s="11"/>
      <c r="F185" s="11"/>
      <c r="G185" s="11"/>
      <c r="H185" s="14"/>
      <c r="I185" s="14"/>
      <c r="J185" s="14"/>
      <c r="K185" s="21"/>
      <c r="L185" s="22"/>
    </row>
    <row r="186" spans="1:12">
      <c r="A186" s="10"/>
      <c r="B186" s="10"/>
      <c r="C186" s="10"/>
      <c r="D186" s="11"/>
      <c r="E186" s="11"/>
      <c r="F186" s="11"/>
      <c r="G186" s="11"/>
      <c r="H186" s="14"/>
      <c r="I186" s="14"/>
      <c r="J186" s="14"/>
      <c r="K186" s="21"/>
      <c r="L186" s="22"/>
    </row>
    <row r="187" spans="1:12">
      <c r="A187" s="10"/>
      <c r="B187" s="10"/>
      <c r="C187" s="10"/>
      <c r="D187" s="11"/>
      <c r="E187" s="11"/>
      <c r="F187" s="11"/>
      <c r="G187" s="11"/>
      <c r="H187" s="14"/>
      <c r="I187" s="14"/>
      <c r="J187" s="14"/>
      <c r="K187" s="21"/>
      <c r="L187" s="22"/>
    </row>
    <row r="188" spans="1:12">
      <c r="A188" s="10"/>
      <c r="B188" s="10"/>
      <c r="C188" s="10"/>
      <c r="D188" s="11"/>
      <c r="E188" s="11"/>
      <c r="F188" s="11"/>
      <c r="G188" s="11"/>
      <c r="H188" s="14"/>
      <c r="I188" s="14"/>
      <c r="J188" s="14"/>
      <c r="K188" s="21"/>
      <c r="L188" s="22"/>
    </row>
    <row r="189" spans="1:12">
      <c r="A189" s="10"/>
      <c r="B189" s="10"/>
      <c r="C189" s="10"/>
      <c r="D189" s="11"/>
      <c r="E189" s="11"/>
      <c r="F189" s="11"/>
      <c r="G189" s="11"/>
      <c r="H189" s="14"/>
      <c r="I189" s="14"/>
      <c r="J189" s="14"/>
      <c r="K189" s="21"/>
      <c r="L189" s="22"/>
    </row>
    <row r="190" spans="1:12">
      <c r="A190" s="10"/>
      <c r="B190" s="10"/>
      <c r="C190" s="10"/>
      <c r="D190" s="11"/>
      <c r="E190" s="11"/>
      <c r="F190" s="11"/>
      <c r="G190" s="11"/>
      <c r="H190" s="14"/>
      <c r="I190" s="14"/>
      <c r="J190" s="14"/>
      <c r="K190" s="21"/>
      <c r="L190" s="22"/>
    </row>
    <row r="191" spans="1:12">
      <c r="A191" s="10"/>
      <c r="B191" s="10"/>
      <c r="C191" s="10"/>
      <c r="D191" s="11"/>
      <c r="E191" s="11"/>
      <c r="F191" s="11"/>
      <c r="G191" s="11"/>
      <c r="H191" s="14"/>
      <c r="I191" s="14"/>
      <c r="J191" s="14"/>
      <c r="K191" s="21"/>
      <c r="L191" s="22"/>
    </row>
    <row r="192" spans="1:12">
      <c r="A192" s="10"/>
      <c r="B192" s="10"/>
      <c r="C192" s="10"/>
      <c r="D192" s="11"/>
      <c r="E192" s="11"/>
      <c r="F192" s="11"/>
      <c r="G192" s="11"/>
      <c r="H192" s="14"/>
      <c r="I192" s="14"/>
      <c r="J192" s="14"/>
      <c r="K192" s="21"/>
      <c r="L192" s="22"/>
    </row>
    <row r="193" spans="1:12">
      <c r="A193" s="10"/>
      <c r="B193" s="10"/>
      <c r="C193" s="10"/>
      <c r="D193" s="11"/>
      <c r="E193" s="11"/>
      <c r="F193" s="11"/>
      <c r="G193" s="11"/>
      <c r="H193" s="14"/>
      <c r="I193" s="14"/>
      <c r="J193" s="14"/>
      <c r="K193" s="21"/>
      <c r="L193" s="22"/>
    </row>
    <row r="194" spans="1:12">
      <c r="A194" s="10"/>
      <c r="B194" s="10"/>
      <c r="C194" s="10"/>
      <c r="D194" s="11"/>
      <c r="E194" s="11"/>
      <c r="F194" s="11"/>
      <c r="G194" s="11"/>
      <c r="H194" s="14"/>
      <c r="I194" s="14"/>
      <c r="J194" s="14"/>
      <c r="K194" s="21"/>
      <c r="L194" s="22"/>
    </row>
    <row r="195" spans="1:12">
      <c r="A195" s="10"/>
      <c r="B195" s="10"/>
      <c r="C195" s="10"/>
      <c r="D195" s="11"/>
      <c r="E195" s="11"/>
      <c r="F195" s="11"/>
      <c r="G195" s="11"/>
      <c r="H195" s="14"/>
      <c r="I195" s="14"/>
      <c r="J195" s="14"/>
      <c r="K195" s="21"/>
      <c r="L195" s="22"/>
    </row>
    <row r="196" spans="1:12">
      <c r="A196" s="10"/>
      <c r="B196" s="10"/>
      <c r="C196" s="10"/>
      <c r="D196" s="11"/>
      <c r="E196" s="11"/>
      <c r="F196" s="11"/>
      <c r="G196" s="11"/>
      <c r="H196" s="14"/>
      <c r="I196" s="14"/>
      <c r="J196" s="14"/>
      <c r="K196" s="21"/>
      <c r="L196" s="22"/>
    </row>
    <row r="197" spans="1:12">
      <c r="A197" s="10"/>
      <c r="B197" s="10"/>
      <c r="C197" s="10"/>
      <c r="D197" s="11"/>
      <c r="E197" s="11"/>
      <c r="F197" s="11"/>
      <c r="G197" s="11"/>
      <c r="H197" s="14"/>
      <c r="I197" s="14"/>
      <c r="J197" s="14"/>
      <c r="K197" s="21"/>
      <c r="L197" s="22"/>
    </row>
    <row r="198" spans="1:12">
      <c r="A198" s="10"/>
      <c r="B198" s="10"/>
      <c r="C198" s="10"/>
      <c r="D198" s="11"/>
      <c r="E198" s="11"/>
      <c r="F198" s="11"/>
      <c r="G198" s="11"/>
      <c r="H198" s="14"/>
      <c r="I198" s="14"/>
      <c r="J198" s="14"/>
      <c r="K198" s="21"/>
      <c r="L198" s="22"/>
    </row>
    <row r="199" spans="1:12">
      <c r="A199" s="10"/>
      <c r="B199" s="10"/>
      <c r="C199" s="10"/>
      <c r="D199" s="11"/>
      <c r="E199" s="11"/>
      <c r="F199" s="11"/>
      <c r="G199" s="11"/>
      <c r="H199" s="14"/>
      <c r="I199" s="14"/>
      <c r="J199" s="14"/>
      <c r="K199" s="21"/>
      <c r="L199" s="22"/>
    </row>
    <row r="200" spans="1:12">
      <c r="A200" s="10"/>
      <c r="B200" s="10"/>
      <c r="C200" s="10"/>
      <c r="D200" s="11"/>
      <c r="E200" s="11"/>
      <c r="F200" s="11"/>
      <c r="G200" s="11"/>
      <c r="H200" s="14"/>
      <c r="I200" s="14"/>
      <c r="J200" s="14"/>
      <c r="K200" s="21"/>
      <c r="L200" s="22"/>
    </row>
    <row r="201" spans="1:12">
      <c r="A201" s="10"/>
      <c r="B201" s="10"/>
      <c r="C201" s="10"/>
      <c r="D201" s="11"/>
      <c r="E201" s="11"/>
      <c r="F201" s="11"/>
      <c r="G201" s="11"/>
      <c r="H201" s="14"/>
      <c r="I201" s="14"/>
      <c r="J201" s="14"/>
      <c r="K201" s="21"/>
      <c r="L201" s="22"/>
    </row>
    <row r="202" spans="1:12">
      <c r="A202" s="10"/>
      <c r="B202" s="10"/>
      <c r="C202" s="10"/>
      <c r="D202" s="11"/>
      <c r="E202" s="11"/>
      <c r="F202" s="11"/>
      <c r="G202" s="11"/>
      <c r="H202" s="14"/>
      <c r="I202" s="14"/>
      <c r="J202" s="14"/>
      <c r="K202" s="21"/>
      <c r="L202" s="22"/>
    </row>
    <row r="203" spans="1:12">
      <c r="A203" s="10"/>
      <c r="B203" s="10"/>
      <c r="C203" s="10"/>
      <c r="D203" s="11"/>
      <c r="E203" s="11"/>
      <c r="F203" s="11"/>
      <c r="G203" s="11"/>
      <c r="H203" s="14"/>
      <c r="I203" s="14"/>
      <c r="J203" s="14"/>
      <c r="K203" s="21"/>
      <c r="L203" s="22"/>
    </row>
    <row r="204" spans="1:12">
      <c r="A204" s="10"/>
      <c r="B204" s="10"/>
      <c r="C204" s="10"/>
      <c r="D204" s="11"/>
      <c r="E204" s="11"/>
      <c r="F204" s="11"/>
      <c r="G204" s="11"/>
      <c r="H204" s="14"/>
      <c r="I204" s="14"/>
      <c r="J204" s="14"/>
      <c r="K204" s="21"/>
      <c r="L204" s="22"/>
    </row>
    <row r="205" spans="1:12">
      <c r="A205" s="10"/>
      <c r="B205" s="10"/>
      <c r="C205" s="10"/>
      <c r="D205" s="11"/>
      <c r="E205" s="11"/>
      <c r="F205" s="11"/>
      <c r="G205" s="11"/>
      <c r="H205" s="14"/>
      <c r="I205" s="14"/>
      <c r="J205" s="14"/>
      <c r="K205" s="21"/>
      <c r="L205" s="22"/>
    </row>
    <row r="206" spans="1:12">
      <c r="A206" s="10"/>
      <c r="B206" s="10"/>
      <c r="C206" s="10"/>
      <c r="D206" s="11"/>
      <c r="E206" s="11"/>
      <c r="F206" s="11"/>
      <c r="G206" s="11"/>
      <c r="H206" s="14"/>
      <c r="I206" s="14"/>
      <c r="J206" s="14"/>
      <c r="K206" s="21"/>
      <c r="L206" s="22"/>
    </row>
    <row r="207" spans="1:12">
      <c r="A207" s="10"/>
      <c r="B207" s="10"/>
      <c r="C207" s="10"/>
      <c r="D207" s="11"/>
      <c r="E207" s="11"/>
      <c r="F207" s="11"/>
      <c r="G207" s="11"/>
      <c r="H207" s="14"/>
      <c r="I207" s="14"/>
      <c r="J207" s="14"/>
      <c r="K207" s="21"/>
      <c r="L207" s="22"/>
    </row>
    <row r="208" spans="1:12">
      <c r="A208" s="10"/>
      <c r="B208" s="10"/>
      <c r="C208" s="10"/>
      <c r="D208" s="11"/>
      <c r="E208" s="11"/>
      <c r="F208" s="11"/>
      <c r="G208" s="11"/>
      <c r="H208" s="14"/>
      <c r="I208" s="14"/>
      <c r="J208" s="14"/>
      <c r="K208" s="21"/>
      <c r="L208" s="22"/>
    </row>
    <row r="209" spans="1:12">
      <c r="A209" s="10"/>
      <c r="B209" s="10"/>
      <c r="C209" s="10"/>
      <c r="D209" s="11"/>
      <c r="E209" s="11"/>
      <c r="F209" s="11"/>
      <c r="G209" s="11"/>
      <c r="H209" s="14"/>
      <c r="I209" s="14"/>
      <c r="J209" s="14"/>
      <c r="K209" s="21"/>
      <c r="L209" s="22"/>
    </row>
    <row r="210" spans="1:12">
      <c r="A210" s="10"/>
      <c r="B210" s="10"/>
      <c r="C210" s="10"/>
      <c r="D210" s="11"/>
      <c r="E210" s="11"/>
      <c r="F210" s="11"/>
      <c r="G210" s="11"/>
      <c r="H210" s="14"/>
      <c r="I210" s="14"/>
      <c r="J210" s="14"/>
      <c r="K210" s="21"/>
      <c r="L210" s="22"/>
    </row>
    <row r="211" spans="1:12">
      <c r="A211" s="10"/>
      <c r="B211" s="10"/>
      <c r="C211" s="10"/>
      <c r="D211" s="11"/>
      <c r="E211" s="11"/>
      <c r="F211" s="11"/>
      <c r="G211" s="11"/>
      <c r="H211" s="14"/>
      <c r="I211" s="14"/>
      <c r="J211" s="14"/>
      <c r="K211" s="21"/>
      <c r="L211" s="22"/>
    </row>
    <row r="212" spans="1:12">
      <c r="A212" s="10"/>
      <c r="B212" s="10"/>
      <c r="C212" s="10"/>
      <c r="D212" s="11"/>
      <c r="E212" s="11"/>
      <c r="F212" s="11"/>
      <c r="G212" s="11"/>
      <c r="H212" s="14"/>
      <c r="I212" s="14"/>
      <c r="J212" s="14"/>
      <c r="K212" s="21"/>
      <c r="L212" s="22"/>
    </row>
    <row r="213" spans="1:12">
      <c r="A213" s="10"/>
      <c r="B213" s="10"/>
      <c r="C213" s="10"/>
      <c r="D213" s="11"/>
      <c r="E213" s="11"/>
      <c r="F213" s="11"/>
      <c r="G213" s="11"/>
      <c r="H213" s="14"/>
      <c r="I213" s="14"/>
      <c r="J213" s="14"/>
      <c r="K213" s="21"/>
      <c r="L213" s="22"/>
    </row>
    <row r="214" spans="1:12">
      <c r="A214" s="10"/>
      <c r="B214" s="10"/>
      <c r="C214" s="10"/>
      <c r="D214" s="11"/>
      <c r="E214" s="11"/>
      <c r="F214" s="11"/>
      <c r="G214" s="11"/>
      <c r="H214" s="14"/>
      <c r="I214" s="14"/>
      <c r="J214" s="14"/>
      <c r="K214" s="21"/>
      <c r="L214" s="22"/>
    </row>
    <row r="215" spans="1:12">
      <c r="A215" s="10"/>
      <c r="B215" s="10"/>
      <c r="C215" s="10"/>
      <c r="D215" s="11"/>
      <c r="E215" s="11"/>
      <c r="F215" s="11"/>
      <c r="G215" s="11"/>
      <c r="H215" s="14"/>
      <c r="I215" s="14"/>
      <c r="J215" s="14"/>
      <c r="K215" s="21"/>
      <c r="L215" s="22"/>
    </row>
    <row r="216" spans="1:12">
      <c r="A216" s="10"/>
      <c r="B216" s="10"/>
      <c r="C216" s="10"/>
      <c r="D216" s="11"/>
      <c r="E216" s="11"/>
      <c r="F216" s="11"/>
      <c r="G216" s="11"/>
      <c r="H216" s="14"/>
      <c r="I216" s="14"/>
      <c r="J216" s="14"/>
      <c r="K216" s="21"/>
      <c r="L216" s="22"/>
    </row>
    <row r="217" spans="1:12">
      <c r="A217" s="10"/>
      <c r="B217" s="10"/>
      <c r="C217" s="10"/>
      <c r="D217" s="11"/>
      <c r="E217" s="11"/>
      <c r="F217" s="11"/>
      <c r="G217" s="11"/>
      <c r="H217" s="14"/>
      <c r="I217" s="14"/>
      <c r="J217" s="14"/>
      <c r="K217" s="21"/>
      <c r="L217" s="22"/>
    </row>
    <row r="218" spans="1:12">
      <c r="A218" s="10"/>
      <c r="B218" s="10"/>
      <c r="C218" s="10"/>
      <c r="D218" s="11"/>
      <c r="E218" s="11"/>
      <c r="F218" s="11"/>
      <c r="G218" s="11"/>
      <c r="H218" s="14"/>
      <c r="I218" s="14"/>
      <c r="J218" s="14"/>
      <c r="K218" s="21"/>
      <c r="L218" s="22"/>
    </row>
    <row r="219" spans="1:12">
      <c r="A219" s="10"/>
      <c r="B219" s="10"/>
      <c r="C219" s="10"/>
      <c r="D219" s="11"/>
      <c r="E219" s="11"/>
      <c r="F219" s="11"/>
      <c r="G219" s="11"/>
      <c r="H219" s="14"/>
      <c r="I219" s="14"/>
      <c r="J219" s="14"/>
      <c r="K219" s="21"/>
      <c r="L219" s="22"/>
    </row>
    <row r="220" spans="1:12">
      <c r="A220" s="10"/>
      <c r="B220" s="10"/>
      <c r="C220" s="10"/>
      <c r="D220" s="11"/>
      <c r="E220" s="11"/>
      <c r="F220" s="11"/>
      <c r="G220" s="11"/>
      <c r="H220" s="14"/>
      <c r="I220" s="14"/>
      <c r="J220" s="14"/>
      <c r="K220" s="21"/>
      <c r="L220" s="22"/>
    </row>
    <row r="221" spans="1:12">
      <c r="A221" s="10"/>
      <c r="B221" s="10"/>
      <c r="C221" s="10"/>
      <c r="D221" s="11"/>
      <c r="E221" s="11"/>
      <c r="F221" s="11"/>
      <c r="G221" s="11"/>
      <c r="H221" s="14"/>
      <c r="I221" s="14"/>
      <c r="J221" s="14"/>
      <c r="K221" s="21"/>
      <c r="L221" s="22"/>
    </row>
    <row r="222" spans="1:12">
      <c r="A222" s="10"/>
      <c r="B222" s="10"/>
      <c r="C222" s="10"/>
      <c r="D222" s="11"/>
      <c r="E222" s="11"/>
      <c r="F222" s="11"/>
      <c r="G222" s="11"/>
      <c r="H222" s="14"/>
      <c r="I222" s="14"/>
      <c r="J222" s="14"/>
      <c r="K222" s="21"/>
      <c r="L222" s="22"/>
    </row>
    <row r="223" spans="1:12">
      <c r="A223" s="10"/>
      <c r="B223" s="10"/>
      <c r="C223" s="10"/>
      <c r="D223" s="11"/>
      <c r="E223" s="11"/>
      <c r="F223" s="11"/>
      <c r="G223" s="11"/>
      <c r="H223" s="14"/>
      <c r="I223" s="14"/>
      <c r="J223" s="14"/>
      <c r="K223" s="21"/>
      <c r="L223" s="22"/>
    </row>
    <row r="224" spans="1:12">
      <c r="A224" s="10"/>
      <c r="B224" s="10"/>
      <c r="C224" s="10"/>
      <c r="D224" s="11"/>
      <c r="E224" s="11"/>
      <c r="F224" s="11"/>
      <c r="G224" s="11"/>
      <c r="H224" s="14"/>
      <c r="I224" s="14"/>
      <c r="J224" s="14"/>
      <c r="K224" s="21"/>
      <c r="L224" s="22"/>
    </row>
    <row r="225" spans="1:12">
      <c r="A225" s="10"/>
      <c r="B225" s="10"/>
      <c r="C225" s="10"/>
      <c r="D225" s="11"/>
      <c r="E225" s="11"/>
      <c r="F225" s="11"/>
      <c r="G225" s="11"/>
      <c r="H225" s="14"/>
      <c r="I225" s="14"/>
      <c r="J225" s="14"/>
      <c r="K225" s="21"/>
      <c r="L225" s="22"/>
    </row>
    <row r="226" spans="1:12">
      <c r="A226" s="10"/>
      <c r="B226" s="10"/>
      <c r="C226" s="10"/>
      <c r="D226" s="11"/>
      <c r="E226" s="11"/>
      <c r="F226" s="11"/>
      <c r="G226" s="11"/>
      <c r="H226" s="14"/>
      <c r="I226" s="14"/>
      <c r="J226" s="14"/>
      <c r="K226" s="21"/>
      <c r="L226" s="22"/>
    </row>
    <row r="227" ht="17.25" customHeight="1" spans="1:12">
      <c r="A227" s="10"/>
      <c r="B227" s="10"/>
      <c r="C227" s="10"/>
      <c r="D227" s="11"/>
      <c r="E227" s="11"/>
      <c r="F227" s="11"/>
      <c r="G227" s="11"/>
      <c r="H227" s="14"/>
      <c r="I227" s="14"/>
      <c r="J227" s="14"/>
      <c r="K227" s="21"/>
      <c r="L227" s="22"/>
    </row>
    <row r="228" spans="1:12">
      <c r="A228" s="10"/>
      <c r="B228" s="10"/>
      <c r="C228" s="10"/>
      <c r="D228" s="11"/>
      <c r="E228" s="11"/>
      <c r="F228" s="11"/>
      <c r="G228" s="11"/>
      <c r="H228" s="14"/>
      <c r="I228" s="14"/>
      <c r="J228" s="14"/>
      <c r="K228" s="21"/>
      <c r="L228" s="22"/>
    </row>
    <row r="229" spans="1:12">
      <c r="A229" s="10"/>
      <c r="B229" s="10"/>
      <c r="C229" s="10"/>
      <c r="D229" s="11"/>
      <c r="E229" s="11"/>
      <c r="F229" s="11"/>
      <c r="G229" s="11"/>
      <c r="H229" s="14"/>
      <c r="I229" s="14"/>
      <c r="J229" s="14"/>
      <c r="K229" s="21"/>
      <c r="L229" s="22"/>
    </row>
    <row r="230" spans="1:12">
      <c r="A230" s="10"/>
      <c r="B230" s="10"/>
      <c r="C230" s="10"/>
      <c r="D230" s="11"/>
      <c r="E230" s="11"/>
      <c r="F230" s="11"/>
      <c r="G230" s="11"/>
      <c r="H230" s="14"/>
      <c r="I230" s="14"/>
      <c r="J230" s="14"/>
      <c r="K230" s="21"/>
      <c r="L230" s="22"/>
    </row>
    <row r="231" spans="1:12">
      <c r="A231" s="10"/>
      <c r="B231" s="10"/>
      <c r="C231" s="10"/>
      <c r="D231" s="11"/>
      <c r="E231" s="11"/>
      <c r="F231" s="11"/>
      <c r="G231" s="11"/>
      <c r="H231" s="14"/>
      <c r="I231" s="14"/>
      <c r="J231" s="14"/>
      <c r="K231" s="21"/>
      <c r="L231" s="22"/>
    </row>
    <row r="232" spans="1:12">
      <c r="A232" s="10"/>
      <c r="B232" s="10"/>
      <c r="C232" s="10"/>
      <c r="D232" s="11"/>
      <c r="E232" s="11"/>
      <c r="F232" s="11"/>
      <c r="G232" s="11"/>
      <c r="H232" s="14"/>
      <c r="I232" s="14"/>
      <c r="J232" s="14"/>
      <c r="K232" s="21"/>
      <c r="L232" s="22"/>
    </row>
    <row r="233" spans="1:12">
      <c r="A233" s="10"/>
      <c r="B233" s="10"/>
      <c r="C233" s="10"/>
      <c r="D233" s="11"/>
      <c r="E233" s="11"/>
      <c r="F233" s="11"/>
      <c r="G233" s="11"/>
      <c r="H233" s="14"/>
      <c r="I233" s="14"/>
      <c r="J233" s="14"/>
      <c r="K233" s="21"/>
      <c r="L233" s="22"/>
    </row>
    <row r="234" spans="1:12">
      <c r="A234" s="10"/>
      <c r="B234" s="10"/>
      <c r="C234" s="10"/>
      <c r="D234" s="11"/>
      <c r="E234" s="11"/>
      <c r="F234" s="11"/>
      <c r="G234" s="11"/>
      <c r="H234" s="14"/>
      <c r="I234" s="14"/>
      <c r="J234" s="14"/>
      <c r="K234" s="21"/>
      <c r="L234" s="22"/>
    </row>
    <row r="235" spans="1:12">
      <c r="A235" s="10"/>
      <c r="B235" s="10"/>
      <c r="C235" s="10"/>
      <c r="D235" s="11"/>
      <c r="E235" s="11"/>
      <c r="F235" s="11"/>
      <c r="G235" s="11"/>
      <c r="H235" s="14"/>
      <c r="I235" s="14"/>
      <c r="J235" s="14"/>
      <c r="K235" s="21"/>
      <c r="L235" s="22"/>
    </row>
    <row r="236" spans="1:12">
      <c r="A236" s="10"/>
      <c r="B236" s="10"/>
      <c r="C236" s="10"/>
      <c r="D236" s="11"/>
      <c r="E236" s="11"/>
      <c r="F236" s="11"/>
      <c r="G236" s="11"/>
      <c r="H236" s="14"/>
      <c r="I236" s="14"/>
      <c r="J236" s="14"/>
      <c r="K236" s="21"/>
      <c r="L236" s="22"/>
    </row>
    <row r="237" spans="1:12">
      <c r="A237" s="10"/>
      <c r="B237" s="10"/>
      <c r="C237" s="10"/>
      <c r="D237" s="11"/>
      <c r="E237" s="11"/>
      <c r="F237" s="11"/>
      <c r="G237" s="11"/>
      <c r="H237" s="14"/>
      <c r="I237" s="14"/>
      <c r="J237" s="14"/>
      <c r="K237" s="21"/>
      <c r="L237" s="22"/>
    </row>
    <row r="238" spans="1:12">
      <c r="A238" s="10"/>
      <c r="B238" s="10"/>
      <c r="C238" s="10"/>
      <c r="D238" s="11"/>
      <c r="E238" s="11"/>
      <c r="F238" s="11"/>
      <c r="G238" s="11"/>
      <c r="H238" s="14"/>
      <c r="I238" s="14"/>
      <c r="J238" s="14"/>
      <c r="K238" s="21"/>
      <c r="L238" s="22"/>
    </row>
    <row r="239" spans="1:12">
      <c r="A239" s="10"/>
      <c r="B239" s="10"/>
      <c r="C239" s="10"/>
      <c r="D239" s="11"/>
      <c r="E239" s="11"/>
      <c r="F239" s="11"/>
      <c r="G239" s="11"/>
      <c r="H239" s="14"/>
      <c r="I239" s="14"/>
      <c r="J239" s="14"/>
      <c r="K239" s="21"/>
      <c r="L239" s="22"/>
    </row>
    <row r="240" spans="1:12">
      <c r="A240" s="10"/>
      <c r="B240" s="10"/>
      <c r="C240" s="10"/>
      <c r="D240" s="11"/>
      <c r="E240" s="11"/>
      <c r="F240" s="11"/>
      <c r="G240" s="11"/>
      <c r="H240" s="14"/>
      <c r="I240" s="14"/>
      <c r="J240" s="14"/>
      <c r="K240" s="21"/>
      <c r="L240" s="22"/>
    </row>
    <row r="241" spans="1:12">
      <c r="A241" s="10"/>
      <c r="B241" s="10"/>
      <c r="C241" s="10"/>
      <c r="D241" s="11"/>
      <c r="E241" s="11"/>
      <c r="F241" s="11"/>
      <c r="G241" s="11"/>
      <c r="H241" s="14"/>
      <c r="I241" s="14"/>
      <c r="J241" s="14"/>
      <c r="K241" s="21"/>
      <c r="L241" s="22"/>
    </row>
    <row r="242" spans="1:12">
      <c r="A242" s="10"/>
      <c r="B242" s="10"/>
      <c r="C242" s="10"/>
      <c r="D242" s="11"/>
      <c r="E242" s="11"/>
      <c r="F242" s="11"/>
      <c r="G242" s="11"/>
      <c r="H242" s="14"/>
      <c r="I242" s="14"/>
      <c r="J242" s="14"/>
      <c r="K242" s="21"/>
      <c r="L242" s="22"/>
    </row>
    <row r="243" spans="1:12">
      <c r="A243" s="10"/>
      <c r="B243" s="10"/>
      <c r="C243" s="10"/>
      <c r="D243" s="11"/>
      <c r="E243" s="11"/>
      <c r="F243" s="11"/>
      <c r="G243" s="11"/>
      <c r="H243" s="14"/>
      <c r="I243" s="14"/>
      <c r="J243" s="14"/>
      <c r="K243" s="21"/>
      <c r="L243" s="22"/>
    </row>
    <row r="244" spans="1:12">
      <c r="A244" s="10"/>
      <c r="B244" s="10"/>
      <c r="C244" s="10"/>
      <c r="D244" s="11"/>
      <c r="E244" s="11"/>
      <c r="F244" s="11"/>
      <c r="G244" s="11"/>
      <c r="H244" s="14"/>
      <c r="I244" s="14"/>
      <c r="J244" s="14"/>
      <c r="K244" s="21"/>
      <c r="L244" s="22"/>
    </row>
    <row r="245" spans="1:12">
      <c r="A245" s="10"/>
      <c r="B245" s="10"/>
      <c r="C245" s="10"/>
      <c r="D245" s="11"/>
      <c r="E245" s="11"/>
      <c r="F245" s="11"/>
      <c r="G245" s="11"/>
      <c r="H245" s="14"/>
      <c r="I245" s="14"/>
      <c r="J245" s="14"/>
      <c r="K245" s="21"/>
      <c r="L245" s="22"/>
    </row>
    <row r="246" spans="1:12">
      <c r="A246" s="10"/>
      <c r="B246" s="10"/>
      <c r="C246" s="10"/>
      <c r="D246" s="11"/>
      <c r="E246" s="11"/>
      <c r="F246" s="11"/>
      <c r="G246" s="11"/>
      <c r="H246" s="14"/>
      <c r="I246" s="14"/>
      <c r="J246" s="14"/>
      <c r="K246" s="21"/>
      <c r="L246" s="22"/>
    </row>
    <row r="247" spans="1:12">
      <c r="A247" s="10"/>
      <c r="B247" s="10"/>
      <c r="C247" s="10"/>
      <c r="D247" s="11"/>
      <c r="E247" s="11"/>
      <c r="F247" s="11"/>
      <c r="G247" s="11"/>
      <c r="H247" s="14"/>
      <c r="I247" s="14"/>
      <c r="J247" s="14"/>
      <c r="K247" s="21"/>
      <c r="L247" s="22"/>
    </row>
    <row r="248" spans="1:12">
      <c r="A248" s="10"/>
      <c r="B248" s="10"/>
      <c r="C248" s="10"/>
      <c r="D248" s="11"/>
      <c r="E248" s="11"/>
      <c r="F248" s="11"/>
      <c r="G248" s="11"/>
      <c r="H248" s="14"/>
      <c r="I248" s="14"/>
      <c r="J248" s="14"/>
      <c r="K248" s="21"/>
      <c r="L248" s="22"/>
    </row>
    <row r="249" spans="1:12">
      <c r="A249" s="10"/>
      <c r="B249" s="10"/>
      <c r="C249" s="10"/>
      <c r="D249" s="11"/>
      <c r="E249" s="11"/>
      <c r="F249" s="11"/>
      <c r="G249" s="11"/>
      <c r="H249" s="14"/>
      <c r="I249" s="14"/>
      <c r="J249" s="14"/>
      <c r="K249" s="21"/>
      <c r="L249" s="22"/>
    </row>
    <row r="250" spans="1:12">
      <c r="A250" s="10"/>
      <c r="B250" s="10"/>
      <c r="C250" s="10"/>
      <c r="D250" s="11"/>
      <c r="E250" s="11"/>
      <c r="F250" s="11"/>
      <c r="G250" s="11"/>
      <c r="H250" s="14"/>
      <c r="I250" s="14"/>
      <c r="J250" s="14"/>
      <c r="K250" s="21"/>
      <c r="L250" s="22"/>
    </row>
    <row r="251" spans="1:12">
      <c r="A251" s="10"/>
      <c r="B251" s="10"/>
      <c r="C251" s="10"/>
      <c r="D251" s="11"/>
      <c r="E251" s="11"/>
      <c r="F251" s="11"/>
      <c r="G251" s="11"/>
      <c r="H251" s="14"/>
      <c r="I251" s="14"/>
      <c r="J251" s="14"/>
      <c r="K251" s="21"/>
      <c r="L251" s="22"/>
    </row>
    <row r="252" spans="1:12">
      <c r="A252" s="10"/>
      <c r="B252" s="10"/>
      <c r="C252" s="10"/>
      <c r="D252" s="11"/>
      <c r="E252" s="11"/>
      <c r="F252" s="11"/>
      <c r="G252" s="11"/>
      <c r="H252" s="14"/>
      <c r="I252" s="14"/>
      <c r="J252" s="14"/>
      <c r="K252" s="21"/>
      <c r="L252" s="22"/>
    </row>
    <row r="253" spans="1:12">
      <c r="A253" s="10"/>
      <c r="B253" s="10"/>
      <c r="C253" s="10"/>
      <c r="D253" s="11"/>
      <c r="E253" s="11"/>
      <c r="F253" s="11"/>
      <c r="G253" s="11"/>
      <c r="H253" s="14"/>
      <c r="I253" s="14"/>
      <c r="J253" s="14"/>
      <c r="K253" s="21"/>
      <c r="L253" s="22"/>
    </row>
    <row r="254" spans="1:12">
      <c r="A254" s="10"/>
      <c r="B254" s="10"/>
      <c r="C254" s="10"/>
      <c r="D254" s="11"/>
      <c r="E254" s="11"/>
      <c r="F254" s="11"/>
      <c r="G254" s="11"/>
      <c r="H254" s="14"/>
      <c r="I254" s="14"/>
      <c r="J254" s="14"/>
      <c r="K254" s="21"/>
      <c r="L254" s="22"/>
    </row>
    <row r="255" spans="1:12">
      <c r="A255" s="10"/>
      <c r="B255" s="10"/>
      <c r="C255" s="10"/>
      <c r="D255" s="11"/>
      <c r="E255" s="11"/>
      <c r="F255" s="11"/>
      <c r="G255" s="11"/>
      <c r="H255" s="14"/>
      <c r="I255" s="14"/>
      <c r="J255" s="14"/>
      <c r="K255" s="21"/>
      <c r="L255" s="22"/>
    </row>
    <row r="256" spans="1:12">
      <c r="A256" s="10"/>
      <c r="B256" s="10"/>
      <c r="C256" s="10"/>
      <c r="D256" s="11"/>
      <c r="E256" s="11"/>
      <c r="F256" s="11"/>
      <c r="G256" s="11"/>
      <c r="H256" s="14"/>
      <c r="I256" s="14"/>
      <c r="J256" s="14"/>
      <c r="K256" s="21"/>
      <c r="L256" s="22"/>
    </row>
    <row r="257" spans="1:12">
      <c r="A257" s="10"/>
      <c r="B257" s="10"/>
      <c r="C257" s="10"/>
      <c r="D257" s="11"/>
      <c r="E257" s="11"/>
      <c r="F257" s="11"/>
      <c r="G257" s="11"/>
      <c r="H257" s="14"/>
      <c r="I257" s="14"/>
      <c r="J257" s="14"/>
      <c r="K257" s="21"/>
      <c r="L257" s="22"/>
    </row>
    <row r="258" spans="1:12">
      <c r="A258" s="10"/>
      <c r="B258" s="10"/>
      <c r="C258" s="10"/>
      <c r="D258" s="11"/>
      <c r="E258" s="11"/>
      <c r="F258" s="11"/>
      <c r="G258" s="11"/>
      <c r="H258" s="14"/>
      <c r="I258" s="14"/>
      <c r="J258" s="14"/>
      <c r="K258" s="21"/>
      <c r="L258" s="22"/>
    </row>
    <row r="259" spans="1:12">
      <c r="A259" s="10"/>
      <c r="B259" s="10"/>
      <c r="C259" s="10"/>
      <c r="D259" s="11"/>
      <c r="E259" s="11"/>
      <c r="F259" s="11"/>
      <c r="G259" s="11"/>
      <c r="H259" s="14"/>
      <c r="I259" s="14"/>
      <c r="J259" s="14"/>
      <c r="K259" s="21"/>
      <c r="L259" s="22"/>
    </row>
    <row r="260" spans="1:12">
      <c r="A260" s="10"/>
      <c r="B260" s="10"/>
      <c r="C260" s="10"/>
      <c r="D260" s="11"/>
      <c r="E260" s="11"/>
      <c r="F260" s="11"/>
      <c r="G260" s="11"/>
      <c r="H260" s="14"/>
      <c r="I260" s="14"/>
      <c r="J260" s="14"/>
      <c r="K260" s="21"/>
      <c r="L260" s="22"/>
    </row>
    <row r="261" spans="1:12">
      <c r="A261" s="10"/>
      <c r="B261" s="10"/>
      <c r="C261" s="10"/>
      <c r="D261" s="11"/>
      <c r="E261" s="11"/>
      <c r="F261" s="11"/>
      <c r="G261" s="11"/>
      <c r="H261" s="14"/>
      <c r="I261" s="14"/>
      <c r="J261" s="14"/>
      <c r="K261" s="21"/>
      <c r="L261" s="22"/>
    </row>
    <row r="262" spans="1:12">
      <c r="A262" s="10"/>
      <c r="B262" s="10"/>
      <c r="C262" s="10"/>
      <c r="D262" s="11"/>
      <c r="E262" s="11"/>
      <c r="F262" s="11"/>
      <c r="G262" s="11"/>
      <c r="H262" s="14"/>
      <c r="I262" s="14"/>
      <c r="J262" s="14"/>
      <c r="K262" s="21"/>
      <c r="L262" s="22"/>
    </row>
    <row r="263" spans="1:12">
      <c r="A263" s="10"/>
      <c r="B263" s="10"/>
      <c r="C263" s="10"/>
      <c r="D263" s="11"/>
      <c r="E263" s="11"/>
      <c r="F263" s="11"/>
      <c r="G263" s="11"/>
      <c r="H263" s="14"/>
      <c r="I263" s="14"/>
      <c r="J263" s="14"/>
      <c r="K263" s="21"/>
      <c r="L263" s="22"/>
    </row>
    <row r="264" spans="1:12">
      <c r="A264" s="10"/>
      <c r="B264" s="10"/>
      <c r="C264" s="10"/>
      <c r="D264" s="11"/>
      <c r="E264" s="11"/>
      <c r="F264" s="11"/>
      <c r="G264" s="11"/>
      <c r="H264" s="14"/>
      <c r="I264" s="14"/>
      <c r="J264" s="14"/>
      <c r="K264" s="21"/>
      <c r="L264" s="22"/>
    </row>
  </sheetData>
  <mergeCells count="3">
    <mergeCell ref="F1:G1"/>
    <mergeCell ref="M1:O1"/>
    <mergeCell ref="R2:U2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Customer Locations</vt:lpstr>
      <vt:lpstr>PortCustDist</vt:lpstr>
      <vt:lpstr>Test Example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岳瀚阳</cp:lastModifiedBy>
  <dcterms:created xsi:type="dcterms:W3CDTF">2015-06-06T18:17:00Z</dcterms:created>
  <dcterms:modified xsi:type="dcterms:W3CDTF">2025-05-26T19:22:05Z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5AA545112D6D71CBDD4E34686B8423FF_43</vt:lpwstr>
  </property>
  <property fmtid="{D5CDD505-2E9C-101B-9397-08002B2CF9AE}" pid="3" name="KSOProductBuildVer">
    <vt:lpwstr>2052-7.4.1.8983</vt:lpwstr>
  </property>
</Properties>
</file>