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360" firstSheet="2" activeTab="4"/>
  </bookViews>
  <sheets>
    <sheet name="宁德市公司指标" sheetId="1" state="hidden" r:id="rId1"/>
    <sheet name="全能卡目标" sheetId="4" state="hidden" r:id="rId2"/>
    <sheet name="固网、个人号卡积分目标" sheetId="5" r:id="rId3"/>
    <sheet name="晒单分解" sheetId="9" r:id="rId4"/>
    <sheet name="号卡固网晒单" sheetId="8" r:id="rId5"/>
    <sheet name="规则" sheetId="19" state="hidden" r:id="rId6"/>
    <sheet name="第一天每日通报" sheetId="6" r:id="rId7"/>
    <sheet name="第一天每日通报 数据读取" sheetId="20" r:id="rId8"/>
    <sheet name="第二天每日通报 " sheetId="21" r:id="rId9"/>
    <sheet name="第三天每日通报 " sheetId="22" r:id="rId10"/>
    <sheet name="3.9每日通报 " sheetId="17" state="hidden" r:id="rId11"/>
    <sheet name="Sheet1" sheetId="11" state="hidden" r:id="rId12"/>
    <sheet name="Sheet2" sheetId="12" state="hidden" r:id="rId13"/>
    <sheet name="Sheet3" sheetId="15" state="hidden" r:id="rId14"/>
    <sheet name="Sheet4" sheetId="16" state="hidden" r:id="rId15"/>
  </sheets>
  <definedNames>
    <definedName name="_xlnm._FilterDatabase" localSheetId="14" hidden="1">Sheet4!$A$1:$C$40</definedName>
    <definedName name="_xlnm._FilterDatabase" localSheetId="3" hidden="1">晒单分解!$A$1:$C$203</definedName>
    <definedName name="_xlnm._FilterDatabase" localSheetId="6" hidden="1">第一天每日通报!$A$1:$BW$76</definedName>
    <definedName name="_xlnm._FilterDatabase" localSheetId="11" hidden="1">Sheet1!$A$1:$D$30</definedName>
    <definedName name="_xlnm._FilterDatabase" localSheetId="4" hidden="1">号卡固网晒单!$B$1:$B$211</definedName>
    <definedName name="_xlnm._FilterDatabase" localSheetId="10" hidden="1">'3.9每日通报 '!$A$1:$CF$67</definedName>
    <definedName name="_xlnm._FilterDatabase" localSheetId="5" hidden="1">规则!$A$1:$O$84</definedName>
    <definedName name="_xlnm._FilterDatabase" localSheetId="7" hidden="1">'第一天每日通报 数据读取'!$A$6:$CF$6</definedName>
    <definedName name="_xlnm._FilterDatabase" localSheetId="8" hidden="1">'第二天每日通报 '!$A$1:$BW$76</definedName>
    <definedName name="_xlnm._FilterDatabase" localSheetId="9" hidden="1">'第三天每日通报 '!$A$1:$BW$76</definedName>
  </definedNames>
  <calcPr calcId="144525"/>
</workbook>
</file>

<file path=xl/sharedStrings.xml><?xml version="1.0" encoding="utf-8"?>
<sst xmlns="http://schemas.openxmlformats.org/spreadsheetml/2006/main" count="2554" uniqueCount="686">
  <si>
    <r>
      <rPr>
        <sz val="10.5"/>
        <color rgb="FF000000"/>
        <rFont val="微软雅黑"/>
        <charset val="134"/>
      </rPr>
      <t>分公司</t>
    </r>
  </si>
  <si>
    <r>
      <rPr>
        <sz val="10.5"/>
        <color rgb="FF000000"/>
        <rFont val="微软雅黑"/>
        <charset val="134"/>
      </rPr>
      <t>保底目标</t>
    </r>
  </si>
  <si>
    <r>
      <rPr>
        <sz val="10.5"/>
        <color rgb="FF000000"/>
        <rFont val="微软雅黑"/>
        <charset val="134"/>
      </rPr>
      <t>挑战目标</t>
    </r>
  </si>
  <si>
    <r>
      <rPr>
        <sz val="10.5"/>
        <color rgb="FF000000"/>
        <rFont val="微软雅黑"/>
        <charset val="134"/>
      </rPr>
      <t>固网积分</t>
    </r>
  </si>
  <si>
    <r>
      <rPr>
        <sz val="10.5"/>
        <color rgb="FF000000"/>
        <rFont val="微软雅黑"/>
        <charset val="134"/>
      </rPr>
      <t>个人号卡积分</t>
    </r>
  </si>
  <si>
    <r>
      <rPr>
        <sz val="10.5"/>
        <color rgb="FF000000"/>
        <rFont val="微软雅黑"/>
        <charset val="134"/>
      </rPr>
      <t>全能卡积分</t>
    </r>
  </si>
  <si>
    <r>
      <rPr>
        <sz val="10.5"/>
        <color rgb="FF000000"/>
        <rFont val="微软雅黑"/>
        <charset val="134"/>
      </rPr>
      <t>蕉城</t>
    </r>
  </si>
  <si>
    <r>
      <rPr>
        <sz val="10.5"/>
        <color rgb="FF000000"/>
        <rFont val="微软雅黑"/>
        <charset val="134"/>
      </rPr>
      <t>霞浦</t>
    </r>
  </si>
  <si>
    <r>
      <rPr>
        <sz val="10.5"/>
        <color rgb="FF000000"/>
        <rFont val="微软雅黑"/>
        <charset val="134"/>
      </rPr>
      <t>福安</t>
    </r>
  </si>
  <si>
    <r>
      <rPr>
        <sz val="10.5"/>
        <color rgb="FF000000"/>
        <rFont val="微软雅黑"/>
        <charset val="134"/>
      </rPr>
      <t>福鼎</t>
    </r>
  </si>
  <si>
    <r>
      <rPr>
        <sz val="10.5"/>
        <color rgb="FF000000"/>
        <rFont val="微软雅黑"/>
        <charset val="134"/>
      </rPr>
      <t>古田</t>
    </r>
  </si>
  <si>
    <r>
      <rPr>
        <sz val="10.5"/>
        <color rgb="FF000000"/>
        <rFont val="微软雅黑"/>
        <charset val="134"/>
      </rPr>
      <t>寿宁（柘荣）</t>
    </r>
  </si>
  <si>
    <r>
      <rPr>
        <sz val="10.5"/>
        <color rgb="FF000000"/>
        <rFont val="微软雅黑"/>
        <charset val="134"/>
      </rPr>
      <t>周宁</t>
    </r>
  </si>
  <si>
    <r>
      <rPr>
        <sz val="10.5"/>
        <color rgb="FF000000"/>
        <rFont val="微软雅黑"/>
        <charset val="134"/>
      </rPr>
      <t>屏南</t>
    </r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</si>
  <si>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</si>
  <si>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</si>
  <si>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</si>
  <si>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</si>
  <si>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</si>
  <si>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</si>
  <si>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</si>
  <si>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</si>
  <si>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</si>
  <si>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</si>
  <si>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</si>
  <si>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</si>
  <si>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</si>
  <si>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</si>
  <si>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</si>
  <si>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</si>
  <si>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</si>
  <si>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</si>
  <si>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</si>
  <si>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</si>
  <si>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</si>
  <si>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r>
      <rPr>
        <sz val="8"/>
        <color rgb="FF000000"/>
        <rFont val="宋体"/>
        <charset val="134"/>
      </rPr>
      <t>站点</t>
    </r>
  </si>
  <si>
    <r>
      <rPr>
        <sz val="8"/>
        <color rgb="FF000000"/>
        <rFont val="宋体"/>
        <charset val="134"/>
      </rPr>
      <t>姓名</t>
    </r>
  </si>
  <si>
    <r>
      <rPr>
        <sz val="8"/>
        <color rgb="FF000000"/>
        <rFont val="宋体"/>
        <charset val="134"/>
      </rPr>
      <t>保底积分</t>
    </r>
  </si>
  <si>
    <r>
      <rPr>
        <sz val="8"/>
        <color rgb="FF000000"/>
        <rFont val="宋体"/>
        <charset val="134"/>
      </rPr>
      <t>挑战积分</t>
    </r>
  </si>
  <si>
    <r>
      <rPr>
        <sz val="8"/>
        <color rgb="FF000000"/>
        <rFont val="宋体"/>
        <charset val="134"/>
      </rPr>
      <t>站点保底积分</t>
    </r>
  </si>
  <si>
    <r>
      <rPr>
        <sz val="8"/>
        <color rgb="FF000000"/>
        <rFont val="宋体"/>
        <charset val="134"/>
      </rPr>
      <t>站点挑战积分</t>
    </r>
  </si>
  <si>
    <r>
      <rPr>
        <sz val="8"/>
        <color rgb="FF000000"/>
        <rFont val="微软雅黑"/>
        <charset val="134"/>
      </rPr>
      <t>固网积分</t>
    </r>
  </si>
  <si>
    <t>个人号卡积分</t>
  </si>
  <si>
    <t>固网积分</t>
  </si>
  <si>
    <r>
      <rPr>
        <sz val="8"/>
        <color rgb="FF000000"/>
        <rFont val="微软雅黑"/>
        <charset val="134"/>
      </rPr>
      <t>个人号卡积分</t>
    </r>
  </si>
  <si>
    <r>
      <rPr>
        <sz val="8"/>
        <color rgb="FF000000"/>
        <rFont val="微软雅黑"/>
        <charset val="134"/>
      </rPr>
      <t>站点</t>
    </r>
  </si>
  <si>
    <r>
      <rPr>
        <sz val="8"/>
        <color rgb="FF000000"/>
        <rFont val="微软雅黑"/>
        <charset val="134"/>
      </rPr>
      <t>站点号卡积分</t>
    </r>
  </si>
  <si>
    <r>
      <rPr>
        <sz val="8"/>
        <color rgb="FF000000"/>
        <rFont val="微软雅黑"/>
        <charset val="134"/>
      </rPr>
      <t>市区站</t>
    </r>
  </si>
  <si>
    <r>
      <rPr>
        <sz val="8"/>
        <color rgb="FF000000"/>
        <rFont val="微软雅黑"/>
        <charset val="134"/>
      </rPr>
      <t>黄莉莉</t>
    </r>
  </si>
  <si>
    <r>
      <rPr>
        <sz val="8"/>
        <color rgb="FF000000"/>
        <rFont val="微软雅黑"/>
        <charset val="134"/>
      </rPr>
      <t>李亚琴</t>
    </r>
  </si>
  <si>
    <r>
      <rPr>
        <sz val="8"/>
        <color rgb="FF000000"/>
        <rFont val="微软雅黑"/>
        <charset val="134"/>
      </rPr>
      <t>林圣招</t>
    </r>
  </si>
  <si>
    <r>
      <rPr>
        <sz val="8"/>
        <color rgb="FF000000"/>
        <rFont val="微软雅黑"/>
        <charset val="134"/>
      </rPr>
      <t>谢福琴</t>
    </r>
  </si>
  <si>
    <r>
      <rPr>
        <sz val="8"/>
        <color rgb="FF000000"/>
        <rFont val="微软雅黑"/>
        <charset val="134"/>
      </rPr>
      <t>汤慈妃</t>
    </r>
  </si>
  <si>
    <r>
      <rPr>
        <sz val="8"/>
        <color rgb="FF000000"/>
        <rFont val="微软雅黑"/>
        <charset val="134"/>
      </rPr>
      <t>罗祯</t>
    </r>
  </si>
  <si>
    <r>
      <rPr>
        <sz val="8"/>
        <color rgb="FF000000"/>
        <rFont val="微软雅黑"/>
        <charset val="134"/>
      </rPr>
      <t>陈国焜</t>
    </r>
  </si>
  <si>
    <r>
      <rPr>
        <sz val="8"/>
        <color rgb="FF000000"/>
        <rFont val="微软雅黑"/>
        <charset val="134"/>
      </rPr>
      <t>郑谢峰</t>
    </r>
  </si>
  <si>
    <r>
      <rPr>
        <sz val="8"/>
        <color rgb="FF000000"/>
        <rFont val="微软雅黑"/>
        <charset val="134"/>
      </rPr>
      <t>钟宇明</t>
    </r>
  </si>
  <si>
    <r>
      <rPr>
        <sz val="8"/>
        <color rgb="FF000000"/>
        <rFont val="微软雅黑"/>
        <charset val="134"/>
      </rPr>
      <t>林芥锋</t>
    </r>
  </si>
  <si>
    <r>
      <rPr>
        <sz val="8"/>
        <color rgb="FF000000"/>
        <rFont val="微软雅黑"/>
        <charset val="134"/>
      </rPr>
      <t>卢俊杰</t>
    </r>
  </si>
  <si>
    <r>
      <rPr>
        <sz val="8"/>
        <color rgb="FF000000"/>
        <rFont val="微软雅黑"/>
        <charset val="134"/>
      </rPr>
      <t>刘逢财</t>
    </r>
  </si>
  <si>
    <r>
      <rPr>
        <sz val="8"/>
        <color rgb="FF000000"/>
        <rFont val="微软雅黑"/>
        <charset val="134"/>
      </rPr>
      <t>黄树锦</t>
    </r>
  </si>
  <si>
    <r>
      <rPr>
        <sz val="8"/>
        <color rgb="FF000000"/>
        <rFont val="微软雅黑"/>
        <charset val="134"/>
      </rPr>
      <t>吴锦忠</t>
    </r>
  </si>
  <si>
    <r>
      <rPr>
        <sz val="8"/>
        <color rgb="FF000000"/>
        <rFont val="微软雅黑"/>
        <charset val="134"/>
      </rPr>
      <t>陈凤</t>
    </r>
  </si>
  <si>
    <r>
      <rPr>
        <sz val="8"/>
        <color rgb="FF000000"/>
        <rFont val="微软雅黑"/>
        <charset val="134"/>
      </rPr>
      <t>范坑站</t>
    </r>
  </si>
  <si>
    <r>
      <rPr>
        <sz val="8"/>
        <color rgb="FF000000"/>
        <rFont val="微软雅黑"/>
        <charset val="134"/>
      </rPr>
      <t>陈庆良</t>
    </r>
  </si>
  <si>
    <r>
      <rPr>
        <sz val="8"/>
        <color rgb="FF000000"/>
        <rFont val="微软雅黑"/>
        <charset val="134"/>
      </rPr>
      <t>陈丽花</t>
    </r>
  </si>
  <si>
    <r>
      <rPr>
        <sz val="8"/>
        <color rgb="FF000000"/>
        <rFont val="微软雅黑"/>
        <charset val="134"/>
      </rPr>
      <t>甘棠站</t>
    </r>
  </si>
  <si>
    <r>
      <rPr>
        <sz val="8"/>
        <color rgb="FF000000"/>
        <rFont val="微软雅黑"/>
        <charset val="134"/>
      </rPr>
      <t>刘茂荣</t>
    </r>
  </si>
  <si>
    <r>
      <rPr>
        <sz val="8"/>
        <color rgb="FF000000"/>
        <rFont val="微软雅黑"/>
        <charset val="134"/>
      </rPr>
      <t>潘启旺</t>
    </r>
  </si>
  <si>
    <r>
      <rPr>
        <sz val="8"/>
        <color rgb="FF000000"/>
        <rFont val="微软雅黑"/>
        <charset val="134"/>
      </rPr>
      <t>谢彩丽</t>
    </r>
  </si>
  <si>
    <r>
      <rPr>
        <sz val="8"/>
        <color rgb="FF000000"/>
        <rFont val="微软雅黑"/>
        <charset val="134"/>
      </rPr>
      <t>穆阳站</t>
    </r>
  </si>
  <si>
    <r>
      <rPr>
        <sz val="8"/>
        <color rgb="FF000000"/>
        <rFont val="微软雅黑"/>
        <charset val="134"/>
      </rPr>
      <t>王少平</t>
    </r>
  </si>
  <si>
    <r>
      <rPr>
        <sz val="8"/>
        <color rgb="FF000000"/>
        <rFont val="微软雅黑"/>
        <charset val="134"/>
      </rPr>
      <t>肖梦云</t>
    </r>
  </si>
  <si>
    <r>
      <rPr>
        <sz val="8"/>
        <color rgb="FF000000"/>
        <rFont val="微软雅黑"/>
        <charset val="134"/>
      </rPr>
      <t>谢益忠</t>
    </r>
  </si>
  <si>
    <r>
      <rPr>
        <sz val="8"/>
        <color rgb="FF000000"/>
        <rFont val="微软雅黑"/>
        <charset val="134"/>
      </rPr>
      <t>黄志凌</t>
    </r>
  </si>
  <si>
    <r>
      <rPr>
        <sz val="8"/>
        <color rgb="FF000000"/>
        <rFont val="微软雅黑"/>
        <charset val="134"/>
      </rPr>
      <t>黄瑞锋</t>
    </r>
  </si>
  <si>
    <r>
      <rPr>
        <sz val="8"/>
        <color rgb="FF000000"/>
        <rFont val="微软雅黑"/>
        <charset val="134"/>
      </rPr>
      <t>社口站</t>
    </r>
  </si>
  <si>
    <r>
      <rPr>
        <sz val="8"/>
        <color rgb="FF000000"/>
        <rFont val="微软雅黑"/>
        <charset val="134"/>
      </rPr>
      <t>江忠尧</t>
    </r>
  </si>
  <si>
    <r>
      <rPr>
        <sz val="8"/>
        <color rgb="FF000000"/>
        <rFont val="微软雅黑"/>
        <charset val="134"/>
      </rPr>
      <t>林忠进</t>
    </r>
  </si>
  <si>
    <r>
      <rPr>
        <sz val="8"/>
        <color rgb="FF000000"/>
        <rFont val="微软雅黑"/>
        <charset val="134"/>
      </rPr>
      <t>陈舒宇</t>
    </r>
  </si>
  <si>
    <r>
      <rPr>
        <sz val="8"/>
        <color rgb="FF000000"/>
        <rFont val="微软雅黑"/>
        <charset val="134"/>
      </rPr>
      <t>潭头站</t>
    </r>
  </si>
  <si>
    <r>
      <rPr>
        <sz val="8"/>
        <color rgb="FF000000"/>
        <rFont val="微软雅黑"/>
        <charset val="134"/>
      </rPr>
      <t>王林发</t>
    </r>
  </si>
  <si>
    <r>
      <rPr>
        <sz val="8"/>
        <color rgb="FF000000"/>
        <rFont val="微软雅黑"/>
        <charset val="134"/>
      </rPr>
      <t>林斌</t>
    </r>
  </si>
  <si>
    <r>
      <rPr>
        <sz val="8"/>
        <color rgb="FF000000"/>
        <rFont val="微软雅黑"/>
        <charset val="134"/>
      </rPr>
      <t>李玉声</t>
    </r>
  </si>
  <si>
    <r>
      <rPr>
        <sz val="8"/>
        <color rgb="FF000000"/>
        <rFont val="微软雅黑"/>
        <charset val="134"/>
      </rPr>
      <t>湾坞站</t>
    </r>
  </si>
  <si>
    <r>
      <rPr>
        <sz val="8"/>
        <color rgb="FF000000"/>
        <rFont val="微软雅黑"/>
        <charset val="134"/>
      </rPr>
      <t>刘坛国</t>
    </r>
  </si>
  <si>
    <r>
      <rPr>
        <sz val="8"/>
        <color rgb="FF000000"/>
        <rFont val="微软雅黑"/>
        <charset val="134"/>
      </rPr>
      <t>张国锋</t>
    </r>
  </si>
  <si>
    <r>
      <rPr>
        <sz val="8"/>
        <color rgb="FF000000"/>
        <rFont val="微软雅黑"/>
        <charset val="134"/>
      </rPr>
      <t>蔡慧</t>
    </r>
  </si>
  <si>
    <r>
      <rPr>
        <sz val="8"/>
        <color rgb="FF000000"/>
        <rFont val="微软雅黑"/>
        <charset val="134"/>
      </rPr>
      <t>溪柄站（松罗）</t>
    </r>
  </si>
  <si>
    <r>
      <rPr>
        <sz val="8"/>
        <color rgb="FF000000"/>
        <rFont val="微软雅黑"/>
        <charset val="134"/>
      </rPr>
      <t>马全现</t>
    </r>
  </si>
  <si>
    <r>
      <rPr>
        <sz val="8"/>
        <color rgb="FF000000"/>
        <rFont val="微软雅黑"/>
        <charset val="134"/>
      </rPr>
      <t>林木铃</t>
    </r>
  </si>
  <si>
    <r>
      <rPr>
        <sz val="8"/>
        <color rgb="FF000000"/>
        <rFont val="微软雅黑"/>
        <charset val="134"/>
      </rPr>
      <t>刘端容</t>
    </r>
  </si>
  <si>
    <r>
      <rPr>
        <sz val="8"/>
        <color rgb="FF000000"/>
        <rFont val="微软雅黑"/>
        <charset val="134"/>
      </rPr>
      <t>溪潭站</t>
    </r>
  </si>
  <si>
    <r>
      <rPr>
        <sz val="8"/>
        <color rgb="FF000000"/>
        <rFont val="微软雅黑"/>
        <charset val="134"/>
      </rPr>
      <t>缪高雄</t>
    </r>
  </si>
  <si>
    <r>
      <rPr>
        <sz val="8"/>
        <color rgb="FF000000"/>
        <rFont val="微软雅黑"/>
        <charset val="134"/>
      </rPr>
      <t>林绍光</t>
    </r>
  </si>
  <si>
    <r>
      <rPr>
        <sz val="8"/>
        <color rgb="FF000000"/>
        <rFont val="微软雅黑"/>
        <charset val="134"/>
      </rPr>
      <t>袁晶晶</t>
    </r>
  </si>
  <si>
    <r>
      <rPr>
        <sz val="8"/>
        <color rgb="FF000000"/>
        <rFont val="微软雅黑"/>
        <charset val="134"/>
      </rPr>
      <t>溪尾站</t>
    </r>
  </si>
  <si>
    <r>
      <rPr>
        <sz val="8"/>
        <color rgb="FF000000"/>
        <rFont val="微软雅黑"/>
        <charset val="134"/>
      </rPr>
      <t>王若连</t>
    </r>
  </si>
  <si>
    <r>
      <rPr>
        <sz val="8"/>
        <color rgb="FF000000"/>
        <rFont val="微软雅黑"/>
        <charset val="134"/>
      </rPr>
      <t>下白石</t>
    </r>
  </si>
  <si>
    <r>
      <rPr>
        <sz val="8"/>
        <color rgb="FF000000"/>
        <rFont val="微软雅黑"/>
        <charset val="134"/>
      </rPr>
      <t>李斌</t>
    </r>
  </si>
  <si>
    <r>
      <rPr>
        <sz val="8"/>
        <color rgb="FF000000"/>
        <rFont val="微软雅黑"/>
        <charset val="134"/>
      </rPr>
      <t>陈明金</t>
    </r>
  </si>
  <si>
    <r>
      <rPr>
        <sz val="8"/>
        <color rgb="FF000000"/>
        <rFont val="微软雅黑"/>
        <charset val="134"/>
      </rPr>
      <t>郑铃凤</t>
    </r>
  </si>
  <si>
    <r>
      <rPr>
        <sz val="8"/>
        <color rgb="FF000000"/>
        <rFont val="微软雅黑"/>
        <charset val="134"/>
      </rPr>
      <t>晓阳站</t>
    </r>
  </si>
  <si>
    <r>
      <rPr>
        <sz val="8"/>
        <color rgb="FF000000"/>
        <rFont val="微软雅黑"/>
        <charset val="134"/>
      </rPr>
      <t>詹长江</t>
    </r>
  </si>
  <si>
    <r>
      <rPr>
        <sz val="8"/>
        <color rgb="FF000000"/>
        <rFont val="微软雅黑"/>
        <charset val="134"/>
      </rPr>
      <t>谢凤端</t>
    </r>
  </si>
  <si>
    <r>
      <rPr>
        <sz val="8"/>
        <color rgb="FF000000"/>
        <rFont val="微软雅黑"/>
        <charset val="134"/>
      </rPr>
      <t>赛歧站</t>
    </r>
  </si>
  <si>
    <r>
      <rPr>
        <sz val="8"/>
        <color rgb="FF000000"/>
        <rFont val="微软雅黑"/>
        <charset val="134"/>
      </rPr>
      <t>陈晨</t>
    </r>
  </si>
  <si>
    <r>
      <rPr>
        <sz val="8"/>
        <color rgb="FF000000"/>
        <rFont val="微软雅黑"/>
        <charset val="134"/>
      </rPr>
      <t>陈辉1</t>
    </r>
  </si>
  <si>
    <r>
      <rPr>
        <sz val="8"/>
        <color rgb="FF000000"/>
        <rFont val="微软雅黑"/>
        <charset val="134"/>
      </rPr>
      <t>陈曦1</t>
    </r>
  </si>
  <si>
    <r>
      <rPr>
        <sz val="8"/>
        <color rgb="FF000000"/>
        <rFont val="微软雅黑"/>
        <charset val="134"/>
      </rPr>
      <t>毛华棠</t>
    </r>
  </si>
  <si>
    <r>
      <rPr>
        <sz val="8"/>
        <color rgb="FF000000"/>
        <rFont val="微软雅黑"/>
        <charset val="134"/>
      </rPr>
      <t>缪文华</t>
    </r>
  </si>
  <si>
    <r>
      <rPr>
        <sz val="8"/>
        <color rgb="FF000000"/>
        <rFont val="微软雅黑"/>
        <charset val="134"/>
      </rPr>
      <t>李斌1</t>
    </r>
  </si>
  <si>
    <r>
      <rPr>
        <sz val="8"/>
        <color rgb="FF000000"/>
        <rFont val="微软雅黑"/>
        <charset val="134"/>
      </rPr>
      <t>阮铃颖</t>
    </r>
  </si>
  <si>
    <r>
      <rPr>
        <sz val="8"/>
        <color rgb="FF000000"/>
        <rFont val="微软雅黑"/>
        <charset val="134"/>
      </rPr>
      <t>陈曦（女）</t>
    </r>
  </si>
  <si>
    <r>
      <rPr>
        <sz val="8"/>
        <color rgb="FF000000"/>
        <rFont val="微软雅黑"/>
        <charset val="134"/>
      </rPr>
      <t>上白石站</t>
    </r>
  </si>
  <si>
    <r>
      <rPr>
        <sz val="8"/>
        <color rgb="FF000000"/>
        <rFont val="微软雅黑"/>
        <charset val="134"/>
      </rPr>
      <t>黄少琦</t>
    </r>
  </si>
  <si>
    <r>
      <rPr>
        <sz val="8"/>
        <color rgb="FF000000"/>
        <rFont val="微软雅黑"/>
        <charset val="134"/>
      </rPr>
      <t>王忠强</t>
    </r>
  </si>
  <si>
    <r>
      <rPr>
        <sz val="8"/>
        <color rgb="FF000000"/>
        <rFont val="微软雅黑"/>
        <charset val="134"/>
      </rPr>
      <t>郭云峰</t>
    </r>
  </si>
  <si>
    <r>
      <rPr>
        <sz val="8"/>
        <color rgb="FF000000"/>
        <rFont val="微软雅黑"/>
        <charset val="134"/>
      </rPr>
      <t>小集客</t>
    </r>
  </si>
  <si>
    <r>
      <rPr>
        <sz val="8"/>
        <color rgb="FF000000"/>
        <rFont val="宋体"/>
        <charset val="134"/>
      </rPr>
      <t>合计</t>
    </r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</si>
  <si>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</si>
  <si>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</si>
  <si>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</si>
  <si>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</si>
  <si>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</si>
  <si>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</si>
  <si>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</si>
  <si>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</si>
  <si>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</si>
  <si>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</si>
  <si>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</si>
  <si>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</si>
  <si>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</si>
  <si>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</si>
  <si>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</si>
  <si>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</si>
  <si>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</si>
  <si>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</si>
  <si>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</si>
  <si>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</si>
  <si>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</si>
  <si>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</si>
  <si>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</si>
  <si>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</si>
  <si>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</si>
  <si>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</si>
  <si>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</si>
  <si>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</si>
  <si>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</si>
  <si>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</si>
  <si>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</si>
  <si>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</si>
  <si>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</si>
  <si>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</si>
  <si>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</si>
  <si>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</si>
  <si>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</si>
  <si>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</si>
  <si>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</si>
  <si>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</si>
  <si>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</si>
  <si>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</si>
  <si>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</si>
  <si>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</si>
  <si>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</si>
  <si>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</si>
  <si>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</si>
  <si>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</si>
  <si>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</si>
  <si>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"福安分公司3月7日赛岐站第40单客户编号830403197064办理业务新增有效一户发展人赛岐站李斌</t>
    </r>
    <r>
      <rPr>
        <sz val="10"/>
        <color rgb="FF000000"/>
        <rFont val="微软雅黑"/>
        <charset val="134"/>
      </rPr>
      <t xml:space="preserve">
</t>
    </r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</si>
  <si>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</si>
  <si>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</si>
  <si>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</si>
  <si>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</si>
  <si>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</si>
  <si>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</si>
  <si>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</si>
  <si>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</si>
  <si>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</si>
  <si>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</si>
  <si>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</si>
  <si>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</si>
  <si>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</si>
  <si>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</si>
  <si>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</si>
  <si>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</si>
  <si>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</si>
  <si>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</si>
  <si>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</si>
  <si>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</si>
  <si>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</si>
  <si>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</si>
  <si>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</si>
  <si>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</si>
  <si>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</si>
  <si>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</si>
  <si>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</si>
  <si>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</si>
  <si>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</si>
  <si>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</si>
  <si>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</si>
  <si>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</si>
  <si>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</si>
  <si>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</si>
  <si>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</si>
  <si>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</si>
  <si>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</si>
  <si>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</si>
  <si>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</si>
  <si>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</si>
  <si>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</si>
  <si>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</si>
  <si>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</si>
  <si>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</si>
  <si>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</si>
  <si>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</si>
  <si>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</si>
  <si>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</si>
  <si>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</si>
  <si>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</si>
  <si>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</si>
  <si>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</si>
  <si>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</si>
  <si>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</si>
  <si>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</si>
  <si>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</si>
  <si>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</si>
  <si>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</si>
  <si>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</si>
  <si>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</si>
  <si>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</si>
  <si>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</si>
  <si>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</si>
  <si>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</si>
  <si>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</si>
  <si>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</si>
  <si>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</si>
  <si>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</si>
  <si>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</si>
  <si>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</si>
  <si>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</si>
  <si>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</si>
  <si>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</si>
  <si>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</si>
  <si>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</si>
  <si>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</si>
  <si>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</si>
  <si>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</si>
  <si>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</si>
  <si>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</si>
  <si>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</si>
  <si>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</si>
  <si>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</si>
  <si>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</si>
  <si>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</si>
  <si>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</si>
  <si>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</si>
  <si>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</si>
  <si>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</si>
  <si>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</si>
  <si>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</si>
  <si>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</si>
  <si>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</si>
  <si>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</si>
  <si>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</si>
  <si>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</si>
  <si>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</si>
  <si>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</si>
  <si>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</si>
  <si>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</si>
  <si>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</si>
  <si>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</si>
  <si>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</si>
  <si>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</si>
  <si>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</si>
  <si>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</si>
  <si>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</si>
  <si>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</si>
  <si>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</si>
  <si>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</si>
  <si>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</si>
  <si>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</si>
  <si>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r>
      <rPr>
        <sz val="10"/>
        <color rgb="FF000000"/>
        <rFont val="微软雅黑"/>
        <charset val="134"/>
      </rPr>
      <t>福安分公司3月9日城关站第27单，客户编号号:830403197188办理业务：双百套餐惠民卡年缴主卡一张，发展人:汤慈妃</t>
    </r>
  </si>
  <si>
    <r>
      <rPr>
        <sz val="10"/>
        <color rgb="FF000000"/>
        <rFont val="微软雅黑"/>
        <charset val="134"/>
      </rPr>
      <t>单移</t>
    </r>
  </si>
  <si>
    <r>
      <rPr>
        <sz val="10"/>
        <color rgb="FF000000"/>
        <rFont val="微软雅黑"/>
        <charset val="134"/>
      </rPr>
      <t>福安分公司3月9日溪柄第24单，客户编号号:830403197290办理业务：双百套餐主卡一张，发展人:刘端容</t>
    </r>
  </si>
  <si>
    <r>
      <rPr>
        <sz val="11"/>
        <color rgb="FF000000"/>
        <rFont val="宋体"/>
        <charset val="134"/>
      </rPr>
      <t>福安分公司3月9日城关站第12单客户编号号:830403071034办理业务：新开慧家88元主卡一张副卡一张，发展人:李亚琴</t>
    </r>
  </si>
  <si>
    <r>
      <rPr>
        <sz val="10"/>
        <color rgb="FF000000"/>
        <rFont val="微软雅黑"/>
        <charset val="134"/>
      </rPr>
      <t>副卡</t>
    </r>
  </si>
  <si>
    <r>
      <rPr>
        <sz val="11"/>
        <color rgb="FF000000"/>
        <rFont val="宋体"/>
        <charset val="134"/>
      </rPr>
      <t>福安分公司3月9日赛岐站第10单客户编号号:830403047110办理业务：新增慧家88元主卡一张副卡一张，发展人:缪文华</t>
    </r>
  </si>
  <si>
    <r>
      <rPr>
        <sz val="11"/>
        <color rgb="FF000000"/>
        <rFont val="宋体"/>
        <charset val="134"/>
      </rPr>
      <t>福安分公司3月9日赛岐站第11单客户编号号:830403197227办理业务：新增慧家88元主卡一张副卡一张，发展人:陈辉1</t>
    </r>
  </si>
  <si>
    <r>
      <rPr>
        <sz val="10"/>
        <color rgb="FF000000"/>
        <rFont val="微软雅黑"/>
        <charset val="134"/>
      </rPr>
      <t>福安分公司3月9日赛岐站第25单，客户编号号:830403197309办理业务：全能卡169主副卡各一张，发展人:赛岐站，李斌</t>
    </r>
  </si>
  <si>
    <r>
      <rPr>
        <sz val="10"/>
        <color rgb="FF000000"/>
        <rFont val="微软雅黑"/>
        <charset val="134"/>
      </rPr>
      <t>福安分公司3月9日赛岐站第28单，客户编号号:830403197308办理业务：全能卡169主副卡各一张，发展人:陈曦（女）</t>
    </r>
  </si>
  <si>
    <r>
      <rPr>
        <sz val="11"/>
        <color rgb="FF000000"/>
        <rFont val="宋体"/>
        <charset val="134"/>
      </rPr>
      <t>福安分公司3月9日溪潭站第20单客户编号号:830403197289办理业务：全能卡129主副卡各一张，发展人，缪高雄</t>
    </r>
  </si>
  <si>
    <r>
      <rPr>
        <sz val="11"/>
        <color rgb="FF000000"/>
        <rFont val="宋体"/>
        <charset val="134"/>
      </rPr>
      <t>福安分公司3月9日晓阳站第16单客户编号号:830403197288办理业务：新开慧家88元主卡一张，发展人:詹长江，副卡一张发展人：谢凤端</t>
    </r>
  </si>
  <si>
    <r>
      <rPr>
        <sz val="11"/>
        <color rgb="FF000000"/>
        <rFont val="宋体"/>
        <charset val="134"/>
      </rPr>
      <t>福安分公司3月9日城关第13单客户编号:830403197229办理业务：新增慧家39元主卡一张，发展人:谢福琴</t>
    </r>
  </si>
  <si>
    <r>
      <rPr>
        <sz val="10"/>
        <color rgb="FF000000"/>
        <rFont val="微软雅黑"/>
        <charset val="134"/>
      </rPr>
      <t>家庭版39</t>
    </r>
  </si>
  <si>
    <r>
      <rPr>
        <sz val="10"/>
        <color rgb="FF000000"/>
        <rFont val="微软雅黑"/>
        <charset val="134"/>
      </rPr>
      <t>有效新增</t>
    </r>
  </si>
  <si>
    <r>
      <rPr>
        <sz val="10"/>
        <color rgb="FF000000"/>
        <rFont val="微软雅黑"/>
        <charset val="134"/>
      </rPr>
      <t>福安分公司3月9日城关站第26单，客户编号号:830403197291办理业务：新增有效慧家39套餐主卡一张，发展人:陈国焜</t>
    </r>
  </si>
  <si>
    <r>
      <rPr>
        <sz val="10"/>
        <color rgb="FF000000"/>
        <rFont val="微软雅黑"/>
        <charset val="134"/>
      </rPr>
      <t>福安分公司3月9日城关站第29单，客户编号号:830403197294办理业务：新增有效慧家39套餐主卡一张，发展人:刘逢财</t>
    </r>
  </si>
  <si>
    <r>
      <rPr>
        <sz val="10"/>
        <color rgb="FF000000"/>
        <rFont val="微软雅黑"/>
        <charset val="134"/>
      </rPr>
      <t>福安分公司3月9日城关站第30单，客户编号号:830403197312办理业务：新增有效慧家39套餐主卡一张，发展人:林芥锋</t>
    </r>
  </si>
  <si>
    <r>
      <rPr>
        <sz val="11"/>
        <color rgb="FF000000"/>
        <rFont val="宋体"/>
        <charset val="134"/>
      </rPr>
      <t>福安分公司3月9日范坑站第2单客户编号号:830403197247办理业务：新增慧家39元主卡一张，发展人:陈丽花</t>
    </r>
  </si>
  <si>
    <r>
      <rPr>
        <sz val="11"/>
        <color rgb="FF000000"/>
        <rFont val="宋体"/>
        <charset val="134"/>
      </rPr>
      <t>福安分公司3月9日甘棠站第6单客户编号号:830400043226办理业务：新增慧家39元主卡一张，发展人:刘茂荣</t>
    </r>
  </si>
  <si>
    <r>
      <rPr>
        <sz val="11"/>
        <color rgb="FF000000"/>
        <rFont val="宋体"/>
        <charset val="134"/>
      </rPr>
      <t>福安分公司3月9日潭头站第3单客户编号号:830403197267办理业务：新增慧家39元主卡一张，发展人:李玉声</t>
    </r>
  </si>
  <si>
    <r>
      <rPr>
        <sz val="10"/>
        <color rgb="FF000000"/>
        <rFont val="微软雅黑"/>
        <charset val="134"/>
      </rPr>
      <t>福安分公司3月9日湾坞站第21单客户编号号:830403197228办理业务：新增有效慧家39套餐主卡一张，发展人:蔡慧</t>
    </r>
  </si>
  <si>
    <r>
      <rPr>
        <sz val="10"/>
        <color rgb="FF000000"/>
        <rFont val="微软雅黑"/>
        <charset val="134"/>
      </rPr>
      <t>福安分公司3月9日湾坞站第22单客户编号号:830403197234办理业务：新增有效慧家39套餐主卡一张，发展人:张国锋</t>
    </r>
  </si>
  <si>
    <r>
      <rPr>
        <sz val="11"/>
        <color rgb="FF000000"/>
        <rFont val="宋体"/>
        <charset val="134"/>
      </rPr>
      <t>福安分公司3月9日溪尾站第19单客户编号:830403197270办理业务：新增慧家39元主卡一张，发展人:王若连</t>
    </r>
  </si>
  <si>
    <r>
      <rPr>
        <sz val="11"/>
        <color rgb="FF000000"/>
        <rFont val="宋体"/>
        <charset val="134"/>
      </rPr>
      <t>福安分公司3月9日下白石站第18单客户编号:830403197269办理业务：新增慧家39元主卡一张，发展人:李斌</t>
    </r>
  </si>
  <si>
    <r>
      <rPr>
        <sz val="10"/>
        <color rgb="FF000000"/>
        <rFont val="微软雅黑"/>
        <charset val="134"/>
      </rPr>
      <t>全能卡A（129）</t>
    </r>
  </si>
  <si>
    <r>
      <rPr>
        <sz val="10"/>
        <color rgb="FF000000"/>
        <rFont val="微软雅黑"/>
        <charset val="134"/>
      </rPr>
      <t>高互宽新增</t>
    </r>
  </si>
  <si>
    <r>
      <rPr>
        <sz val="10"/>
        <color rgb="FF000000"/>
        <rFont val="微软雅黑"/>
        <charset val="134"/>
      </rPr>
      <t>全能卡B（169）</t>
    </r>
  </si>
  <si>
    <r>
      <rPr>
        <sz val="10"/>
        <color rgb="FF000000"/>
        <rFont val="微软雅黑"/>
        <charset val="134"/>
      </rPr>
      <t>高互宽预离网回网（互动预离网不算分值）</t>
    </r>
  </si>
  <si>
    <r>
      <rPr>
        <sz val="10"/>
        <color rgb="FF000000"/>
        <rFont val="微软雅黑"/>
        <charset val="134"/>
      </rPr>
      <t>团购88</t>
    </r>
  </si>
  <si>
    <r>
      <rPr>
        <sz val="11"/>
        <color rgb="FF000000"/>
        <rFont val="宋体"/>
        <charset val="134"/>
      </rPr>
      <t>福安分公司3月9日下白石第4单客户编号:830403197252办理业务：新增高互宽，发展人:郑铃凤</t>
    </r>
  </si>
  <si>
    <r>
      <rPr>
        <sz val="10"/>
        <color rgb="FF000000"/>
        <rFont val="微软雅黑"/>
        <charset val="134"/>
      </rPr>
      <t>高清互动宽带新增</t>
    </r>
  </si>
  <si>
    <r>
      <rPr>
        <sz val="11"/>
        <color rgb="FF000000"/>
        <rFont val="宋体"/>
        <charset val="134"/>
      </rPr>
      <t>福安分公司3月9日下白石第5单客户编号:830403197051办理业务：新增高互宽，发展人:郑铃凤</t>
    </r>
  </si>
  <si>
    <r>
      <rPr>
        <sz val="11"/>
        <color rgb="FF000000"/>
        <rFont val="宋体"/>
        <charset val="134"/>
      </rPr>
      <t>福安分公司3月9日甘棠站第7单客户编号:830403096277办理业务：回网高互宽，发展人:刘茂荣</t>
    </r>
  </si>
  <si>
    <r>
      <rPr>
        <sz val="10"/>
        <color rgb="FF000000"/>
        <rFont val="微软雅黑"/>
        <charset val="134"/>
      </rPr>
      <t>高清互动宽带回网</t>
    </r>
  </si>
  <si>
    <r>
      <rPr>
        <sz val="11"/>
        <color rgb="FF000000"/>
        <rFont val="宋体"/>
        <charset val="134"/>
      </rPr>
      <t>福安分公司3月9日城关站第8单客户编号:83040006181办理业务：回网标清，发展人:陈锐云</t>
    </r>
  </si>
  <si>
    <r>
      <rPr>
        <sz val="10"/>
        <color rgb="FF000000"/>
        <rFont val="微软雅黑"/>
        <charset val="134"/>
      </rPr>
      <t>有效回网</t>
    </r>
  </si>
  <si>
    <r>
      <rPr>
        <sz val="11"/>
        <color rgb="FF000000"/>
        <rFont val="宋体"/>
        <charset val="134"/>
      </rPr>
      <t>福安分公司3月9日湾坞站1单客户编号号:830403168790办理业务：预离网回网高互宽，发展人:刘坛国</t>
    </r>
  </si>
  <si>
    <r>
      <rPr>
        <sz val="10"/>
        <color rgb="FF000000"/>
        <rFont val="微软雅黑"/>
        <charset val="134"/>
      </rPr>
      <t>高清宽带预离网回网(互动预离网不算分)</t>
    </r>
  </si>
  <si>
    <r>
      <rPr>
        <sz val="11"/>
        <color rgb="FF000000"/>
        <rFont val="宋体"/>
        <charset val="134"/>
      </rPr>
      <t>福安分公司3月8日下白石站44单客户编号号:830403055388办理业务：回网高互宽，发展人:陈明金</t>
    </r>
  </si>
  <si>
    <r>
      <rPr>
        <sz val="11"/>
        <color rgb="FF000000"/>
        <rFont val="宋体"/>
        <charset val="134"/>
      </rPr>
      <t>福安分公司3月9日城关站第9单客户编号:830403085055办理业务：回网高互宽，发展人:林芥锋</t>
    </r>
  </si>
  <si>
    <r>
      <rPr>
        <sz val="11"/>
        <color rgb="FF000000"/>
        <rFont val="宋体"/>
        <charset val="134"/>
      </rPr>
      <t>福安分公司3月9日城关站第14单客户编号号:830403074048办理业务：回网高互宽，发展人:李亚琴</t>
    </r>
  </si>
  <si>
    <r>
      <rPr>
        <sz val="11"/>
        <color rgb="FF000000"/>
        <rFont val="宋体"/>
        <charset val="134"/>
      </rPr>
      <t>福安分公司3月9日赛岐站第15单客户编号号:830403054610办理业务：回网高清，发展人:陈曦（女）</t>
    </r>
  </si>
  <si>
    <r>
      <rPr>
        <sz val="11"/>
        <color rgb="FF000000"/>
        <rFont val="宋体"/>
        <charset val="134"/>
      </rPr>
      <t>福安分公司3月9日晓阳站17单客户编号号:830403169627办理业务：预离网高互宽，发展人:谢凤端</t>
    </r>
  </si>
  <si>
    <r>
      <rPr>
        <sz val="10"/>
        <color rgb="FF000000"/>
        <rFont val="微软雅黑"/>
        <charset val="134"/>
      </rPr>
      <t>福安分公司3月9日溪柄站第23单客户编号号:830403062448办理业务：回网高清，发展人:刘端容</t>
    </r>
  </si>
  <si>
    <r>
      <rPr>
        <sz val="10"/>
        <color rgb="FF000000"/>
        <rFont val="微软雅黑"/>
        <charset val="134"/>
      </rPr>
      <t>福安分公司3月9日甘棠站第31单客户编号号:830403096279，办理业务：回网高清互动，发展人:潘启旺</t>
    </r>
  </si>
  <si>
    <r>
      <rPr>
        <sz val="10"/>
        <color rgb="FF000000"/>
        <rFont val="微软雅黑"/>
        <charset val="134"/>
      </rPr>
      <t>互动回网</t>
    </r>
  </si>
  <si>
    <t>日期</t>
  </si>
  <si>
    <t>人</t>
  </si>
  <si>
    <t>号卡</t>
  </si>
  <si>
    <t>单移/副卡</t>
  </si>
  <si>
    <t>互动新增</t>
  </si>
  <si>
    <t>宽带新增</t>
  </si>
  <si>
    <t>互动回网</t>
  </si>
  <si>
    <t>宽带回网</t>
  </si>
  <si>
    <t>宽带预离网回网</t>
  </si>
  <si>
    <t>test</t>
  </si>
  <si>
    <t>福安分公司3月14日第1单客户编号:830403001014，办理业务：回网高清，发展人:阮铃颖</t>
  </si>
  <si>
    <t>福安分公司3月14日第2单客户编号:830403008161，办理业务：回网高清，发展人:李玉声</t>
  </si>
  <si>
    <t>福安分公司3月14日第3单客户编号:830403096588，办理业务：回网高互宽，发展人:刘茂荣</t>
  </si>
  <si>
    <t>福安分公司3月14日第5单，客户编号:830403197487办理业务：新增有效慧家39套餐主卡一张，发展人:袁晶晶</t>
  </si>
  <si>
    <t>福安分公司3月14日第6单客户编号:830403019876，办理业务：回网标清，发展人:肖梦云</t>
  </si>
  <si>
    <t>福安分公司3月14日第7单客户编号:830403088254，办理业务：回网标清，发展人:肖梦云</t>
  </si>
  <si>
    <t>福安分公司3月14日第8单，客户编号:830403197470办理业务：新增有效慧家39套餐主卡一张，发展人:王林发</t>
  </si>
  <si>
    <t>福安分公司3月14日第9单客户编号:830403028047，办理业务：预离网回网高互宽，发展人:陈舒宇</t>
  </si>
  <si>
    <t>福安分公司3月14日第10单客户编号:830403184247，办理业务：预离网回网高清宽带（聚类），发展人:林灿光</t>
  </si>
  <si>
    <t>福安分公司3月14日第11单客户编号:830403141770，办理业务：预离网回网高互宽，发展人:林忠进</t>
  </si>
  <si>
    <t>福安分公司3月14日第12单，客户编号:830403031611办理业务回网高互宽，发展人:林绍光</t>
  </si>
  <si>
    <t>福安分公司3月14日第13单，客户编号号:830403001427办理业务：预离网回网标清，发展人:王若连</t>
  </si>
  <si>
    <t>福安分公司3月14日第14单，客户编号:830400035718办理业务：回网高清，发展人:陈曦（女）</t>
  </si>
  <si>
    <t>福安分公司3月14日第15单，客户编号:830403197473办理业务：新增高互宽 发展人:蔡慧</t>
  </si>
  <si>
    <t>福安分公司3月14日第16单，客户编号:830403197475办理业务：新增高互宽 发展人:刘坛国</t>
  </si>
  <si>
    <t>福安分公司3月14日第17单，客户编号:830403197477办理业务：新增高互宽 发展人:张国锋</t>
  </si>
  <si>
    <t>福安分公司3月14日第18单客户编号:830403088254，办理业务：回网高互宽，发展人:肖梦云</t>
  </si>
  <si>
    <t>福安分公司3月14日第19单，客户编号:830403197493办理业务：新增高互宽 发展人:王若连</t>
  </si>
  <si>
    <t>福安分公司3月14日第20单，客户编号号:830403107767办理业务：预离网回网高互宽，发展人:王若连</t>
  </si>
  <si>
    <t>福安分公司3月14日第21单，客户编号号:830403197476办理业务：新增有效慧家团购版88套餐主卡一张，发展人:陈丽花</t>
  </si>
  <si>
    <t>福安分公司3月14日第22单，客户编号:830403141910办理业务：升级高互宽，发展人:林斌</t>
  </si>
  <si>
    <t>福安分公司3月14日第23单，客户编号:830403141909办理业务：升级高互宽，发展人:林斌</t>
  </si>
  <si>
    <t>福安分公司3月14日第24单，客户编号:830403009846办理业务：预离网回网高互宽，发展人:谢凤端</t>
  </si>
  <si>
    <t>福安分公司3月14日第25单，客户编号:830403036208办理业务：预离网回网高互宽，发展人:詹长江</t>
  </si>
  <si>
    <t>福安分公司3月14日第26单，客户编号:830403197527办理业务：新增有效慧家39套餐主卡一张，发展人:缪高雄</t>
  </si>
  <si>
    <t>福安分公司3月14日第27单，客户编号:830403076914办理业务：预离网回网高互宽，发展人:陈丽花</t>
  </si>
  <si>
    <t>福安分公司3月14日第28单，客户编号:830403056411办理业务：预离网回网高互宽，发展人:林圣招</t>
  </si>
  <si>
    <t>福安分公司3月14日第29单，客户编号:830403082577办理业务：回网高互宽，发展人:缪高雄</t>
  </si>
  <si>
    <t>福安分公司3月14日第30单，客户编号:830403052551办理业务回网高互宽，发展人:林绍光</t>
  </si>
  <si>
    <t>福安分公司3月14日第31单，客户编号:830403083689，办理业务回网高互宽，发展人:谢彩丽</t>
  </si>
  <si>
    <t>福安分公司3月14日第32单，客户编号:830403020008，办理业务预离回网标清，发展人:谢彩丽</t>
  </si>
  <si>
    <t>福安分公司3月14日第33单，客户编号:830400028862办理业务：回网高互，发展人:黄树锦</t>
  </si>
  <si>
    <t>福安分公司3月14日第34单，客户编号:830403197507办理业务：新开团购版88套餐，发展人:郑谢峰</t>
  </si>
  <si>
    <t>福安分公司3月14日第35单，客户编号:830403007869，办理业务预离网高清互动，发展人:潘启旺</t>
  </si>
  <si>
    <t>福安分公司3月14日第36单，客户编号:830403159250，办理业务预离网高互宽，发展人:刘茂荣</t>
  </si>
  <si>
    <t>福安分公司3月14日第37单，客户编号:830403082583，办理业务预离网高互宽，发展人:袁晶晶</t>
  </si>
  <si>
    <t>福安分公司3月14日第38单，客户编号:830400050277，办理业务回网高清，发展人:王林发</t>
  </si>
  <si>
    <t>福安分公司3月14日第39单，客户编号:830403197512，办理业务新增高清，发展人:缪文华</t>
  </si>
  <si>
    <t>福安分公司3月14日第40单，客户编号:830403197467，办理业务新增高互宽，发展人:谢福琴</t>
  </si>
  <si>
    <t>福安分公司3月14日第41单，客户编号:830403060527，办理业务续费预离网高互宽，发展人:吴锦忠</t>
  </si>
  <si>
    <t>福安分公司3月14日第42单，客户编号:830403197488，办理业务：新增有效慧家39套餐主卡一张，发展人:蔡慧</t>
  </si>
  <si>
    <t>福安分公司3月14日第43单，客户编号:830403197489，办理业务：新增有效慧家39套餐主卡一张，发展人:刘坛国</t>
  </si>
  <si>
    <t>福安分公司3月14日第44单，客户编号:830403197490，办理业务：新增有效慧家39套餐主卡一张，发展人:张国锋</t>
  </si>
  <si>
    <t>福安分公司3月14日第45单，客户编号:830403197567，办理业务新增高互宽，发展人:陈庆良</t>
  </si>
  <si>
    <t>福安分公司3月14日第46单，客户编号:830403007688，办理业务:回网高互宽，发展人:肖梦云</t>
  </si>
  <si>
    <t>福安分公司3月14日第47单，客户编号:830403086457，办理业务续费预离网高互宽，发展人:陈丽花</t>
  </si>
  <si>
    <t>福安分公司3月14日第48单，客户编号:830403197571办理业务新开慧家88套餐，主卡一张，副卡一张，发展人:李斌1</t>
  </si>
  <si>
    <t>福安分公司3月14日第49单，客户编号:830403144168，办理业务续费预离网标清，发展人:李玉声</t>
  </si>
  <si>
    <t>福安分公司3月14日第50单，客户编号:830403065332，办理业务续费预离网标清，发展人:林斌</t>
  </si>
  <si>
    <t>福安分公司3月14日第51单客户编号:830403197558办理业务：双百套餐主卡1张，江忠尧</t>
  </si>
  <si>
    <t>福安分公司3月14日第52单，客户编号:830403197474，办理业务：新增有效慧家39套餐主卡一张，发展人:刘端容</t>
  </si>
  <si>
    <t>福安分公司3月14日第53单，客户编号:830403197549，办理业务：新增有效慧家39套餐主卡一张，发展人:马全现</t>
  </si>
  <si>
    <t>福安分公司3月14日第54单，客户编号号:830403197472办理业务：新增有效一户，发展人:刘端容</t>
  </si>
  <si>
    <t>福安分公司3月14日第55单，客户编号号:830403197548办理业务：新增有效一户，发展人:马全现</t>
  </si>
  <si>
    <t>福安分公司3月14日第56单，客户编号:830403102869办理业务：预离网回网高互宽，发展人:陈舒宇</t>
  </si>
  <si>
    <t>福安分公司3月14日第57单，客户编号:830403197568办理业务：新增全能卡169套餐一主一副，发展人:刘逢贵</t>
  </si>
  <si>
    <t>福安分公司3月14日第58单，客户编号:830400009213，办理业务回网高清互动，发展人:钟宇明</t>
  </si>
  <si>
    <t>福安分公司3月14日第59单，客户编号:830403197578办理业务：新增有效慧家39主卡一张，发展人:黄树锦</t>
  </si>
  <si>
    <t>福安分公司3月14日第60单，客户编号:830400028448办理业务：回网高清，发展人:李亚琴</t>
  </si>
  <si>
    <t>福安分公司3月14日第 61 单，客户编号:830400015335，办理业务:回网高清，发展人:黄莉莉</t>
  </si>
  <si>
    <t>福安分公司3月14日第62单，客户编号:830403197576办理业务：新增慧家家庭版39主卡一张，发展人:吴锦忠</t>
  </si>
  <si>
    <t>福安分公司3月14日第 63单，客户编号:830403197574，办理业务:新增高互宽，发展人:林芥锋</t>
  </si>
  <si>
    <t>福安分公司3月14日第64单，客户编号:830403197581办理业务：新增有效慧家39主卡一张，发展人：钟宇明</t>
  </si>
  <si>
    <t>福安分公司3月14日第65单，客户编号:830403197575办理业务：新增有效慧家39主卡一张，发展人:刘逢财</t>
  </si>
  <si>
    <t>福安分公司3月14日第66单，客户编号:830403197551办理业务：新增有效慧家39主卡一张，发展人：陈国焜</t>
  </si>
  <si>
    <t>福安分公司3月14日第67单客户编号:830403197580办理业务：双百套餐主卡1张。发展人:缪文华</t>
  </si>
  <si>
    <t>福安分公司3月14日第68单客户编号:830403197583办理业务：双百套餐主卡1张。发展人:缪文华</t>
  </si>
  <si>
    <t>福安分公司3月14日第69单，客户编号:830403197556办理业务：新增有效慧家39主卡一张，发展人：谢福琴</t>
  </si>
  <si>
    <t>福安分公司3月14日第70单，客户编号:830403197553办理业务：新增有效慧家39主卡一张，发展人：卢俊杰</t>
  </si>
  <si>
    <t>福安分公司3月14日第71单，客户编号:830403197554办理业务：新增有效慧家39主卡一张，发展人：林芥锋</t>
  </si>
  <si>
    <t>福安分公司3月14日第 72单，客户编号:830403070590，办理业务:回网高互宽，发展缪高雄</t>
  </si>
  <si>
    <t>福安分公司3月14日第 73单，客户编号:830400019517，办理业务回网高互：发展人汤慈妃</t>
  </si>
  <si>
    <t>福安分公司3月14日第 74单，客户编号:830403033147，办理业务回网标清：发展人：郑铃凤</t>
  </si>
  <si>
    <t>福安分公司3月14日第 75单，客户编号:830403025123，办理业务回网标清：发展人：李斌</t>
  </si>
  <si>
    <t>福安分公司3月14日第 76单，客户编号:830403033078，办理业务回网标清，发展人：陈明金</t>
  </si>
  <si>
    <t>福安分公司3月14日第77单，客户编号:830403197557办理业务：新增有效慧家39主卡一张，发展人：林圣招</t>
  </si>
  <si>
    <t>福安分公司3月14日第78单，客户编号:830403197565办理业务：新增有效高清，发展人：陈曦</t>
  </si>
  <si>
    <t>福安分公司3月14日第 79单，客户编号:830403059848，办理业务回网高清：发展人：罗祯</t>
  </si>
  <si>
    <t>福安分公司3月14日第80单，客户编号:830403197564办理业务：新增有效高清，发展人：陈辉1</t>
  </si>
  <si>
    <t>福安分公司3月14日第 81 单，客户编号:830403197552 办理业务：新增有效慧家39主卡一张，发展人：黄莉莉</t>
  </si>
  <si>
    <t>福安分公司3月14日第 82单，客户编号:830403197468办理业务：新增有效全能卡129主卡一张➕副卡一张，发展人：谢福琴</t>
  </si>
  <si>
    <t>发展人</t>
  </si>
  <si>
    <t>关键词</t>
  </si>
  <si>
    <t>新增（新开卡）</t>
  </si>
  <si>
    <t>团购
88</t>
  </si>
  <si>
    <t>慧家88</t>
  </si>
  <si>
    <t>团购118</t>
  </si>
  <si>
    <t>慧家118</t>
  </si>
  <si>
    <t>团购158</t>
  </si>
  <si>
    <t>慧家158</t>
  </si>
  <si>
    <t>团购188</t>
  </si>
  <si>
    <t>慧家188</t>
  </si>
  <si>
    <t>p列“有效预离网回网”</t>
  </si>
  <si>
    <t>Q列“宽带预离网回网”</t>
  </si>
  <si>
    <t>团购228</t>
  </si>
  <si>
    <t>慧家228</t>
  </si>
  <si>
    <t>慧家288</t>
  </si>
  <si>
    <t>团购388</t>
  </si>
  <si>
    <t>慧家388</t>
  </si>
  <si>
    <t>团购588</t>
  </si>
  <si>
    <t>慧家588</t>
  </si>
  <si>
    <t>慧家39</t>
  </si>
  <si>
    <t>家庭版79</t>
  </si>
  <si>
    <t>慧家79</t>
  </si>
  <si>
    <t>家庭版119</t>
  </si>
  <si>
    <t>慧家119</t>
  </si>
  <si>
    <t>家庭版229</t>
  </si>
  <si>
    <t>慧家229</t>
  </si>
  <si>
    <t>双百</t>
  </si>
  <si>
    <t>全能卡99</t>
  </si>
  <si>
    <t>全能卡 且 99</t>
  </si>
  <si>
    <t>全能99</t>
  </si>
  <si>
    <t>全能卡129</t>
  </si>
  <si>
    <t>全能卡 且 129</t>
  </si>
  <si>
    <t>a</t>
  </si>
  <si>
    <t>全能卡169</t>
  </si>
  <si>
    <t>全能卡 且 169</t>
  </si>
  <si>
    <t>b</t>
  </si>
  <si>
    <t>全能卡229</t>
  </si>
  <si>
    <t>全能卡 且 229</t>
  </si>
  <si>
    <t>max</t>
  </si>
  <si>
    <t>回网</t>
  </si>
  <si>
    <t>高互宽回网</t>
  </si>
  <si>
    <t>回网 且 高 且 互 且 宽</t>
  </si>
  <si>
    <t>有效回网=高清回网=标清回网</t>
  </si>
  <si>
    <t>回网 且  有效/ 回网 且 高清 /回网 且标清</t>
  </si>
  <si>
    <t>回网 且 互</t>
  </si>
  <si>
    <t>回网 且 宽</t>
  </si>
  <si>
    <t>预离网回网</t>
  </si>
  <si>
    <t>回网 且 预离 且 有效（有效 又叫 高清 又叫标清）</t>
  </si>
  <si>
    <t>回网 且 预离 且 宽带</t>
  </si>
  <si>
    <t>高互宽预离网回网</t>
  </si>
  <si>
    <t>回网 且 预离 且  高且 互 且 宽</t>
  </si>
  <si>
    <t>“三月红”第x期劳动竞赛排名情况通报
（3月x日）</t>
  </si>
  <si>
    <t>当日单数</t>
  </si>
  <si>
    <t>当日积分</t>
  </si>
  <si>
    <t>累计单数</t>
  </si>
  <si>
    <t>（截止xxx时间）第二期  累计为“0”名单</t>
  </si>
  <si>
    <t>（截止xxx时间）第二期累计排名</t>
  </si>
  <si>
    <t>号卡套餐细分</t>
  </si>
  <si>
    <t>固网发展</t>
  </si>
  <si>
    <t>号卡（包含全能卡）</t>
  </si>
  <si>
    <t>全能卡</t>
  </si>
  <si>
    <t>综合</t>
  </si>
  <si>
    <t>站点/姓名</t>
  </si>
  <si>
    <t>周期固网积分任务</t>
  </si>
  <si>
    <t>周期个人号卡积分任务</t>
  </si>
  <si>
    <t>左边固移融合主卡合</t>
  </si>
  <si>
    <t>固移融合主卡（出账69以下）</t>
  </si>
  <si>
    <t>固移融合主卡（出账69以上）</t>
  </si>
  <si>
    <t>全能卡B（169）</t>
  </si>
  <si>
    <t>全能卡MAX(229)</t>
  </si>
  <si>
    <t>个人号卡积分任务指标</t>
  </si>
  <si>
    <t xml:space="preserve">
个人号卡积分</t>
  </si>
  <si>
    <t xml:space="preserve">
个人号卡累计（张）</t>
  </si>
  <si>
    <t>站点号卡积分指标</t>
  </si>
  <si>
    <t>站点号卡积分累计</t>
  </si>
  <si>
    <t>站点号卡积分保底完成率</t>
  </si>
  <si>
    <t>个人全能卡合计</t>
  </si>
  <si>
    <t>第二期站点全能卡数量合计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</si>
  <si>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</si>
  <si>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</si>
  <si>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</si>
  <si>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</si>
  <si>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</si>
  <si>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站点固网积分保底完成率</t>
  </si>
  <si>
    <t>站点综合完成率</t>
  </si>
  <si>
    <t>站点综合排名</t>
  </si>
  <si>
    <t>姓名</t>
  </si>
  <si>
    <t>个人号卡及固网累计积分都为0的名单</t>
  </si>
  <si>
    <t>站点累计号卡积分为0的名单</t>
  </si>
  <si>
    <t>站点累计固网积分为0的</t>
  </si>
  <si>
    <t>站点综合排名倒数三名</t>
  </si>
  <si>
    <t>分值/单</t>
  </si>
  <si>
    <t>套餐号</t>
  </si>
  <si>
    <t>sum</t>
  </si>
  <si>
    <t>公式</t>
  </si>
  <si>
    <t>黄莉莉</t>
  </si>
  <si>
    <t>陈锐云</t>
  </si>
  <si>
    <t>李亚琴</t>
  </si>
  <si>
    <t>林圣招</t>
  </si>
  <si>
    <t>谢福琴</t>
  </si>
  <si>
    <t>汤慈妃</t>
  </si>
  <si>
    <t>罗祯</t>
  </si>
  <si>
    <t>陈国焜</t>
  </si>
  <si>
    <t>郑谢峰</t>
  </si>
  <si>
    <t>钟宇明</t>
  </si>
  <si>
    <t>林芥锋</t>
  </si>
  <si>
    <t>卢俊杰</t>
  </si>
  <si>
    <t>刘逢财</t>
  </si>
  <si>
    <t>黄树锦</t>
  </si>
  <si>
    <t>吴锦忠</t>
  </si>
  <si>
    <t>陈凤</t>
  </si>
  <si>
    <t>陈庆良</t>
  </si>
  <si>
    <t>陈丽花</t>
  </si>
  <si>
    <t>刘茂荣</t>
  </si>
  <si>
    <t>潘启旺</t>
  </si>
  <si>
    <t>谢彩丽</t>
  </si>
  <si>
    <t>王少平</t>
  </si>
  <si>
    <t>肖梦云</t>
  </si>
  <si>
    <t>谢益忠</t>
  </si>
  <si>
    <t>黄志凌</t>
  </si>
  <si>
    <t>黄瑞锋</t>
  </si>
  <si>
    <t>江忠尧</t>
  </si>
  <si>
    <t>林忠进</t>
  </si>
  <si>
    <t>陈舒宇</t>
  </si>
  <si>
    <t>王林发</t>
  </si>
  <si>
    <t>林斌</t>
  </si>
  <si>
    <t>李玉声</t>
  </si>
  <si>
    <t>刘坛国</t>
  </si>
  <si>
    <t>张国锋</t>
  </si>
  <si>
    <t>蔡慧</t>
  </si>
  <si>
    <t>马全现</t>
  </si>
  <si>
    <t>林木铃</t>
  </si>
  <si>
    <t>刘端容</t>
  </si>
  <si>
    <t>缪高雄</t>
  </si>
  <si>
    <t>林绍光</t>
  </si>
  <si>
    <t>袁晶晶</t>
  </si>
  <si>
    <t>王若连</t>
  </si>
  <si>
    <t>李斌</t>
  </si>
  <si>
    <t>陈明金</t>
  </si>
  <si>
    <t>郑铃凤</t>
  </si>
  <si>
    <t>詹长江</t>
  </si>
  <si>
    <t>谢凤端</t>
  </si>
  <si>
    <t>陈晨</t>
  </si>
  <si>
    <t>陈辉1</t>
  </si>
  <si>
    <t>陈曦1</t>
  </si>
  <si>
    <t>毛华棠</t>
  </si>
  <si>
    <t>缪文华</t>
  </si>
  <si>
    <t>李斌1</t>
  </si>
  <si>
    <t>阮铃颖</t>
  </si>
  <si>
    <t>陈曦（女）</t>
  </si>
  <si>
    <t>黄少琦</t>
  </si>
  <si>
    <t>王忠强</t>
  </si>
  <si>
    <t>郭云峰</t>
  </si>
  <si>
    <t>代表姓名中有其他符号的，易混淆</t>
  </si>
  <si>
    <t>王烨</t>
  </si>
  <si>
    <t>刘逢贵</t>
  </si>
  <si>
    <t>林灿光</t>
  </si>
  <si>
    <t>李颖盛</t>
  </si>
  <si>
    <t>积分为0人站</t>
  </si>
  <si>
    <t>数据分析“0”名单</t>
  </si>
  <si>
    <t>“三月红”晒单通报
（3月9日）</t>
  </si>
  <si>
    <t>全能卡站点合计</t>
  </si>
  <si>
    <t>个人号卡积分指标</t>
  </si>
  <si>
    <t xml:space="preserve">
个人号卡指标累计（张）</t>
  </si>
  <si>
    <t>站点号卡积分完成率</t>
  </si>
  <si>
    <t>站点固网积分完成率</t>
  </si>
  <si>
    <t>站点总积分完成率</t>
  </si>
  <si>
    <t>站点总积分完成率排名</t>
  </si>
  <si>
    <t>第一期站点全能卡数量合计</t>
  </si>
  <si>
    <t>第二期站点全能卡指标</t>
  </si>
  <si>
    <t>第三期站点全能卡指标</t>
  </si>
  <si>
    <t>第三期站点全能卡数量合计</t>
  </si>
  <si>
    <t>第四期站点全能卡指标</t>
  </si>
  <si>
    <t>第四期站点全能卡数量合计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</si>
  <si>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</si>
  <si>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</si>
  <si>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</si>
  <si>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</si>
  <si>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</si>
  <si>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</si>
  <si>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</si>
  <si>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</si>
  <si>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</si>
  <si>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</si>
  <si>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</si>
  <si>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</si>
  <si>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第9单</t>
  </si>
  <si>
    <t>第20单</t>
  </si>
  <si>
    <t>第11单</t>
  </si>
  <si>
    <t>第21单</t>
  </si>
  <si>
    <t>第25单</t>
  </si>
  <si>
    <t>第14单</t>
  </si>
  <si>
    <t>第16单</t>
  </si>
  <si>
    <t>第3单</t>
  </si>
  <si>
    <t>第17单</t>
  </si>
  <si>
    <t>第18单</t>
  </si>
  <si>
    <t>第19单</t>
  </si>
  <si>
    <t>第7单</t>
  </si>
  <si>
    <t>第8单</t>
  </si>
  <si>
    <t>第22单</t>
  </si>
  <si>
    <t>第23单</t>
  </si>
  <si>
    <t>第24单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</si>
  <si>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</si>
  <si>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</si>
  <si>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</si>
  <si>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</si>
  <si>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</si>
  <si>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</si>
  <si>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</si>
  <si>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</si>
  <si>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</si>
  <si>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</si>
  <si>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</si>
  <si>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</si>
  <si>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</si>
  <si>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</si>
  <si>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</si>
  <si>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</si>
  <si>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</si>
  <si>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</si>
  <si>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</si>
  <si>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</si>
  <si>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</si>
  <si>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</si>
  <si>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</si>
  <si>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</si>
  <si>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</si>
  <si>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</si>
  <si>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</si>
  <si>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</si>
  <si>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</si>
  <si>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</si>
  <si>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</si>
  <si>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</si>
  <si>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</si>
  <si>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</si>
  <si>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</si>
  <si>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</si>
  <si>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</si>
  <si>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</si>
  <si>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</si>
  <si>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</si>
  <si>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</si>
  <si>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 xml:space="preserve">刘坛国 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</si>
  <si>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</si>
  <si>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</si>
  <si>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</si>
  <si>
    <t>福安分公司3月8日下白石站44单客户编号号:830403055388办理业务：回网高互宽，发展人:陈明金</t>
  </si>
  <si>
    <t>福安分公司3月9日城关第13单客户编号:830403197229办理业务：新增慧家39元主卡一张，发展人:谢福琴</t>
  </si>
  <si>
    <t>福安分公司3月9日城关站第12单客户编号号:830403071034办理业务：新开慧家88元主卡一张副卡一张，发展人:李亚琴</t>
  </si>
  <si>
    <t>福安分公司3月9日城关站第14单客户编号号:830403074048办理业务：回网高互宽，发展人:李亚琴</t>
  </si>
  <si>
    <t>福安分公司3月9日城关站第8单客户编号:83040006181办理业务：回网标清，发展人:陈锐云</t>
  </si>
  <si>
    <t>福安分公司3月9日城关站第9单客户编号:830403085055办理业务：回网高互宽，发展人:林芥锋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</si>
  <si>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</si>
  <si>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</si>
  <si>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</si>
  <si>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</si>
  <si>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福安分公司3月9日赛岐站第15单客户编号号:830403054610办理业务：回网高清，发展人:陈曦（女）</t>
  </si>
  <si>
    <t>福安分公司3月9日潭头站第3单客户编号号:830403197267办理业务：新增慧家39元主卡一张，发展人:李玉声</t>
  </si>
  <si>
    <t>福安分公司3月9日湾坞站1单客户编号号:830403168790办理业务：预离网回网高互宽，发展人:刘坛国</t>
  </si>
  <si>
    <t>福安分公司3月9日溪潭站第20单客户编号号:830403197289办理业务：全能卡129主副卡各一张，发展人，缪高雄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</si>
  <si>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</si>
  <si>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</si>
  <si>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福安分公司3月9日晓阳站17单客户编号号:830403169627办理业务：预离网高互宽，发展人:谢凤端</t>
  </si>
  <si>
    <t>福安分公司3月9日晓阳站第16单客户编号号:830403197288办理业务：新开慧家88元主卡一张，发展人:詹长江，副卡一张发展人：谢凤端</t>
  </si>
  <si>
    <t>福安分公司3月9日赛岐站第25单，客户编号号:830403197309办理业务：全能卡169主副卡各一张，发展人:赛岐站，李斌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</si>
</sst>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62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微软雅黑"/>
      <charset val="134"/>
    </font>
    <font>
      <b/>
      <sz val="16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26"/>
      <color theme="1"/>
      <name val="宋体"/>
      <charset val="134"/>
    </font>
    <font>
      <sz val="26"/>
      <color rgb="FFFF0000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20"/>
      <name val="宋体"/>
      <charset val="134"/>
    </font>
    <font>
      <sz val="20"/>
      <color rgb="FF000000"/>
      <name val="宋体"/>
      <charset val="134"/>
    </font>
    <font>
      <sz val="18"/>
      <color rgb="FF000000"/>
      <name val="宋体"/>
      <charset val="134"/>
    </font>
    <font>
      <sz val="18"/>
      <color rgb="FF000000"/>
      <name val="微软雅黑"/>
      <charset val="134"/>
    </font>
    <font>
      <b/>
      <sz val="2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20"/>
      <color rgb="FF000000"/>
      <name val="宋体"/>
      <charset val="134"/>
    </font>
    <font>
      <b/>
      <sz val="20"/>
      <color theme="1"/>
      <name val="宋体"/>
      <charset val="134"/>
      <scheme val="minor"/>
    </font>
    <font>
      <sz val="16"/>
      <color rgb="FF000000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9"/>
      <color theme="1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4" borderId="19" applyNumberFormat="0" applyAlignment="0" applyProtection="0">
      <alignment vertical="center"/>
    </xf>
    <xf numFmtId="0" fontId="52" fillId="25" borderId="20" applyNumberFormat="0" applyAlignment="0" applyProtection="0">
      <alignment vertical="center"/>
    </xf>
    <xf numFmtId="0" fontId="53" fillId="25" borderId="19" applyNumberFormat="0" applyAlignment="0" applyProtection="0">
      <alignment vertical="center"/>
    </xf>
    <xf numFmtId="0" fontId="54" fillId="26" borderId="21" applyNumberFormat="0" applyAlignment="0" applyProtection="0">
      <alignment vertical="center"/>
    </xf>
    <xf numFmtId="0" fontId="55" fillId="0" borderId="22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60" fillId="4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3" xfId="0" applyFill="1" applyBorder="1">
      <alignment vertical="center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top" wrapText="1"/>
    </xf>
    <xf numFmtId="0" fontId="0" fillId="4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9" fontId="0" fillId="0" borderId="3" xfId="3" applyFont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top" wrapText="1"/>
    </xf>
    <xf numFmtId="0" fontId="2" fillId="14" borderId="8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0" fillId="0" borderId="3" xfId="3" applyNumberFormat="1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3" xfId="0" applyFont="1" applyBorder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9" fontId="0" fillId="0" borderId="0" xfId="3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58" fontId="7" fillId="15" borderId="8" xfId="0" applyNumberFormat="1" applyFont="1" applyFill="1" applyBorder="1" applyAlignment="1">
      <alignment horizontal="center" vertical="center" wrapText="1"/>
    </xf>
    <xf numFmtId="58" fontId="7" fillId="15" borderId="9" xfId="0" applyNumberFormat="1" applyFont="1" applyFill="1" applyBorder="1" applyAlignment="1">
      <alignment horizontal="center" vertical="center" wrapText="1"/>
    </xf>
    <xf numFmtId="58" fontId="7" fillId="15" borderId="10" xfId="0" applyNumberFormat="1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vertical="center" wrapText="1"/>
    </xf>
    <xf numFmtId="14" fontId="7" fillId="15" borderId="3" xfId="0" applyNumberFormat="1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1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 wrapText="1"/>
    </xf>
    <xf numFmtId="0" fontId="10" fillId="17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0" fillId="19" borderId="3" xfId="0" applyFont="1" applyFill="1" applyBorder="1" applyAlignment="1">
      <alignment horizontal="center" vertical="center"/>
    </xf>
    <xf numFmtId="0" fontId="14" fillId="19" borderId="3" xfId="0" applyFont="1" applyFill="1" applyBorder="1" applyAlignment="1">
      <alignment horizontal="center" vertical="center" wrapText="1"/>
    </xf>
    <xf numFmtId="0" fontId="0" fillId="15" borderId="3" xfId="0" applyFill="1" applyBorder="1">
      <alignment vertical="center"/>
    </xf>
    <xf numFmtId="0" fontId="12" fillId="15" borderId="3" xfId="0" applyFont="1" applyFill="1" applyBorder="1" applyAlignment="1">
      <alignment horizontal="center" vertical="center" wrapText="1"/>
    </xf>
    <xf numFmtId="0" fontId="10" fillId="19" borderId="3" xfId="0" applyFont="1" applyFill="1" applyBorder="1" applyAlignment="1">
      <alignment horizontal="center" vertical="center" wrapText="1"/>
    </xf>
    <xf numFmtId="0" fontId="15" fillId="19" borderId="3" xfId="0" applyFont="1" applyFill="1" applyBorder="1">
      <alignment vertical="center"/>
    </xf>
    <xf numFmtId="0" fontId="15" fillId="19" borderId="0" xfId="0" applyFont="1" applyFill="1">
      <alignment vertical="center"/>
    </xf>
    <xf numFmtId="0" fontId="14" fillId="19" borderId="3" xfId="0" applyFont="1" applyFill="1" applyBorder="1" applyAlignment="1">
      <alignment horizontal="center" vertical="center"/>
    </xf>
    <xf numFmtId="0" fontId="13" fillId="15" borderId="3" xfId="0" applyFont="1" applyFill="1" applyBorder="1">
      <alignment vertical="center"/>
    </xf>
    <xf numFmtId="0" fontId="0" fillId="15" borderId="3" xfId="0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58" fontId="20" fillId="15" borderId="8" xfId="0" applyNumberFormat="1" applyFont="1" applyFill="1" applyBorder="1" applyAlignment="1">
      <alignment horizontal="center" vertical="center" wrapText="1"/>
    </xf>
    <xf numFmtId="58" fontId="20" fillId="15" borderId="9" xfId="0" applyNumberFormat="1" applyFont="1" applyFill="1" applyBorder="1" applyAlignment="1">
      <alignment horizontal="center" vertical="center" wrapText="1"/>
    </xf>
    <xf numFmtId="58" fontId="20" fillId="15" borderId="10" xfId="0" applyNumberFormat="1" applyFont="1" applyFill="1" applyBorder="1" applyAlignment="1">
      <alignment horizontal="center" vertical="center" wrapText="1"/>
    </xf>
    <xf numFmtId="0" fontId="21" fillId="15" borderId="3" xfId="0" applyFont="1" applyFill="1" applyBorder="1" applyAlignment="1">
      <alignment horizontal="center" vertical="center" wrapText="1"/>
    </xf>
    <xf numFmtId="0" fontId="22" fillId="15" borderId="3" xfId="0" applyFont="1" applyFill="1" applyBorder="1" applyAlignment="1">
      <alignment horizontal="center" vertical="center" wrapText="1"/>
    </xf>
    <xf numFmtId="0" fontId="22" fillId="15" borderId="3" xfId="0" applyFont="1" applyFill="1" applyBorder="1" applyAlignment="1">
      <alignment vertical="center" wrapText="1"/>
    </xf>
    <xf numFmtId="14" fontId="21" fillId="15" borderId="3" xfId="0" applyNumberFormat="1" applyFont="1" applyFill="1" applyBorder="1" applyAlignment="1">
      <alignment horizontal="center" vertical="center" wrapText="1"/>
    </xf>
    <xf numFmtId="0" fontId="23" fillId="15" borderId="3" xfId="0" applyFont="1" applyFill="1" applyBorder="1" applyAlignment="1">
      <alignment horizontal="center" vertical="center" wrapText="1"/>
    </xf>
    <xf numFmtId="0" fontId="24" fillId="15" borderId="3" xfId="0" applyFont="1" applyFill="1" applyBorder="1" applyAlignment="1">
      <alignment horizontal="center" vertical="center"/>
    </xf>
    <xf numFmtId="0" fontId="25" fillId="15" borderId="3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 wrapText="1"/>
    </xf>
    <xf numFmtId="0" fontId="25" fillId="15" borderId="3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center" vertical="center" wrapText="1"/>
    </xf>
    <xf numFmtId="0" fontId="23" fillId="6" borderId="3" xfId="0" applyFont="1" applyFill="1" applyBorder="1" applyAlignment="1">
      <alignment horizontal="center" vertical="center" wrapText="1"/>
    </xf>
    <xf numFmtId="0" fontId="27" fillId="0" borderId="3" xfId="0" applyFont="1" applyBorder="1">
      <alignment vertical="center"/>
    </xf>
    <xf numFmtId="0" fontId="27" fillId="4" borderId="3" xfId="0" applyFont="1" applyFill="1" applyBorder="1">
      <alignment vertical="center"/>
    </xf>
    <xf numFmtId="0" fontId="27" fillId="0" borderId="3" xfId="0" applyFont="1" applyFill="1" applyBorder="1">
      <alignment vertical="center"/>
    </xf>
    <xf numFmtId="0" fontId="26" fillId="7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6" fillId="17" borderId="3" xfId="0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 wrapText="1"/>
    </xf>
    <xf numFmtId="0" fontId="23" fillId="5" borderId="3" xfId="0" applyFont="1" applyFill="1" applyBorder="1" applyAlignment="1">
      <alignment horizontal="center" vertical="center" wrapText="1"/>
    </xf>
    <xf numFmtId="0" fontId="23" fillId="10" borderId="3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6" fillId="11" borderId="3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23" fillId="11" borderId="3" xfId="0" applyFont="1" applyFill="1" applyBorder="1" applyAlignment="1">
      <alignment horizontal="center" vertical="center" wrapText="1"/>
    </xf>
    <xf numFmtId="0" fontId="23" fillId="11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9" fontId="27" fillId="0" borderId="3" xfId="3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18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 wrapText="1"/>
    </xf>
    <xf numFmtId="0" fontId="23" fillId="13" borderId="3" xfId="0" applyFont="1" applyFill="1" applyBorder="1" applyAlignment="1">
      <alignment horizontal="center" vertical="top" wrapText="1"/>
    </xf>
    <xf numFmtId="0" fontId="27" fillId="0" borderId="3" xfId="3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6" fillId="15" borderId="3" xfId="0" applyFont="1" applyFill="1" applyBorder="1" applyAlignment="1">
      <alignment horizontal="center" vertical="center" wrapText="1"/>
    </xf>
    <xf numFmtId="0" fontId="28" fillId="19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19" borderId="3" xfId="0" applyFont="1" applyFill="1" applyBorder="1" applyAlignment="1">
      <alignment horizontal="center" vertical="center" wrapText="1"/>
    </xf>
    <xf numFmtId="0" fontId="29" fillId="19" borderId="3" xfId="0" applyFont="1" applyFill="1" applyBorder="1" applyAlignment="1">
      <alignment horizontal="center" vertical="center" wrapText="1"/>
    </xf>
    <xf numFmtId="0" fontId="27" fillId="15" borderId="3" xfId="0" applyFont="1" applyFill="1" applyBorder="1">
      <alignment vertical="center"/>
    </xf>
    <xf numFmtId="0" fontId="24" fillId="15" borderId="3" xfId="0" applyFont="1" applyFill="1" applyBorder="1" applyAlignment="1">
      <alignment horizontal="center" vertical="center" wrapText="1"/>
    </xf>
    <xf numFmtId="0" fontId="18" fillId="19" borderId="3" xfId="0" applyFont="1" applyFill="1" applyBorder="1" applyAlignment="1">
      <alignment horizontal="center" vertical="center"/>
    </xf>
    <xf numFmtId="0" fontId="17" fillId="19" borderId="3" xfId="0" applyFont="1" applyFill="1" applyBorder="1" applyAlignment="1">
      <alignment horizontal="center" vertical="center" wrapText="1"/>
    </xf>
    <xf numFmtId="0" fontId="30" fillId="19" borderId="3" xfId="0" applyFont="1" applyFill="1" applyBorder="1" applyAlignment="1">
      <alignment horizontal="center" vertical="center" wrapText="1"/>
    </xf>
    <xf numFmtId="0" fontId="30" fillId="19" borderId="3" xfId="0" applyFont="1" applyFill="1" applyBorder="1" applyAlignment="1">
      <alignment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/>
    </xf>
    <xf numFmtId="0" fontId="25" fillId="15" borderId="3" xfId="0" applyFont="1" applyFill="1" applyBorder="1">
      <alignment vertic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>
      <alignment vertical="center"/>
    </xf>
    <xf numFmtId="0" fontId="27" fillId="15" borderId="3" xfId="0" applyFont="1" applyFill="1" applyBorder="1" applyAlignment="1">
      <alignment horizontal="center" vertical="center"/>
    </xf>
    <xf numFmtId="0" fontId="32" fillId="20" borderId="3" xfId="0" applyFont="1" applyFill="1" applyBorder="1">
      <alignment vertical="center"/>
    </xf>
    <xf numFmtId="0" fontId="32" fillId="0" borderId="3" xfId="0" applyFont="1" applyFill="1" applyBorder="1">
      <alignment vertical="center"/>
    </xf>
    <xf numFmtId="0" fontId="0" fillId="0" borderId="3" xfId="0" applyBorder="1" applyAlignment="1">
      <alignment horizontal="left" vertical="center"/>
    </xf>
    <xf numFmtId="176" fontId="32" fillId="20" borderId="3" xfId="0" applyNumberFormat="1" applyFont="1" applyFill="1" applyBorder="1" applyAlignment="1">
      <alignment horizontal="left" vertical="center"/>
    </xf>
    <xf numFmtId="176" fontId="32" fillId="20" borderId="3" xfId="0" applyNumberFormat="1" applyFont="1" applyFill="1" applyBorder="1" applyAlignment="1">
      <alignment horizontal="center" vertical="center"/>
    </xf>
    <xf numFmtId="176" fontId="32" fillId="0" borderId="3" xfId="0" applyNumberFormat="1" applyFont="1" applyFill="1" applyBorder="1" applyAlignment="1">
      <alignment horizontal="left" vertical="center"/>
    </xf>
    <xf numFmtId="176" fontId="32" fillId="0" borderId="3" xfId="0" applyNumberFormat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176" fontId="0" fillId="0" borderId="3" xfId="0" applyNumberFormat="1" applyFill="1" applyBorder="1" applyAlignment="1">
      <alignment horizontal="left" vertical="center"/>
    </xf>
    <xf numFmtId="0" fontId="1" fillId="0" borderId="3" xfId="0" applyFont="1" applyFill="1" applyBorder="1">
      <alignment vertical="center"/>
    </xf>
    <xf numFmtId="0" fontId="33" fillId="0" borderId="3" xfId="0" applyFont="1" applyFill="1" applyBorder="1" applyAlignment="1">
      <alignment horizontal="left" vertical="center"/>
    </xf>
    <xf numFmtId="0" fontId="33" fillId="0" borderId="3" xfId="0" applyFont="1" applyFill="1" applyBorder="1">
      <alignment vertical="center"/>
    </xf>
    <xf numFmtId="176" fontId="34" fillId="0" borderId="3" xfId="0" applyNumberFormat="1" applyFont="1" applyFill="1" applyBorder="1">
      <alignment vertical="center"/>
    </xf>
    <xf numFmtId="0" fontId="1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176" fontId="0" fillId="0" borderId="3" xfId="0" applyNumberFormat="1" applyFill="1" applyBorder="1">
      <alignment vertical="center"/>
    </xf>
    <xf numFmtId="0" fontId="35" fillId="0" borderId="3" xfId="0" applyFont="1" applyFill="1" applyBorder="1">
      <alignment vertical="center"/>
    </xf>
    <xf numFmtId="0" fontId="32" fillId="20" borderId="3" xfId="0" applyFont="1" applyFill="1" applyBorder="1" applyAlignment="1">
      <alignment horizontal="left" vertical="center"/>
    </xf>
    <xf numFmtId="0" fontId="32" fillId="0" borderId="3" xfId="0" applyFont="1" applyFill="1" applyBorder="1" applyAlignment="1">
      <alignment horizontal="left" vertical="center"/>
    </xf>
    <xf numFmtId="0" fontId="32" fillId="0" borderId="3" xfId="0" applyFont="1" applyFill="1" applyBorder="1" applyAlignment="1">
      <alignment horizontal="left" vertical="center" wrapText="1"/>
    </xf>
    <xf numFmtId="0" fontId="32" fillId="0" borderId="3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0" fontId="32" fillId="4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1" fillId="0" borderId="3" xfId="0" applyFont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1" fillId="13" borderId="3" xfId="0" applyFont="1" applyFill="1" applyBorder="1">
      <alignment vertical="center"/>
    </xf>
    <xf numFmtId="0" fontId="1" fillId="13" borderId="3" xfId="0" applyFont="1" applyFill="1" applyBorder="1" applyAlignment="1">
      <alignment vertical="center" wrapText="1"/>
    </xf>
    <xf numFmtId="0" fontId="2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176" fontId="34" fillId="0" borderId="3" xfId="0" applyNumberFormat="1" applyFont="1" applyBorder="1">
      <alignment vertical="center"/>
    </xf>
    <xf numFmtId="0" fontId="33" fillId="0" borderId="3" xfId="0" applyFont="1" applyBorder="1" applyAlignment="1">
      <alignment horizontal="left" vertical="center"/>
    </xf>
    <xf numFmtId="0" fontId="1" fillId="0" borderId="3" xfId="0" applyFont="1" applyBorder="1" applyProtection="1">
      <alignment vertical="center"/>
      <protection locked="0"/>
    </xf>
    <xf numFmtId="0" fontId="36" fillId="0" borderId="3" xfId="0" applyFont="1" applyBorder="1" applyAlignment="1">
      <alignment horizontal="center" vertical="center"/>
    </xf>
    <xf numFmtId="0" fontId="32" fillId="0" borderId="3" xfId="0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1" fillId="21" borderId="3" xfId="0" applyFont="1" applyFill="1" applyBorder="1">
      <alignment vertical="center"/>
    </xf>
    <xf numFmtId="0" fontId="35" fillId="0" borderId="0" xfId="0" applyFont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vertical="center" wrapText="1"/>
    </xf>
    <xf numFmtId="0" fontId="1" fillId="22" borderId="0" xfId="0" applyFont="1" applyFill="1">
      <alignment vertical="center"/>
    </xf>
    <xf numFmtId="0" fontId="37" fillId="4" borderId="0" xfId="0" applyFont="1" applyFill="1">
      <alignment vertical="center"/>
    </xf>
    <xf numFmtId="0" fontId="37" fillId="0" borderId="0" xfId="0" applyFo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6.8" outlineLevelCol="7"/>
  <sheetData>
    <row r="1" ht="18.75" customHeight="1" spans="1:7">
      <c r="A1" s="252" t="s">
        <v>0</v>
      </c>
      <c r="B1" s="253" t="s">
        <v>1</v>
      </c>
      <c r="C1" s="253"/>
      <c r="D1" s="253"/>
      <c r="E1" s="253" t="s">
        <v>2</v>
      </c>
      <c r="F1" s="253"/>
      <c r="G1" s="253"/>
    </row>
    <row r="2" ht="32.75" spans="1:7">
      <c r="A2" s="252"/>
      <c r="B2" s="254" t="s">
        <v>3</v>
      </c>
      <c r="C2" s="254" t="s">
        <v>4</v>
      </c>
      <c r="D2" s="255" t="s">
        <v>5</v>
      </c>
      <c r="E2" s="255" t="s">
        <v>3</v>
      </c>
      <c r="F2" s="255" t="s">
        <v>4</v>
      </c>
      <c r="G2" s="255" t="s">
        <v>5</v>
      </c>
    </row>
    <row r="3" ht="17.55" spans="1:8">
      <c r="A3" s="256" t="s">
        <v>6</v>
      </c>
      <c r="B3" s="254">
        <v>396</v>
      </c>
      <c r="C3" s="254">
        <v>125</v>
      </c>
      <c r="D3" s="254">
        <v>27</v>
      </c>
      <c r="E3" s="254">
        <v>594</v>
      </c>
      <c r="F3" s="254">
        <v>188</v>
      </c>
      <c r="G3" s="254">
        <v>41</v>
      </c>
      <c r="H3">
        <f>E3/B3</f>
        <v>1.5</v>
      </c>
    </row>
    <row r="4" ht="17.55" spans="1:7">
      <c r="A4" s="256" t="s">
        <v>7</v>
      </c>
      <c r="B4" s="254">
        <v>396</v>
      </c>
      <c r="C4" s="254">
        <v>125</v>
      </c>
      <c r="D4" s="254">
        <v>27</v>
      </c>
      <c r="E4" s="254">
        <v>594</v>
      </c>
      <c r="F4" s="254">
        <v>188</v>
      </c>
      <c r="G4" s="254">
        <v>41</v>
      </c>
    </row>
    <row r="5" ht="17.55" spans="1:7">
      <c r="A5" s="256" t="s">
        <v>8</v>
      </c>
      <c r="B5" s="254">
        <v>396</v>
      </c>
      <c r="C5" s="254">
        <v>125</v>
      </c>
      <c r="D5" s="254">
        <v>27</v>
      </c>
      <c r="E5" s="254">
        <v>594</v>
      </c>
      <c r="F5" s="254">
        <v>188</v>
      </c>
      <c r="G5" s="254">
        <v>41</v>
      </c>
    </row>
    <row r="6" ht="17.55" spans="1:7">
      <c r="A6" s="256" t="s">
        <v>9</v>
      </c>
      <c r="B6" s="254">
        <v>396</v>
      </c>
      <c r="C6" s="254">
        <v>125</v>
      </c>
      <c r="D6" s="254">
        <v>27</v>
      </c>
      <c r="E6" s="254">
        <v>594</v>
      </c>
      <c r="F6" s="254">
        <v>188</v>
      </c>
      <c r="G6" s="254">
        <v>41</v>
      </c>
    </row>
    <row r="7" ht="17.55" spans="1:7">
      <c r="A7" s="256" t="s">
        <v>10</v>
      </c>
      <c r="B7" s="254">
        <v>300</v>
      </c>
      <c r="C7" s="254">
        <v>90</v>
      </c>
      <c r="D7" s="254">
        <v>21</v>
      </c>
      <c r="E7" s="254">
        <v>450</v>
      </c>
      <c r="F7" s="254">
        <v>135</v>
      </c>
      <c r="G7" s="254">
        <v>32</v>
      </c>
    </row>
    <row r="8" ht="32.75" spans="1:7">
      <c r="A8" s="256" t="s">
        <v>11</v>
      </c>
      <c r="B8" s="254">
        <v>300</v>
      </c>
      <c r="C8" s="254">
        <v>90</v>
      </c>
      <c r="D8" s="254">
        <v>21</v>
      </c>
      <c r="E8" s="254">
        <v>450</v>
      </c>
      <c r="F8" s="254">
        <v>135</v>
      </c>
      <c r="G8" s="254">
        <v>32</v>
      </c>
    </row>
    <row r="9" ht="17.55" spans="1:7">
      <c r="A9" s="256" t="s">
        <v>12</v>
      </c>
      <c r="B9" s="254">
        <v>210</v>
      </c>
      <c r="C9" s="254">
        <v>60</v>
      </c>
      <c r="D9" s="254">
        <v>14</v>
      </c>
      <c r="E9" s="254">
        <v>315</v>
      </c>
      <c r="F9" s="254">
        <v>90</v>
      </c>
      <c r="G9" s="254">
        <v>21</v>
      </c>
    </row>
    <row r="10" ht="17.55" spans="1:7">
      <c r="A10" s="256" t="s">
        <v>13</v>
      </c>
      <c r="B10" s="254">
        <v>210</v>
      </c>
      <c r="C10" s="254">
        <v>60</v>
      </c>
      <c r="D10" s="254">
        <v>14</v>
      </c>
      <c r="E10" s="254">
        <v>315</v>
      </c>
      <c r="F10" s="254">
        <v>90</v>
      </c>
      <c r="G10" s="254">
        <v>21</v>
      </c>
    </row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0"/>
  <sheetViews>
    <sheetView zoomScale="55" zoomScaleNormal="55" workbookViewId="0">
      <selection activeCell="CI2" sqref="CI2:CI3"/>
    </sheetView>
  </sheetViews>
  <sheetFormatPr defaultColWidth="9" defaultRowHeight="16.8"/>
  <cols>
    <col min="1" max="1" width="15.8365384615385" customWidth="1"/>
    <col min="2" max="2" width="18.6634615384615" customWidth="1"/>
    <col min="3" max="3" width="20.4423076923077" customWidth="1"/>
    <col min="4" max="4" width="10.4423076923077" customWidth="1"/>
    <col min="5" max="16" width="9" customWidth="1"/>
    <col min="17" max="17" width="9" hidden="1" customWidth="1"/>
    <col min="18" max="18" width="11.7115384615385" customWidth="1"/>
    <col min="19" max="24" width="9" customWidth="1"/>
    <col min="25" max="25" width="12.8846153846154" customWidth="1"/>
    <col min="26" max="30" width="9" customWidth="1"/>
    <col min="31" max="31" width="14.1634615384615" customWidth="1"/>
    <col min="32" max="32" width="12.6634615384615" customWidth="1"/>
    <col min="33" max="46" width="9" customWidth="1"/>
    <col min="47" max="47" width="9" hidden="1" customWidth="1"/>
    <col min="48" max="48" width="10.9903846153846" customWidth="1"/>
    <col min="49" max="60" width="9" customWidth="1"/>
    <col min="61" max="61" width="14.5" customWidth="1"/>
    <col min="62" max="62" width="16.3365384615385" style="72" customWidth="1"/>
    <col min="63" max="67" width="9" style="72" customWidth="1"/>
    <col min="68" max="68" width="18.5" style="72" customWidth="1"/>
    <col min="69" max="69" width="18.3365384615385" customWidth="1"/>
    <col min="70" max="72" width="9" customWidth="1"/>
    <col min="73" max="73" width="12.1634615384615" customWidth="1"/>
    <col min="74" max="76" width="9" customWidth="1"/>
    <col min="77" max="77" width="16.0192307692308" customWidth="1"/>
    <col min="78" max="78" width="14.8557692307692" customWidth="1"/>
    <col min="79" max="79" width="18.3365384615385" hidden="1" customWidth="1"/>
    <col min="80" max="80" width="9" hidden="1" customWidth="1"/>
    <col min="81" max="81" width="16.8365384615385" customWidth="1"/>
    <col min="82" max="82" width="18.3365384615385" customWidth="1"/>
    <col min="84" max="84" width="24.5865384615385" customWidth="1"/>
    <col min="85" max="85" width="25.2211538461538" customWidth="1"/>
    <col min="86" max="86" width="23.4038461538462" customWidth="1"/>
    <col min="87" max="87" width="45.4519230769231" customWidth="1"/>
  </cols>
  <sheetData>
    <row r="1" ht="96" customHeight="1" spans="1:82">
      <c r="A1" s="73" t="s">
        <v>471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99"/>
    </row>
    <row r="2" ht="34.4" spans="1:87">
      <c r="A2" s="75"/>
      <c r="B2" s="76"/>
      <c r="C2" s="76"/>
      <c r="D2" s="77"/>
      <c r="E2" s="89" t="s">
        <v>472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91" t="s">
        <v>472</v>
      </c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4" t="s">
        <v>473</v>
      </c>
      <c r="AH2" s="94"/>
      <c r="AI2" s="95" t="s">
        <v>474</v>
      </c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45" t="s">
        <v>19</v>
      </c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100"/>
      <c r="CD2" s="100"/>
      <c r="CF2" s="101" t="s">
        <v>475</v>
      </c>
      <c r="CG2" s="101"/>
      <c r="CH2" s="101"/>
      <c r="CI2" s="101" t="s">
        <v>476</v>
      </c>
    </row>
    <row r="3" ht="34.4" spans="1:87">
      <c r="A3" s="75"/>
      <c r="B3" s="76"/>
      <c r="C3" s="76"/>
      <c r="D3" s="77"/>
      <c r="E3" s="89" t="s">
        <v>477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92" t="s">
        <v>330</v>
      </c>
      <c r="S3" s="92"/>
      <c r="T3" s="92"/>
      <c r="U3" s="92"/>
      <c r="V3" s="92"/>
      <c r="W3" s="92"/>
      <c r="X3" s="92"/>
      <c r="Y3" s="91" t="s">
        <v>478</v>
      </c>
      <c r="Z3" s="91"/>
      <c r="AA3" s="91"/>
      <c r="AB3" s="91"/>
      <c r="AC3" s="91"/>
      <c r="AD3" s="91"/>
      <c r="AE3" s="91"/>
      <c r="AF3" s="91"/>
      <c r="AG3" s="94"/>
      <c r="AH3" s="94"/>
      <c r="AI3" s="95" t="s">
        <v>477</v>
      </c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 t="s">
        <v>330</v>
      </c>
      <c r="AW3" s="95"/>
      <c r="AX3" s="95"/>
      <c r="AY3" s="95"/>
      <c r="AZ3" s="95"/>
      <c r="BA3" s="95"/>
      <c r="BB3" s="95"/>
      <c r="BC3" s="95" t="s">
        <v>478</v>
      </c>
      <c r="BD3" s="95"/>
      <c r="BE3" s="95"/>
      <c r="BF3" s="95"/>
      <c r="BG3" s="95"/>
      <c r="BH3" s="95"/>
      <c r="BI3" s="95"/>
      <c r="BJ3" s="95"/>
      <c r="BK3" s="45" t="s">
        <v>479</v>
      </c>
      <c r="BL3" s="45"/>
      <c r="BM3" s="45"/>
      <c r="BN3" s="45"/>
      <c r="BO3" s="45"/>
      <c r="BP3" s="45"/>
      <c r="BQ3" s="96" t="s">
        <v>480</v>
      </c>
      <c r="BR3" s="96"/>
      <c r="BS3" s="45" t="s">
        <v>478</v>
      </c>
      <c r="BT3" s="45"/>
      <c r="BU3" s="45"/>
      <c r="BV3" s="45"/>
      <c r="BW3" s="45"/>
      <c r="BX3" s="45"/>
      <c r="BY3" s="45" t="s">
        <v>481</v>
      </c>
      <c r="BZ3" s="45"/>
      <c r="CA3" s="96" t="s">
        <v>480</v>
      </c>
      <c r="CB3" s="96"/>
      <c r="CC3" s="100" t="s">
        <v>482</v>
      </c>
      <c r="CD3" s="100"/>
      <c r="CF3" s="101"/>
      <c r="CG3" s="101"/>
      <c r="CH3" s="101"/>
      <c r="CI3" s="101"/>
    </row>
    <row r="4" ht="94" customHeight="1" spans="1:87">
      <c r="A4" s="78"/>
      <c r="B4" s="78"/>
      <c r="C4" s="79" t="s">
        <v>483</v>
      </c>
      <c r="D4" s="80" t="s">
        <v>484</v>
      </c>
      <c r="E4" s="29" t="s">
        <v>422</v>
      </c>
      <c r="F4" s="29" t="s">
        <v>424</v>
      </c>
      <c r="G4" s="29" t="s">
        <v>426</v>
      </c>
      <c r="H4" s="29" t="s">
        <v>428</v>
      </c>
      <c r="I4" s="29" t="s">
        <v>432</v>
      </c>
      <c r="J4" s="29" t="s">
        <v>228</v>
      </c>
      <c r="K4" s="29" t="s">
        <v>435</v>
      </c>
      <c r="L4" s="29" t="s">
        <v>437</v>
      </c>
      <c r="M4" s="29" t="s">
        <v>135</v>
      </c>
      <c r="N4" s="29" t="s">
        <v>440</v>
      </c>
      <c r="O4" s="29" t="s">
        <v>442</v>
      </c>
      <c r="P4" s="29" t="s">
        <v>444</v>
      </c>
      <c r="Q4" s="93" t="s">
        <v>485</v>
      </c>
      <c r="R4" s="35" t="s">
        <v>331</v>
      </c>
      <c r="S4" s="35" t="s">
        <v>486</v>
      </c>
      <c r="T4" s="35" t="s">
        <v>487</v>
      </c>
      <c r="U4" s="35" t="s">
        <v>449</v>
      </c>
      <c r="V4" s="35" t="s">
        <v>225</v>
      </c>
      <c r="W4" s="35" t="s">
        <v>488</v>
      </c>
      <c r="X4" s="35" t="s">
        <v>489</v>
      </c>
      <c r="Y4" s="37" t="s">
        <v>162</v>
      </c>
      <c r="Z4" s="37" t="s">
        <v>332</v>
      </c>
      <c r="AA4" s="37" t="s">
        <v>333</v>
      </c>
      <c r="AB4" s="37" t="s">
        <v>125</v>
      </c>
      <c r="AC4" s="37" t="s">
        <v>334</v>
      </c>
      <c r="AD4" s="37" t="s">
        <v>335</v>
      </c>
      <c r="AE4" s="37" t="s">
        <v>183</v>
      </c>
      <c r="AF4" s="37" t="s">
        <v>336</v>
      </c>
      <c r="AG4" s="35" t="s">
        <v>42</v>
      </c>
      <c r="AH4" s="37" t="s">
        <v>43</v>
      </c>
      <c r="AI4" s="41" t="s">
        <v>422</v>
      </c>
      <c r="AJ4" s="41" t="s">
        <v>424</v>
      </c>
      <c r="AK4" s="41" t="s">
        <v>426</v>
      </c>
      <c r="AL4" s="41" t="s">
        <v>428</v>
      </c>
      <c r="AM4" s="41" t="s">
        <v>432</v>
      </c>
      <c r="AN4" s="41" t="s">
        <v>228</v>
      </c>
      <c r="AO4" s="41" t="s">
        <v>435</v>
      </c>
      <c r="AP4" s="41" t="s">
        <v>437</v>
      </c>
      <c r="AQ4" s="41" t="s">
        <v>135</v>
      </c>
      <c r="AR4" s="41" t="s">
        <v>440</v>
      </c>
      <c r="AS4" s="41" t="s">
        <v>442</v>
      </c>
      <c r="AT4" s="41" t="s">
        <v>444</v>
      </c>
      <c r="AU4" s="93" t="s">
        <v>485</v>
      </c>
      <c r="AV4" s="42" t="s">
        <v>331</v>
      </c>
      <c r="AW4" s="42" t="s">
        <v>486</v>
      </c>
      <c r="AX4" s="42" t="s">
        <v>487</v>
      </c>
      <c r="AY4" s="42" t="s">
        <v>449</v>
      </c>
      <c r="AZ4" s="42" t="s">
        <v>225</v>
      </c>
      <c r="BA4" s="42" t="s">
        <v>488</v>
      </c>
      <c r="BB4" s="42" t="s">
        <v>489</v>
      </c>
      <c r="BC4" s="43" t="s">
        <v>162</v>
      </c>
      <c r="BD4" s="43" t="s">
        <v>332</v>
      </c>
      <c r="BE4" s="43" t="s">
        <v>333</v>
      </c>
      <c r="BF4" s="43" t="s">
        <v>125</v>
      </c>
      <c r="BG4" s="43" t="s">
        <v>334</v>
      </c>
      <c r="BH4" s="43" t="s">
        <v>335</v>
      </c>
      <c r="BI4" s="43" t="s">
        <v>183</v>
      </c>
      <c r="BJ4" s="43" t="s">
        <v>336</v>
      </c>
      <c r="BK4" s="53" t="s">
        <v>490</v>
      </c>
      <c r="BL4" s="47" t="s">
        <v>491</v>
      </c>
      <c r="BM4" s="47" t="s">
        <v>492</v>
      </c>
      <c r="BN4" s="53" t="s">
        <v>493</v>
      </c>
      <c r="BO4" s="47" t="s">
        <v>494</v>
      </c>
      <c r="BP4" s="47" t="s">
        <v>495</v>
      </c>
      <c r="BQ4" s="97" t="s">
        <v>496</v>
      </c>
      <c r="BR4" s="97" t="s">
        <v>497</v>
      </c>
      <c r="BS4" s="53" t="s">
        <v>498</v>
      </c>
      <c r="BT4" s="47" t="s">
        <v>499</v>
      </c>
      <c r="BU4" s="47" t="s">
        <v>500</v>
      </c>
      <c r="BV4" s="53" t="s">
        <v>501</v>
      </c>
      <c r="BW4" s="47" t="s">
        <v>502</v>
      </c>
      <c r="BX4" s="47" t="s">
        <v>503</v>
      </c>
      <c r="BY4" s="52" t="s">
        <v>504</v>
      </c>
      <c r="BZ4" s="52" t="s">
        <v>505</v>
      </c>
      <c r="CA4" s="53" t="s">
        <v>496</v>
      </c>
      <c r="CB4" s="53" t="s">
        <v>497</v>
      </c>
      <c r="CC4" s="82" t="s">
        <v>14</v>
      </c>
      <c r="CD4" s="82" t="s">
        <v>506</v>
      </c>
      <c r="CE4" s="62"/>
      <c r="CF4" s="102" t="s">
        <v>507</v>
      </c>
      <c r="CG4" s="105" t="s">
        <v>508</v>
      </c>
      <c r="CH4" s="105" t="s">
        <v>509</v>
      </c>
      <c r="CI4" s="105" t="s">
        <v>510</v>
      </c>
    </row>
    <row r="5" ht="34.4" spans="1:87">
      <c r="A5" s="78"/>
      <c r="B5" s="81">
        <v>45358</v>
      </c>
      <c r="C5" s="82" t="s">
        <v>511</v>
      </c>
      <c r="D5" s="82"/>
      <c r="E5" s="30">
        <v>3</v>
      </c>
      <c r="F5" s="30">
        <v>3</v>
      </c>
      <c r="G5" s="30">
        <v>3</v>
      </c>
      <c r="H5" s="30">
        <v>3</v>
      </c>
      <c r="I5" s="30">
        <v>3</v>
      </c>
      <c r="J5" s="30">
        <v>3</v>
      </c>
      <c r="K5" s="30">
        <v>3</v>
      </c>
      <c r="L5" s="30">
        <v>3</v>
      </c>
      <c r="M5" s="30">
        <v>2</v>
      </c>
      <c r="N5" s="30">
        <v>3</v>
      </c>
      <c r="O5" s="30">
        <v>3</v>
      </c>
      <c r="P5" s="30">
        <v>3</v>
      </c>
      <c r="Q5" s="30"/>
      <c r="R5" s="36">
        <v>1</v>
      </c>
      <c r="S5" s="36">
        <v>2</v>
      </c>
      <c r="T5" s="36">
        <v>3</v>
      </c>
      <c r="U5" s="36">
        <v>6</v>
      </c>
      <c r="V5" s="36">
        <v>6</v>
      </c>
      <c r="W5" s="36">
        <v>8</v>
      </c>
      <c r="X5" s="36">
        <v>8</v>
      </c>
      <c r="Y5" s="38">
        <v>3</v>
      </c>
      <c r="Z5" s="38">
        <v>1</v>
      </c>
      <c r="AA5" s="38">
        <v>2</v>
      </c>
      <c r="AB5" s="38">
        <v>2</v>
      </c>
      <c r="AC5" s="38">
        <v>1</v>
      </c>
      <c r="AD5" s="38">
        <v>1</v>
      </c>
      <c r="AE5" s="38">
        <v>1</v>
      </c>
      <c r="AF5" s="38">
        <v>1</v>
      </c>
      <c r="AG5" s="36"/>
      <c r="AH5" s="38"/>
      <c r="AI5" s="41">
        <v>3</v>
      </c>
      <c r="AJ5" s="41">
        <v>3</v>
      </c>
      <c r="AK5" s="41">
        <v>3</v>
      </c>
      <c r="AL5" s="41">
        <v>3</v>
      </c>
      <c r="AM5" s="41">
        <v>3</v>
      </c>
      <c r="AN5" s="41">
        <v>3</v>
      </c>
      <c r="AO5" s="41">
        <v>3</v>
      </c>
      <c r="AP5" s="41">
        <v>3</v>
      </c>
      <c r="AQ5" s="41">
        <v>2</v>
      </c>
      <c r="AR5" s="41">
        <v>3</v>
      </c>
      <c r="AS5" s="41">
        <v>3</v>
      </c>
      <c r="AT5" s="41">
        <v>3</v>
      </c>
      <c r="AU5" s="41"/>
      <c r="AV5" s="42">
        <v>1</v>
      </c>
      <c r="AW5" s="42">
        <v>2</v>
      </c>
      <c r="AX5" s="42">
        <v>3</v>
      </c>
      <c r="AY5" s="42">
        <v>6</v>
      </c>
      <c r="AZ5" s="42">
        <v>6</v>
      </c>
      <c r="BA5" s="42">
        <v>8</v>
      </c>
      <c r="BB5" s="42">
        <v>8</v>
      </c>
      <c r="BC5" s="43">
        <v>3</v>
      </c>
      <c r="BD5" s="43">
        <v>1</v>
      </c>
      <c r="BE5" s="43">
        <v>2</v>
      </c>
      <c r="BF5" s="43">
        <v>2</v>
      </c>
      <c r="BG5" s="43">
        <v>1</v>
      </c>
      <c r="BH5" s="43">
        <v>1</v>
      </c>
      <c r="BI5" s="43">
        <v>1</v>
      </c>
      <c r="BJ5" s="43">
        <v>1</v>
      </c>
      <c r="BK5" s="53"/>
      <c r="BL5" s="48"/>
      <c r="BM5" s="48"/>
      <c r="BN5" s="53"/>
      <c r="BO5" s="48"/>
      <c r="BP5" s="47"/>
      <c r="BQ5" s="97"/>
      <c r="BR5" s="97"/>
      <c r="BS5" s="53"/>
      <c r="BT5" s="48"/>
      <c r="BU5" s="48"/>
      <c r="BV5" s="53"/>
      <c r="BW5" s="48"/>
      <c r="BX5" s="47"/>
      <c r="BY5" s="54"/>
      <c r="BZ5" s="54"/>
      <c r="CA5" s="53"/>
      <c r="CB5" s="53"/>
      <c r="CC5" s="82"/>
      <c r="CD5" s="82"/>
      <c r="CE5" s="62"/>
      <c r="CF5" s="102"/>
      <c r="CG5" s="101"/>
      <c r="CH5" s="101"/>
      <c r="CI5" s="106"/>
    </row>
    <row r="6" ht="23.2" spans="1:87">
      <c r="A6" s="83" t="s">
        <v>14</v>
      </c>
      <c r="B6" s="83" t="s">
        <v>506</v>
      </c>
      <c r="C6" s="84"/>
      <c r="D6" s="84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103"/>
      <c r="CD6" s="103"/>
      <c r="CF6" s="101"/>
      <c r="CG6" s="101"/>
      <c r="CH6" s="101"/>
      <c r="CI6" s="106"/>
    </row>
    <row r="7" ht="23.2" spans="1:87">
      <c r="A7" s="83"/>
      <c r="B7" s="83"/>
      <c r="C7" s="85"/>
      <c r="D7" s="85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21"/>
      <c r="BR7" s="31"/>
      <c r="BS7" s="31"/>
      <c r="BT7" s="31"/>
      <c r="BU7" s="31"/>
      <c r="BV7" s="31"/>
      <c r="BW7" s="31"/>
      <c r="BX7" s="31"/>
      <c r="BY7" s="31"/>
      <c r="BZ7" s="31"/>
      <c r="CA7" s="21"/>
      <c r="CB7" s="31"/>
      <c r="CC7" s="82"/>
      <c r="CD7" s="82"/>
      <c r="CF7" s="101"/>
      <c r="CG7" s="101"/>
      <c r="CH7" s="101"/>
      <c r="CI7" s="106"/>
    </row>
    <row r="8" ht="23.2" spans="1:87">
      <c r="A8" s="83"/>
      <c r="B8" s="83"/>
      <c r="C8" s="85"/>
      <c r="D8" s="85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103"/>
      <c r="CD8" s="103"/>
      <c r="CF8" s="101"/>
      <c r="CG8" s="101"/>
      <c r="CH8" s="101"/>
      <c r="CI8" s="106"/>
    </row>
    <row r="9" s="71" customFormat="1" ht="23.2" hidden="1" spans="1:87">
      <c r="A9" s="86" t="s">
        <v>512</v>
      </c>
      <c r="B9" s="86"/>
      <c r="C9" s="25"/>
      <c r="D9" s="25"/>
      <c r="E9" s="32">
        <v>88</v>
      </c>
      <c r="F9" s="32">
        <v>118</v>
      </c>
      <c r="G9" s="32">
        <v>158</v>
      </c>
      <c r="H9" s="32">
        <v>188</v>
      </c>
      <c r="I9" s="32">
        <v>228</v>
      </c>
      <c r="J9" s="32">
        <v>288</v>
      </c>
      <c r="K9" s="32">
        <v>388</v>
      </c>
      <c r="L9" s="32">
        <v>588</v>
      </c>
      <c r="M9" s="32">
        <v>39</v>
      </c>
      <c r="N9" s="32">
        <v>79</v>
      </c>
      <c r="O9" s="32">
        <v>119</v>
      </c>
      <c r="P9" s="32">
        <v>229</v>
      </c>
      <c r="Q9" s="32"/>
      <c r="R9" s="32" t="s">
        <v>331</v>
      </c>
      <c r="S9" s="32" t="s">
        <v>513</v>
      </c>
      <c r="T9" s="32" t="s">
        <v>513</v>
      </c>
      <c r="U9" s="32" t="s">
        <v>449</v>
      </c>
      <c r="V9" s="32" t="s">
        <v>452</v>
      </c>
      <c r="W9" s="32" t="s">
        <v>455</v>
      </c>
      <c r="X9" s="32" t="s">
        <v>458</v>
      </c>
      <c r="Y9" s="32" t="s">
        <v>162</v>
      </c>
      <c r="Z9" s="32" t="s">
        <v>332</v>
      </c>
      <c r="AA9" s="32" t="s">
        <v>333</v>
      </c>
      <c r="AB9" s="32" t="s">
        <v>125</v>
      </c>
      <c r="AC9" s="32" t="s">
        <v>334</v>
      </c>
      <c r="AD9" s="32" t="s">
        <v>335</v>
      </c>
      <c r="AE9" s="32" t="s">
        <v>183</v>
      </c>
      <c r="AF9" s="32" t="s">
        <v>336</v>
      </c>
      <c r="AG9" s="32" t="s">
        <v>513</v>
      </c>
      <c r="AH9" s="32" t="s">
        <v>513</v>
      </c>
      <c r="AI9" s="32">
        <v>88</v>
      </c>
      <c r="AJ9" s="32">
        <v>118</v>
      </c>
      <c r="AK9" s="32">
        <v>158</v>
      </c>
      <c r="AL9" s="32">
        <v>188</v>
      </c>
      <c r="AM9" s="32">
        <v>228</v>
      </c>
      <c r="AN9" s="32">
        <v>288</v>
      </c>
      <c r="AO9" s="32">
        <v>388</v>
      </c>
      <c r="AP9" s="32">
        <v>588</v>
      </c>
      <c r="AQ9" s="32">
        <v>39</v>
      </c>
      <c r="AR9" s="32">
        <v>79</v>
      </c>
      <c r="AS9" s="32">
        <v>119</v>
      </c>
      <c r="AT9" s="32">
        <v>229</v>
      </c>
      <c r="AU9" s="32"/>
      <c r="AV9" s="32" t="s">
        <v>331</v>
      </c>
      <c r="AW9" s="32" t="s">
        <v>513</v>
      </c>
      <c r="AX9" s="32" t="s">
        <v>513</v>
      </c>
      <c r="AY9" s="32" t="s">
        <v>449</v>
      </c>
      <c r="AZ9" s="32" t="s">
        <v>452</v>
      </c>
      <c r="BA9" s="32" t="s">
        <v>455</v>
      </c>
      <c r="BB9" s="32" t="s">
        <v>458</v>
      </c>
      <c r="BC9" s="32" t="s">
        <v>162</v>
      </c>
      <c r="BD9" s="32" t="s">
        <v>332</v>
      </c>
      <c r="BE9" s="32" t="s">
        <v>333</v>
      </c>
      <c r="BF9" s="32" t="s">
        <v>125</v>
      </c>
      <c r="BG9" s="32" t="s">
        <v>334</v>
      </c>
      <c r="BH9" s="32" t="s">
        <v>335</v>
      </c>
      <c r="BI9" s="32" t="s">
        <v>183</v>
      </c>
      <c r="BJ9" s="32" t="s">
        <v>336</v>
      </c>
      <c r="BK9" s="32"/>
      <c r="BL9" s="32"/>
      <c r="BM9" s="32"/>
      <c r="BN9" s="32"/>
      <c r="BO9" s="32"/>
      <c r="BP9" s="32"/>
      <c r="BQ9" s="98"/>
      <c r="BR9" s="32"/>
      <c r="BS9" s="32"/>
      <c r="BT9" s="32"/>
      <c r="BU9" s="32"/>
      <c r="BV9" s="32"/>
      <c r="BW9" s="32"/>
      <c r="BX9" s="32"/>
      <c r="BY9" s="32"/>
      <c r="BZ9" s="32"/>
      <c r="CA9" s="98"/>
      <c r="CB9" s="32"/>
      <c r="CC9" s="98"/>
      <c r="CD9" s="98"/>
      <c r="CF9" s="101"/>
      <c r="CG9" s="101"/>
      <c r="CH9" s="101"/>
      <c r="CI9" s="107" t="e">
        <f>INDEX(_xlfn._xlws.SORT(CC12:CC70,BY12:BY70,TRUE),_xlfn.SEQUENCE(3),1)</f>
        <v>#VALUE!</v>
      </c>
    </row>
    <row r="10" s="71" customFormat="1" ht="23.2" hidden="1" spans="1:87">
      <c r="A10" s="86" t="s">
        <v>514</v>
      </c>
      <c r="B10" s="86" t="s">
        <v>329</v>
      </c>
      <c r="C10" s="25"/>
      <c r="D10" s="25"/>
      <c r="E10" s="32">
        <f>COUNTIFS(号卡固网晒单!$A:$A,$B$5,号卡固网晒单!$C:$C,B10,号卡固网晒单!$D:$D,$E$9)</f>
        <v>0</v>
      </c>
      <c r="F10" s="32">
        <f>COUNTIFS(号卡固网晒单!$A:$A,$B$5,号卡固网晒单!$C:$C,B10,号卡固网晒单!$D:$D,$F$9)</f>
        <v>0</v>
      </c>
      <c r="G10" s="32">
        <f>COUNTIFS(号卡固网晒单!$A:$A,$B$5,号卡固网晒单!$C:$C,B10,号卡固网晒单!$D:$D,$G$9)</f>
        <v>0</v>
      </c>
      <c r="H10" s="32">
        <f>COUNTIFS(号卡固网晒单!$A:$A,$B$5,号卡固网晒单!$C:$C,B10,号卡固网晒单!$D:$D,$H$9)</f>
        <v>0</v>
      </c>
      <c r="I10" s="32">
        <f>COUNTIFS(号卡固网晒单!$A:$A,$B$5,号卡固网晒单!$C:$C,B10,号卡固网晒单!$D:$D,$I$9)</f>
        <v>0</v>
      </c>
      <c r="J10" s="32">
        <f>COUNTIFS(号卡固网晒单!$A:$A,$B$5,号卡固网晒单!$C:$C,B10,号卡固网晒单!$D:$D,$J$9)</f>
        <v>0</v>
      </c>
      <c r="K10" s="32">
        <f>COUNTIFS(号卡固网晒单!$A:$A,$B$5,号卡固网晒单!$C:$C,B10,号卡固网晒单!$D:$D,$K$9)</f>
        <v>0</v>
      </c>
      <c r="L10" s="32">
        <f>COUNTIFS(号卡固网晒单!$A:$A,$B$5,号卡固网晒单!$C:$C,B10,号卡固网晒单!$D:$D,$L$9)</f>
        <v>0</v>
      </c>
      <c r="M10" s="32">
        <f>COUNTIFS(号卡固网晒单!$A:$A,$B$5,号卡固网晒单!$C:$C,B10,号卡固网晒单!$D:$D,$M$9)</f>
        <v>0</v>
      </c>
      <c r="N10" s="32">
        <f>COUNTIFS(号卡固网晒单!$A:$A,$B$5,号卡固网晒单!$C:$C,B10,号卡固网晒单!$D:$D,$N$9)</f>
        <v>0</v>
      </c>
      <c r="O10" s="32">
        <f>COUNTIFS(号卡固网晒单!$A:$A,$B$5,号卡固网晒单!$C:$C,B10,号卡固网晒单!$D:$D,$O$9)</f>
        <v>0</v>
      </c>
      <c r="P10" s="32">
        <f>COUNTIFS(号卡固网晒单!$A:$A,$B$5,号卡固网晒单!$C:$C,B10,号卡固网晒单!$D:$D,$P$9)</f>
        <v>0</v>
      </c>
      <c r="Q10" s="32">
        <f t="shared" ref="Q10:Q69" si="0">SUM(E10:P10)</f>
        <v>0</v>
      </c>
      <c r="R10" s="32">
        <f>COUNTIFS(号卡固网晒单!$A:$A,$B$5,号卡固网晒单!$C:$C,B10,号卡固网晒单!$E:$E,$R$9)</f>
        <v>0</v>
      </c>
      <c r="S10" s="32">
        <f t="shared" ref="S10:S69" si="1">M10</f>
        <v>0</v>
      </c>
      <c r="T10" s="32">
        <f t="shared" ref="T10:T69" si="2">Q10-S10</f>
        <v>0</v>
      </c>
      <c r="U10" s="32">
        <f>COUNTIFS(号卡固网晒单!$A:$A,$B$5,号卡固网晒单!$C:$C,B10,号卡固网晒单!$D:$D,$U$9)</f>
        <v>0</v>
      </c>
      <c r="V10" s="32">
        <f>COUNTIFS(号卡固网晒单!$A:$A,$B$5,号卡固网晒单!$C:$C,B10,号卡固网晒单!$D:$D,$V$9)</f>
        <v>0</v>
      </c>
      <c r="W10" s="32">
        <f>COUNTIFS(号卡固网晒单!$A:$A,$B$5,号卡固网晒单!$C:$C,B10,号卡固网晒单!$D:$D,$W$9)</f>
        <v>0</v>
      </c>
      <c r="X10" s="32">
        <f>COUNTIFS(号卡固网晒单!$A:$A,$B$5,号卡固网晒单!$C:$C,B10,号卡固网晒单!$D:$D,$X$9)</f>
        <v>0</v>
      </c>
      <c r="Y10" s="32">
        <f>COUNTIFS(号卡固网晒单!$A:$A,$B$5,号卡固网晒单!$C:$C,B10,号卡固网晒单!$F:$F,$Y$9)</f>
        <v>0</v>
      </c>
      <c r="Z10" s="32">
        <f>COUNTIFS(号卡固网晒单!$A:$A,$B$5,号卡固网晒单!$C:$C,B10,号卡固网晒单!$G:$G,$Z$9)</f>
        <v>0</v>
      </c>
      <c r="AA10" s="32">
        <f>COUNTIFS(号卡固网晒单!$A:$A,$B$5,号卡固网晒单!$C:$C,B10,号卡固网晒单!$H:$H,$AA$9)</f>
        <v>0</v>
      </c>
      <c r="AB10" s="32">
        <f>COUNTIFS(号卡固网晒单!$A:$A,$B$5,号卡固网晒单!$C:$C,B10,号卡固网晒单!$I:$I,$AB$9)</f>
        <v>0</v>
      </c>
      <c r="AC10" s="32">
        <f>COUNTIFS(号卡固网晒单!$A:$A,$B$5,号卡固网晒单!$C:$C,B10,号卡固网晒单!$J:$J,$AC$9)</f>
        <v>0</v>
      </c>
      <c r="AD10" s="32">
        <f>COUNTIFS(号卡固网晒单!$A:$A,$B$5,号卡固网晒单!$C:$C,B10,号卡固网晒单!$K:$K,$AD$9)</f>
        <v>0</v>
      </c>
      <c r="AE10" s="32">
        <f>COUNTIFS(号卡固网晒单!$A:$A,$B$5,号卡固网晒单!$C:$C,B10,号卡固网晒单!$L:$L,$AE$9)</f>
        <v>0</v>
      </c>
      <c r="AF10" s="32">
        <f>COUNTIFS(号卡固网晒单!$A:$A,$B$5,号卡固网晒单!$C:$C,B10,号卡固网晒单!$M:$M,$AF$9)</f>
        <v>0</v>
      </c>
      <c r="AG10" s="32">
        <f>R10*$R$5+S10*$S$5+T10*$T$5+U10*$U$5+V10*$V$5+W10*$W$5+X10*$X$5</f>
        <v>0</v>
      </c>
      <c r="AH10" s="32">
        <f>Y10*$Y$5+Z10*$Z$5+AA10*$AA$5+AB10*$AB$5+AC10*$AC$5+AD10*$AD$5+AE10*$AE$5+AF10*$AF$5</f>
        <v>0</v>
      </c>
      <c r="AI10" s="32">
        <f>COUNTIFS(号卡固网晒单!$C:$C,AF10,号卡固网晒单!$D:$D,$E$9)</f>
        <v>0</v>
      </c>
      <c r="AJ10" s="32">
        <f>COUNTIFS(号卡固网晒单!$C:$C,AF10,号卡固网晒单!$D:$D,$F$9)</f>
        <v>0</v>
      </c>
      <c r="AK10" s="32">
        <f>COUNTIFS(号卡固网晒单!$C:$C,AF10,号卡固网晒单!$D:$D,$G$9)</f>
        <v>0</v>
      </c>
      <c r="AL10" s="32">
        <f>COUNTIFS(号卡固网晒单!$C:$C,AF10,号卡固网晒单!$D:$D,$H$9)</f>
        <v>0</v>
      </c>
      <c r="AM10" s="32">
        <f>COUNTIFS(号卡固网晒单!$C:$C,AF10,号卡固网晒单!$D:$D,$I$9)</f>
        <v>0</v>
      </c>
      <c r="AN10" s="32">
        <f>COUNTIFS(号卡固网晒单!$C:$C,AF10,号卡固网晒单!$D:$D,$J$9)</f>
        <v>0</v>
      </c>
      <c r="AO10" s="32">
        <f>COUNTIFS(号卡固网晒单!$C:$C,AF10,号卡固网晒单!$D:$D,$K$9)</f>
        <v>0</v>
      </c>
      <c r="AP10" s="32">
        <f>COUNTIFS(号卡固网晒单!$C:$C,AF10,号卡固网晒单!$D:$D,$L$9)</f>
        <v>0</v>
      </c>
      <c r="AQ10" s="32">
        <f>COUNTIFS(号卡固网晒单!$C:$C,AF10,号卡固网晒单!$D:$D,$M$9)</f>
        <v>0</v>
      </c>
      <c r="AR10" s="32">
        <f>COUNTIFS(号卡固网晒单!$C:$C,AF10,号卡固网晒单!$D:$D,$N$9)</f>
        <v>0</v>
      </c>
      <c r="AS10" s="32">
        <f>COUNTIFS(号卡固网晒单!$C:$C,AF10,号卡固网晒单!$D:$D,$O$9)</f>
        <v>0</v>
      </c>
      <c r="AT10" s="32">
        <f>COUNTIFS(号卡固网晒单!$C:$C,AF10,号卡固网晒单!$D:$D,$P$9)</f>
        <v>0</v>
      </c>
      <c r="AU10" s="32">
        <f t="shared" ref="AU10:AU69" si="3">SUM(AI10:AT10)</f>
        <v>0</v>
      </c>
      <c r="AV10" s="32">
        <f>COUNTIFS(号卡固网晒单!$C:$C,AE10,号卡固网晒单!$E:$E,$R$9)</f>
        <v>0</v>
      </c>
      <c r="AW10" s="32">
        <f t="shared" ref="AW10:AW69" si="4">AQ10</f>
        <v>0</v>
      </c>
      <c r="AX10" s="32">
        <f t="shared" ref="AX10:AX69" si="5">AU10-AW10</f>
        <v>0</v>
      </c>
      <c r="AY10" s="32">
        <f>COUNTIFS(号卡固网晒单!$C:$C,AE10,号卡固网晒单!$D:$D,$U$9)</f>
        <v>0</v>
      </c>
      <c r="AZ10" s="32">
        <f>COUNTIFS(号卡固网晒单!$C:$C,AE10,号卡固网晒单!$D:$D,$V$9)</f>
        <v>0</v>
      </c>
      <c r="BA10" s="32">
        <f>COUNTIFS(号卡固网晒单!$C:$C,AE10,号卡固网晒单!$D:$D,$W$9)</f>
        <v>0</v>
      </c>
      <c r="BB10" s="32">
        <f>COUNTIFS(号卡固网晒单!$C:$C,AE10,号卡固网晒单!$D:$D,$X$9)</f>
        <v>0</v>
      </c>
      <c r="BC10" s="32">
        <f>COUNTIFS(号卡固网晒单!$C:$C,AE10,号卡固网晒单!$F:$F,$Y$9)</f>
        <v>0</v>
      </c>
      <c r="BD10" s="32">
        <f>COUNTIFS(号卡固网晒单!$C:$C,AE10,号卡固网晒单!$G:$G,$Z$9)</f>
        <v>0</v>
      </c>
      <c r="BE10" s="32">
        <f>COUNTIFS(号卡固网晒单!$C:$C,AE10,号卡固网晒单!$H:$H,$AA$9)</f>
        <v>0</v>
      </c>
      <c r="BF10" s="32">
        <f>COUNTIFS(号卡固网晒单!$C:$C,AE10,号卡固网晒单!$I:$I,$AB$9)</f>
        <v>0</v>
      </c>
      <c r="BG10" s="32">
        <f>COUNTIFS(号卡固网晒单!$C:$C,AE10,号卡固网晒单!$J:$J,$AC$9)</f>
        <v>0</v>
      </c>
      <c r="BH10" s="32">
        <f>COUNTIFS(号卡固网晒单!$C:$C,AE10,号卡固网晒单!$K:$K,$AD$9)</f>
        <v>0</v>
      </c>
      <c r="BI10" s="32">
        <f>COUNTIFS(号卡固网晒单!$C:$C,AE10,号卡固网晒单!$L:$L,$AE$9)</f>
        <v>0</v>
      </c>
      <c r="BJ10" s="32">
        <f>COUNTIFS(号卡固网晒单!$C:$C,AE10,号卡固网晒单!$M:$M,$AF$9)</f>
        <v>0</v>
      </c>
      <c r="BK10" s="32"/>
      <c r="BL10" s="32"/>
      <c r="BM10" s="32"/>
      <c r="BN10" s="32"/>
      <c r="BO10" s="32"/>
      <c r="BP10" s="32"/>
      <c r="BQ10" s="98"/>
      <c r="BR10" s="32"/>
      <c r="BS10" s="32"/>
      <c r="BT10" s="32"/>
      <c r="BU10" s="32"/>
      <c r="BV10" s="32"/>
      <c r="BW10" s="32"/>
      <c r="BX10" s="32"/>
      <c r="BY10" s="32"/>
      <c r="BZ10" s="32"/>
      <c r="CA10" s="98"/>
      <c r="CB10" s="32"/>
      <c r="CC10" s="98"/>
      <c r="CD10" s="98"/>
      <c r="CF10" s="101" t="str">
        <f t="shared" ref="CF10:CF69" si="6">IF(AND(BL10=0,BT10=0),B10,"")</f>
        <v>人</v>
      </c>
      <c r="CG10" s="101"/>
      <c r="CH10" s="101"/>
      <c r="CI10" s="107" t="e">
        <f>INDEX(_xlfn._xlws.SORT(CC13:CC71,BY13:BY71,TRUE),_xlfn.SEQUENCE(3),1)</f>
        <v>#VALUE!</v>
      </c>
    </row>
    <row r="11" ht="23.2" spans="1:87">
      <c r="A11" s="87" t="s">
        <v>20</v>
      </c>
      <c r="B11" s="88" t="s">
        <v>515</v>
      </c>
      <c r="C11" s="84">
        <v>12</v>
      </c>
      <c r="D11" s="84">
        <v>5</v>
      </c>
      <c r="E11" s="90">
        <f>COUNTIFS(号卡固网晒单!$A:$A,$B$5,号卡固网晒单!$C:$C,B11,号卡固网晒单!$D:$D,$E$9)</f>
        <v>0</v>
      </c>
      <c r="F11" s="90">
        <f>COUNTIFS(号卡固网晒单!$A:$A,$B$5,号卡固网晒单!$C:$C,B11,号卡固网晒单!$D:$D,$F$9)</f>
        <v>0</v>
      </c>
      <c r="G11" s="90">
        <f>COUNTIFS(号卡固网晒单!$A:$A,$B$5,号卡固网晒单!$C:$C,B11,号卡固网晒单!$D:$D,$G$9)</f>
        <v>0</v>
      </c>
      <c r="H11" s="90">
        <f>COUNTIFS(号卡固网晒单!$A:$A,$B$5,号卡固网晒单!$C:$C,B11,号卡固网晒单!$D:$D,$H$9)</f>
        <v>0</v>
      </c>
      <c r="I11" s="90">
        <f>COUNTIFS(号卡固网晒单!$A:$A,$B$5,号卡固网晒单!$C:$C,B11,号卡固网晒单!$D:$D,$I$9)</f>
        <v>0</v>
      </c>
      <c r="J11" s="90">
        <f>COUNTIFS(号卡固网晒单!$A:$A,$B$5,号卡固网晒单!$C:$C,B11,号卡固网晒单!$D:$D,$J$9)</f>
        <v>0</v>
      </c>
      <c r="K11" s="90">
        <f>COUNTIFS(号卡固网晒单!$A:$A,$B$5,号卡固网晒单!$C:$C,B11,号卡固网晒单!$D:$D,$K$9)</f>
        <v>0</v>
      </c>
      <c r="L11" s="90">
        <f>COUNTIFS(号卡固网晒单!$A:$A,$B$5,号卡固网晒单!$C:$C,B11,号卡固网晒单!$D:$D,$L$9)</f>
        <v>0</v>
      </c>
      <c r="M11" s="90">
        <f>COUNTIFS(号卡固网晒单!$A:$A,$B$5,号卡固网晒单!$C:$C,B11,号卡固网晒单!$D:$D,$M$9)</f>
        <v>0</v>
      </c>
      <c r="N11" s="90">
        <f>COUNTIFS(号卡固网晒单!$A:$A,$B$5,号卡固网晒单!$C:$C,B11,号卡固网晒单!$D:$D,$N$9)</f>
        <v>0</v>
      </c>
      <c r="O11" s="90">
        <f>COUNTIFS(号卡固网晒单!$A:$A,$B$5,号卡固网晒单!$C:$C,B11,号卡固网晒单!$D:$D,$O$9)</f>
        <v>0</v>
      </c>
      <c r="P11" s="90">
        <f>COUNTIFS(号卡固网晒单!$A:$A,$B$5,号卡固网晒单!$C:$C,B11,号卡固网晒单!$D:$D,$P$9)</f>
        <v>0</v>
      </c>
      <c r="Q11" s="90">
        <f t="shared" si="0"/>
        <v>0</v>
      </c>
      <c r="R11" s="90">
        <f>COUNTIFS(号卡固网晒单!$A:$A,$B$5,号卡固网晒单!$C:$C,B11,号卡固网晒单!$E:$E,$R$9)</f>
        <v>0</v>
      </c>
      <c r="S11" s="90">
        <f t="shared" si="1"/>
        <v>0</v>
      </c>
      <c r="T11" s="90">
        <f t="shared" si="2"/>
        <v>0</v>
      </c>
      <c r="U11" s="90">
        <f>COUNTIFS(号卡固网晒单!$A:$A,$B$5,号卡固网晒单!$C:$C,B11,号卡固网晒单!$D:$D,$U$9)</f>
        <v>0</v>
      </c>
      <c r="V11" s="90">
        <f>COUNTIFS(号卡固网晒单!$A:$A,$B$5,号卡固网晒单!$C:$C,B11,号卡固网晒单!$D:$D,$V$9)</f>
        <v>0</v>
      </c>
      <c r="W11" s="90">
        <f>COUNTIFS(号卡固网晒单!$A:$A,$B$5,号卡固网晒单!$C:$C,B11,号卡固网晒单!$D:$D,$W$9)</f>
        <v>0</v>
      </c>
      <c r="X11" s="90">
        <f>COUNTIFS(号卡固网晒单!$A:$A,$B$5,号卡固网晒单!$C:$C,B11,号卡固网晒单!$D:$D,$X$9)</f>
        <v>0</v>
      </c>
      <c r="Y11" s="90">
        <f>COUNTIFS(号卡固网晒单!$A:$A,$B$5,号卡固网晒单!$C:$C,B11,号卡固网晒单!$F:$F,$Y$9)</f>
        <v>0</v>
      </c>
      <c r="Z11" s="90">
        <f>COUNTIFS(号卡固网晒单!$A:$A,$B$5,号卡固网晒单!$C:$C,B11,号卡固网晒单!$G:$G,$Z$9)</f>
        <v>0</v>
      </c>
      <c r="AA11" s="90">
        <f>COUNTIFS(号卡固网晒单!$A:$A,$B$5,号卡固网晒单!$C:$C,B11,号卡固网晒单!$H:$H,$AA$9)</f>
        <v>0</v>
      </c>
      <c r="AB11" s="90">
        <f>COUNTIFS(号卡固网晒单!$A:$A,$B$5,号卡固网晒单!$C:$C,B11,号卡固网晒单!$I:$I,$AB$9)</f>
        <v>0</v>
      </c>
      <c r="AC11" s="90">
        <f>COUNTIFS(号卡固网晒单!$A:$A,$B$5,号卡固网晒单!$C:$C,B11,号卡固网晒单!$J:$J,$AC$9)</f>
        <v>0</v>
      </c>
      <c r="AD11" s="90">
        <f>COUNTIFS(号卡固网晒单!$A:$A,$B$5,号卡固网晒单!$C:$C,B11,号卡固网晒单!$K:$K,$AD$9)</f>
        <v>0</v>
      </c>
      <c r="AE11" s="90">
        <f>COUNTIFS(号卡固网晒单!$A:$A,$B$5,号卡固网晒单!$C:$C,B11,号卡固网晒单!$L:$L,$AE$9)</f>
        <v>0</v>
      </c>
      <c r="AF11" s="90">
        <f>COUNTIFS(号卡固网晒单!$A:$A,$B$5,号卡固网晒单!$C:$C,B11,号卡固网晒单!$M:$M,$AF$9)</f>
        <v>0</v>
      </c>
      <c r="AG11" s="90">
        <f>R11*$R$5+S11*$S$5+T11*$T$5+U11*$U$5+V11*$V$5+W11*$W$5+X11*$X$5</f>
        <v>0</v>
      </c>
      <c r="AH11" s="90">
        <f>Y11*$Y$5+Z11*$Z$5+AA11*$AA$5+AB11*$AB$5+AC11*$AC$5+AD11*$AD$5+AE11*$AE$5+AF11*$AF$5</f>
        <v>0</v>
      </c>
      <c r="AI11" s="90">
        <f>COUNTIFS(号卡固网晒单!$C:$C,AF11,号卡固网晒单!$D:$D,$E$9)</f>
        <v>0</v>
      </c>
      <c r="AJ11" s="90">
        <f>COUNTIFS(号卡固网晒单!$C:$C,AF11,号卡固网晒单!$D:$D,$F$9)</f>
        <v>0</v>
      </c>
      <c r="AK11" s="90">
        <f>COUNTIFS(号卡固网晒单!$C:$C,AF11,号卡固网晒单!$D:$D,$G$9)</f>
        <v>0</v>
      </c>
      <c r="AL11" s="90">
        <f>COUNTIFS(号卡固网晒单!$C:$C,AF11,号卡固网晒单!$D:$D,$H$9)</f>
        <v>0</v>
      </c>
      <c r="AM11" s="90">
        <f>COUNTIFS(号卡固网晒单!$C:$C,AF11,号卡固网晒单!$D:$D,$I$9)</f>
        <v>0</v>
      </c>
      <c r="AN11" s="90">
        <f>COUNTIFS(号卡固网晒单!$C:$C,AF11,号卡固网晒单!$D:$D,$J$9)</f>
        <v>0</v>
      </c>
      <c r="AO11" s="90">
        <f>COUNTIFS(号卡固网晒单!$C:$C,AF11,号卡固网晒单!$D:$D,$K$9)</f>
        <v>0</v>
      </c>
      <c r="AP11" s="90">
        <f>COUNTIFS(号卡固网晒单!$C:$C,AF11,号卡固网晒单!$D:$D,$L$9)</f>
        <v>0</v>
      </c>
      <c r="AQ11" s="90">
        <f>COUNTIFS(号卡固网晒单!$C:$C,AF11,号卡固网晒单!$D:$D,$M$9)</f>
        <v>0</v>
      </c>
      <c r="AR11" s="90">
        <f>COUNTIFS(号卡固网晒单!$C:$C,AF11,号卡固网晒单!$D:$D,$N$9)</f>
        <v>0</v>
      </c>
      <c r="AS11" s="90">
        <f>COUNTIFS(号卡固网晒单!$C:$C,AF11,号卡固网晒单!$D:$D,$O$9)</f>
        <v>0</v>
      </c>
      <c r="AT11" s="90">
        <f>COUNTIFS(号卡固网晒单!$C:$C,AF11,号卡固网晒单!$D:$D,$P$9)</f>
        <v>0</v>
      </c>
      <c r="AU11" s="90">
        <f t="shared" si="3"/>
        <v>0</v>
      </c>
      <c r="AV11" s="90">
        <f>COUNTIFS(号卡固网晒单!$C:$C,AE11,号卡固网晒单!$E:$E,$R$9)</f>
        <v>0</v>
      </c>
      <c r="AW11" s="90">
        <f t="shared" si="4"/>
        <v>0</v>
      </c>
      <c r="AX11" s="90">
        <f t="shared" si="5"/>
        <v>0</v>
      </c>
      <c r="AY11" s="90">
        <f>COUNTIFS(号卡固网晒单!$C:$C,AE11,号卡固网晒单!$D:$D,$U$9)</f>
        <v>0</v>
      </c>
      <c r="AZ11" s="90">
        <f>COUNTIFS(号卡固网晒单!$C:$C,AE11,号卡固网晒单!$D:$D,$V$9)</f>
        <v>0</v>
      </c>
      <c r="BA11" s="90">
        <f>COUNTIFS(号卡固网晒单!$C:$C,AE11,号卡固网晒单!$D:$D,$W$9)</f>
        <v>0</v>
      </c>
      <c r="BB11" s="90">
        <f>COUNTIFS(号卡固网晒单!$C:$C,AE11,号卡固网晒单!$D:$D,$X$9)</f>
        <v>0</v>
      </c>
      <c r="BC11" s="90">
        <f>COUNTIFS(号卡固网晒单!$C:$C,AE11,号卡固网晒单!$F:$F,$Y$9)</f>
        <v>0</v>
      </c>
      <c r="BD11" s="90">
        <f>COUNTIFS(号卡固网晒单!$C:$C,AE11,号卡固网晒单!$G:$G,$Z$9)</f>
        <v>0</v>
      </c>
      <c r="BE11" s="90">
        <f>COUNTIFS(号卡固网晒单!$C:$C,AE11,号卡固网晒单!$H:$H,$AA$9)</f>
        <v>0</v>
      </c>
      <c r="BF11" s="90">
        <f>COUNTIFS(号卡固网晒单!$C:$C,AE11,号卡固网晒单!$I:$I,$AB$9)</f>
        <v>0</v>
      </c>
      <c r="BG11" s="90">
        <f>COUNTIFS(号卡固网晒单!$C:$C,AE11,号卡固网晒单!$J:$J,$AC$9)</f>
        <v>0</v>
      </c>
      <c r="BH11" s="90">
        <f>COUNTIFS(号卡固网晒单!$C:$C,AE11,号卡固网晒单!$K:$K,$AD$9)</f>
        <v>0</v>
      </c>
      <c r="BI11" s="90">
        <f>COUNTIFS(号卡固网晒单!$C:$C,AE11,号卡固网晒单!$L:$L,$AE$9)</f>
        <v>0</v>
      </c>
      <c r="BJ11" s="90">
        <f>COUNTIFS(号卡固网晒单!$C:$C,AE11,号卡固网晒单!$M:$M,$AF$9)</f>
        <v>0</v>
      </c>
      <c r="BK11" s="22">
        <v>5</v>
      </c>
      <c r="BL11" s="31">
        <f>AV11*$AV$5+AW11*$AW$5+AX11*$AX$5+AY11*$AY$5+AZ11*$AZ$5+BA11*$BA$5+BB11*$BB$5</f>
        <v>0</v>
      </c>
      <c r="BM11" s="31">
        <f t="shared" ref="BM11:BM70" si="7">SUM(AV11:BB11)</f>
        <v>0</v>
      </c>
      <c r="BN11" s="23">
        <v>51</v>
      </c>
      <c r="BO11" s="50">
        <f>SUM(BL11:BL26)</f>
        <v>0</v>
      </c>
      <c r="BP11" s="51">
        <f>BO11/BN11</f>
        <v>0</v>
      </c>
      <c r="BQ11" s="26">
        <f t="shared" ref="BQ11:BQ69" si="8">SUM(AY11:BB11)</f>
        <v>0</v>
      </c>
      <c r="BR11" s="50">
        <f>SUM(BQ11:BQ26)</f>
        <v>0</v>
      </c>
      <c r="BS11" s="22">
        <v>12</v>
      </c>
      <c r="BT11" s="31">
        <f>BC11*$BC$5+BD11*$BD$5+BE11*$BE$5+BF11*$BF$5+BG11*$BG$5+BH11*$BH$5+BI11*$BI$5+BJ11*$BJ$5</f>
        <v>0</v>
      </c>
      <c r="BU11" s="31">
        <f t="shared" ref="BU11:BU70" si="9">SUM(BC11:BJ11)</f>
        <v>0</v>
      </c>
      <c r="BV11" s="50">
        <v>124</v>
      </c>
      <c r="BW11" s="50">
        <f>SUM(BT11:BT26)</f>
        <v>0</v>
      </c>
      <c r="BX11" s="51">
        <f>BW11/BV11</f>
        <v>0</v>
      </c>
      <c r="BY11" s="51">
        <f>(BX11+BP11)/2</f>
        <v>0</v>
      </c>
      <c r="BZ11" s="59">
        <f>RANK(BY11,$BY$11:$BY$69)</f>
        <v>1</v>
      </c>
      <c r="CA11" s="26">
        <f t="shared" ref="CA11:CA69" si="10">SUM(AY11:BB11)</f>
        <v>0</v>
      </c>
      <c r="CB11" s="50">
        <f>SUM(CA11:CA26)</f>
        <v>0</v>
      </c>
      <c r="CC11" s="104" t="s">
        <v>20</v>
      </c>
      <c r="CD11" s="83" t="s">
        <v>515</v>
      </c>
      <c r="CF11" s="101" t="str">
        <f t="shared" si="6"/>
        <v>黄莉莉</v>
      </c>
      <c r="CG11" s="102" t="str">
        <f>IF(AND(BO11=0),CC11,"")</f>
        <v>市区站</v>
      </c>
      <c r="CH11" s="102" t="str">
        <f>IF(AND(BW11=0),CC11,"")</f>
        <v>市区站</v>
      </c>
      <c r="CI11" s="102" t="str">
        <f>INDEX(CC11:CC69,MATCH(SMALL(BY11:BY69,1),BY11:BY69,0))</f>
        <v>市区站</v>
      </c>
    </row>
    <row r="12" ht="23.2" spans="1:87">
      <c r="A12" s="87"/>
      <c r="B12" s="88" t="s">
        <v>516</v>
      </c>
      <c r="C12" s="84">
        <v>0</v>
      </c>
      <c r="D12" s="84">
        <v>0</v>
      </c>
      <c r="E12" s="90">
        <f>COUNTIFS(号卡固网晒单!$A:$A,$B$5,号卡固网晒单!$C:$C,B12,号卡固网晒单!$D:$D,$E$9)</f>
        <v>0</v>
      </c>
      <c r="F12" s="90">
        <f>COUNTIFS(号卡固网晒单!$A:$A,$B$5,号卡固网晒单!$C:$C,B12,号卡固网晒单!$D:$D,$F$9)</f>
        <v>0</v>
      </c>
      <c r="G12" s="90">
        <f>COUNTIFS(号卡固网晒单!$A:$A,$B$5,号卡固网晒单!$C:$C,B12,号卡固网晒单!$D:$D,$G$9)</f>
        <v>0</v>
      </c>
      <c r="H12" s="90">
        <f>COUNTIFS(号卡固网晒单!$A:$A,$B$5,号卡固网晒单!$C:$C,B12,号卡固网晒单!$D:$D,$H$9)</f>
        <v>0</v>
      </c>
      <c r="I12" s="90">
        <f>COUNTIFS(号卡固网晒单!$A:$A,$B$5,号卡固网晒单!$C:$C,B12,号卡固网晒单!$D:$D,$I$9)</f>
        <v>0</v>
      </c>
      <c r="J12" s="90">
        <f>COUNTIFS(号卡固网晒单!$A:$A,$B$5,号卡固网晒单!$C:$C,B12,号卡固网晒单!$D:$D,$J$9)</f>
        <v>0</v>
      </c>
      <c r="K12" s="90">
        <f>COUNTIFS(号卡固网晒单!$A:$A,$B$5,号卡固网晒单!$C:$C,B12,号卡固网晒单!$D:$D,$K$9)</f>
        <v>0</v>
      </c>
      <c r="L12" s="90">
        <f>COUNTIFS(号卡固网晒单!$A:$A,$B$5,号卡固网晒单!$C:$C,B12,号卡固网晒单!$D:$D,$L$9)</f>
        <v>0</v>
      </c>
      <c r="M12" s="90">
        <f>COUNTIFS(号卡固网晒单!$A:$A,$B$5,号卡固网晒单!$C:$C,B12,号卡固网晒单!$D:$D,$M$9)</f>
        <v>0</v>
      </c>
      <c r="N12" s="90">
        <f>COUNTIFS(号卡固网晒单!$A:$A,$B$5,号卡固网晒单!$C:$C,B12,号卡固网晒单!$D:$D,$N$9)</f>
        <v>0</v>
      </c>
      <c r="O12" s="90">
        <f>COUNTIFS(号卡固网晒单!$A:$A,$B$5,号卡固网晒单!$C:$C,B12,号卡固网晒单!$D:$D,$O$9)</f>
        <v>0</v>
      </c>
      <c r="P12" s="90">
        <f>COUNTIFS(号卡固网晒单!$A:$A,$B$5,号卡固网晒单!$C:$C,B12,号卡固网晒单!$D:$D,$P$9)</f>
        <v>0</v>
      </c>
      <c r="Q12" s="90">
        <f t="shared" si="0"/>
        <v>0</v>
      </c>
      <c r="R12" s="90">
        <f>COUNTIFS(号卡固网晒单!$A:$A,$B$5,号卡固网晒单!$C:$C,B12,号卡固网晒单!$E:$E,$R$9)</f>
        <v>0</v>
      </c>
      <c r="S12" s="90">
        <f t="shared" si="1"/>
        <v>0</v>
      </c>
      <c r="T12" s="90">
        <f t="shared" si="2"/>
        <v>0</v>
      </c>
      <c r="U12" s="90">
        <f>COUNTIFS(号卡固网晒单!$A:$A,$B$5,号卡固网晒单!$C:$C,B12,号卡固网晒单!$D:$D,$U$9)</f>
        <v>0</v>
      </c>
      <c r="V12" s="90">
        <f>COUNTIFS(号卡固网晒单!$A:$A,$B$5,号卡固网晒单!$C:$C,B12,号卡固网晒单!$D:$D,$V$9)</f>
        <v>0</v>
      </c>
      <c r="W12" s="90">
        <f>COUNTIFS(号卡固网晒单!$A:$A,$B$5,号卡固网晒单!$C:$C,B12,号卡固网晒单!$D:$D,$W$9)</f>
        <v>0</v>
      </c>
      <c r="X12" s="90">
        <f>COUNTIFS(号卡固网晒单!$A:$A,$B$5,号卡固网晒单!$C:$C,B12,号卡固网晒单!$D:$D,$X$9)</f>
        <v>0</v>
      </c>
      <c r="Y12" s="90">
        <f>COUNTIFS(号卡固网晒单!$A:$A,$B$5,号卡固网晒单!$C:$C,B12,号卡固网晒单!$F:$F,$Y$9)</f>
        <v>0</v>
      </c>
      <c r="Z12" s="90">
        <f>COUNTIFS(号卡固网晒单!$A:$A,$B$5,号卡固网晒单!$C:$C,B12,号卡固网晒单!$G:$G,$Z$9)</f>
        <v>0</v>
      </c>
      <c r="AA12" s="90">
        <f>COUNTIFS(号卡固网晒单!$A:$A,$B$5,号卡固网晒单!$C:$C,B12,号卡固网晒单!$H:$H,$AA$9)</f>
        <v>0</v>
      </c>
      <c r="AB12" s="90">
        <f>COUNTIFS(号卡固网晒单!$A:$A,$B$5,号卡固网晒单!$C:$C,B12,号卡固网晒单!$I:$I,$AB$9)</f>
        <v>0</v>
      </c>
      <c r="AC12" s="90">
        <f>COUNTIFS(号卡固网晒单!$A:$A,$B$5,号卡固网晒单!$C:$C,B12,号卡固网晒单!$J:$J,$AC$9)</f>
        <v>0</v>
      </c>
      <c r="AD12" s="90">
        <f>COUNTIFS(号卡固网晒单!$A:$A,$B$5,号卡固网晒单!$C:$C,B12,号卡固网晒单!$K:$K,$AD$9)</f>
        <v>0</v>
      </c>
      <c r="AE12" s="90">
        <f>COUNTIFS(号卡固网晒单!$A:$A,$B$5,号卡固网晒单!$C:$C,B12,号卡固网晒单!$L:$L,$AE$9)</f>
        <v>0</v>
      </c>
      <c r="AF12" s="90">
        <f>COUNTIFS(号卡固网晒单!$A:$A,$B$5,号卡固网晒单!$C:$C,B12,号卡固网晒单!$M:$M,$AF$9)</f>
        <v>0</v>
      </c>
      <c r="AG12" s="90">
        <f>R12*$R$5+S12*$S$5+T12*$T$5+U12*$U$5+V12*$V$5+W12*$W$5+X12*$X$5</f>
        <v>0</v>
      </c>
      <c r="AH12" s="90">
        <f>Y12*$Y$5+Z12*$Z$5+AA12*$AA$5+AB12*$AB$5+AC12*$AC$5+AD12*$AD$5+AE12*$AE$5+AF12*$AF$5</f>
        <v>0</v>
      </c>
      <c r="AI12" s="90">
        <f>COUNTIFS(号卡固网晒单!$C:$C,AF12,号卡固网晒单!$D:$D,$E$9)</f>
        <v>0</v>
      </c>
      <c r="AJ12" s="90">
        <f>COUNTIFS(号卡固网晒单!$C:$C,AF12,号卡固网晒单!$D:$D,$F$9)</f>
        <v>0</v>
      </c>
      <c r="AK12" s="90">
        <f>COUNTIFS(号卡固网晒单!$C:$C,AF12,号卡固网晒单!$D:$D,$G$9)</f>
        <v>0</v>
      </c>
      <c r="AL12" s="90">
        <f>COUNTIFS(号卡固网晒单!$C:$C,AF12,号卡固网晒单!$D:$D,$H$9)</f>
        <v>0</v>
      </c>
      <c r="AM12" s="90">
        <f>COUNTIFS(号卡固网晒单!$C:$C,AF12,号卡固网晒单!$D:$D,$I$9)</f>
        <v>0</v>
      </c>
      <c r="AN12" s="90">
        <f>COUNTIFS(号卡固网晒单!$C:$C,AF12,号卡固网晒单!$D:$D,$J$9)</f>
        <v>0</v>
      </c>
      <c r="AO12" s="90">
        <f>COUNTIFS(号卡固网晒单!$C:$C,AF12,号卡固网晒单!$D:$D,$K$9)</f>
        <v>0</v>
      </c>
      <c r="AP12" s="90">
        <f>COUNTIFS(号卡固网晒单!$C:$C,AF12,号卡固网晒单!$D:$D,$L$9)</f>
        <v>0</v>
      </c>
      <c r="AQ12" s="90">
        <f>COUNTIFS(号卡固网晒单!$C:$C,AF12,号卡固网晒单!$D:$D,$M$9)</f>
        <v>0</v>
      </c>
      <c r="AR12" s="90">
        <f>COUNTIFS(号卡固网晒单!$C:$C,AF12,号卡固网晒单!$D:$D,$N$9)</f>
        <v>0</v>
      </c>
      <c r="AS12" s="90">
        <f>COUNTIFS(号卡固网晒单!$C:$C,AF12,号卡固网晒单!$D:$D,$O$9)</f>
        <v>0</v>
      </c>
      <c r="AT12" s="90">
        <f>COUNTIFS(号卡固网晒单!$C:$C,AF12,号卡固网晒单!$D:$D,$P$9)</f>
        <v>0</v>
      </c>
      <c r="AU12" s="90">
        <f t="shared" si="3"/>
        <v>0</v>
      </c>
      <c r="AV12" s="90">
        <f>COUNTIFS(号卡固网晒单!$C:$C,AE12,号卡固网晒单!$E:$E,$R$9)</f>
        <v>0</v>
      </c>
      <c r="AW12" s="90">
        <f t="shared" si="4"/>
        <v>0</v>
      </c>
      <c r="AX12" s="90">
        <f t="shared" si="5"/>
        <v>0</v>
      </c>
      <c r="AY12" s="90">
        <f>COUNTIFS(号卡固网晒单!$C:$C,AE12,号卡固网晒单!$D:$D,$U$9)</f>
        <v>0</v>
      </c>
      <c r="AZ12" s="90">
        <f>COUNTIFS(号卡固网晒单!$C:$C,AE12,号卡固网晒单!$D:$D,$V$9)</f>
        <v>0</v>
      </c>
      <c r="BA12" s="90">
        <f>COUNTIFS(号卡固网晒单!$C:$C,AE12,号卡固网晒单!$D:$D,$W$9)</f>
        <v>0</v>
      </c>
      <c r="BB12" s="90">
        <f>COUNTIFS(号卡固网晒单!$C:$C,AE12,号卡固网晒单!$D:$D,$X$9)</f>
        <v>0</v>
      </c>
      <c r="BC12" s="90">
        <f>COUNTIFS(号卡固网晒单!$C:$C,AE12,号卡固网晒单!$F:$F,$Y$9)</f>
        <v>0</v>
      </c>
      <c r="BD12" s="90">
        <f>COUNTIFS(号卡固网晒单!$C:$C,AE12,号卡固网晒单!$G:$G,$Z$9)</f>
        <v>0</v>
      </c>
      <c r="BE12" s="90">
        <f>COUNTIFS(号卡固网晒单!$C:$C,AE12,号卡固网晒单!$H:$H,$AA$9)</f>
        <v>0</v>
      </c>
      <c r="BF12" s="90">
        <f>COUNTIFS(号卡固网晒单!$C:$C,AE12,号卡固网晒单!$I:$I,$AB$9)</f>
        <v>0</v>
      </c>
      <c r="BG12" s="90">
        <f>COUNTIFS(号卡固网晒单!$C:$C,AE12,号卡固网晒单!$J:$J,$AC$9)</f>
        <v>0</v>
      </c>
      <c r="BH12" s="90">
        <f>COUNTIFS(号卡固网晒单!$C:$C,AE12,号卡固网晒单!$K:$K,$AD$9)</f>
        <v>0</v>
      </c>
      <c r="BI12" s="90">
        <f>COUNTIFS(号卡固网晒单!$C:$C,AE12,号卡固网晒单!$L:$L,$AE$9)</f>
        <v>0</v>
      </c>
      <c r="BJ12" s="90">
        <f>COUNTIFS(号卡固网晒单!$C:$C,AE12,号卡固网晒单!$M:$M,$AF$9)</f>
        <v>0</v>
      </c>
      <c r="BK12" s="22">
        <v>0</v>
      </c>
      <c r="BL12" s="31">
        <f>AV12*$AV$5+AW12*$AW$5+AX12*$AX$5+AY12*$AY$5+AZ12*$AZ$5+BA12*$BA$5+BB12*$BB$5</f>
        <v>0</v>
      </c>
      <c r="BM12" s="31">
        <f t="shared" si="7"/>
        <v>0</v>
      </c>
      <c r="BN12" s="23"/>
      <c r="BO12" s="50"/>
      <c r="BP12" s="51"/>
      <c r="BQ12" s="26">
        <f t="shared" si="8"/>
        <v>0</v>
      </c>
      <c r="BR12" s="50"/>
      <c r="BS12" s="22">
        <v>0</v>
      </c>
      <c r="BT12" s="31">
        <f>BC12*$BC$5+BD12*$BD$5+BE12*$BE$5+BF12*$BF$5+BG12*$BG$5+BH12*$BH$5+BI12*$BI$5+BJ12*$BJ$5</f>
        <v>0</v>
      </c>
      <c r="BU12" s="31">
        <f t="shared" si="9"/>
        <v>0</v>
      </c>
      <c r="BV12" s="50"/>
      <c r="BW12" s="50"/>
      <c r="BX12" s="51"/>
      <c r="BY12" s="51"/>
      <c r="BZ12" s="59"/>
      <c r="CA12" s="26">
        <f t="shared" si="10"/>
        <v>0</v>
      </c>
      <c r="CB12" s="50"/>
      <c r="CC12" s="104"/>
      <c r="CD12" s="83" t="s">
        <v>516</v>
      </c>
      <c r="CF12" s="101" t="str">
        <f t="shared" si="6"/>
        <v>陈锐云</v>
      </c>
      <c r="CG12" s="102"/>
      <c r="CH12" s="102"/>
      <c r="CI12" s="102"/>
    </row>
    <row r="13" ht="23.2" spans="1:87">
      <c r="A13" s="87"/>
      <c r="B13" s="88" t="s">
        <v>517</v>
      </c>
      <c r="C13" s="84">
        <v>12</v>
      </c>
      <c r="D13" s="84">
        <v>5</v>
      </c>
      <c r="E13" s="90">
        <f>COUNTIFS(号卡固网晒单!$A:$A,$B$5,号卡固网晒单!$C:$C,B13,号卡固网晒单!$D:$D,$E$9)</f>
        <v>0</v>
      </c>
      <c r="F13" s="90">
        <f>COUNTIFS(号卡固网晒单!$A:$A,$B$5,号卡固网晒单!$C:$C,B13,号卡固网晒单!$D:$D,$F$9)</f>
        <v>0</v>
      </c>
      <c r="G13" s="90">
        <f>COUNTIFS(号卡固网晒单!$A:$A,$B$5,号卡固网晒单!$C:$C,B13,号卡固网晒单!$D:$D,$G$9)</f>
        <v>0</v>
      </c>
      <c r="H13" s="90">
        <f>COUNTIFS(号卡固网晒单!$A:$A,$B$5,号卡固网晒单!$C:$C,B13,号卡固网晒单!$D:$D,$H$9)</f>
        <v>0</v>
      </c>
      <c r="I13" s="90">
        <f>COUNTIFS(号卡固网晒单!$A:$A,$B$5,号卡固网晒单!$C:$C,B13,号卡固网晒单!$D:$D,$I$9)</f>
        <v>0</v>
      </c>
      <c r="J13" s="90">
        <f>COUNTIFS(号卡固网晒单!$A:$A,$B$5,号卡固网晒单!$C:$C,B13,号卡固网晒单!$D:$D,$J$9)</f>
        <v>0</v>
      </c>
      <c r="K13" s="90">
        <f>COUNTIFS(号卡固网晒单!$A:$A,$B$5,号卡固网晒单!$C:$C,B13,号卡固网晒单!$D:$D,$K$9)</f>
        <v>0</v>
      </c>
      <c r="L13" s="90">
        <f>COUNTIFS(号卡固网晒单!$A:$A,$B$5,号卡固网晒单!$C:$C,B13,号卡固网晒单!$D:$D,$L$9)</f>
        <v>0</v>
      </c>
      <c r="M13" s="90">
        <f>COUNTIFS(号卡固网晒单!$A:$A,$B$5,号卡固网晒单!$C:$C,B13,号卡固网晒单!$D:$D,$M$9)</f>
        <v>0</v>
      </c>
      <c r="N13" s="90">
        <f>COUNTIFS(号卡固网晒单!$A:$A,$B$5,号卡固网晒单!$C:$C,B13,号卡固网晒单!$D:$D,$N$9)</f>
        <v>0</v>
      </c>
      <c r="O13" s="90">
        <f>COUNTIFS(号卡固网晒单!$A:$A,$B$5,号卡固网晒单!$C:$C,B13,号卡固网晒单!$D:$D,$O$9)</f>
        <v>0</v>
      </c>
      <c r="P13" s="90">
        <f>COUNTIFS(号卡固网晒单!$A:$A,$B$5,号卡固网晒单!$C:$C,B13,号卡固网晒单!$D:$D,$P$9)</f>
        <v>0</v>
      </c>
      <c r="Q13" s="90">
        <f t="shared" si="0"/>
        <v>0</v>
      </c>
      <c r="R13" s="90">
        <f>COUNTIFS(号卡固网晒单!$A:$A,$B$5,号卡固网晒单!$C:$C,B13,号卡固网晒单!$E:$E,$R$9)</f>
        <v>0</v>
      </c>
      <c r="S13" s="90">
        <f t="shared" si="1"/>
        <v>0</v>
      </c>
      <c r="T13" s="90">
        <f t="shared" si="2"/>
        <v>0</v>
      </c>
      <c r="U13" s="90">
        <f>COUNTIFS(号卡固网晒单!$A:$A,$B$5,号卡固网晒单!$C:$C,B13,号卡固网晒单!$D:$D,$U$9)</f>
        <v>0</v>
      </c>
      <c r="V13" s="90">
        <f>COUNTIFS(号卡固网晒单!$A:$A,$B$5,号卡固网晒单!$C:$C,B13,号卡固网晒单!$D:$D,$V$9)</f>
        <v>0</v>
      </c>
      <c r="W13" s="90">
        <f>COUNTIFS(号卡固网晒单!$A:$A,$B$5,号卡固网晒单!$C:$C,B13,号卡固网晒单!$D:$D,$W$9)</f>
        <v>0</v>
      </c>
      <c r="X13" s="90">
        <f>COUNTIFS(号卡固网晒单!$A:$A,$B$5,号卡固网晒单!$C:$C,B13,号卡固网晒单!$D:$D,$X$9)</f>
        <v>0</v>
      </c>
      <c r="Y13" s="90">
        <f>COUNTIFS(号卡固网晒单!$A:$A,$B$5,号卡固网晒单!$C:$C,B13,号卡固网晒单!$F:$F,$Y$9)</f>
        <v>0</v>
      </c>
      <c r="Z13" s="90">
        <f>COUNTIFS(号卡固网晒单!$A:$A,$B$5,号卡固网晒单!$C:$C,B13,号卡固网晒单!$G:$G,$Z$9)</f>
        <v>0</v>
      </c>
      <c r="AA13" s="90">
        <f>COUNTIFS(号卡固网晒单!$A:$A,$B$5,号卡固网晒单!$C:$C,B13,号卡固网晒单!$H:$H,$AA$9)</f>
        <v>0</v>
      </c>
      <c r="AB13" s="90">
        <f>COUNTIFS(号卡固网晒单!$A:$A,$B$5,号卡固网晒单!$C:$C,B13,号卡固网晒单!$I:$I,$AB$9)</f>
        <v>0</v>
      </c>
      <c r="AC13" s="90">
        <f>COUNTIFS(号卡固网晒单!$A:$A,$B$5,号卡固网晒单!$C:$C,B13,号卡固网晒单!$J:$J,$AC$9)</f>
        <v>0</v>
      </c>
      <c r="AD13" s="90">
        <f>COUNTIFS(号卡固网晒单!$A:$A,$B$5,号卡固网晒单!$C:$C,B13,号卡固网晒单!$K:$K,$AD$9)</f>
        <v>0</v>
      </c>
      <c r="AE13" s="90">
        <f>COUNTIFS(号卡固网晒单!$A:$A,$B$5,号卡固网晒单!$C:$C,B13,号卡固网晒单!$L:$L,$AE$9)</f>
        <v>0</v>
      </c>
      <c r="AF13" s="90">
        <f>COUNTIFS(号卡固网晒单!$A:$A,$B$5,号卡固网晒单!$C:$C,B13,号卡固网晒单!$M:$M,$AF$9)</f>
        <v>0</v>
      </c>
      <c r="AG13" s="90">
        <f>R13*$R$5+S13*$S$5+T13*$T$5+U13*$U$5+V13*$V$5+W13*$W$5+X13*$X$5</f>
        <v>0</v>
      </c>
      <c r="AH13" s="90">
        <f>Y13*$Y$5+Z13*$Z$5+AA13*$AA$5+AB13*$AB$5+AC13*$AC$5+AD13*$AD$5+AE13*$AE$5+AF13*$AF$5</f>
        <v>0</v>
      </c>
      <c r="AI13" s="90">
        <f>COUNTIFS(号卡固网晒单!$C:$C,AF13,号卡固网晒单!$D:$D,$E$9)</f>
        <v>0</v>
      </c>
      <c r="AJ13" s="90">
        <f>COUNTIFS(号卡固网晒单!$C:$C,AF13,号卡固网晒单!$D:$D,$F$9)</f>
        <v>0</v>
      </c>
      <c r="AK13" s="90">
        <f>COUNTIFS(号卡固网晒单!$C:$C,AF13,号卡固网晒单!$D:$D,$G$9)</f>
        <v>0</v>
      </c>
      <c r="AL13" s="90">
        <f>COUNTIFS(号卡固网晒单!$C:$C,AF13,号卡固网晒单!$D:$D,$H$9)</f>
        <v>0</v>
      </c>
      <c r="AM13" s="90">
        <f>COUNTIFS(号卡固网晒单!$C:$C,AF13,号卡固网晒单!$D:$D,$I$9)</f>
        <v>0</v>
      </c>
      <c r="AN13" s="90">
        <f>COUNTIFS(号卡固网晒单!$C:$C,AF13,号卡固网晒单!$D:$D,$J$9)</f>
        <v>0</v>
      </c>
      <c r="AO13" s="90">
        <f>COUNTIFS(号卡固网晒单!$C:$C,AF13,号卡固网晒单!$D:$D,$K$9)</f>
        <v>0</v>
      </c>
      <c r="AP13" s="90">
        <f>COUNTIFS(号卡固网晒单!$C:$C,AF13,号卡固网晒单!$D:$D,$L$9)</f>
        <v>0</v>
      </c>
      <c r="AQ13" s="90">
        <f>COUNTIFS(号卡固网晒单!$C:$C,AF13,号卡固网晒单!$D:$D,$M$9)</f>
        <v>0</v>
      </c>
      <c r="AR13" s="90">
        <f>COUNTIFS(号卡固网晒单!$C:$C,AF13,号卡固网晒单!$D:$D,$N$9)</f>
        <v>0</v>
      </c>
      <c r="AS13" s="90">
        <f>COUNTIFS(号卡固网晒单!$C:$C,AF13,号卡固网晒单!$D:$D,$O$9)</f>
        <v>0</v>
      </c>
      <c r="AT13" s="90">
        <f>COUNTIFS(号卡固网晒单!$C:$C,AF13,号卡固网晒单!$D:$D,$P$9)</f>
        <v>0</v>
      </c>
      <c r="AU13" s="90">
        <f t="shared" si="3"/>
        <v>0</v>
      </c>
      <c r="AV13" s="90">
        <f>COUNTIFS(号卡固网晒单!$C:$C,AE13,号卡固网晒单!$E:$E,$R$9)</f>
        <v>0</v>
      </c>
      <c r="AW13" s="90">
        <f t="shared" si="4"/>
        <v>0</v>
      </c>
      <c r="AX13" s="90">
        <f t="shared" si="5"/>
        <v>0</v>
      </c>
      <c r="AY13" s="90">
        <f>COUNTIFS(号卡固网晒单!$C:$C,AE13,号卡固网晒单!$D:$D,$U$9)</f>
        <v>0</v>
      </c>
      <c r="AZ13" s="90">
        <f>COUNTIFS(号卡固网晒单!$C:$C,AE13,号卡固网晒单!$D:$D,$V$9)</f>
        <v>0</v>
      </c>
      <c r="BA13" s="90">
        <f>COUNTIFS(号卡固网晒单!$C:$C,AE13,号卡固网晒单!$D:$D,$W$9)</f>
        <v>0</v>
      </c>
      <c r="BB13" s="90">
        <f>COUNTIFS(号卡固网晒单!$C:$C,AE13,号卡固网晒单!$D:$D,$X$9)</f>
        <v>0</v>
      </c>
      <c r="BC13" s="90">
        <f>COUNTIFS(号卡固网晒单!$C:$C,AE13,号卡固网晒单!$F:$F,$Y$9)</f>
        <v>0</v>
      </c>
      <c r="BD13" s="90">
        <f>COUNTIFS(号卡固网晒单!$C:$C,AE13,号卡固网晒单!$G:$G,$Z$9)</f>
        <v>0</v>
      </c>
      <c r="BE13" s="90">
        <f>COUNTIFS(号卡固网晒单!$C:$C,AE13,号卡固网晒单!$H:$H,$AA$9)</f>
        <v>0</v>
      </c>
      <c r="BF13" s="90">
        <f>COUNTIFS(号卡固网晒单!$C:$C,AE13,号卡固网晒单!$I:$I,$AB$9)</f>
        <v>0</v>
      </c>
      <c r="BG13" s="90">
        <f>COUNTIFS(号卡固网晒单!$C:$C,AE13,号卡固网晒单!$J:$J,$AC$9)</f>
        <v>0</v>
      </c>
      <c r="BH13" s="90">
        <f>COUNTIFS(号卡固网晒单!$C:$C,AE13,号卡固网晒单!$K:$K,$AD$9)</f>
        <v>0</v>
      </c>
      <c r="BI13" s="90">
        <f>COUNTIFS(号卡固网晒单!$C:$C,AE13,号卡固网晒单!$L:$L,$AE$9)</f>
        <v>0</v>
      </c>
      <c r="BJ13" s="90">
        <f>COUNTIFS(号卡固网晒单!$C:$C,AE13,号卡固网晒单!$M:$M,$AF$9)</f>
        <v>0</v>
      </c>
      <c r="BK13" s="22">
        <v>5</v>
      </c>
      <c r="BL13" s="31">
        <f>AV13*$AV$5+AW13*$AW$5+AX13*$AX$5+AY13*$AY$5+AZ13*$AZ$5+BA13*$BA$5+BB13*$BB$5</f>
        <v>0</v>
      </c>
      <c r="BM13" s="31">
        <f t="shared" si="7"/>
        <v>0</v>
      </c>
      <c r="BN13" s="23"/>
      <c r="BO13" s="50"/>
      <c r="BP13" s="51"/>
      <c r="BQ13" s="26">
        <f t="shared" si="8"/>
        <v>0</v>
      </c>
      <c r="BR13" s="50"/>
      <c r="BS13" s="22">
        <v>12</v>
      </c>
      <c r="BT13" s="31">
        <f>BC13*$BC$5+BD13*$BD$5+BE13*$BE$5+BF13*$BF$5+BG13*$BG$5+BH13*$BH$5+BI13*$BI$5+BJ13*$BJ$5</f>
        <v>0</v>
      </c>
      <c r="BU13" s="31">
        <f t="shared" si="9"/>
        <v>0</v>
      </c>
      <c r="BV13" s="50"/>
      <c r="BW13" s="50"/>
      <c r="BX13" s="51"/>
      <c r="BY13" s="51"/>
      <c r="BZ13" s="59"/>
      <c r="CA13" s="26">
        <f t="shared" si="10"/>
        <v>0</v>
      </c>
      <c r="CB13" s="50"/>
      <c r="CC13" s="104"/>
      <c r="CD13" s="83" t="s">
        <v>517</v>
      </c>
      <c r="CF13" s="101" t="str">
        <f t="shared" si="6"/>
        <v>李亚琴</v>
      </c>
      <c r="CG13" s="102"/>
      <c r="CH13" s="102"/>
      <c r="CI13" s="102"/>
    </row>
    <row r="14" ht="23.2" spans="1:87">
      <c r="A14" s="87"/>
      <c r="B14" s="88" t="s">
        <v>518</v>
      </c>
      <c r="C14" s="84">
        <v>12</v>
      </c>
      <c r="D14" s="84">
        <v>5</v>
      </c>
      <c r="E14" s="90">
        <f>COUNTIFS(号卡固网晒单!$A:$A,$B$5,号卡固网晒单!$C:$C,B14,号卡固网晒单!$D:$D,$E$9)</f>
        <v>0</v>
      </c>
      <c r="F14" s="90">
        <f>COUNTIFS(号卡固网晒单!$A:$A,$B$5,号卡固网晒单!$C:$C,B14,号卡固网晒单!$D:$D,$F$9)</f>
        <v>0</v>
      </c>
      <c r="G14" s="90">
        <f>COUNTIFS(号卡固网晒单!$A:$A,$B$5,号卡固网晒单!$C:$C,B14,号卡固网晒单!$D:$D,$G$9)</f>
        <v>0</v>
      </c>
      <c r="H14" s="90">
        <f>COUNTIFS(号卡固网晒单!$A:$A,$B$5,号卡固网晒单!$C:$C,B14,号卡固网晒单!$D:$D,$H$9)</f>
        <v>0</v>
      </c>
      <c r="I14" s="90">
        <f>COUNTIFS(号卡固网晒单!$A:$A,$B$5,号卡固网晒单!$C:$C,B14,号卡固网晒单!$D:$D,$I$9)</f>
        <v>0</v>
      </c>
      <c r="J14" s="90">
        <f>COUNTIFS(号卡固网晒单!$A:$A,$B$5,号卡固网晒单!$C:$C,B14,号卡固网晒单!$D:$D,$J$9)</f>
        <v>0</v>
      </c>
      <c r="K14" s="90">
        <f>COUNTIFS(号卡固网晒单!$A:$A,$B$5,号卡固网晒单!$C:$C,B14,号卡固网晒单!$D:$D,$K$9)</f>
        <v>0</v>
      </c>
      <c r="L14" s="90">
        <f>COUNTIFS(号卡固网晒单!$A:$A,$B$5,号卡固网晒单!$C:$C,B14,号卡固网晒单!$D:$D,$L$9)</f>
        <v>0</v>
      </c>
      <c r="M14" s="90">
        <f>COUNTIFS(号卡固网晒单!$A:$A,$B$5,号卡固网晒单!$C:$C,B14,号卡固网晒单!$D:$D,$M$9)</f>
        <v>0</v>
      </c>
      <c r="N14" s="90">
        <f>COUNTIFS(号卡固网晒单!$A:$A,$B$5,号卡固网晒单!$C:$C,B14,号卡固网晒单!$D:$D,$N$9)</f>
        <v>0</v>
      </c>
      <c r="O14" s="90">
        <f>COUNTIFS(号卡固网晒单!$A:$A,$B$5,号卡固网晒单!$C:$C,B14,号卡固网晒单!$D:$D,$O$9)</f>
        <v>0</v>
      </c>
      <c r="P14" s="90">
        <f>COUNTIFS(号卡固网晒单!$A:$A,$B$5,号卡固网晒单!$C:$C,B14,号卡固网晒单!$D:$D,$P$9)</f>
        <v>0</v>
      </c>
      <c r="Q14" s="90">
        <f t="shared" si="0"/>
        <v>0</v>
      </c>
      <c r="R14" s="90">
        <f>COUNTIFS(号卡固网晒单!$A:$A,$B$5,号卡固网晒单!$C:$C,B14,号卡固网晒单!$E:$E,$R$9)</f>
        <v>0</v>
      </c>
      <c r="S14" s="90">
        <f t="shared" si="1"/>
        <v>0</v>
      </c>
      <c r="T14" s="90">
        <f t="shared" si="2"/>
        <v>0</v>
      </c>
      <c r="U14" s="90">
        <f>COUNTIFS(号卡固网晒单!$A:$A,$B$5,号卡固网晒单!$C:$C,B14,号卡固网晒单!$D:$D,$U$9)</f>
        <v>0</v>
      </c>
      <c r="V14" s="90">
        <f>COUNTIFS(号卡固网晒单!$A:$A,$B$5,号卡固网晒单!$C:$C,B14,号卡固网晒单!$D:$D,$V$9)</f>
        <v>0</v>
      </c>
      <c r="W14" s="90">
        <f>COUNTIFS(号卡固网晒单!$A:$A,$B$5,号卡固网晒单!$C:$C,B14,号卡固网晒单!$D:$D,$W$9)</f>
        <v>0</v>
      </c>
      <c r="X14" s="90">
        <f>COUNTIFS(号卡固网晒单!$A:$A,$B$5,号卡固网晒单!$C:$C,B14,号卡固网晒单!$D:$D,$X$9)</f>
        <v>0</v>
      </c>
      <c r="Y14" s="90">
        <f>COUNTIFS(号卡固网晒单!$A:$A,$B$5,号卡固网晒单!$C:$C,B14,号卡固网晒单!$F:$F,$Y$9)</f>
        <v>0</v>
      </c>
      <c r="Z14" s="90">
        <f>COUNTIFS(号卡固网晒单!$A:$A,$B$5,号卡固网晒单!$C:$C,B14,号卡固网晒单!$G:$G,$Z$9)</f>
        <v>0</v>
      </c>
      <c r="AA14" s="90">
        <f>COUNTIFS(号卡固网晒单!$A:$A,$B$5,号卡固网晒单!$C:$C,B14,号卡固网晒单!$H:$H,$AA$9)</f>
        <v>0</v>
      </c>
      <c r="AB14" s="90">
        <f>COUNTIFS(号卡固网晒单!$A:$A,$B$5,号卡固网晒单!$C:$C,B14,号卡固网晒单!$I:$I,$AB$9)</f>
        <v>0</v>
      </c>
      <c r="AC14" s="90">
        <f>COUNTIFS(号卡固网晒单!$A:$A,$B$5,号卡固网晒单!$C:$C,B14,号卡固网晒单!$J:$J,$AC$9)</f>
        <v>0</v>
      </c>
      <c r="AD14" s="90">
        <f>COUNTIFS(号卡固网晒单!$A:$A,$B$5,号卡固网晒单!$C:$C,B14,号卡固网晒单!$K:$K,$AD$9)</f>
        <v>0</v>
      </c>
      <c r="AE14" s="90">
        <f>COUNTIFS(号卡固网晒单!$A:$A,$B$5,号卡固网晒单!$C:$C,B14,号卡固网晒单!$L:$L,$AE$9)</f>
        <v>0</v>
      </c>
      <c r="AF14" s="90">
        <f>COUNTIFS(号卡固网晒单!$A:$A,$B$5,号卡固网晒单!$C:$C,B14,号卡固网晒单!$M:$M,$AF$9)</f>
        <v>0</v>
      </c>
      <c r="AG14" s="90">
        <f>R14*$R$5+S14*$S$5+T14*$T$5+U14*$U$5+V14*$V$5+W14*$W$5+X14*$X$5</f>
        <v>0</v>
      </c>
      <c r="AH14" s="90">
        <f>Y14*$Y$5+Z14*$Z$5+AA14*$AA$5+AB14*$AB$5+AC14*$AC$5+AD14*$AD$5+AE14*$AE$5+AF14*$AF$5</f>
        <v>0</v>
      </c>
      <c r="AI14" s="90">
        <f>COUNTIFS(号卡固网晒单!$C:$C,AF14,号卡固网晒单!$D:$D,$E$9)</f>
        <v>0</v>
      </c>
      <c r="AJ14" s="90">
        <f>COUNTIFS(号卡固网晒单!$C:$C,AF14,号卡固网晒单!$D:$D,$F$9)</f>
        <v>0</v>
      </c>
      <c r="AK14" s="90">
        <f>COUNTIFS(号卡固网晒单!$C:$C,AF14,号卡固网晒单!$D:$D,$G$9)</f>
        <v>0</v>
      </c>
      <c r="AL14" s="90">
        <f>COUNTIFS(号卡固网晒单!$C:$C,AF14,号卡固网晒单!$D:$D,$H$9)</f>
        <v>0</v>
      </c>
      <c r="AM14" s="90">
        <f>COUNTIFS(号卡固网晒单!$C:$C,AF14,号卡固网晒单!$D:$D,$I$9)</f>
        <v>0</v>
      </c>
      <c r="AN14" s="90">
        <f>COUNTIFS(号卡固网晒单!$C:$C,AF14,号卡固网晒单!$D:$D,$J$9)</f>
        <v>0</v>
      </c>
      <c r="AO14" s="90">
        <f>COUNTIFS(号卡固网晒单!$C:$C,AF14,号卡固网晒单!$D:$D,$K$9)</f>
        <v>0</v>
      </c>
      <c r="AP14" s="90">
        <f>COUNTIFS(号卡固网晒单!$C:$C,AF14,号卡固网晒单!$D:$D,$L$9)</f>
        <v>0</v>
      </c>
      <c r="AQ14" s="90">
        <f>COUNTIFS(号卡固网晒单!$C:$C,AF14,号卡固网晒单!$D:$D,$M$9)</f>
        <v>0</v>
      </c>
      <c r="AR14" s="90">
        <f>COUNTIFS(号卡固网晒单!$C:$C,AF14,号卡固网晒单!$D:$D,$N$9)</f>
        <v>0</v>
      </c>
      <c r="AS14" s="90">
        <f>COUNTIFS(号卡固网晒单!$C:$C,AF14,号卡固网晒单!$D:$D,$O$9)</f>
        <v>0</v>
      </c>
      <c r="AT14" s="90">
        <f>COUNTIFS(号卡固网晒单!$C:$C,AF14,号卡固网晒单!$D:$D,$P$9)</f>
        <v>0</v>
      </c>
      <c r="AU14" s="90">
        <f t="shared" si="3"/>
        <v>0</v>
      </c>
      <c r="AV14" s="90">
        <f>COUNTIFS(号卡固网晒单!$C:$C,AE14,号卡固网晒单!$E:$E,$R$9)</f>
        <v>0</v>
      </c>
      <c r="AW14" s="90">
        <f t="shared" si="4"/>
        <v>0</v>
      </c>
      <c r="AX14" s="90">
        <f t="shared" si="5"/>
        <v>0</v>
      </c>
      <c r="AY14" s="90">
        <f>COUNTIFS(号卡固网晒单!$C:$C,AE14,号卡固网晒单!$D:$D,$U$9)</f>
        <v>0</v>
      </c>
      <c r="AZ14" s="90">
        <f>COUNTIFS(号卡固网晒单!$C:$C,AE14,号卡固网晒单!$D:$D,$V$9)</f>
        <v>0</v>
      </c>
      <c r="BA14" s="90">
        <f>COUNTIFS(号卡固网晒单!$C:$C,AE14,号卡固网晒单!$D:$D,$W$9)</f>
        <v>0</v>
      </c>
      <c r="BB14" s="90">
        <f>COUNTIFS(号卡固网晒单!$C:$C,AE14,号卡固网晒单!$D:$D,$X$9)</f>
        <v>0</v>
      </c>
      <c r="BC14" s="90">
        <f>COUNTIFS(号卡固网晒单!$C:$C,AE14,号卡固网晒单!$F:$F,$Y$9)</f>
        <v>0</v>
      </c>
      <c r="BD14" s="90">
        <f>COUNTIFS(号卡固网晒单!$C:$C,AE14,号卡固网晒单!$G:$G,$Z$9)</f>
        <v>0</v>
      </c>
      <c r="BE14" s="90">
        <f>COUNTIFS(号卡固网晒单!$C:$C,AE14,号卡固网晒单!$H:$H,$AA$9)</f>
        <v>0</v>
      </c>
      <c r="BF14" s="90">
        <f>COUNTIFS(号卡固网晒单!$C:$C,AE14,号卡固网晒单!$I:$I,$AB$9)</f>
        <v>0</v>
      </c>
      <c r="BG14" s="90">
        <f>COUNTIFS(号卡固网晒单!$C:$C,AE14,号卡固网晒单!$J:$J,$AC$9)</f>
        <v>0</v>
      </c>
      <c r="BH14" s="90">
        <f>COUNTIFS(号卡固网晒单!$C:$C,AE14,号卡固网晒单!$K:$K,$AD$9)</f>
        <v>0</v>
      </c>
      <c r="BI14" s="90">
        <f>COUNTIFS(号卡固网晒单!$C:$C,AE14,号卡固网晒单!$L:$L,$AE$9)</f>
        <v>0</v>
      </c>
      <c r="BJ14" s="90">
        <f>COUNTIFS(号卡固网晒单!$C:$C,AE14,号卡固网晒单!$M:$M,$AF$9)</f>
        <v>0</v>
      </c>
      <c r="BK14" s="22">
        <v>5</v>
      </c>
      <c r="BL14" s="31">
        <f>AV14*$AV$5+AW14*$AW$5+AX14*$AX$5+AY14*$AY$5+AZ14*$AZ$5+BA14*$BA$5+BB14*$BB$5</f>
        <v>0</v>
      </c>
      <c r="BM14" s="31">
        <f t="shared" si="7"/>
        <v>0</v>
      </c>
      <c r="BN14" s="23"/>
      <c r="BO14" s="50"/>
      <c r="BP14" s="51"/>
      <c r="BQ14" s="26">
        <f t="shared" si="8"/>
        <v>0</v>
      </c>
      <c r="BR14" s="50"/>
      <c r="BS14" s="22">
        <v>12</v>
      </c>
      <c r="BT14" s="31">
        <f>BC14*$BC$5+BD14*$BD$5+BE14*$BE$5+BF14*$BF$5+BG14*$BG$5+BH14*$BH$5+BI14*$BI$5+BJ14*$BJ$5</f>
        <v>0</v>
      </c>
      <c r="BU14" s="31">
        <f t="shared" si="9"/>
        <v>0</v>
      </c>
      <c r="BV14" s="50"/>
      <c r="BW14" s="50"/>
      <c r="BX14" s="51"/>
      <c r="BY14" s="51"/>
      <c r="BZ14" s="59"/>
      <c r="CA14" s="26">
        <f t="shared" si="10"/>
        <v>0</v>
      </c>
      <c r="CB14" s="50"/>
      <c r="CC14" s="104"/>
      <c r="CD14" s="83" t="s">
        <v>518</v>
      </c>
      <c r="CF14" s="101" t="str">
        <f t="shared" si="6"/>
        <v>林圣招</v>
      </c>
      <c r="CG14" s="102"/>
      <c r="CH14" s="102"/>
      <c r="CI14" s="102"/>
    </row>
    <row r="15" ht="23.2" spans="1:87">
      <c r="A15" s="87"/>
      <c r="B15" s="88" t="s">
        <v>519</v>
      </c>
      <c r="C15" s="84">
        <v>12</v>
      </c>
      <c r="D15" s="84">
        <v>5</v>
      </c>
      <c r="E15" s="90">
        <f>COUNTIFS(号卡固网晒单!$A:$A,$B$5,号卡固网晒单!$C:$C,B15,号卡固网晒单!$D:$D,$E$9)</f>
        <v>0</v>
      </c>
      <c r="F15" s="90">
        <f>COUNTIFS(号卡固网晒单!$A:$A,$B$5,号卡固网晒单!$C:$C,B15,号卡固网晒单!$D:$D,$F$9)</f>
        <v>0</v>
      </c>
      <c r="G15" s="90">
        <f>COUNTIFS(号卡固网晒单!$A:$A,$B$5,号卡固网晒单!$C:$C,B15,号卡固网晒单!$D:$D,$G$9)</f>
        <v>0</v>
      </c>
      <c r="H15" s="90">
        <f>COUNTIFS(号卡固网晒单!$A:$A,$B$5,号卡固网晒单!$C:$C,B15,号卡固网晒单!$D:$D,$H$9)</f>
        <v>0</v>
      </c>
      <c r="I15" s="90">
        <f>COUNTIFS(号卡固网晒单!$A:$A,$B$5,号卡固网晒单!$C:$C,B15,号卡固网晒单!$D:$D,$I$9)</f>
        <v>0</v>
      </c>
      <c r="J15" s="90">
        <f>COUNTIFS(号卡固网晒单!$A:$A,$B$5,号卡固网晒单!$C:$C,B15,号卡固网晒单!$D:$D,$J$9)</f>
        <v>0</v>
      </c>
      <c r="K15" s="90">
        <f>COUNTIFS(号卡固网晒单!$A:$A,$B$5,号卡固网晒单!$C:$C,B15,号卡固网晒单!$D:$D,$K$9)</f>
        <v>0</v>
      </c>
      <c r="L15" s="90">
        <f>COUNTIFS(号卡固网晒单!$A:$A,$B$5,号卡固网晒单!$C:$C,B15,号卡固网晒单!$D:$D,$L$9)</f>
        <v>0</v>
      </c>
      <c r="M15" s="90">
        <f>COUNTIFS(号卡固网晒单!$A:$A,$B$5,号卡固网晒单!$C:$C,B15,号卡固网晒单!$D:$D,$M$9)</f>
        <v>0</v>
      </c>
      <c r="N15" s="90">
        <f>COUNTIFS(号卡固网晒单!$A:$A,$B$5,号卡固网晒单!$C:$C,B15,号卡固网晒单!$D:$D,$N$9)</f>
        <v>0</v>
      </c>
      <c r="O15" s="90">
        <f>COUNTIFS(号卡固网晒单!$A:$A,$B$5,号卡固网晒单!$C:$C,B15,号卡固网晒单!$D:$D,$O$9)</f>
        <v>0</v>
      </c>
      <c r="P15" s="90">
        <f>COUNTIFS(号卡固网晒单!$A:$A,$B$5,号卡固网晒单!$C:$C,B15,号卡固网晒单!$D:$D,$P$9)</f>
        <v>0</v>
      </c>
      <c r="Q15" s="90">
        <f t="shared" si="0"/>
        <v>0</v>
      </c>
      <c r="R15" s="90">
        <f>COUNTIFS(号卡固网晒单!$A:$A,$B$5,号卡固网晒单!$C:$C,B15,号卡固网晒单!$E:$E,$R$9)</f>
        <v>0</v>
      </c>
      <c r="S15" s="90">
        <f t="shared" si="1"/>
        <v>0</v>
      </c>
      <c r="T15" s="90">
        <f t="shared" si="2"/>
        <v>0</v>
      </c>
      <c r="U15" s="90">
        <f>COUNTIFS(号卡固网晒单!$A:$A,$B$5,号卡固网晒单!$C:$C,B15,号卡固网晒单!$D:$D,$U$9)</f>
        <v>0</v>
      </c>
      <c r="V15" s="90">
        <f>COUNTIFS(号卡固网晒单!$A:$A,$B$5,号卡固网晒单!$C:$C,B15,号卡固网晒单!$D:$D,$V$9)</f>
        <v>0</v>
      </c>
      <c r="W15" s="90">
        <f>COUNTIFS(号卡固网晒单!$A:$A,$B$5,号卡固网晒单!$C:$C,B15,号卡固网晒单!$D:$D,$W$9)</f>
        <v>0</v>
      </c>
      <c r="X15" s="90">
        <f>COUNTIFS(号卡固网晒单!$A:$A,$B$5,号卡固网晒单!$C:$C,B15,号卡固网晒单!$D:$D,$X$9)</f>
        <v>0</v>
      </c>
      <c r="Y15" s="90">
        <f>COUNTIFS(号卡固网晒单!$A:$A,$B$5,号卡固网晒单!$C:$C,B15,号卡固网晒单!$F:$F,$Y$9)</f>
        <v>0</v>
      </c>
      <c r="Z15" s="90">
        <f>COUNTIFS(号卡固网晒单!$A:$A,$B$5,号卡固网晒单!$C:$C,B15,号卡固网晒单!$G:$G,$Z$9)</f>
        <v>0</v>
      </c>
      <c r="AA15" s="90">
        <f>COUNTIFS(号卡固网晒单!$A:$A,$B$5,号卡固网晒单!$C:$C,B15,号卡固网晒单!$H:$H,$AA$9)</f>
        <v>0</v>
      </c>
      <c r="AB15" s="90">
        <f>COUNTIFS(号卡固网晒单!$A:$A,$B$5,号卡固网晒单!$C:$C,B15,号卡固网晒单!$I:$I,$AB$9)</f>
        <v>0</v>
      </c>
      <c r="AC15" s="90">
        <f>COUNTIFS(号卡固网晒单!$A:$A,$B$5,号卡固网晒单!$C:$C,B15,号卡固网晒单!$J:$J,$AC$9)</f>
        <v>0</v>
      </c>
      <c r="AD15" s="90">
        <f>COUNTIFS(号卡固网晒单!$A:$A,$B$5,号卡固网晒单!$C:$C,B15,号卡固网晒单!$K:$K,$AD$9)</f>
        <v>0</v>
      </c>
      <c r="AE15" s="90">
        <f>COUNTIFS(号卡固网晒单!$A:$A,$B$5,号卡固网晒单!$C:$C,B15,号卡固网晒单!$L:$L,$AE$9)</f>
        <v>0</v>
      </c>
      <c r="AF15" s="90">
        <f>COUNTIFS(号卡固网晒单!$A:$A,$B$5,号卡固网晒单!$C:$C,B15,号卡固网晒单!$M:$M,$AF$9)</f>
        <v>0</v>
      </c>
      <c r="AG15" s="90">
        <f>R15*$R$5+S15*$S$5+T15*$T$5+U15*$U$5+V15*$V$5+W15*$W$5+X15*$X$5</f>
        <v>0</v>
      </c>
      <c r="AH15" s="90">
        <f>Y15*$Y$5+Z15*$Z$5+AA15*$AA$5+AB15*$AB$5+AC15*$AC$5+AD15*$AD$5+AE15*$AE$5+AF15*$AF$5</f>
        <v>0</v>
      </c>
      <c r="AI15" s="90">
        <f>COUNTIFS(号卡固网晒单!$C:$C,AF15,号卡固网晒单!$D:$D,$E$9)</f>
        <v>0</v>
      </c>
      <c r="AJ15" s="90">
        <f>COUNTIFS(号卡固网晒单!$C:$C,AF15,号卡固网晒单!$D:$D,$F$9)</f>
        <v>0</v>
      </c>
      <c r="AK15" s="90">
        <f>COUNTIFS(号卡固网晒单!$C:$C,AF15,号卡固网晒单!$D:$D,$G$9)</f>
        <v>0</v>
      </c>
      <c r="AL15" s="90">
        <f>COUNTIFS(号卡固网晒单!$C:$C,AF15,号卡固网晒单!$D:$D,$H$9)</f>
        <v>0</v>
      </c>
      <c r="AM15" s="90">
        <f>COUNTIFS(号卡固网晒单!$C:$C,AF15,号卡固网晒单!$D:$D,$I$9)</f>
        <v>0</v>
      </c>
      <c r="AN15" s="90">
        <f>COUNTIFS(号卡固网晒单!$C:$C,AF15,号卡固网晒单!$D:$D,$J$9)</f>
        <v>0</v>
      </c>
      <c r="AO15" s="90">
        <f>COUNTIFS(号卡固网晒单!$C:$C,AF15,号卡固网晒单!$D:$D,$K$9)</f>
        <v>0</v>
      </c>
      <c r="AP15" s="90">
        <f>COUNTIFS(号卡固网晒单!$C:$C,AF15,号卡固网晒单!$D:$D,$L$9)</f>
        <v>0</v>
      </c>
      <c r="AQ15" s="90">
        <f>COUNTIFS(号卡固网晒单!$C:$C,AF15,号卡固网晒单!$D:$D,$M$9)</f>
        <v>0</v>
      </c>
      <c r="AR15" s="90">
        <f>COUNTIFS(号卡固网晒单!$C:$C,AF15,号卡固网晒单!$D:$D,$N$9)</f>
        <v>0</v>
      </c>
      <c r="AS15" s="90">
        <f>COUNTIFS(号卡固网晒单!$C:$C,AF15,号卡固网晒单!$D:$D,$O$9)</f>
        <v>0</v>
      </c>
      <c r="AT15" s="90">
        <f>COUNTIFS(号卡固网晒单!$C:$C,AF15,号卡固网晒单!$D:$D,$P$9)</f>
        <v>0</v>
      </c>
      <c r="AU15" s="90">
        <f t="shared" si="3"/>
        <v>0</v>
      </c>
      <c r="AV15" s="90">
        <f>COUNTIFS(号卡固网晒单!$C:$C,AE15,号卡固网晒单!$E:$E,$R$9)</f>
        <v>0</v>
      </c>
      <c r="AW15" s="90">
        <f t="shared" si="4"/>
        <v>0</v>
      </c>
      <c r="AX15" s="90">
        <f t="shared" si="5"/>
        <v>0</v>
      </c>
      <c r="AY15" s="90">
        <f>COUNTIFS(号卡固网晒单!$C:$C,AE15,号卡固网晒单!$D:$D,$U$9)</f>
        <v>0</v>
      </c>
      <c r="AZ15" s="90">
        <f>COUNTIFS(号卡固网晒单!$C:$C,AE15,号卡固网晒单!$D:$D,$V$9)</f>
        <v>0</v>
      </c>
      <c r="BA15" s="90">
        <f>COUNTIFS(号卡固网晒单!$C:$C,AE15,号卡固网晒单!$D:$D,$W$9)</f>
        <v>0</v>
      </c>
      <c r="BB15" s="90">
        <f>COUNTIFS(号卡固网晒单!$C:$C,AE15,号卡固网晒单!$D:$D,$X$9)</f>
        <v>0</v>
      </c>
      <c r="BC15" s="90">
        <f>COUNTIFS(号卡固网晒单!$C:$C,AE15,号卡固网晒单!$F:$F,$Y$9)</f>
        <v>0</v>
      </c>
      <c r="BD15" s="90">
        <f>COUNTIFS(号卡固网晒单!$C:$C,AE15,号卡固网晒单!$G:$G,$Z$9)</f>
        <v>0</v>
      </c>
      <c r="BE15" s="90">
        <f>COUNTIFS(号卡固网晒单!$C:$C,AE15,号卡固网晒单!$H:$H,$AA$9)</f>
        <v>0</v>
      </c>
      <c r="BF15" s="90">
        <f>COUNTIFS(号卡固网晒单!$C:$C,AE15,号卡固网晒单!$I:$I,$AB$9)</f>
        <v>0</v>
      </c>
      <c r="BG15" s="90">
        <f>COUNTIFS(号卡固网晒单!$C:$C,AE15,号卡固网晒单!$J:$J,$AC$9)</f>
        <v>0</v>
      </c>
      <c r="BH15" s="90">
        <f>COUNTIFS(号卡固网晒单!$C:$C,AE15,号卡固网晒单!$K:$K,$AD$9)</f>
        <v>0</v>
      </c>
      <c r="BI15" s="90">
        <f>COUNTIFS(号卡固网晒单!$C:$C,AE15,号卡固网晒单!$L:$L,$AE$9)</f>
        <v>0</v>
      </c>
      <c r="BJ15" s="90">
        <f>COUNTIFS(号卡固网晒单!$C:$C,AE15,号卡固网晒单!$M:$M,$AF$9)</f>
        <v>0</v>
      </c>
      <c r="BK15" s="22">
        <v>5</v>
      </c>
      <c r="BL15" s="31">
        <f>AV15*$AV$5+AW15*$AW$5+AX15*$AX$5+AY15*$AY$5+AZ15*$AZ$5+BA15*$BA$5+BB15*$BB$5</f>
        <v>0</v>
      </c>
      <c r="BM15" s="31">
        <f t="shared" si="7"/>
        <v>0</v>
      </c>
      <c r="BN15" s="23"/>
      <c r="BO15" s="50"/>
      <c r="BP15" s="51"/>
      <c r="BQ15" s="26">
        <f t="shared" si="8"/>
        <v>0</v>
      </c>
      <c r="BR15" s="50"/>
      <c r="BS15" s="22">
        <v>12</v>
      </c>
      <c r="BT15" s="31">
        <f>BC15*$BC$5+BD15*$BD$5+BE15*$BE$5+BF15*$BF$5+BG15*$BG$5+BH15*$BH$5+BI15*$BI$5+BJ15*$BJ$5</f>
        <v>0</v>
      </c>
      <c r="BU15" s="31">
        <f t="shared" si="9"/>
        <v>0</v>
      </c>
      <c r="BV15" s="50"/>
      <c r="BW15" s="50"/>
      <c r="BX15" s="51"/>
      <c r="BY15" s="51"/>
      <c r="BZ15" s="59"/>
      <c r="CA15" s="26">
        <f t="shared" si="10"/>
        <v>0</v>
      </c>
      <c r="CB15" s="50"/>
      <c r="CC15" s="104"/>
      <c r="CD15" s="83" t="s">
        <v>519</v>
      </c>
      <c r="CF15" s="101" t="str">
        <f t="shared" si="6"/>
        <v>谢福琴</v>
      </c>
      <c r="CG15" s="102"/>
      <c r="CH15" s="102"/>
      <c r="CI15" s="102"/>
    </row>
    <row r="16" ht="23.2" spans="1:87">
      <c r="A16" s="87"/>
      <c r="B16" s="88" t="s">
        <v>520</v>
      </c>
      <c r="C16" s="84">
        <v>12</v>
      </c>
      <c r="D16" s="84">
        <v>5</v>
      </c>
      <c r="E16" s="90">
        <f>COUNTIFS(号卡固网晒单!$A:$A,$B$5,号卡固网晒单!$C:$C,B16,号卡固网晒单!$D:$D,$E$9)</f>
        <v>0</v>
      </c>
      <c r="F16" s="90">
        <f>COUNTIFS(号卡固网晒单!$A:$A,$B$5,号卡固网晒单!$C:$C,B16,号卡固网晒单!$D:$D,$F$9)</f>
        <v>0</v>
      </c>
      <c r="G16" s="90">
        <f>COUNTIFS(号卡固网晒单!$A:$A,$B$5,号卡固网晒单!$C:$C,B16,号卡固网晒单!$D:$D,$G$9)</f>
        <v>0</v>
      </c>
      <c r="H16" s="90">
        <f>COUNTIFS(号卡固网晒单!$A:$A,$B$5,号卡固网晒单!$C:$C,B16,号卡固网晒单!$D:$D,$H$9)</f>
        <v>0</v>
      </c>
      <c r="I16" s="90">
        <f>COUNTIFS(号卡固网晒单!$A:$A,$B$5,号卡固网晒单!$C:$C,B16,号卡固网晒单!$D:$D,$I$9)</f>
        <v>0</v>
      </c>
      <c r="J16" s="90">
        <f>COUNTIFS(号卡固网晒单!$A:$A,$B$5,号卡固网晒单!$C:$C,B16,号卡固网晒单!$D:$D,$J$9)</f>
        <v>0</v>
      </c>
      <c r="K16" s="90">
        <f>COUNTIFS(号卡固网晒单!$A:$A,$B$5,号卡固网晒单!$C:$C,B16,号卡固网晒单!$D:$D,$K$9)</f>
        <v>0</v>
      </c>
      <c r="L16" s="90">
        <f>COUNTIFS(号卡固网晒单!$A:$A,$B$5,号卡固网晒单!$C:$C,B16,号卡固网晒单!$D:$D,$L$9)</f>
        <v>0</v>
      </c>
      <c r="M16" s="90">
        <f>COUNTIFS(号卡固网晒单!$A:$A,$B$5,号卡固网晒单!$C:$C,B16,号卡固网晒单!$D:$D,$M$9)</f>
        <v>0</v>
      </c>
      <c r="N16" s="90">
        <f>COUNTIFS(号卡固网晒单!$A:$A,$B$5,号卡固网晒单!$C:$C,B16,号卡固网晒单!$D:$D,$N$9)</f>
        <v>0</v>
      </c>
      <c r="O16" s="90">
        <f>COUNTIFS(号卡固网晒单!$A:$A,$B$5,号卡固网晒单!$C:$C,B16,号卡固网晒单!$D:$D,$O$9)</f>
        <v>0</v>
      </c>
      <c r="P16" s="90">
        <f>COUNTIFS(号卡固网晒单!$A:$A,$B$5,号卡固网晒单!$C:$C,B16,号卡固网晒单!$D:$D,$P$9)</f>
        <v>0</v>
      </c>
      <c r="Q16" s="90">
        <f t="shared" si="0"/>
        <v>0</v>
      </c>
      <c r="R16" s="90">
        <f>COUNTIFS(号卡固网晒单!$A:$A,$B$5,号卡固网晒单!$C:$C,B16,号卡固网晒单!$E:$E,$R$9)</f>
        <v>0</v>
      </c>
      <c r="S16" s="90">
        <f t="shared" si="1"/>
        <v>0</v>
      </c>
      <c r="T16" s="90">
        <f t="shared" si="2"/>
        <v>0</v>
      </c>
      <c r="U16" s="90">
        <f>COUNTIFS(号卡固网晒单!$A:$A,$B$5,号卡固网晒单!$C:$C,B16,号卡固网晒单!$D:$D,$U$9)</f>
        <v>0</v>
      </c>
      <c r="V16" s="90">
        <f>COUNTIFS(号卡固网晒单!$A:$A,$B$5,号卡固网晒单!$C:$C,B16,号卡固网晒单!$D:$D,$V$9)</f>
        <v>0</v>
      </c>
      <c r="W16" s="90">
        <f>COUNTIFS(号卡固网晒单!$A:$A,$B$5,号卡固网晒单!$C:$C,B16,号卡固网晒单!$D:$D,$W$9)</f>
        <v>0</v>
      </c>
      <c r="X16" s="90">
        <f>COUNTIFS(号卡固网晒单!$A:$A,$B$5,号卡固网晒单!$C:$C,B16,号卡固网晒单!$D:$D,$X$9)</f>
        <v>0</v>
      </c>
      <c r="Y16" s="90">
        <f>COUNTIFS(号卡固网晒单!$A:$A,$B$5,号卡固网晒单!$C:$C,B16,号卡固网晒单!$F:$F,$Y$9)</f>
        <v>0</v>
      </c>
      <c r="Z16" s="90">
        <f>COUNTIFS(号卡固网晒单!$A:$A,$B$5,号卡固网晒单!$C:$C,B16,号卡固网晒单!$G:$G,$Z$9)</f>
        <v>0</v>
      </c>
      <c r="AA16" s="90">
        <f>COUNTIFS(号卡固网晒单!$A:$A,$B$5,号卡固网晒单!$C:$C,B16,号卡固网晒单!$H:$H,$AA$9)</f>
        <v>0</v>
      </c>
      <c r="AB16" s="90">
        <f>COUNTIFS(号卡固网晒单!$A:$A,$B$5,号卡固网晒单!$C:$C,B16,号卡固网晒单!$I:$I,$AB$9)</f>
        <v>0</v>
      </c>
      <c r="AC16" s="90">
        <f>COUNTIFS(号卡固网晒单!$A:$A,$B$5,号卡固网晒单!$C:$C,B16,号卡固网晒单!$J:$J,$AC$9)</f>
        <v>0</v>
      </c>
      <c r="AD16" s="90">
        <f>COUNTIFS(号卡固网晒单!$A:$A,$B$5,号卡固网晒单!$C:$C,B16,号卡固网晒单!$K:$K,$AD$9)</f>
        <v>0</v>
      </c>
      <c r="AE16" s="90">
        <f>COUNTIFS(号卡固网晒单!$A:$A,$B$5,号卡固网晒单!$C:$C,B16,号卡固网晒单!$L:$L,$AE$9)</f>
        <v>0</v>
      </c>
      <c r="AF16" s="90">
        <f>COUNTIFS(号卡固网晒单!$A:$A,$B$5,号卡固网晒单!$C:$C,B16,号卡固网晒单!$M:$M,$AF$9)</f>
        <v>0</v>
      </c>
      <c r="AG16" s="90">
        <f>R16*$R$5+S16*$S$5+T16*$T$5+U16*$U$5+V16*$V$5+W16*$W$5+X16*$X$5</f>
        <v>0</v>
      </c>
      <c r="AH16" s="90">
        <f>Y16*$Y$5+Z16*$Z$5+AA16*$AA$5+AB16*$AB$5+AC16*$AC$5+AD16*$AD$5+AE16*$AE$5+AF16*$AF$5</f>
        <v>0</v>
      </c>
      <c r="AI16" s="90">
        <f>COUNTIFS(号卡固网晒单!$C:$C,AF16,号卡固网晒单!$D:$D,$E$9)</f>
        <v>0</v>
      </c>
      <c r="AJ16" s="90">
        <f>COUNTIFS(号卡固网晒单!$C:$C,AF16,号卡固网晒单!$D:$D,$F$9)</f>
        <v>0</v>
      </c>
      <c r="AK16" s="90">
        <f>COUNTIFS(号卡固网晒单!$C:$C,AF16,号卡固网晒单!$D:$D,$G$9)</f>
        <v>0</v>
      </c>
      <c r="AL16" s="90">
        <f>COUNTIFS(号卡固网晒单!$C:$C,AF16,号卡固网晒单!$D:$D,$H$9)</f>
        <v>0</v>
      </c>
      <c r="AM16" s="90">
        <f>COUNTIFS(号卡固网晒单!$C:$C,AF16,号卡固网晒单!$D:$D,$I$9)</f>
        <v>0</v>
      </c>
      <c r="AN16" s="90">
        <f>COUNTIFS(号卡固网晒单!$C:$C,AF16,号卡固网晒单!$D:$D,$J$9)</f>
        <v>0</v>
      </c>
      <c r="AO16" s="90">
        <f>COUNTIFS(号卡固网晒单!$C:$C,AF16,号卡固网晒单!$D:$D,$K$9)</f>
        <v>0</v>
      </c>
      <c r="AP16" s="90">
        <f>COUNTIFS(号卡固网晒单!$C:$C,AF16,号卡固网晒单!$D:$D,$L$9)</f>
        <v>0</v>
      </c>
      <c r="AQ16" s="90">
        <f>COUNTIFS(号卡固网晒单!$C:$C,AF16,号卡固网晒单!$D:$D,$M$9)</f>
        <v>0</v>
      </c>
      <c r="AR16" s="90">
        <f>COUNTIFS(号卡固网晒单!$C:$C,AF16,号卡固网晒单!$D:$D,$N$9)</f>
        <v>0</v>
      </c>
      <c r="AS16" s="90">
        <f>COUNTIFS(号卡固网晒单!$C:$C,AF16,号卡固网晒单!$D:$D,$O$9)</f>
        <v>0</v>
      </c>
      <c r="AT16" s="90">
        <f>COUNTIFS(号卡固网晒单!$C:$C,AF16,号卡固网晒单!$D:$D,$P$9)</f>
        <v>0</v>
      </c>
      <c r="AU16" s="90">
        <f t="shared" si="3"/>
        <v>0</v>
      </c>
      <c r="AV16" s="90">
        <f>COUNTIFS(号卡固网晒单!$C:$C,AE16,号卡固网晒单!$E:$E,$R$9)</f>
        <v>0</v>
      </c>
      <c r="AW16" s="90">
        <f t="shared" si="4"/>
        <v>0</v>
      </c>
      <c r="AX16" s="90">
        <f t="shared" si="5"/>
        <v>0</v>
      </c>
      <c r="AY16" s="90">
        <f>COUNTIFS(号卡固网晒单!$C:$C,AE16,号卡固网晒单!$D:$D,$U$9)</f>
        <v>0</v>
      </c>
      <c r="AZ16" s="90">
        <f>COUNTIFS(号卡固网晒单!$C:$C,AE16,号卡固网晒单!$D:$D,$V$9)</f>
        <v>0</v>
      </c>
      <c r="BA16" s="90">
        <f>COUNTIFS(号卡固网晒单!$C:$C,AE16,号卡固网晒单!$D:$D,$W$9)</f>
        <v>0</v>
      </c>
      <c r="BB16" s="90">
        <f>COUNTIFS(号卡固网晒单!$C:$C,AE16,号卡固网晒单!$D:$D,$X$9)</f>
        <v>0</v>
      </c>
      <c r="BC16" s="90">
        <f>COUNTIFS(号卡固网晒单!$C:$C,AE16,号卡固网晒单!$F:$F,$Y$9)</f>
        <v>0</v>
      </c>
      <c r="BD16" s="90">
        <f>COUNTIFS(号卡固网晒单!$C:$C,AE16,号卡固网晒单!$G:$G,$Z$9)</f>
        <v>0</v>
      </c>
      <c r="BE16" s="90">
        <f>COUNTIFS(号卡固网晒单!$C:$C,AE16,号卡固网晒单!$H:$H,$AA$9)</f>
        <v>0</v>
      </c>
      <c r="BF16" s="90">
        <f>COUNTIFS(号卡固网晒单!$C:$C,AE16,号卡固网晒单!$I:$I,$AB$9)</f>
        <v>0</v>
      </c>
      <c r="BG16" s="90">
        <f>COUNTIFS(号卡固网晒单!$C:$C,AE16,号卡固网晒单!$J:$J,$AC$9)</f>
        <v>0</v>
      </c>
      <c r="BH16" s="90">
        <f>COUNTIFS(号卡固网晒单!$C:$C,AE16,号卡固网晒单!$K:$K,$AD$9)</f>
        <v>0</v>
      </c>
      <c r="BI16" s="90">
        <f>COUNTIFS(号卡固网晒单!$C:$C,AE16,号卡固网晒单!$L:$L,$AE$9)</f>
        <v>0</v>
      </c>
      <c r="BJ16" s="90">
        <f>COUNTIFS(号卡固网晒单!$C:$C,AE16,号卡固网晒单!$M:$M,$AF$9)</f>
        <v>0</v>
      </c>
      <c r="BK16" s="22">
        <v>5</v>
      </c>
      <c r="BL16" s="31">
        <f>AV16*$AV$5+AW16*$AW$5+AX16*$AX$5+AY16*$AY$5+AZ16*$AZ$5+BA16*$BA$5+BB16*$BB$5</f>
        <v>0</v>
      </c>
      <c r="BM16" s="31">
        <f t="shared" si="7"/>
        <v>0</v>
      </c>
      <c r="BN16" s="23"/>
      <c r="BO16" s="50"/>
      <c r="BP16" s="51"/>
      <c r="BQ16" s="26">
        <f t="shared" si="8"/>
        <v>0</v>
      </c>
      <c r="BR16" s="50"/>
      <c r="BS16" s="22">
        <v>12</v>
      </c>
      <c r="BT16" s="31">
        <f>BC16*$BC$5+BD16*$BD$5+BE16*$BE$5+BF16*$BF$5+BG16*$BG$5+BH16*$BH$5+BI16*$BI$5+BJ16*$BJ$5</f>
        <v>0</v>
      </c>
      <c r="BU16" s="31">
        <f t="shared" si="9"/>
        <v>0</v>
      </c>
      <c r="BV16" s="50"/>
      <c r="BW16" s="50"/>
      <c r="BX16" s="51"/>
      <c r="BY16" s="51"/>
      <c r="BZ16" s="59"/>
      <c r="CA16" s="26">
        <f t="shared" si="10"/>
        <v>0</v>
      </c>
      <c r="CB16" s="50"/>
      <c r="CC16" s="104"/>
      <c r="CD16" s="83" t="s">
        <v>520</v>
      </c>
      <c r="CF16" s="101" t="str">
        <f t="shared" si="6"/>
        <v>汤慈妃</v>
      </c>
      <c r="CG16" s="102"/>
      <c r="CH16" s="102"/>
      <c r="CI16" s="102"/>
    </row>
    <row r="17" ht="23.2" spans="1:87">
      <c r="A17" s="87"/>
      <c r="B17" s="88" t="s">
        <v>521</v>
      </c>
      <c r="C17" s="84">
        <v>12</v>
      </c>
      <c r="D17" s="84">
        <v>5</v>
      </c>
      <c r="E17" s="90">
        <f>COUNTIFS(号卡固网晒单!$A:$A,$B$5,号卡固网晒单!$C:$C,B17,号卡固网晒单!$D:$D,$E$9)</f>
        <v>0</v>
      </c>
      <c r="F17" s="90">
        <f>COUNTIFS(号卡固网晒单!$A:$A,$B$5,号卡固网晒单!$C:$C,B17,号卡固网晒单!$D:$D,$F$9)</f>
        <v>0</v>
      </c>
      <c r="G17" s="90">
        <f>COUNTIFS(号卡固网晒单!$A:$A,$B$5,号卡固网晒单!$C:$C,B17,号卡固网晒单!$D:$D,$G$9)</f>
        <v>0</v>
      </c>
      <c r="H17" s="90">
        <f>COUNTIFS(号卡固网晒单!$A:$A,$B$5,号卡固网晒单!$C:$C,B17,号卡固网晒单!$D:$D,$H$9)</f>
        <v>0</v>
      </c>
      <c r="I17" s="90">
        <f>COUNTIFS(号卡固网晒单!$A:$A,$B$5,号卡固网晒单!$C:$C,B17,号卡固网晒单!$D:$D,$I$9)</f>
        <v>0</v>
      </c>
      <c r="J17" s="90">
        <f>COUNTIFS(号卡固网晒单!$A:$A,$B$5,号卡固网晒单!$C:$C,B17,号卡固网晒单!$D:$D,$J$9)</f>
        <v>0</v>
      </c>
      <c r="K17" s="90">
        <f>COUNTIFS(号卡固网晒单!$A:$A,$B$5,号卡固网晒单!$C:$C,B17,号卡固网晒单!$D:$D,$K$9)</f>
        <v>0</v>
      </c>
      <c r="L17" s="90">
        <f>COUNTIFS(号卡固网晒单!$A:$A,$B$5,号卡固网晒单!$C:$C,B17,号卡固网晒单!$D:$D,$L$9)</f>
        <v>0</v>
      </c>
      <c r="M17" s="90">
        <f>COUNTIFS(号卡固网晒单!$A:$A,$B$5,号卡固网晒单!$C:$C,B17,号卡固网晒单!$D:$D,$M$9)</f>
        <v>0</v>
      </c>
      <c r="N17" s="90">
        <f>COUNTIFS(号卡固网晒单!$A:$A,$B$5,号卡固网晒单!$C:$C,B17,号卡固网晒单!$D:$D,$N$9)</f>
        <v>0</v>
      </c>
      <c r="O17" s="90">
        <f>COUNTIFS(号卡固网晒单!$A:$A,$B$5,号卡固网晒单!$C:$C,B17,号卡固网晒单!$D:$D,$O$9)</f>
        <v>0</v>
      </c>
      <c r="P17" s="90">
        <f>COUNTIFS(号卡固网晒单!$A:$A,$B$5,号卡固网晒单!$C:$C,B17,号卡固网晒单!$D:$D,$P$9)</f>
        <v>0</v>
      </c>
      <c r="Q17" s="90">
        <f t="shared" si="0"/>
        <v>0</v>
      </c>
      <c r="R17" s="90">
        <f>COUNTIFS(号卡固网晒单!$A:$A,$B$5,号卡固网晒单!$C:$C,B17,号卡固网晒单!$E:$E,$R$9)</f>
        <v>0</v>
      </c>
      <c r="S17" s="90">
        <f t="shared" si="1"/>
        <v>0</v>
      </c>
      <c r="T17" s="90">
        <f t="shared" si="2"/>
        <v>0</v>
      </c>
      <c r="U17" s="90">
        <f>COUNTIFS(号卡固网晒单!$A:$A,$B$5,号卡固网晒单!$C:$C,B17,号卡固网晒单!$D:$D,$U$9)</f>
        <v>0</v>
      </c>
      <c r="V17" s="90">
        <f>COUNTIFS(号卡固网晒单!$A:$A,$B$5,号卡固网晒单!$C:$C,B17,号卡固网晒单!$D:$D,$V$9)</f>
        <v>0</v>
      </c>
      <c r="W17" s="90">
        <f>COUNTIFS(号卡固网晒单!$A:$A,$B$5,号卡固网晒单!$C:$C,B17,号卡固网晒单!$D:$D,$W$9)</f>
        <v>0</v>
      </c>
      <c r="X17" s="90">
        <f>COUNTIFS(号卡固网晒单!$A:$A,$B$5,号卡固网晒单!$C:$C,B17,号卡固网晒单!$D:$D,$X$9)</f>
        <v>0</v>
      </c>
      <c r="Y17" s="90">
        <f>COUNTIFS(号卡固网晒单!$A:$A,$B$5,号卡固网晒单!$C:$C,B17,号卡固网晒单!$F:$F,$Y$9)</f>
        <v>0</v>
      </c>
      <c r="Z17" s="90">
        <f>COUNTIFS(号卡固网晒单!$A:$A,$B$5,号卡固网晒单!$C:$C,B17,号卡固网晒单!$G:$G,$Z$9)</f>
        <v>0</v>
      </c>
      <c r="AA17" s="90">
        <f>COUNTIFS(号卡固网晒单!$A:$A,$B$5,号卡固网晒单!$C:$C,B17,号卡固网晒单!$H:$H,$AA$9)</f>
        <v>0</v>
      </c>
      <c r="AB17" s="90">
        <f>COUNTIFS(号卡固网晒单!$A:$A,$B$5,号卡固网晒单!$C:$C,B17,号卡固网晒单!$I:$I,$AB$9)</f>
        <v>0</v>
      </c>
      <c r="AC17" s="90">
        <f>COUNTIFS(号卡固网晒单!$A:$A,$B$5,号卡固网晒单!$C:$C,B17,号卡固网晒单!$J:$J,$AC$9)</f>
        <v>0</v>
      </c>
      <c r="AD17" s="90">
        <f>COUNTIFS(号卡固网晒单!$A:$A,$B$5,号卡固网晒单!$C:$C,B17,号卡固网晒单!$K:$K,$AD$9)</f>
        <v>0</v>
      </c>
      <c r="AE17" s="90">
        <f>COUNTIFS(号卡固网晒单!$A:$A,$B$5,号卡固网晒单!$C:$C,B17,号卡固网晒单!$L:$L,$AE$9)</f>
        <v>0</v>
      </c>
      <c r="AF17" s="90">
        <f>COUNTIFS(号卡固网晒单!$A:$A,$B$5,号卡固网晒单!$C:$C,B17,号卡固网晒单!$M:$M,$AF$9)</f>
        <v>0</v>
      </c>
      <c r="AG17" s="90">
        <f>R17*$R$5+S17*$S$5+T17*$T$5+U17*$U$5+V17*$V$5+W17*$W$5+X17*$X$5</f>
        <v>0</v>
      </c>
      <c r="AH17" s="90">
        <f>Y17*$Y$5+Z17*$Z$5+AA17*$AA$5+AB17*$AB$5+AC17*$AC$5+AD17*$AD$5+AE17*$AE$5+AF17*$AF$5</f>
        <v>0</v>
      </c>
      <c r="AI17" s="90">
        <f>COUNTIFS(号卡固网晒单!$C:$C,AF17,号卡固网晒单!$D:$D,$E$9)</f>
        <v>0</v>
      </c>
      <c r="AJ17" s="90">
        <f>COUNTIFS(号卡固网晒单!$C:$C,AF17,号卡固网晒单!$D:$D,$F$9)</f>
        <v>0</v>
      </c>
      <c r="AK17" s="90">
        <f>COUNTIFS(号卡固网晒单!$C:$C,AF17,号卡固网晒单!$D:$D,$G$9)</f>
        <v>0</v>
      </c>
      <c r="AL17" s="90">
        <f>COUNTIFS(号卡固网晒单!$C:$C,AF17,号卡固网晒单!$D:$D,$H$9)</f>
        <v>0</v>
      </c>
      <c r="AM17" s="90">
        <f>COUNTIFS(号卡固网晒单!$C:$C,AF17,号卡固网晒单!$D:$D,$I$9)</f>
        <v>0</v>
      </c>
      <c r="AN17" s="90">
        <f>COUNTIFS(号卡固网晒单!$C:$C,AF17,号卡固网晒单!$D:$D,$J$9)</f>
        <v>0</v>
      </c>
      <c r="AO17" s="90">
        <f>COUNTIFS(号卡固网晒单!$C:$C,AF17,号卡固网晒单!$D:$D,$K$9)</f>
        <v>0</v>
      </c>
      <c r="AP17" s="90">
        <f>COUNTIFS(号卡固网晒单!$C:$C,AF17,号卡固网晒单!$D:$D,$L$9)</f>
        <v>0</v>
      </c>
      <c r="AQ17" s="90">
        <f>COUNTIFS(号卡固网晒单!$C:$C,AF17,号卡固网晒单!$D:$D,$M$9)</f>
        <v>0</v>
      </c>
      <c r="AR17" s="90">
        <f>COUNTIFS(号卡固网晒单!$C:$C,AF17,号卡固网晒单!$D:$D,$N$9)</f>
        <v>0</v>
      </c>
      <c r="AS17" s="90">
        <f>COUNTIFS(号卡固网晒单!$C:$C,AF17,号卡固网晒单!$D:$D,$O$9)</f>
        <v>0</v>
      </c>
      <c r="AT17" s="90">
        <f>COUNTIFS(号卡固网晒单!$C:$C,AF17,号卡固网晒单!$D:$D,$P$9)</f>
        <v>0</v>
      </c>
      <c r="AU17" s="90">
        <f t="shared" si="3"/>
        <v>0</v>
      </c>
      <c r="AV17" s="90">
        <f>COUNTIFS(号卡固网晒单!$C:$C,AE17,号卡固网晒单!$E:$E,$R$9)</f>
        <v>0</v>
      </c>
      <c r="AW17" s="90">
        <f t="shared" si="4"/>
        <v>0</v>
      </c>
      <c r="AX17" s="90">
        <f t="shared" si="5"/>
        <v>0</v>
      </c>
      <c r="AY17" s="90">
        <f>COUNTIFS(号卡固网晒单!$C:$C,AE17,号卡固网晒单!$D:$D,$U$9)</f>
        <v>0</v>
      </c>
      <c r="AZ17" s="90">
        <f>COUNTIFS(号卡固网晒单!$C:$C,AE17,号卡固网晒单!$D:$D,$V$9)</f>
        <v>0</v>
      </c>
      <c r="BA17" s="90">
        <f>COUNTIFS(号卡固网晒单!$C:$C,AE17,号卡固网晒单!$D:$D,$W$9)</f>
        <v>0</v>
      </c>
      <c r="BB17" s="90">
        <f>COUNTIFS(号卡固网晒单!$C:$C,AE17,号卡固网晒单!$D:$D,$X$9)</f>
        <v>0</v>
      </c>
      <c r="BC17" s="90">
        <f>COUNTIFS(号卡固网晒单!$C:$C,AE17,号卡固网晒单!$F:$F,$Y$9)</f>
        <v>0</v>
      </c>
      <c r="BD17" s="90">
        <f>COUNTIFS(号卡固网晒单!$C:$C,AE17,号卡固网晒单!$G:$G,$Z$9)</f>
        <v>0</v>
      </c>
      <c r="BE17" s="90">
        <f>COUNTIFS(号卡固网晒单!$C:$C,AE17,号卡固网晒单!$H:$H,$AA$9)</f>
        <v>0</v>
      </c>
      <c r="BF17" s="90">
        <f>COUNTIFS(号卡固网晒单!$C:$C,AE17,号卡固网晒单!$I:$I,$AB$9)</f>
        <v>0</v>
      </c>
      <c r="BG17" s="90">
        <f>COUNTIFS(号卡固网晒单!$C:$C,AE17,号卡固网晒单!$J:$J,$AC$9)</f>
        <v>0</v>
      </c>
      <c r="BH17" s="90">
        <f>COUNTIFS(号卡固网晒单!$C:$C,AE17,号卡固网晒单!$K:$K,$AD$9)</f>
        <v>0</v>
      </c>
      <c r="BI17" s="90">
        <f>COUNTIFS(号卡固网晒单!$C:$C,AE17,号卡固网晒单!$L:$L,$AE$9)</f>
        <v>0</v>
      </c>
      <c r="BJ17" s="90">
        <f>COUNTIFS(号卡固网晒单!$C:$C,AE17,号卡固网晒单!$M:$M,$AF$9)</f>
        <v>0</v>
      </c>
      <c r="BK17" s="22">
        <v>5</v>
      </c>
      <c r="BL17" s="31">
        <f>AV17*$AV$5+AW17*$AW$5+AX17*$AX$5+AY17*$AY$5+AZ17*$AZ$5+BA17*$BA$5+BB17*$BB$5</f>
        <v>0</v>
      </c>
      <c r="BM17" s="31">
        <f t="shared" si="7"/>
        <v>0</v>
      </c>
      <c r="BN17" s="23"/>
      <c r="BO17" s="50"/>
      <c r="BP17" s="51"/>
      <c r="BQ17" s="26">
        <f t="shared" si="8"/>
        <v>0</v>
      </c>
      <c r="BR17" s="50"/>
      <c r="BS17" s="22">
        <v>12</v>
      </c>
      <c r="BT17" s="31">
        <f>BC17*$BC$5+BD17*$BD$5+BE17*$BE$5+BF17*$BF$5+BG17*$BG$5+BH17*$BH$5+BI17*$BI$5+BJ17*$BJ$5</f>
        <v>0</v>
      </c>
      <c r="BU17" s="31">
        <f t="shared" si="9"/>
        <v>0</v>
      </c>
      <c r="BV17" s="50"/>
      <c r="BW17" s="50"/>
      <c r="BX17" s="51"/>
      <c r="BY17" s="51"/>
      <c r="BZ17" s="59"/>
      <c r="CA17" s="26">
        <f t="shared" si="10"/>
        <v>0</v>
      </c>
      <c r="CB17" s="50"/>
      <c r="CC17" s="104"/>
      <c r="CD17" s="83" t="s">
        <v>521</v>
      </c>
      <c r="CF17" s="101" t="str">
        <f t="shared" si="6"/>
        <v>罗祯</v>
      </c>
      <c r="CG17" s="102"/>
      <c r="CH17" s="102"/>
      <c r="CI17" s="102"/>
    </row>
    <row r="18" ht="23.2" spans="1:87">
      <c r="A18" s="87"/>
      <c r="B18" s="88" t="s">
        <v>522</v>
      </c>
      <c r="C18" s="84">
        <v>5</v>
      </c>
      <c r="D18" s="84">
        <v>2</v>
      </c>
      <c r="E18" s="90">
        <f>COUNTIFS(号卡固网晒单!$A:$A,$B$5,号卡固网晒单!$C:$C,B18,号卡固网晒单!$D:$D,$E$9)</f>
        <v>0</v>
      </c>
      <c r="F18" s="90">
        <f>COUNTIFS(号卡固网晒单!$A:$A,$B$5,号卡固网晒单!$C:$C,B18,号卡固网晒单!$D:$D,$F$9)</f>
        <v>0</v>
      </c>
      <c r="G18" s="90">
        <f>COUNTIFS(号卡固网晒单!$A:$A,$B$5,号卡固网晒单!$C:$C,B18,号卡固网晒单!$D:$D,$G$9)</f>
        <v>0</v>
      </c>
      <c r="H18" s="90">
        <f>COUNTIFS(号卡固网晒单!$A:$A,$B$5,号卡固网晒单!$C:$C,B18,号卡固网晒单!$D:$D,$H$9)</f>
        <v>0</v>
      </c>
      <c r="I18" s="90">
        <f>COUNTIFS(号卡固网晒单!$A:$A,$B$5,号卡固网晒单!$C:$C,B18,号卡固网晒单!$D:$D,$I$9)</f>
        <v>0</v>
      </c>
      <c r="J18" s="90">
        <f>COUNTIFS(号卡固网晒单!$A:$A,$B$5,号卡固网晒单!$C:$C,B18,号卡固网晒单!$D:$D,$J$9)</f>
        <v>0</v>
      </c>
      <c r="K18" s="90">
        <f>COUNTIFS(号卡固网晒单!$A:$A,$B$5,号卡固网晒单!$C:$C,B18,号卡固网晒单!$D:$D,$K$9)</f>
        <v>0</v>
      </c>
      <c r="L18" s="90">
        <f>COUNTIFS(号卡固网晒单!$A:$A,$B$5,号卡固网晒单!$C:$C,B18,号卡固网晒单!$D:$D,$L$9)</f>
        <v>0</v>
      </c>
      <c r="M18" s="90">
        <f>COUNTIFS(号卡固网晒单!$A:$A,$B$5,号卡固网晒单!$C:$C,B18,号卡固网晒单!$D:$D,$M$9)</f>
        <v>0</v>
      </c>
      <c r="N18" s="90">
        <f>COUNTIFS(号卡固网晒单!$A:$A,$B$5,号卡固网晒单!$C:$C,B18,号卡固网晒单!$D:$D,$N$9)</f>
        <v>0</v>
      </c>
      <c r="O18" s="90">
        <f>COUNTIFS(号卡固网晒单!$A:$A,$B$5,号卡固网晒单!$C:$C,B18,号卡固网晒单!$D:$D,$O$9)</f>
        <v>0</v>
      </c>
      <c r="P18" s="90">
        <f>COUNTIFS(号卡固网晒单!$A:$A,$B$5,号卡固网晒单!$C:$C,B18,号卡固网晒单!$D:$D,$P$9)</f>
        <v>0</v>
      </c>
      <c r="Q18" s="90">
        <f t="shared" si="0"/>
        <v>0</v>
      </c>
      <c r="R18" s="90">
        <f>COUNTIFS(号卡固网晒单!$A:$A,$B$5,号卡固网晒单!$C:$C,B18,号卡固网晒单!$E:$E,$R$9)</f>
        <v>0</v>
      </c>
      <c r="S18" s="90">
        <f t="shared" si="1"/>
        <v>0</v>
      </c>
      <c r="T18" s="90">
        <f t="shared" si="2"/>
        <v>0</v>
      </c>
      <c r="U18" s="90">
        <f>COUNTIFS(号卡固网晒单!$A:$A,$B$5,号卡固网晒单!$C:$C,B18,号卡固网晒单!$D:$D,$U$9)</f>
        <v>0</v>
      </c>
      <c r="V18" s="90">
        <f>COUNTIFS(号卡固网晒单!$A:$A,$B$5,号卡固网晒单!$C:$C,B18,号卡固网晒单!$D:$D,$V$9)</f>
        <v>0</v>
      </c>
      <c r="W18" s="90">
        <f>COUNTIFS(号卡固网晒单!$A:$A,$B$5,号卡固网晒单!$C:$C,B18,号卡固网晒单!$D:$D,$W$9)</f>
        <v>0</v>
      </c>
      <c r="X18" s="90">
        <f>COUNTIFS(号卡固网晒单!$A:$A,$B$5,号卡固网晒单!$C:$C,B18,号卡固网晒单!$D:$D,$X$9)</f>
        <v>0</v>
      </c>
      <c r="Y18" s="90">
        <f>COUNTIFS(号卡固网晒单!$A:$A,$B$5,号卡固网晒单!$C:$C,B18,号卡固网晒单!$F:$F,$Y$9)</f>
        <v>0</v>
      </c>
      <c r="Z18" s="90">
        <f>COUNTIFS(号卡固网晒单!$A:$A,$B$5,号卡固网晒单!$C:$C,B18,号卡固网晒单!$G:$G,$Z$9)</f>
        <v>0</v>
      </c>
      <c r="AA18" s="90">
        <f>COUNTIFS(号卡固网晒单!$A:$A,$B$5,号卡固网晒单!$C:$C,B18,号卡固网晒单!$H:$H,$AA$9)</f>
        <v>0</v>
      </c>
      <c r="AB18" s="90">
        <f>COUNTIFS(号卡固网晒单!$A:$A,$B$5,号卡固网晒单!$C:$C,B18,号卡固网晒单!$I:$I,$AB$9)</f>
        <v>0</v>
      </c>
      <c r="AC18" s="90">
        <f>COUNTIFS(号卡固网晒单!$A:$A,$B$5,号卡固网晒单!$C:$C,B18,号卡固网晒单!$J:$J,$AC$9)</f>
        <v>0</v>
      </c>
      <c r="AD18" s="90">
        <f>COUNTIFS(号卡固网晒单!$A:$A,$B$5,号卡固网晒单!$C:$C,B18,号卡固网晒单!$K:$K,$AD$9)</f>
        <v>0</v>
      </c>
      <c r="AE18" s="90">
        <f>COUNTIFS(号卡固网晒单!$A:$A,$B$5,号卡固网晒单!$C:$C,B18,号卡固网晒单!$L:$L,$AE$9)</f>
        <v>0</v>
      </c>
      <c r="AF18" s="90">
        <f>COUNTIFS(号卡固网晒单!$A:$A,$B$5,号卡固网晒单!$C:$C,B18,号卡固网晒单!$M:$M,$AF$9)</f>
        <v>0</v>
      </c>
      <c r="AG18" s="90">
        <f>R18*$R$5+S18*$S$5+T18*$T$5+U18*$U$5+V18*$V$5+W18*$W$5+X18*$X$5</f>
        <v>0</v>
      </c>
      <c r="AH18" s="90">
        <f>Y18*$Y$5+Z18*$Z$5+AA18*$AA$5+AB18*$AB$5+AC18*$AC$5+AD18*$AD$5+AE18*$AE$5+AF18*$AF$5</f>
        <v>0</v>
      </c>
      <c r="AI18" s="90">
        <f>COUNTIFS(号卡固网晒单!$C:$C,AF18,号卡固网晒单!$D:$D,$E$9)</f>
        <v>0</v>
      </c>
      <c r="AJ18" s="90">
        <f>COUNTIFS(号卡固网晒单!$C:$C,AF18,号卡固网晒单!$D:$D,$F$9)</f>
        <v>0</v>
      </c>
      <c r="AK18" s="90">
        <f>COUNTIFS(号卡固网晒单!$C:$C,AF18,号卡固网晒单!$D:$D,$G$9)</f>
        <v>0</v>
      </c>
      <c r="AL18" s="90">
        <f>COUNTIFS(号卡固网晒单!$C:$C,AF18,号卡固网晒单!$D:$D,$H$9)</f>
        <v>0</v>
      </c>
      <c r="AM18" s="90">
        <f>COUNTIFS(号卡固网晒单!$C:$C,AF18,号卡固网晒单!$D:$D,$I$9)</f>
        <v>0</v>
      </c>
      <c r="AN18" s="90">
        <f>COUNTIFS(号卡固网晒单!$C:$C,AF18,号卡固网晒单!$D:$D,$J$9)</f>
        <v>0</v>
      </c>
      <c r="AO18" s="90">
        <f>COUNTIFS(号卡固网晒单!$C:$C,AF18,号卡固网晒单!$D:$D,$K$9)</f>
        <v>0</v>
      </c>
      <c r="AP18" s="90">
        <f>COUNTIFS(号卡固网晒单!$C:$C,AF18,号卡固网晒单!$D:$D,$L$9)</f>
        <v>0</v>
      </c>
      <c r="AQ18" s="90">
        <f>COUNTIFS(号卡固网晒单!$C:$C,AF18,号卡固网晒单!$D:$D,$M$9)</f>
        <v>0</v>
      </c>
      <c r="AR18" s="90">
        <f>COUNTIFS(号卡固网晒单!$C:$C,AF18,号卡固网晒单!$D:$D,$N$9)</f>
        <v>0</v>
      </c>
      <c r="AS18" s="90">
        <f>COUNTIFS(号卡固网晒单!$C:$C,AF18,号卡固网晒单!$D:$D,$O$9)</f>
        <v>0</v>
      </c>
      <c r="AT18" s="90">
        <f>COUNTIFS(号卡固网晒单!$C:$C,AF18,号卡固网晒单!$D:$D,$P$9)</f>
        <v>0</v>
      </c>
      <c r="AU18" s="90">
        <f t="shared" si="3"/>
        <v>0</v>
      </c>
      <c r="AV18" s="90">
        <f>COUNTIFS(号卡固网晒单!$C:$C,AE18,号卡固网晒单!$E:$E,$R$9)</f>
        <v>0</v>
      </c>
      <c r="AW18" s="90">
        <f t="shared" si="4"/>
        <v>0</v>
      </c>
      <c r="AX18" s="90">
        <f t="shared" si="5"/>
        <v>0</v>
      </c>
      <c r="AY18" s="90">
        <f>COUNTIFS(号卡固网晒单!$C:$C,AE18,号卡固网晒单!$D:$D,$U$9)</f>
        <v>0</v>
      </c>
      <c r="AZ18" s="90">
        <f>COUNTIFS(号卡固网晒单!$C:$C,AE18,号卡固网晒单!$D:$D,$V$9)</f>
        <v>0</v>
      </c>
      <c r="BA18" s="90">
        <f>COUNTIFS(号卡固网晒单!$C:$C,AE18,号卡固网晒单!$D:$D,$W$9)</f>
        <v>0</v>
      </c>
      <c r="BB18" s="90">
        <f>COUNTIFS(号卡固网晒单!$C:$C,AE18,号卡固网晒单!$D:$D,$X$9)</f>
        <v>0</v>
      </c>
      <c r="BC18" s="90">
        <f>COUNTIFS(号卡固网晒单!$C:$C,AE18,号卡固网晒单!$F:$F,$Y$9)</f>
        <v>0</v>
      </c>
      <c r="BD18" s="90">
        <f>COUNTIFS(号卡固网晒单!$C:$C,AE18,号卡固网晒单!$G:$G,$Z$9)</f>
        <v>0</v>
      </c>
      <c r="BE18" s="90">
        <f>COUNTIFS(号卡固网晒单!$C:$C,AE18,号卡固网晒单!$H:$H,$AA$9)</f>
        <v>0</v>
      </c>
      <c r="BF18" s="90">
        <f>COUNTIFS(号卡固网晒单!$C:$C,AE18,号卡固网晒单!$I:$I,$AB$9)</f>
        <v>0</v>
      </c>
      <c r="BG18" s="90">
        <f>COUNTIFS(号卡固网晒单!$C:$C,AE18,号卡固网晒单!$J:$J,$AC$9)</f>
        <v>0</v>
      </c>
      <c r="BH18" s="90">
        <f>COUNTIFS(号卡固网晒单!$C:$C,AE18,号卡固网晒单!$K:$K,$AD$9)</f>
        <v>0</v>
      </c>
      <c r="BI18" s="90">
        <f>COUNTIFS(号卡固网晒单!$C:$C,AE18,号卡固网晒单!$L:$L,$AE$9)</f>
        <v>0</v>
      </c>
      <c r="BJ18" s="90">
        <f>COUNTIFS(号卡固网晒单!$C:$C,AE18,号卡固网晒单!$M:$M,$AF$9)</f>
        <v>0</v>
      </c>
      <c r="BK18" s="22">
        <v>2</v>
      </c>
      <c r="BL18" s="31">
        <f>AV18*$AV$5+AW18*$AW$5+AX18*$AX$5+AY18*$AY$5+AZ18*$AZ$5+BA18*$BA$5+BB18*$BB$5</f>
        <v>0</v>
      </c>
      <c r="BM18" s="31">
        <f t="shared" si="7"/>
        <v>0</v>
      </c>
      <c r="BN18" s="23"/>
      <c r="BO18" s="50"/>
      <c r="BP18" s="51"/>
      <c r="BQ18" s="26">
        <f t="shared" si="8"/>
        <v>0</v>
      </c>
      <c r="BR18" s="50"/>
      <c r="BS18" s="22">
        <v>5</v>
      </c>
      <c r="BT18" s="31">
        <f>BC18*$BC$5+BD18*$BD$5+BE18*$BE$5+BF18*$BF$5+BG18*$BG$5+BH18*$BH$5+BI18*$BI$5+BJ18*$BJ$5</f>
        <v>0</v>
      </c>
      <c r="BU18" s="31">
        <f t="shared" si="9"/>
        <v>0</v>
      </c>
      <c r="BV18" s="50"/>
      <c r="BW18" s="50"/>
      <c r="BX18" s="51"/>
      <c r="BY18" s="51"/>
      <c r="BZ18" s="59"/>
      <c r="CA18" s="26">
        <f t="shared" si="10"/>
        <v>0</v>
      </c>
      <c r="CB18" s="50"/>
      <c r="CC18" s="104"/>
      <c r="CD18" s="83" t="s">
        <v>522</v>
      </c>
      <c r="CF18" s="101" t="str">
        <f t="shared" si="6"/>
        <v>陈国焜</v>
      </c>
      <c r="CG18" s="102"/>
      <c r="CH18" s="102"/>
      <c r="CI18" s="102"/>
    </row>
    <row r="19" ht="23.2" spans="1:87">
      <c r="A19" s="87"/>
      <c r="B19" s="88" t="s">
        <v>523</v>
      </c>
      <c r="C19" s="84">
        <v>5</v>
      </c>
      <c r="D19" s="84">
        <v>2</v>
      </c>
      <c r="E19" s="90">
        <f>COUNTIFS(号卡固网晒单!$A:$A,$B$5,号卡固网晒单!$C:$C,B19,号卡固网晒单!$D:$D,$E$9)</f>
        <v>0</v>
      </c>
      <c r="F19" s="90">
        <f>COUNTIFS(号卡固网晒单!$A:$A,$B$5,号卡固网晒单!$C:$C,B19,号卡固网晒单!$D:$D,$F$9)</f>
        <v>0</v>
      </c>
      <c r="G19" s="90">
        <f>COUNTIFS(号卡固网晒单!$A:$A,$B$5,号卡固网晒单!$C:$C,B19,号卡固网晒单!$D:$D,$G$9)</f>
        <v>0</v>
      </c>
      <c r="H19" s="90">
        <f>COUNTIFS(号卡固网晒单!$A:$A,$B$5,号卡固网晒单!$C:$C,B19,号卡固网晒单!$D:$D,$H$9)</f>
        <v>0</v>
      </c>
      <c r="I19" s="90">
        <f>COUNTIFS(号卡固网晒单!$A:$A,$B$5,号卡固网晒单!$C:$C,B19,号卡固网晒单!$D:$D,$I$9)</f>
        <v>0</v>
      </c>
      <c r="J19" s="90">
        <f>COUNTIFS(号卡固网晒单!$A:$A,$B$5,号卡固网晒单!$C:$C,B19,号卡固网晒单!$D:$D,$J$9)</f>
        <v>0</v>
      </c>
      <c r="K19" s="90">
        <f>COUNTIFS(号卡固网晒单!$A:$A,$B$5,号卡固网晒单!$C:$C,B19,号卡固网晒单!$D:$D,$K$9)</f>
        <v>0</v>
      </c>
      <c r="L19" s="90">
        <f>COUNTIFS(号卡固网晒单!$A:$A,$B$5,号卡固网晒单!$C:$C,B19,号卡固网晒单!$D:$D,$L$9)</f>
        <v>0</v>
      </c>
      <c r="M19" s="90">
        <f>COUNTIFS(号卡固网晒单!$A:$A,$B$5,号卡固网晒单!$C:$C,B19,号卡固网晒单!$D:$D,$M$9)</f>
        <v>0</v>
      </c>
      <c r="N19" s="90">
        <f>COUNTIFS(号卡固网晒单!$A:$A,$B$5,号卡固网晒单!$C:$C,B19,号卡固网晒单!$D:$D,$N$9)</f>
        <v>0</v>
      </c>
      <c r="O19" s="90">
        <f>COUNTIFS(号卡固网晒单!$A:$A,$B$5,号卡固网晒单!$C:$C,B19,号卡固网晒单!$D:$D,$O$9)</f>
        <v>0</v>
      </c>
      <c r="P19" s="90">
        <f>COUNTIFS(号卡固网晒单!$A:$A,$B$5,号卡固网晒单!$C:$C,B19,号卡固网晒单!$D:$D,$P$9)</f>
        <v>0</v>
      </c>
      <c r="Q19" s="90">
        <f t="shared" si="0"/>
        <v>0</v>
      </c>
      <c r="R19" s="90">
        <f>COUNTIFS(号卡固网晒单!$A:$A,$B$5,号卡固网晒单!$C:$C,B19,号卡固网晒单!$E:$E,$R$9)</f>
        <v>0</v>
      </c>
      <c r="S19" s="90">
        <f t="shared" si="1"/>
        <v>0</v>
      </c>
      <c r="T19" s="90">
        <f t="shared" si="2"/>
        <v>0</v>
      </c>
      <c r="U19" s="90">
        <f>COUNTIFS(号卡固网晒单!$A:$A,$B$5,号卡固网晒单!$C:$C,B19,号卡固网晒单!$D:$D,$U$9)</f>
        <v>0</v>
      </c>
      <c r="V19" s="90">
        <f>COUNTIFS(号卡固网晒单!$A:$A,$B$5,号卡固网晒单!$C:$C,B19,号卡固网晒单!$D:$D,$V$9)</f>
        <v>0</v>
      </c>
      <c r="W19" s="90">
        <f>COUNTIFS(号卡固网晒单!$A:$A,$B$5,号卡固网晒单!$C:$C,B19,号卡固网晒单!$D:$D,$W$9)</f>
        <v>0</v>
      </c>
      <c r="X19" s="90">
        <f>COUNTIFS(号卡固网晒单!$A:$A,$B$5,号卡固网晒单!$C:$C,B19,号卡固网晒单!$D:$D,$X$9)</f>
        <v>0</v>
      </c>
      <c r="Y19" s="90">
        <f>COUNTIFS(号卡固网晒单!$A:$A,$B$5,号卡固网晒单!$C:$C,B19,号卡固网晒单!$F:$F,$Y$9)</f>
        <v>0</v>
      </c>
      <c r="Z19" s="90">
        <f>COUNTIFS(号卡固网晒单!$A:$A,$B$5,号卡固网晒单!$C:$C,B19,号卡固网晒单!$G:$G,$Z$9)</f>
        <v>0</v>
      </c>
      <c r="AA19" s="90">
        <f>COUNTIFS(号卡固网晒单!$A:$A,$B$5,号卡固网晒单!$C:$C,B19,号卡固网晒单!$H:$H,$AA$9)</f>
        <v>0</v>
      </c>
      <c r="AB19" s="90">
        <f>COUNTIFS(号卡固网晒单!$A:$A,$B$5,号卡固网晒单!$C:$C,B19,号卡固网晒单!$I:$I,$AB$9)</f>
        <v>0</v>
      </c>
      <c r="AC19" s="90">
        <f>COUNTIFS(号卡固网晒单!$A:$A,$B$5,号卡固网晒单!$C:$C,B19,号卡固网晒单!$J:$J,$AC$9)</f>
        <v>0</v>
      </c>
      <c r="AD19" s="90">
        <f>COUNTIFS(号卡固网晒单!$A:$A,$B$5,号卡固网晒单!$C:$C,B19,号卡固网晒单!$K:$K,$AD$9)</f>
        <v>0</v>
      </c>
      <c r="AE19" s="90">
        <f>COUNTIFS(号卡固网晒单!$A:$A,$B$5,号卡固网晒单!$C:$C,B19,号卡固网晒单!$L:$L,$AE$9)</f>
        <v>0</v>
      </c>
      <c r="AF19" s="90">
        <f>COUNTIFS(号卡固网晒单!$A:$A,$B$5,号卡固网晒单!$C:$C,B19,号卡固网晒单!$M:$M,$AF$9)</f>
        <v>0</v>
      </c>
      <c r="AG19" s="90">
        <f>R19*$R$5+S19*$S$5+T19*$T$5+U19*$U$5+V19*$V$5+W19*$W$5+X19*$X$5</f>
        <v>0</v>
      </c>
      <c r="AH19" s="90">
        <f>Y19*$Y$5+Z19*$Z$5+AA19*$AA$5+AB19*$AB$5+AC19*$AC$5+AD19*$AD$5+AE19*$AE$5+AF19*$AF$5</f>
        <v>0</v>
      </c>
      <c r="AI19" s="90">
        <f>COUNTIFS(号卡固网晒单!$C:$C,AF19,号卡固网晒单!$D:$D,$E$9)</f>
        <v>0</v>
      </c>
      <c r="AJ19" s="90">
        <f>COUNTIFS(号卡固网晒单!$C:$C,AF19,号卡固网晒单!$D:$D,$F$9)</f>
        <v>0</v>
      </c>
      <c r="AK19" s="90">
        <f>COUNTIFS(号卡固网晒单!$C:$C,AF19,号卡固网晒单!$D:$D,$G$9)</f>
        <v>0</v>
      </c>
      <c r="AL19" s="90">
        <f>COUNTIFS(号卡固网晒单!$C:$C,AF19,号卡固网晒单!$D:$D,$H$9)</f>
        <v>0</v>
      </c>
      <c r="AM19" s="90">
        <f>COUNTIFS(号卡固网晒单!$C:$C,AF19,号卡固网晒单!$D:$D,$I$9)</f>
        <v>0</v>
      </c>
      <c r="AN19" s="90">
        <f>COUNTIFS(号卡固网晒单!$C:$C,AF19,号卡固网晒单!$D:$D,$J$9)</f>
        <v>0</v>
      </c>
      <c r="AO19" s="90">
        <f>COUNTIFS(号卡固网晒单!$C:$C,AF19,号卡固网晒单!$D:$D,$K$9)</f>
        <v>0</v>
      </c>
      <c r="AP19" s="90">
        <f>COUNTIFS(号卡固网晒单!$C:$C,AF19,号卡固网晒单!$D:$D,$L$9)</f>
        <v>0</v>
      </c>
      <c r="AQ19" s="90">
        <f>COUNTIFS(号卡固网晒单!$C:$C,AF19,号卡固网晒单!$D:$D,$M$9)</f>
        <v>0</v>
      </c>
      <c r="AR19" s="90">
        <f>COUNTIFS(号卡固网晒单!$C:$C,AF19,号卡固网晒单!$D:$D,$N$9)</f>
        <v>0</v>
      </c>
      <c r="AS19" s="90">
        <f>COUNTIFS(号卡固网晒单!$C:$C,AF19,号卡固网晒单!$D:$D,$O$9)</f>
        <v>0</v>
      </c>
      <c r="AT19" s="90">
        <f>COUNTIFS(号卡固网晒单!$C:$C,AF19,号卡固网晒单!$D:$D,$P$9)</f>
        <v>0</v>
      </c>
      <c r="AU19" s="90">
        <f t="shared" si="3"/>
        <v>0</v>
      </c>
      <c r="AV19" s="90">
        <f>COUNTIFS(号卡固网晒单!$C:$C,AE19,号卡固网晒单!$E:$E,$R$9)</f>
        <v>0</v>
      </c>
      <c r="AW19" s="90">
        <f t="shared" si="4"/>
        <v>0</v>
      </c>
      <c r="AX19" s="90">
        <f t="shared" si="5"/>
        <v>0</v>
      </c>
      <c r="AY19" s="90">
        <f>COUNTIFS(号卡固网晒单!$C:$C,AE19,号卡固网晒单!$D:$D,$U$9)</f>
        <v>0</v>
      </c>
      <c r="AZ19" s="90">
        <f>COUNTIFS(号卡固网晒单!$C:$C,AE19,号卡固网晒单!$D:$D,$V$9)</f>
        <v>0</v>
      </c>
      <c r="BA19" s="90">
        <f>COUNTIFS(号卡固网晒单!$C:$C,AE19,号卡固网晒单!$D:$D,$W$9)</f>
        <v>0</v>
      </c>
      <c r="BB19" s="90">
        <f>COUNTIFS(号卡固网晒单!$C:$C,AE19,号卡固网晒单!$D:$D,$X$9)</f>
        <v>0</v>
      </c>
      <c r="BC19" s="90">
        <f>COUNTIFS(号卡固网晒单!$C:$C,AE19,号卡固网晒单!$F:$F,$Y$9)</f>
        <v>0</v>
      </c>
      <c r="BD19" s="90">
        <f>COUNTIFS(号卡固网晒单!$C:$C,AE19,号卡固网晒单!$G:$G,$Z$9)</f>
        <v>0</v>
      </c>
      <c r="BE19" s="90">
        <f>COUNTIFS(号卡固网晒单!$C:$C,AE19,号卡固网晒单!$H:$H,$AA$9)</f>
        <v>0</v>
      </c>
      <c r="BF19" s="90">
        <f>COUNTIFS(号卡固网晒单!$C:$C,AE19,号卡固网晒单!$I:$I,$AB$9)</f>
        <v>0</v>
      </c>
      <c r="BG19" s="90">
        <f>COUNTIFS(号卡固网晒单!$C:$C,AE19,号卡固网晒单!$J:$J,$AC$9)</f>
        <v>0</v>
      </c>
      <c r="BH19" s="90">
        <f>COUNTIFS(号卡固网晒单!$C:$C,AE19,号卡固网晒单!$K:$K,$AD$9)</f>
        <v>0</v>
      </c>
      <c r="BI19" s="90">
        <f>COUNTIFS(号卡固网晒单!$C:$C,AE19,号卡固网晒单!$L:$L,$AE$9)</f>
        <v>0</v>
      </c>
      <c r="BJ19" s="90">
        <f>COUNTIFS(号卡固网晒单!$C:$C,AE19,号卡固网晒单!$M:$M,$AF$9)</f>
        <v>0</v>
      </c>
      <c r="BK19" s="22">
        <v>2</v>
      </c>
      <c r="BL19" s="31">
        <f>AV19*$AV$5+AW19*$AW$5+AX19*$AX$5+AY19*$AY$5+AZ19*$AZ$5+BA19*$BA$5+BB19*$BB$5</f>
        <v>0</v>
      </c>
      <c r="BM19" s="31">
        <f t="shared" si="7"/>
        <v>0</v>
      </c>
      <c r="BN19" s="23"/>
      <c r="BO19" s="50"/>
      <c r="BP19" s="51"/>
      <c r="BQ19" s="26">
        <f t="shared" si="8"/>
        <v>0</v>
      </c>
      <c r="BR19" s="50"/>
      <c r="BS19" s="22">
        <v>5</v>
      </c>
      <c r="BT19" s="31">
        <f>BC19*$BC$5+BD19*$BD$5+BE19*$BE$5+BF19*$BF$5+BG19*$BG$5+BH19*$BH$5+BI19*$BI$5+BJ19*$BJ$5</f>
        <v>0</v>
      </c>
      <c r="BU19" s="31">
        <f t="shared" si="9"/>
        <v>0</v>
      </c>
      <c r="BV19" s="50"/>
      <c r="BW19" s="50"/>
      <c r="BX19" s="51"/>
      <c r="BY19" s="51"/>
      <c r="BZ19" s="59"/>
      <c r="CA19" s="26">
        <f t="shared" si="10"/>
        <v>0</v>
      </c>
      <c r="CB19" s="50"/>
      <c r="CC19" s="104"/>
      <c r="CD19" s="83" t="s">
        <v>523</v>
      </c>
      <c r="CF19" s="101" t="str">
        <f t="shared" si="6"/>
        <v>郑谢峰</v>
      </c>
      <c r="CG19" s="102"/>
      <c r="CH19" s="102"/>
      <c r="CI19" s="102"/>
    </row>
    <row r="20" ht="23.2" spans="1:87">
      <c r="A20" s="87"/>
      <c r="B20" s="88" t="s">
        <v>524</v>
      </c>
      <c r="C20" s="84">
        <v>5</v>
      </c>
      <c r="D20" s="84">
        <v>2</v>
      </c>
      <c r="E20" s="90">
        <f>COUNTIFS(号卡固网晒单!$A:$A,$B$5,号卡固网晒单!$C:$C,B20,号卡固网晒单!$D:$D,$E$9)</f>
        <v>0</v>
      </c>
      <c r="F20" s="90">
        <f>COUNTIFS(号卡固网晒单!$A:$A,$B$5,号卡固网晒单!$C:$C,B20,号卡固网晒单!$D:$D,$F$9)</f>
        <v>0</v>
      </c>
      <c r="G20" s="90">
        <f>COUNTIFS(号卡固网晒单!$A:$A,$B$5,号卡固网晒单!$C:$C,B20,号卡固网晒单!$D:$D,$G$9)</f>
        <v>0</v>
      </c>
      <c r="H20" s="90">
        <f>COUNTIFS(号卡固网晒单!$A:$A,$B$5,号卡固网晒单!$C:$C,B20,号卡固网晒单!$D:$D,$H$9)</f>
        <v>0</v>
      </c>
      <c r="I20" s="90">
        <f>COUNTIFS(号卡固网晒单!$A:$A,$B$5,号卡固网晒单!$C:$C,B20,号卡固网晒单!$D:$D,$I$9)</f>
        <v>0</v>
      </c>
      <c r="J20" s="90">
        <f>COUNTIFS(号卡固网晒单!$A:$A,$B$5,号卡固网晒单!$C:$C,B20,号卡固网晒单!$D:$D,$J$9)</f>
        <v>0</v>
      </c>
      <c r="K20" s="90">
        <f>COUNTIFS(号卡固网晒单!$A:$A,$B$5,号卡固网晒单!$C:$C,B20,号卡固网晒单!$D:$D,$K$9)</f>
        <v>0</v>
      </c>
      <c r="L20" s="90">
        <f>COUNTIFS(号卡固网晒单!$A:$A,$B$5,号卡固网晒单!$C:$C,B20,号卡固网晒单!$D:$D,$L$9)</f>
        <v>0</v>
      </c>
      <c r="M20" s="90">
        <f>COUNTIFS(号卡固网晒单!$A:$A,$B$5,号卡固网晒单!$C:$C,B20,号卡固网晒单!$D:$D,$M$9)</f>
        <v>0</v>
      </c>
      <c r="N20" s="90">
        <f>COUNTIFS(号卡固网晒单!$A:$A,$B$5,号卡固网晒单!$C:$C,B20,号卡固网晒单!$D:$D,$N$9)</f>
        <v>0</v>
      </c>
      <c r="O20" s="90">
        <f>COUNTIFS(号卡固网晒单!$A:$A,$B$5,号卡固网晒单!$C:$C,B20,号卡固网晒单!$D:$D,$O$9)</f>
        <v>0</v>
      </c>
      <c r="P20" s="90">
        <f>COUNTIFS(号卡固网晒单!$A:$A,$B$5,号卡固网晒单!$C:$C,B20,号卡固网晒单!$D:$D,$P$9)</f>
        <v>0</v>
      </c>
      <c r="Q20" s="90">
        <f t="shared" si="0"/>
        <v>0</v>
      </c>
      <c r="R20" s="90">
        <f>COUNTIFS(号卡固网晒单!$A:$A,$B$5,号卡固网晒单!$C:$C,B20,号卡固网晒单!$E:$E,$R$9)</f>
        <v>0</v>
      </c>
      <c r="S20" s="90">
        <f t="shared" si="1"/>
        <v>0</v>
      </c>
      <c r="T20" s="90">
        <f t="shared" si="2"/>
        <v>0</v>
      </c>
      <c r="U20" s="90">
        <f>COUNTIFS(号卡固网晒单!$A:$A,$B$5,号卡固网晒单!$C:$C,B20,号卡固网晒单!$D:$D,$U$9)</f>
        <v>0</v>
      </c>
      <c r="V20" s="90">
        <f>COUNTIFS(号卡固网晒单!$A:$A,$B$5,号卡固网晒单!$C:$C,B20,号卡固网晒单!$D:$D,$V$9)</f>
        <v>0</v>
      </c>
      <c r="W20" s="90">
        <f>COUNTIFS(号卡固网晒单!$A:$A,$B$5,号卡固网晒单!$C:$C,B20,号卡固网晒单!$D:$D,$W$9)</f>
        <v>0</v>
      </c>
      <c r="X20" s="90">
        <f>COUNTIFS(号卡固网晒单!$A:$A,$B$5,号卡固网晒单!$C:$C,B20,号卡固网晒单!$D:$D,$X$9)</f>
        <v>0</v>
      </c>
      <c r="Y20" s="90">
        <f>COUNTIFS(号卡固网晒单!$A:$A,$B$5,号卡固网晒单!$C:$C,B20,号卡固网晒单!$F:$F,$Y$9)</f>
        <v>0</v>
      </c>
      <c r="Z20" s="90">
        <f>COUNTIFS(号卡固网晒单!$A:$A,$B$5,号卡固网晒单!$C:$C,B20,号卡固网晒单!$G:$G,$Z$9)</f>
        <v>0</v>
      </c>
      <c r="AA20" s="90">
        <f>COUNTIFS(号卡固网晒单!$A:$A,$B$5,号卡固网晒单!$C:$C,B20,号卡固网晒单!$H:$H,$AA$9)</f>
        <v>0</v>
      </c>
      <c r="AB20" s="90">
        <f>COUNTIFS(号卡固网晒单!$A:$A,$B$5,号卡固网晒单!$C:$C,B20,号卡固网晒单!$I:$I,$AB$9)</f>
        <v>0</v>
      </c>
      <c r="AC20" s="90">
        <f>COUNTIFS(号卡固网晒单!$A:$A,$B$5,号卡固网晒单!$C:$C,B20,号卡固网晒单!$J:$J,$AC$9)</f>
        <v>0</v>
      </c>
      <c r="AD20" s="90">
        <f>COUNTIFS(号卡固网晒单!$A:$A,$B$5,号卡固网晒单!$C:$C,B20,号卡固网晒单!$K:$K,$AD$9)</f>
        <v>0</v>
      </c>
      <c r="AE20" s="90">
        <f>COUNTIFS(号卡固网晒单!$A:$A,$B$5,号卡固网晒单!$C:$C,B20,号卡固网晒单!$L:$L,$AE$9)</f>
        <v>0</v>
      </c>
      <c r="AF20" s="90">
        <f>COUNTIFS(号卡固网晒单!$A:$A,$B$5,号卡固网晒单!$C:$C,B20,号卡固网晒单!$M:$M,$AF$9)</f>
        <v>0</v>
      </c>
      <c r="AG20" s="90">
        <f>R20*$R$5+S20*$S$5+T20*$T$5+U20*$U$5+V20*$V$5+W20*$W$5+X20*$X$5</f>
        <v>0</v>
      </c>
      <c r="AH20" s="90">
        <f>Y20*$Y$5+Z20*$Z$5+AA20*$AA$5+AB20*$AB$5+AC20*$AC$5+AD20*$AD$5+AE20*$AE$5+AF20*$AF$5</f>
        <v>0</v>
      </c>
      <c r="AI20" s="90">
        <f>COUNTIFS(号卡固网晒单!$C:$C,AF20,号卡固网晒单!$D:$D,$E$9)</f>
        <v>0</v>
      </c>
      <c r="AJ20" s="90">
        <f>COUNTIFS(号卡固网晒单!$C:$C,AF20,号卡固网晒单!$D:$D,$F$9)</f>
        <v>0</v>
      </c>
      <c r="AK20" s="90">
        <f>COUNTIFS(号卡固网晒单!$C:$C,AF20,号卡固网晒单!$D:$D,$G$9)</f>
        <v>0</v>
      </c>
      <c r="AL20" s="90">
        <f>COUNTIFS(号卡固网晒单!$C:$C,AF20,号卡固网晒单!$D:$D,$H$9)</f>
        <v>0</v>
      </c>
      <c r="AM20" s="90">
        <f>COUNTIFS(号卡固网晒单!$C:$C,AF20,号卡固网晒单!$D:$D,$I$9)</f>
        <v>0</v>
      </c>
      <c r="AN20" s="90">
        <f>COUNTIFS(号卡固网晒单!$C:$C,AF20,号卡固网晒单!$D:$D,$J$9)</f>
        <v>0</v>
      </c>
      <c r="AO20" s="90">
        <f>COUNTIFS(号卡固网晒单!$C:$C,AF20,号卡固网晒单!$D:$D,$K$9)</f>
        <v>0</v>
      </c>
      <c r="AP20" s="90">
        <f>COUNTIFS(号卡固网晒单!$C:$C,AF20,号卡固网晒单!$D:$D,$L$9)</f>
        <v>0</v>
      </c>
      <c r="AQ20" s="90">
        <f>COUNTIFS(号卡固网晒单!$C:$C,AF20,号卡固网晒单!$D:$D,$M$9)</f>
        <v>0</v>
      </c>
      <c r="AR20" s="90">
        <f>COUNTIFS(号卡固网晒单!$C:$C,AF20,号卡固网晒单!$D:$D,$N$9)</f>
        <v>0</v>
      </c>
      <c r="AS20" s="90">
        <f>COUNTIFS(号卡固网晒单!$C:$C,AF20,号卡固网晒单!$D:$D,$O$9)</f>
        <v>0</v>
      </c>
      <c r="AT20" s="90">
        <f>COUNTIFS(号卡固网晒单!$C:$C,AF20,号卡固网晒单!$D:$D,$P$9)</f>
        <v>0</v>
      </c>
      <c r="AU20" s="90">
        <f t="shared" si="3"/>
        <v>0</v>
      </c>
      <c r="AV20" s="90">
        <f>COUNTIFS(号卡固网晒单!$C:$C,AE20,号卡固网晒单!$E:$E,$R$9)</f>
        <v>0</v>
      </c>
      <c r="AW20" s="90">
        <f t="shared" si="4"/>
        <v>0</v>
      </c>
      <c r="AX20" s="90">
        <f t="shared" si="5"/>
        <v>0</v>
      </c>
      <c r="AY20" s="90">
        <f>COUNTIFS(号卡固网晒单!$C:$C,AE20,号卡固网晒单!$D:$D,$U$9)</f>
        <v>0</v>
      </c>
      <c r="AZ20" s="90">
        <f>COUNTIFS(号卡固网晒单!$C:$C,AE20,号卡固网晒单!$D:$D,$V$9)</f>
        <v>0</v>
      </c>
      <c r="BA20" s="90">
        <f>COUNTIFS(号卡固网晒单!$C:$C,AE20,号卡固网晒单!$D:$D,$W$9)</f>
        <v>0</v>
      </c>
      <c r="BB20" s="90">
        <f>COUNTIFS(号卡固网晒单!$C:$C,AE20,号卡固网晒单!$D:$D,$X$9)</f>
        <v>0</v>
      </c>
      <c r="BC20" s="90">
        <f>COUNTIFS(号卡固网晒单!$C:$C,AE20,号卡固网晒单!$F:$F,$Y$9)</f>
        <v>0</v>
      </c>
      <c r="BD20" s="90">
        <f>COUNTIFS(号卡固网晒单!$C:$C,AE20,号卡固网晒单!$G:$G,$Z$9)</f>
        <v>0</v>
      </c>
      <c r="BE20" s="90">
        <f>COUNTIFS(号卡固网晒单!$C:$C,AE20,号卡固网晒单!$H:$H,$AA$9)</f>
        <v>0</v>
      </c>
      <c r="BF20" s="90">
        <f>COUNTIFS(号卡固网晒单!$C:$C,AE20,号卡固网晒单!$I:$I,$AB$9)</f>
        <v>0</v>
      </c>
      <c r="BG20" s="90">
        <f>COUNTIFS(号卡固网晒单!$C:$C,AE20,号卡固网晒单!$J:$J,$AC$9)</f>
        <v>0</v>
      </c>
      <c r="BH20" s="90">
        <f>COUNTIFS(号卡固网晒单!$C:$C,AE20,号卡固网晒单!$K:$K,$AD$9)</f>
        <v>0</v>
      </c>
      <c r="BI20" s="90">
        <f>COUNTIFS(号卡固网晒单!$C:$C,AE20,号卡固网晒单!$L:$L,$AE$9)</f>
        <v>0</v>
      </c>
      <c r="BJ20" s="90">
        <f>COUNTIFS(号卡固网晒单!$C:$C,AE20,号卡固网晒单!$M:$M,$AF$9)</f>
        <v>0</v>
      </c>
      <c r="BK20" s="22">
        <v>2</v>
      </c>
      <c r="BL20" s="31">
        <f>AV20*$AV$5+AW20*$AW$5+AX20*$AX$5+AY20*$AY$5+AZ20*$AZ$5+BA20*$BA$5+BB20*$BB$5</f>
        <v>0</v>
      </c>
      <c r="BM20" s="31">
        <f t="shared" si="7"/>
        <v>0</v>
      </c>
      <c r="BN20" s="23"/>
      <c r="BO20" s="50"/>
      <c r="BP20" s="51"/>
      <c r="BQ20" s="26">
        <f t="shared" si="8"/>
        <v>0</v>
      </c>
      <c r="BR20" s="50"/>
      <c r="BS20" s="22">
        <v>5</v>
      </c>
      <c r="BT20" s="31">
        <f>BC20*$BC$5+BD20*$BD$5+BE20*$BE$5+BF20*$BF$5+BG20*$BG$5+BH20*$BH$5+BI20*$BI$5+BJ20*$BJ$5</f>
        <v>0</v>
      </c>
      <c r="BU20" s="31">
        <f t="shared" si="9"/>
        <v>0</v>
      </c>
      <c r="BV20" s="50"/>
      <c r="BW20" s="50"/>
      <c r="BX20" s="51"/>
      <c r="BY20" s="51"/>
      <c r="BZ20" s="59"/>
      <c r="CA20" s="26">
        <f t="shared" si="10"/>
        <v>0</v>
      </c>
      <c r="CB20" s="50"/>
      <c r="CC20" s="104"/>
      <c r="CD20" s="83" t="s">
        <v>524</v>
      </c>
      <c r="CF20" s="101" t="str">
        <f t="shared" si="6"/>
        <v>钟宇明</v>
      </c>
      <c r="CG20" s="102"/>
      <c r="CH20" s="102"/>
      <c r="CI20" s="102"/>
    </row>
    <row r="21" ht="23.2" spans="1:87">
      <c r="A21" s="87"/>
      <c r="B21" s="88" t="s">
        <v>525</v>
      </c>
      <c r="C21" s="84">
        <v>5</v>
      </c>
      <c r="D21" s="84">
        <v>2</v>
      </c>
      <c r="E21" s="90">
        <f>COUNTIFS(号卡固网晒单!$A:$A,$B$5,号卡固网晒单!$C:$C,B21,号卡固网晒单!$D:$D,$E$9)</f>
        <v>0</v>
      </c>
      <c r="F21" s="90">
        <f>COUNTIFS(号卡固网晒单!$A:$A,$B$5,号卡固网晒单!$C:$C,B21,号卡固网晒单!$D:$D,$F$9)</f>
        <v>0</v>
      </c>
      <c r="G21" s="90">
        <f>COUNTIFS(号卡固网晒单!$A:$A,$B$5,号卡固网晒单!$C:$C,B21,号卡固网晒单!$D:$D,$G$9)</f>
        <v>0</v>
      </c>
      <c r="H21" s="90">
        <f>COUNTIFS(号卡固网晒单!$A:$A,$B$5,号卡固网晒单!$C:$C,B21,号卡固网晒单!$D:$D,$H$9)</f>
        <v>0</v>
      </c>
      <c r="I21" s="90">
        <f>COUNTIFS(号卡固网晒单!$A:$A,$B$5,号卡固网晒单!$C:$C,B21,号卡固网晒单!$D:$D,$I$9)</f>
        <v>0</v>
      </c>
      <c r="J21" s="90">
        <f>COUNTIFS(号卡固网晒单!$A:$A,$B$5,号卡固网晒单!$C:$C,B21,号卡固网晒单!$D:$D,$J$9)</f>
        <v>0</v>
      </c>
      <c r="K21" s="90">
        <f>COUNTIFS(号卡固网晒单!$A:$A,$B$5,号卡固网晒单!$C:$C,B21,号卡固网晒单!$D:$D,$K$9)</f>
        <v>0</v>
      </c>
      <c r="L21" s="90">
        <f>COUNTIFS(号卡固网晒单!$A:$A,$B$5,号卡固网晒单!$C:$C,B21,号卡固网晒单!$D:$D,$L$9)</f>
        <v>0</v>
      </c>
      <c r="M21" s="90">
        <f>COUNTIFS(号卡固网晒单!$A:$A,$B$5,号卡固网晒单!$C:$C,B21,号卡固网晒单!$D:$D,$M$9)</f>
        <v>0</v>
      </c>
      <c r="N21" s="90">
        <f>COUNTIFS(号卡固网晒单!$A:$A,$B$5,号卡固网晒单!$C:$C,B21,号卡固网晒单!$D:$D,$N$9)</f>
        <v>0</v>
      </c>
      <c r="O21" s="90">
        <f>COUNTIFS(号卡固网晒单!$A:$A,$B$5,号卡固网晒单!$C:$C,B21,号卡固网晒单!$D:$D,$O$9)</f>
        <v>0</v>
      </c>
      <c r="P21" s="90">
        <f>COUNTIFS(号卡固网晒单!$A:$A,$B$5,号卡固网晒单!$C:$C,B21,号卡固网晒单!$D:$D,$P$9)</f>
        <v>0</v>
      </c>
      <c r="Q21" s="90">
        <f t="shared" si="0"/>
        <v>0</v>
      </c>
      <c r="R21" s="90">
        <f>COUNTIFS(号卡固网晒单!$A:$A,$B$5,号卡固网晒单!$C:$C,B21,号卡固网晒单!$E:$E,$R$9)</f>
        <v>0</v>
      </c>
      <c r="S21" s="90">
        <f t="shared" si="1"/>
        <v>0</v>
      </c>
      <c r="T21" s="90">
        <f t="shared" si="2"/>
        <v>0</v>
      </c>
      <c r="U21" s="90">
        <f>COUNTIFS(号卡固网晒单!$A:$A,$B$5,号卡固网晒单!$C:$C,B21,号卡固网晒单!$D:$D,$U$9)</f>
        <v>0</v>
      </c>
      <c r="V21" s="90">
        <f>COUNTIFS(号卡固网晒单!$A:$A,$B$5,号卡固网晒单!$C:$C,B21,号卡固网晒单!$D:$D,$V$9)</f>
        <v>0</v>
      </c>
      <c r="W21" s="90">
        <f>COUNTIFS(号卡固网晒单!$A:$A,$B$5,号卡固网晒单!$C:$C,B21,号卡固网晒单!$D:$D,$W$9)</f>
        <v>0</v>
      </c>
      <c r="X21" s="90">
        <f>COUNTIFS(号卡固网晒单!$A:$A,$B$5,号卡固网晒单!$C:$C,B21,号卡固网晒单!$D:$D,$X$9)</f>
        <v>0</v>
      </c>
      <c r="Y21" s="90">
        <f>COUNTIFS(号卡固网晒单!$A:$A,$B$5,号卡固网晒单!$C:$C,B21,号卡固网晒单!$F:$F,$Y$9)</f>
        <v>0</v>
      </c>
      <c r="Z21" s="90">
        <f>COUNTIFS(号卡固网晒单!$A:$A,$B$5,号卡固网晒单!$C:$C,B21,号卡固网晒单!$G:$G,$Z$9)</f>
        <v>0</v>
      </c>
      <c r="AA21" s="90">
        <f>COUNTIFS(号卡固网晒单!$A:$A,$B$5,号卡固网晒单!$C:$C,B21,号卡固网晒单!$H:$H,$AA$9)</f>
        <v>0</v>
      </c>
      <c r="AB21" s="90">
        <f>COUNTIFS(号卡固网晒单!$A:$A,$B$5,号卡固网晒单!$C:$C,B21,号卡固网晒单!$I:$I,$AB$9)</f>
        <v>0</v>
      </c>
      <c r="AC21" s="90">
        <f>COUNTIFS(号卡固网晒单!$A:$A,$B$5,号卡固网晒单!$C:$C,B21,号卡固网晒单!$J:$J,$AC$9)</f>
        <v>0</v>
      </c>
      <c r="AD21" s="90">
        <f>COUNTIFS(号卡固网晒单!$A:$A,$B$5,号卡固网晒单!$C:$C,B21,号卡固网晒单!$K:$K,$AD$9)</f>
        <v>0</v>
      </c>
      <c r="AE21" s="90">
        <f>COUNTIFS(号卡固网晒单!$A:$A,$B$5,号卡固网晒单!$C:$C,B21,号卡固网晒单!$L:$L,$AE$9)</f>
        <v>0</v>
      </c>
      <c r="AF21" s="90">
        <f>COUNTIFS(号卡固网晒单!$A:$A,$B$5,号卡固网晒单!$C:$C,B21,号卡固网晒单!$M:$M,$AF$9)</f>
        <v>0</v>
      </c>
      <c r="AG21" s="90">
        <f>R21*$R$5+S21*$S$5+T21*$T$5+U21*$U$5+V21*$V$5+W21*$W$5+X21*$X$5</f>
        <v>0</v>
      </c>
      <c r="AH21" s="90">
        <f>Y21*$Y$5+Z21*$Z$5+AA21*$AA$5+AB21*$AB$5+AC21*$AC$5+AD21*$AD$5+AE21*$AE$5+AF21*$AF$5</f>
        <v>0</v>
      </c>
      <c r="AI21" s="90">
        <f>COUNTIFS(号卡固网晒单!$C:$C,AF21,号卡固网晒单!$D:$D,$E$9)</f>
        <v>0</v>
      </c>
      <c r="AJ21" s="90">
        <f>COUNTIFS(号卡固网晒单!$C:$C,AF21,号卡固网晒单!$D:$D,$F$9)</f>
        <v>0</v>
      </c>
      <c r="AK21" s="90">
        <f>COUNTIFS(号卡固网晒单!$C:$C,AF21,号卡固网晒单!$D:$D,$G$9)</f>
        <v>0</v>
      </c>
      <c r="AL21" s="90">
        <f>COUNTIFS(号卡固网晒单!$C:$C,AF21,号卡固网晒单!$D:$D,$H$9)</f>
        <v>0</v>
      </c>
      <c r="AM21" s="90">
        <f>COUNTIFS(号卡固网晒单!$C:$C,AF21,号卡固网晒单!$D:$D,$I$9)</f>
        <v>0</v>
      </c>
      <c r="AN21" s="90">
        <f>COUNTIFS(号卡固网晒单!$C:$C,AF21,号卡固网晒单!$D:$D,$J$9)</f>
        <v>0</v>
      </c>
      <c r="AO21" s="90">
        <f>COUNTIFS(号卡固网晒单!$C:$C,AF21,号卡固网晒单!$D:$D,$K$9)</f>
        <v>0</v>
      </c>
      <c r="AP21" s="90">
        <f>COUNTIFS(号卡固网晒单!$C:$C,AF21,号卡固网晒单!$D:$D,$L$9)</f>
        <v>0</v>
      </c>
      <c r="AQ21" s="90">
        <f>COUNTIFS(号卡固网晒单!$C:$C,AF21,号卡固网晒单!$D:$D,$M$9)</f>
        <v>0</v>
      </c>
      <c r="AR21" s="90">
        <f>COUNTIFS(号卡固网晒单!$C:$C,AF21,号卡固网晒单!$D:$D,$N$9)</f>
        <v>0</v>
      </c>
      <c r="AS21" s="90">
        <f>COUNTIFS(号卡固网晒单!$C:$C,AF21,号卡固网晒单!$D:$D,$O$9)</f>
        <v>0</v>
      </c>
      <c r="AT21" s="90">
        <f>COUNTIFS(号卡固网晒单!$C:$C,AF21,号卡固网晒单!$D:$D,$P$9)</f>
        <v>0</v>
      </c>
      <c r="AU21" s="90">
        <f t="shared" si="3"/>
        <v>0</v>
      </c>
      <c r="AV21" s="90">
        <f>COUNTIFS(号卡固网晒单!$C:$C,AE21,号卡固网晒单!$E:$E,$R$9)</f>
        <v>0</v>
      </c>
      <c r="AW21" s="90">
        <f t="shared" si="4"/>
        <v>0</v>
      </c>
      <c r="AX21" s="90">
        <f t="shared" si="5"/>
        <v>0</v>
      </c>
      <c r="AY21" s="90">
        <f>COUNTIFS(号卡固网晒单!$C:$C,AE21,号卡固网晒单!$D:$D,$U$9)</f>
        <v>0</v>
      </c>
      <c r="AZ21" s="90">
        <f>COUNTIFS(号卡固网晒单!$C:$C,AE21,号卡固网晒单!$D:$D,$V$9)</f>
        <v>0</v>
      </c>
      <c r="BA21" s="90">
        <f>COUNTIFS(号卡固网晒单!$C:$C,AE21,号卡固网晒单!$D:$D,$W$9)</f>
        <v>0</v>
      </c>
      <c r="BB21" s="90">
        <f>COUNTIFS(号卡固网晒单!$C:$C,AE21,号卡固网晒单!$D:$D,$X$9)</f>
        <v>0</v>
      </c>
      <c r="BC21" s="90">
        <f>COUNTIFS(号卡固网晒单!$C:$C,AE21,号卡固网晒单!$F:$F,$Y$9)</f>
        <v>0</v>
      </c>
      <c r="BD21" s="90">
        <f>COUNTIFS(号卡固网晒单!$C:$C,AE21,号卡固网晒单!$G:$G,$Z$9)</f>
        <v>0</v>
      </c>
      <c r="BE21" s="90">
        <f>COUNTIFS(号卡固网晒单!$C:$C,AE21,号卡固网晒单!$H:$H,$AA$9)</f>
        <v>0</v>
      </c>
      <c r="BF21" s="90">
        <f>COUNTIFS(号卡固网晒单!$C:$C,AE21,号卡固网晒单!$I:$I,$AB$9)</f>
        <v>0</v>
      </c>
      <c r="BG21" s="90">
        <f>COUNTIFS(号卡固网晒单!$C:$C,AE21,号卡固网晒单!$J:$J,$AC$9)</f>
        <v>0</v>
      </c>
      <c r="BH21" s="90">
        <f>COUNTIFS(号卡固网晒单!$C:$C,AE21,号卡固网晒单!$K:$K,$AD$9)</f>
        <v>0</v>
      </c>
      <c r="BI21" s="90">
        <f>COUNTIFS(号卡固网晒单!$C:$C,AE21,号卡固网晒单!$L:$L,$AE$9)</f>
        <v>0</v>
      </c>
      <c r="BJ21" s="90">
        <f>COUNTIFS(号卡固网晒单!$C:$C,AE21,号卡固网晒单!$M:$M,$AF$9)</f>
        <v>0</v>
      </c>
      <c r="BK21" s="22">
        <v>2</v>
      </c>
      <c r="BL21" s="31">
        <f>AV21*$AV$5+AW21*$AW$5+AX21*$AX$5+AY21*$AY$5+AZ21*$AZ$5+BA21*$BA$5+BB21*$BB$5</f>
        <v>0</v>
      </c>
      <c r="BM21" s="31">
        <f t="shared" si="7"/>
        <v>0</v>
      </c>
      <c r="BN21" s="23"/>
      <c r="BO21" s="50"/>
      <c r="BP21" s="51"/>
      <c r="BQ21" s="26">
        <f t="shared" si="8"/>
        <v>0</v>
      </c>
      <c r="BR21" s="50"/>
      <c r="BS21" s="22">
        <v>5</v>
      </c>
      <c r="BT21" s="31">
        <f>BC21*$BC$5+BD21*$BD$5+BE21*$BE$5+BF21*$BF$5+BG21*$BG$5+BH21*$BH$5+BI21*$BI$5+BJ21*$BJ$5</f>
        <v>0</v>
      </c>
      <c r="BU21" s="31">
        <f t="shared" si="9"/>
        <v>0</v>
      </c>
      <c r="BV21" s="50"/>
      <c r="BW21" s="50"/>
      <c r="BX21" s="51"/>
      <c r="BY21" s="51"/>
      <c r="BZ21" s="59"/>
      <c r="CA21" s="26">
        <f t="shared" si="10"/>
        <v>0</v>
      </c>
      <c r="CB21" s="50"/>
      <c r="CC21" s="104"/>
      <c r="CD21" s="83" t="s">
        <v>525</v>
      </c>
      <c r="CF21" s="101" t="str">
        <f t="shared" si="6"/>
        <v>林芥锋</v>
      </c>
      <c r="CG21" s="102"/>
      <c r="CH21" s="102"/>
      <c r="CI21" s="102"/>
    </row>
    <row r="22" ht="23.2" spans="1:87">
      <c r="A22" s="87"/>
      <c r="B22" s="88" t="s">
        <v>526</v>
      </c>
      <c r="C22" s="84">
        <v>5</v>
      </c>
      <c r="D22" s="84">
        <v>2</v>
      </c>
      <c r="E22" s="90">
        <f>COUNTIFS(号卡固网晒单!$A:$A,$B$5,号卡固网晒单!$C:$C,B22,号卡固网晒单!$D:$D,$E$9)</f>
        <v>0</v>
      </c>
      <c r="F22" s="90">
        <f>COUNTIFS(号卡固网晒单!$A:$A,$B$5,号卡固网晒单!$C:$C,B22,号卡固网晒单!$D:$D,$F$9)</f>
        <v>0</v>
      </c>
      <c r="G22" s="90">
        <f>COUNTIFS(号卡固网晒单!$A:$A,$B$5,号卡固网晒单!$C:$C,B22,号卡固网晒单!$D:$D,$G$9)</f>
        <v>0</v>
      </c>
      <c r="H22" s="90">
        <f>COUNTIFS(号卡固网晒单!$A:$A,$B$5,号卡固网晒单!$C:$C,B22,号卡固网晒单!$D:$D,$H$9)</f>
        <v>0</v>
      </c>
      <c r="I22" s="90">
        <f>COUNTIFS(号卡固网晒单!$A:$A,$B$5,号卡固网晒单!$C:$C,B22,号卡固网晒单!$D:$D,$I$9)</f>
        <v>0</v>
      </c>
      <c r="J22" s="90">
        <f>COUNTIFS(号卡固网晒单!$A:$A,$B$5,号卡固网晒单!$C:$C,B22,号卡固网晒单!$D:$D,$J$9)</f>
        <v>0</v>
      </c>
      <c r="K22" s="90">
        <f>COUNTIFS(号卡固网晒单!$A:$A,$B$5,号卡固网晒单!$C:$C,B22,号卡固网晒单!$D:$D,$K$9)</f>
        <v>0</v>
      </c>
      <c r="L22" s="90">
        <f>COUNTIFS(号卡固网晒单!$A:$A,$B$5,号卡固网晒单!$C:$C,B22,号卡固网晒单!$D:$D,$L$9)</f>
        <v>0</v>
      </c>
      <c r="M22" s="90">
        <f>COUNTIFS(号卡固网晒单!$A:$A,$B$5,号卡固网晒单!$C:$C,B22,号卡固网晒单!$D:$D,$M$9)</f>
        <v>0</v>
      </c>
      <c r="N22" s="90">
        <f>COUNTIFS(号卡固网晒单!$A:$A,$B$5,号卡固网晒单!$C:$C,B22,号卡固网晒单!$D:$D,$N$9)</f>
        <v>0</v>
      </c>
      <c r="O22" s="90">
        <f>COUNTIFS(号卡固网晒单!$A:$A,$B$5,号卡固网晒单!$C:$C,B22,号卡固网晒单!$D:$D,$O$9)</f>
        <v>0</v>
      </c>
      <c r="P22" s="90">
        <f>COUNTIFS(号卡固网晒单!$A:$A,$B$5,号卡固网晒单!$C:$C,B22,号卡固网晒单!$D:$D,$P$9)</f>
        <v>0</v>
      </c>
      <c r="Q22" s="90">
        <f t="shared" si="0"/>
        <v>0</v>
      </c>
      <c r="R22" s="90">
        <f>COUNTIFS(号卡固网晒单!$A:$A,$B$5,号卡固网晒单!$C:$C,B22,号卡固网晒单!$E:$E,$R$9)</f>
        <v>0</v>
      </c>
      <c r="S22" s="90">
        <f t="shared" si="1"/>
        <v>0</v>
      </c>
      <c r="T22" s="90">
        <f t="shared" si="2"/>
        <v>0</v>
      </c>
      <c r="U22" s="90">
        <f>COUNTIFS(号卡固网晒单!$A:$A,$B$5,号卡固网晒单!$C:$C,B22,号卡固网晒单!$D:$D,$U$9)</f>
        <v>0</v>
      </c>
      <c r="V22" s="90">
        <f>COUNTIFS(号卡固网晒单!$A:$A,$B$5,号卡固网晒单!$C:$C,B22,号卡固网晒单!$D:$D,$V$9)</f>
        <v>0</v>
      </c>
      <c r="W22" s="90">
        <f>COUNTIFS(号卡固网晒单!$A:$A,$B$5,号卡固网晒单!$C:$C,B22,号卡固网晒单!$D:$D,$W$9)</f>
        <v>0</v>
      </c>
      <c r="X22" s="90">
        <f>COUNTIFS(号卡固网晒单!$A:$A,$B$5,号卡固网晒单!$C:$C,B22,号卡固网晒单!$D:$D,$X$9)</f>
        <v>0</v>
      </c>
      <c r="Y22" s="90">
        <f>COUNTIFS(号卡固网晒单!$A:$A,$B$5,号卡固网晒单!$C:$C,B22,号卡固网晒单!$F:$F,$Y$9)</f>
        <v>0</v>
      </c>
      <c r="Z22" s="90">
        <f>COUNTIFS(号卡固网晒单!$A:$A,$B$5,号卡固网晒单!$C:$C,B22,号卡固网晒单!$G:$G,$Z$9)</f>
        <v>0</v>
      </c>
      <c r="AA22" s="90">
        <f>COUNTIFS(号卡固网晒单!$A:$A,$B$5,号卡固网晒单!$C:$C,B22,号卡固网晒单!$H:$H,$AA$9)</f>
        <v>0</v>
      </c>
      <c r="AB22" s="90">
        <f>COUNTIFS(号卡固网晒单!$A:$A,$B$5,号卡固网晒单!$C:$C,B22,号卡固网晒单!$I:$I,$AB$9)</f>
        <v>0</v>
      </c>
      <c r="AC22" s="90">
        <f>COUNTIFS(号卡固网晒单!$A:$A,$B$5,号卡固网晒单!$C:$C,B22,号卡固网晒单!$J:$J,$AC$9)</f>
        <v>0</v>
      </c>
      <c r="AD22" s="90">
        <f>COUNTIFS(号卡固网晒单!$A:$A,$B$5,号卡固网晒单!$C:$C,B22,号卡固网晒单!$K:$K,$AD$9)</f>
        <v>0</v>
      </c>
      <c r="AE22" s="90">
        <f>COUNTIFS(号卡固网晒单!$A:$A,$B$5,号卡固网晒单!$C:$C,B22,号卡固网晒单!$L:$L,$AE$9)</f>
        <v>0</v>
      </c>
      <c r="AF22" s="90">
        <f>COUNTIFS(号卡固网晒单!$A:$A,$B$5,号卡固网晒单!$C:$C,B22,号卡固网晒单!$M:$M,$AF$9)</f>
        <v>0</v>
      </c>
      <c r="AG22" s="90">
        <f>R22*$R$5+S22*$S$5+T22*$T$5+U22*$U$5+V22*$V$5+W22*$W$5+X22*$X$5</f>
        <v>0</v>
      </c>
      <c r="AH22" s="90">
        <f>Y22*$Y$5+Z22*$Z$5+AA22*$AA$5+AB22*$AB$5+AC22*$AC$5+AD22*$AD$5+AE22*$AE$5+AF22*$AF$5</f>
        <v>0</v>
      </c>
      <c r="AI22" s="90">
        <f>COUNTIFS(号卡固网晒单!$C:$C,AF22,号卡固网晒单!$D:$D,$E$9)</f>
        <v>0</v>
      </c>
      <c r="AJ22" s="90">
        <f>COUNTIFS(号卡固网晒单!$C:$C,AF22,号卡固网晒单!$D:$D,$F$9)</f>
        <v>0</v>
      </c>
      <c r="AK22" s="90">
        <f>COUNTIFS(号卡固网晒单!$C:$C,AF22,号卡固网晒单!$D:$D,$G$9)</f>
        <v>0</v>
      </c>
      <c r="AL22" s="90">
        <f>COUNTIFS(号卡固网晒单!$C:$C,AF22,号卡固网晒单!$D:$D,$H$9)</f>
        <v>0</v>
      </c>
      <c r="AM22" s="90">
        <f>COUNTIFS(号卡固网晒单!$C:$C,AF22,号卡固网晒单!$D:$D,$I$9)</f>
        <v>0</v>
      </c>
      <c r="AN22" s="90">
        <f>COUNTIFS(号卡固网晒单!$C:$C,AF22,号卡固网晒单!$D:$D,$J$9)</f>
        <v>0</v>
      </c>
      <c r="AO22" s="90">
        <f>COUNTIFS(号卡固网晒单!$C:$C,AF22,号卡固网晒单!$D:$D,$K$9)</f>
        <v>0</v>
      </c>
      <c r="AP22" s="90">
        <f>COUNTIFS(号卡固网晒单!$C:$C,AF22,号卡固网晒单!$D:$D,$L$9)</f>
        <v>0</v>
      </c>
      <c r="AQ22" s="90">
        <f>COUNTIFS(号卡固网晒单!$C:$C,AF22,号卡固网晒单!$D:$D,$M$9)</f>
        <v>0</v>
      </c>
      <c r="AR22" s="90">
        <f>COUNTIFS(号卡固网晒单!$C:$C,AF22,号卡固网晒单!$D:$D,$N$9)</f>
        <v>0</v>
      </c>
      <c r="AS22" s="90">
        <f>COUNTIFS(号卡固网晒单!$C:$C,AF22,号卡固网晒单!$D:$D,$O$9)</f>
        <v>0</v>
      </c>
      <c r="AT22" s="90">
        <f>COUNTIFS(号卡固网晒单!$C:$C,AF22,号卡固网晒单!$D:$D,$P$9)</f>
        <v>0</v>
      </c>
      <c r="AU22" s="90">
        <f t="shared" si="3"/>
        <v>0</v>
      </c>
      <c r="AV22" s="90">
        <f>COUNTIFS(号卡固网晒单!$C:$C,AE22,号卡固网晒单!$E:$E,$R$9)</f>
        <v>0</v>
      </c>
      <c r="AW22" s="90">
        <f t="shared" si="4"/>
        <v>0</v>
      </c>
      <c r="AX22" s="90">
        <f t="shared" si="5"/>
        <v>0</v>
      </c>
      <c r="AY22" s="90">
        <f>COUNTIFS(号卡固网晒单!$C:$C,AE22,号卡固网晒单!$D:$D,$U$9)</f>
        <v>0</v>
      </c>
      <c r="AZ22" s="90">
        <f>COUNTIFS(号卡固网晒单!$C:$C,AE22,号卡固网晒单!$D:$D,$V$9)</f>
        <v>0</v>
      </c>
      <c r="BA22" s="90">
        <f>COUNTIFS(号卡固网晒单!$C:$C,AE22,号卡固网晒单!$D:$D,$W$9)</f>
        <v>0</v>
      </c>
      <c r="BB22" s="90">
        <f>COUNTIFS(号卡固网晒单!$C:$C,AE22,号卡固网晒单!$D:$D,$X$9)</f>
        <v>0</v>
      </c>
      <c r="BC22" s="90">
        <f>COUNTIFS(号卡固网晒单!$C:$C,AE22,号卡固网晒单!$F:$F,$Y$9)</f>
        <v>0</v>
      </c>
      <c r="BD22" s="90">
        <f>COUNTIFS(号卡固网晒单!$C:$C,AE22,号卡固网晒单!$G:$G,$Z$9)</f>
        <v>0</v>
      </c>
      <c r="BE22" s="90">
        <f>COUNTIFS(号卡固网晒单!$C:$C,AE22,号卡固网晒单!$H:$H,$AA$9)</f>
        <v>0</v>
      </c>
      <c r="BF22" s="90">
        <f>COUNTIFS(号卡固网晒单!$C:$C,AE22,号卡固网晒单!$I:$I,$AB$9)</f>
        <v>0</v>
      </c>
      <c r="BG22" s="90">
        <f>COUNTIFS(号卡固网晒单!$C:$C,AE22,号卡固网晒单!$J:$J,$AC$9)</f>
        <v>0</v>
      </c>
      <c r="BH22" s="90">
        <f>COUNTIFS(号卡固网晒单!$C:$C,AE22,号卡固网晒单!$K:$K,$AD$9)</f>
        <v>0</v>
      </c>
      <c r="BI22" s="90">
        <f>COUNTIFS(号卡固网晒单!$C:$C,AE22,号卡固网晒单!$L:$L,$AE$9)</f>
        <v>0</v>
      </c>
      <c r="BJ22" s="90">
        <f>COUNTIFS(号卡固网晒单!$C:$C,AE22,号卡固网晒单!$M:$M,$AF$9)</f>
        <v>0</v>
      </c>
      <c r="BK22" s="22">
        <v>2</v>
      </c>
      <c r="BL22" s="31">
        <f>AV22*$AV$5+AW22*$AW$5+AX22*$AX$5+AY22*$AY$5+AZ22*$AZ$5+BA22*$BA$5+BB22*$BB$5</f>
        <v>0</v>
      </c>
      <c r="BM22" s="31">
        <f t="shared" si="7"/>
        <v>0</v>
      </c>
      <c r="BN22" s="23"/>
      <c r="BO22" s="50"/>
      <c r="BP22" s="51"/>
      <c r="BQ22" s="26">
        <f t="shared" si="8"/>
        <v>0</v>
      </c>
      <c r="BR22" s="50"/>
      <c r="BS22" s="22">
        <v>5</v>
      </c>
      <c r="BT22" s="31">
        <f>BC22*$BC$5+BD22*$BD$5+BE22*$BE$5+BF22*$BF$5+BG22*$BG$5+BH22*$BH$5+BI22*$BI$5+BJ22*$BJ$5</f>
        <v>0</v>
      </c>
      <c r="BU22" s="31">
        <f t="shared" si="9"/>
        <v>0</v>
      </c>
      <c r="BV22" s="50"/>
      <c r="BW22" s="50"/>
      <c r="BX22" s="51"/>
      <c r="BY22" s="51"/>
      <c r="BZ22" s="59"/>
      <c r="CA22" s="26">
        <f t="shared" si="10"/>
        <v>0</v>
      </c>
      <c r="CB22" s="50"/>
      <c r="CC22" s="104"/>
      <c r="CD22" s="83" t="s">
        <v>526</v>
      </c>
      <c r="CF22" s="101" t="str">
        <f t="shared" si="6"/>
        <v>卢俊杰</v>
      </c>
      <c r="CG22" s="102"/>
      <c r="CH22" s="102"/>
      <c r="CI22" s="102"/>
    </row>
    <row r="23" ht="23.2" spans="1:87">
      <c r="A23" s="87"/>
      <c r="B23" s="88" t="s">
        <v>527</v>
      </c>
      <c r="C23" s="84">
        <v>5</v>
      </c>
      <c r="D23" s="84">
        <v>2</v>
      </c>
      <c r="E23" s="90">
        <f>COUNTIFS(号卡固网晒单!$A:$A,$B$5,号卡固网晒单!$C:$C,B23,号卡固网晒单!$D:$D,$E$9)</f>
        <v>0</v>
      </c>
      <c r="F23" s="90">
        <f>COUNTIFS(号卡固网晒单!$A:$A,$B$5,号卡固网晒单!$C:$C,B23,号卡固网晒单!$D:$D,$F$9)</f>
        <v>0</v>
      </c>
      <c r="G23" s="90">
        <f>COUNTIFS(号卡固网晒单!$A:$A,$B$5,号卡固网晒单!$C:$C,B23,号卡固网晒单!$D:$D,$G$9)</f>
        <v>0</v>
      </c>
      <c r="H23" s="90">
        <f>COUNTIFS(号卡固网晒单!$A:$A,$B$5,号卡固网晒单!$C:$C,B23,号卡固网晒单!$D:$D,$H$9)</f>
        <v>0</v>
      </c>
      <c r="I23" s="90">
        <f>COUNTIFS(号卡固网晒单!$A:$A,$B$5,号卡固网晒单!$C:$C,B23,号卡固网晒单!$D:$D,$I$9)</f>
        <v>0</v>
      </c>
      <c r="J23" s="90">
        <f>COUNTIFS(号卡固网晒单!$A:$A,$B$5,号卡固网晒单!$C:$C,B23,号卡固网晒单!$D:$D,$J$9)</f>
        <v>0</v>
      </c>
      <c r="K23" s="90">
        <f>COUNTIFS(号卡固网晒单!$A:$A,$B$5,号卡固网晒单!$C:$C,B23,号卡固网晒单!$D:$D,$K$9)</f>
        <v>0</v>
      </c>
      <c r="L23" s="90">
        <f>COUNTIFS(号卡固网晒单!$A:$A,$B$5,号卡固网晒单!$C:$C,B23,号卡固网晒单!$D:$D,$L$9)</f>
        <v>0</v>
      </c>
      <c r="M23" s="90">
        <f>COUNTIFS(号卡固网晒单!$A:$A,$B$5,号卡固网晒单!$C:$C,B23,号卡固网晒单!$D:$D,$M$9)</f>
        <v>0</v>
      </c>
      <c r="N23" s="90">
        <f>COUNTIFS(号卡固网晒单!$A:$A,$B$5,号卡固网晒单!$C:$C,B23,号卡固网晒单!$D:$D,$N$9)</f>
        <v>0</v>
      </c>
      <c r="O23" s="90">
        <f>COUNTIFS(号卡固网晒单!$A:$A,$B$5,号卡固网晒单!$C:$C,B23,号卡固网晒单!$D:$D,$O$9)</f>
        <v>0</v>
      </c>
      <c r="P23" s="90">
        <f>COUNTIFS(号卡固网晒单!$A:$A,$B$5,号卡固网晒单!$C:$C,B23,号卡固网晒单!$D:$D,$P$9)</f>
        <v>0</v>
      </c>
      <c r="Q23" s="90">
        <f t="shared" si="0"/>
        <v>0</v>
      </c>
      <c r="R23" s="90">
        <f>COUNTIFS(号卡固网晒单!$A:$A,$B$5,号卡固网晒单!$C:$C,B23,号卡固网晒单!$E:$E,$R$9)</f>
        <v>0</v>
      </c>
      <c r="S23" s="90">
        <f t="shared" si="1"/>
        <v>0</v>
      </c>
      <c r="T23" s="90">
        <f t="shared" si="2"/>
        <v>0</v>
      </c>
      <c r="U23" s="90">
        <f>COUNTIFS(号卡固网晒单!$A:$A,$B$5,号卡固网晒单!$C:$C,B23,号卡固网晒单!$D:$D,$U$9)</f>
        <v>0</v>
      </c>
      <c r="V23" s="90">
        <f>COUNTIFS(号卡固网晒单!$A:$A,$B$5,号卡固网晒单!$C:$C,B23,号卡固网晒单!$D:$D,$V$9)</f>
        <v>0</v>
      </c>
      <c r="W23" s="90">
        <f>COUNTIFS(号卡固网晒单!$A:$A,$B$5,号卡固网晒单!$C:$C,B23,号卡固网晒单!$D:$D,$W$9)</f>
        <v>0</v>
      </c>
      <c r="X23" s="90">
        <f>COUNTIFS(号卡固网晒单!$A:$A,$B$5,号卡固网晒单!$C:$C,B23,号卡固网晒单!$D:$D,$X$9)</f>
        <v>0</v>
      </c>
      <c r="Y23" s="90">
        <f>COUNTIFS(号卡固网晒单!$A:$A,$B$5,号卡固网晒单!$C:$C,B23,号卡固网晒单!$F:$F,$Y$9)</f>
        <v>0</v>
      </c>
      <c r="Z23" s="90">
        <f>COUNTIFS(号卡固网晒单!$A:$A,$B$5,号卡固网晒单!$C:$C,B23,号卡固网晒单!$G:$G,$Z$9)</f>
        <v>0</v>
      </c>
      <c r="AA23" s="90">
        <f>COUNTIFS(号卡固网晒单!$A:$A,$B$5,号卡固网晒单!$C:$C,B23,号卡固网晒单!$H:$H,$AA$9)</f>
        <v>0</v>
      </c>
      <c r="AB23" s="90">
        <f>COUNTIFS(号卡固网晒单!$A:$A,$B$5,号卡固网晒单!$C:$C,B23,号卡固网晒单!$I:$I,$AB$9)</f>
        <v>0</v>
      </c>
      <c r="AC23" s="90">
        <f>COUNTIFS(号卡固网晒单!$A:$A,$B$5,号卡固网晒单!$C:$C,B23,号卡固网晒单!$J:$J,$AC$9)</f>
        <v>0</v>
      </c>
      <c r="AD23" s="90">
        <f>COUNTIFS(号卡固网晒单!$A:$A,$B$5,号卡固网晒单!$C:$C,B23,号卡固网晒单!$K:$K,$AD$9)</f>
        <v>0</v>
      </c>
      <c r="AE23" s="90">
        <f>COUNTIFS(号卡固网晒单!$A:$A,$B$5,号卡固网晒单!$C:$C,B23,号卡固网晒单!$L:$L,$AE$9)</f>
        <v>0</v>
      </c>
      <c r="AF23" s="90">
        <f>COUNTIFS(号卡固网晒单!$A:$A,$B$5,号卡固网晒单!$C:$C,B23,号卡固网晒单!$M:$M,$AF$9)</f>
        <v>0</v>
      </c>
      <c r="AG23" s="90">
        <f>R23*$R$5+S23*$S$5+T23*$T$5+U23*$U$5+V23*$V$5+W23*$W$5+X23*$X$5</f>
        <v>0</v>
      </c>
      <c r="AH23" s="90">
        <f>Y23*$Y$5+Z23*$Z$5+AA23*$AA$5+AB23*$AB$5+AC23*$AC$5+AD23*$AD$5+AE23*$AE$5+AF23*$AF$5</f>
        <v>0</v>
      </c>
      <c r="AI23" s="90">
        <f>COUNTIFS(号卡固网晒单!$C:$C,AF23,号卡固网晒单!$D:$D,$E$9)</f>
        <v>0</v>
      </c>
      <c r="AJ23" s="90">
        <f>COUNTIFS(号卡固网晒单!$C:$C,AF23,号卡固网晒单!$D:$D,$F$9)</f>
        <v>0</v>
      </c>
      <c r="AK23" s="90">
        <f>COUNTIFS(号卡固网晒单!$C:$C,AF23,号卡固网晒单!$D:$D,$G$9)</f>
        <v>0</v>
      </c>
      <c r="AL23" s="90">
        <f>COUNTIFS(号卡固网晒单!$C:$C,AF23,号卡固网晒单!$D:$D,$H$9)</f>
        <v>0</v>
      </c>
      <c r="AM23" s="90">
        <f>COUNTIFS(号卡固网晒单!$C:$C,AF23,号卡固网晒单!$D:$D,$I$9)</f>
        <v>0</v>
      </c>
      <c r="AN23" s="90">
        <f>COUNTIFS(号卡固网晒单!$C:$C,AF23,号卡固网晒单!$D:$D,$J$9)</f>
        <v>0</v>
      </c>
      <c r="AO23" s="90">
        <f>COUNTIFS(号卡固网晒单!$C:$C,AF23,号卡固网晒单!$D:$D,$K$9)</f>
        <v>0</v>
      </c>
      <c r="AP23" s="90">
        <f>COUNTIFS(号卡固网晒单!$C:$C,AF23,号卡固网晒单!$D:$D,$L$9)</f>
        <v>0</v>
      </c>
      <c r="AQ23" s="90">
        <f>COUNTIFS(号卡固网晒单!$C:$C,AF23,号卡固网晒单!$D:$D,$M$9)</f>
        <v>0</v>
      </c>
      <c r="AR23" s="90">
        <f>COUNTIFS(号卡固网晒单!$C:$C,AF23,号卡固网晒单!$D:$D,$N$9)</f>
        <v>0</v>
      </c>
      <c r="AS23" s="90">
        <f>COUNTIFS(号卡固网晒单!$C:$C,AF23,号卡固网晒单!$D:$D,$O$9)</f>
        <v>0</v>
      </c>
      <c r="AT23" s="90">
        <f>COUNTIFS(号卡固网晒单!$C:$C,AF23,号卡固网晒单!$D:$D,$P$9)</f>
        <v>0</v>
      </c>
      <c r="AU23" s="90">
        <f t="shared" si="3"/>
        <v>0</v>
      </c>
      <c r="AV23" s="90">
        <f>COUNTIFS(号卡固网晒单!$C:$C,AE23,号卡固网晒单!$E:$E,$R$9)</f>
        <v>0</v>
      </c>
      <c r="AW23" s="90">
        <f t="shared" si="4"/>
        <v>0</v>
      </c>
      <c r="AX23" s="90">
        <f t="shared" si="5"/>
        <v>0</v>
      </c>
      <c r="AY23" s="90">
        <f>COUNTIFS(号卡固网晒单!$C:$C,AE23,号卡固网晒单!$D:$D,$U$9)</f>
        <v>0</v>
      </c>
      <c r="AZ23" s="90">
        <f>COUNTIFS(号卡固网晒单!$C:$C,AE23,号卡固网晒单!$D:$D,$V$9)</f>
        <v>0</v>
      </c>
      <c r="BA23" s="90">
        <f>COUNTIFS(号卡固网晒单!$C:$C,AE23,号卡固网晒单!$D:$D,$W$9)</f>
        <v>0</v>
      </c>
      <c r="BB23" s="90">
        <f>COUNTIFS(号卡固网晒单!$C:$C,AE23,号卡固网晒单!$D:$D,$X$9)</f>
        <v>0</v>
      </c>
      <c r="BC23" s="90">
        <f>COUNTIFS(号卡固网晒单!$C:$C,AE23,号卡固网晒单!$F:$F,$Y$9)</f>
        <v>0</v>
      </c>
      <c r="BD23" s="90">
        <f>COUNTIFS(号卡固网晒单!$C:$C,AE23,号卡固网晒单!$G:$G,$Z$9)</f>
        <v>0</v>
      </c>
      <c r="BE23" s="90">
        <f>COUNTIFS(号卡固网晒单!$C:$C,AE23,号卡固网晒单!$H:$H,$AA$9)</f>
        <v>0</v>
      </c>
      <c r="BF23" s="90">
        <f>COUNTIFS(号卡固网晒单!$C:$C,AE23,号卡固网晒单!$I:$I,$AB$9)</f>
        <v>0</v>
      </c>
      <c r="BG23" s="90">
        <f>COUNTIFS(号卡固网晒单!$C:$C,AE23,号卡固网晒单!$J:$J,$AC$9)</f>
        <v>0</v>
      </c>
      <c r="BH23" s="90">
        <f>COUNTIFS(号卡固网晒单!$C:$C,AE23,号卡固网晒单!$K:$K,$AD$9)</f>
        <v>0</v>
      </c>
      <c r="BI23" s="90">
        <f>COUNTIFS(号卡固网晒单!$C:$C,AE23,号卡固网晒单!$L:$L,$AE$9)</f>
        <v>0</v>
      </c>
      <c r="BJ23" s="90">
        <f>COUNTIFS(号卡固网晒单!$C:$C,AE23,号卡固网晒单!$M:$M,$AF$9)</f>
        <v>0</v>
      </c>
      <c r="BK23" s="22">
        <v>2</v>
      </c>
      <c r="BL23" s="31">
        <f>AV23*$AV$5+AW23*$AW$5+AX23*$AX$5+AY23*$AY$5+AZ23*$AZ$5+BA23*$BA$5+BB23*$BB$5</f>
        <v>0</v>
      </c>
      <c r="BM23" s="31">
        <f t="shared" si="7"/>
        <v>0</v>
      </c>
      <c r="BN23" s="23"/>
      <c r="BO23" s="50"/>
      <c r="BP23" s="51"/>
      <c r="BQ23" s="26">
        <f t="shared" si="8"/>
        <v>0</v>
      </c>
      <c r="BR23" s="50"/>
      <c r="BS23" s="22">
        <v>5</v>
      </c>
      <c r="BT23" s="31">
        <f>BC23*$BC$5+BD23*$BD$5+BE23*$BE$5+BF23*$BF$5+BG23*$BG$5+BH23*$BH$5+BI23*$BI$5+BJ23*$BJ$5</f>
        <v>0</v>
      </c>
      <c r="BU23" s="31">
        <f t="shared" si="9"/>
        <v>0</v>
      </c>
      <c r="BV23" s="50"/>
      <c r="BW23" s="50"/>
      <c r="BX23" s="51"/>
      <c r="BY23" s="51"/>
      <c r="BZ23" s="59"/>
      <c r="CA23" s="26">
        <f t="shared" si="10"/>
        <v>0</v>
      </c>
      <c r="CB23" s="50"/>
      <c r="CC23" s="104"/>
      <c r="CD23" s="83" t="s">
        <v>527</v>
      </c>
      <c r="CF23" s="101" t="str">
        <f t="shared" si="6"/>
        <v>刘逢财</v>
      </c>
      <c r="CG23" s="102"/>
      <c r="CH23" s="102"/>
      <c r="CI23" s="102"/>
    </row>
    <row r="24" ht="23.2" spans="1:87">
      <c r="A24" s="87"/>
      <c r="B24" s="88" t="s">
        <v>528</v>
      </c>
      <c r="C24" s="84">
        <v>5</v>
      </c>
      <c r="D24" s="84">
        <v>2</v>
      </c>
      <c r="E24" s="90">
        <f>COUNTIFS(号卡固网晒单!$A:$A,$B$5,号卡固网晒单!$C:$C,B24,号卡固网晒单!$D:$D,$E$9)</f>
        <v>0</v>
      </c>
      <c r="F24" s="90">
        <f>COUNTIFS(号卡固网晒单!$A:$A,$B$5,号卡固网晒单!$C:$C,B24,号卡固网晒单!$D:$D,$F$9)</f>
        <v>0</v>
      </c>
      <c r="G24" s="90">
        <f>COUNTIFS(号卡固网晒单!$A:$A,$B$5,号卡固网晒单!$C:$C,B24,号卡固网晒单!$D:$D,$G$9)</f>
        <v>0</v>
      </c>
      <c r="H24" s="90">
        <f>COUNTIFS(号卡固网晒单!$A:$A,$B$5,号卡固网晒单!$C:$C,B24,号卡固网晒单!$D:$D,$H$9)</f>
        <v>0</v>
      </c>
      <c r="I24" s="90">
        <f>COUNTIFS(号卡固网晒单!$A:$A,$B$5,号卡固网晒单!$C:$C,B24,号卡固网晒单!$D:$D,$I$9)</f>
        <v>0</v>
      </c>
      <c r="J24" s="90">
        <f>COUNTIFS(号卡固网晒单!$A:$A,$B$5,号卡固网晒单!$C:$C,B24,号卡固网晒单!$D:$D,$J$9)</f>
        <v>0</v>
      </c>
      <c r="K24" s="90">
        <f>COUNTIFS(号卡固网晒单!$A:$A,$B$5,号卡固网晒单!$C:$C,B24,号卡固网晒单!$D:$D,$K$9)</f>
        <v>0</v>
      </c>
      <c r="L24" s="90">
        <f>COUNTIFS(号卡固网晒单!$A:$A,$B$5,号卡固网晒单!$C:$C,B24,号卡固网晒单!$D:$D,$L$9)</f>
        <v>0</v>
      </c>
      <c r="M24" s="90">
        <f>COUNTIFS(号卡固网晒单!$A:$A,$B$5,号卡固网晒单!$C:$C,B24,号卡固网晒单!$D:$D,$M$9)</f>
        <v>0</v>
      </c>
      <c r="N24" s="90">
        <f>COUNTIFS(号卡固网晒单!$A:$A,$B$5,号卡固网晒单!$C:$C,B24,号卡固网晒单!$D:$D,$N$9)</f>
        <v>0</v>
      </c>
      <c r="O24" s="90">
        <f>COUNTIFS(号卡固网晒单!$A:$A,$B$5,号卡固网晒单!$C:$C,B24,号卡固网晒单!$D:$D,$O$9)</f>
        <v>0</v>
      </c>
      <c r="P24" s="90">
        <f>COUNTIFS(号卡固网晒单!$A:$A,$B$5,号卡固网晒单!$C:$C,B24,号卡固网晒单!$D:$D,$P$9)</f>
        <v>0</v>
      </c>
      <c r="Q24" s="90">
        <f t="shared" si="0"/>
        <v>0</v>
      </c>
      <c r="R24" s="90">
        <f>COUNTIFS(号卡固网晒单!$A:$A,$B$5,号卡固网晒单!$C:$C,B24,号卡固网晒单!$E:$E,$R$9)</f>
        <v>0</v>
      </c>
      <c r="S24" s="90">
        <f t="shared" si="1"/>
        <v>0</v>
      </c>
      <c r="T24" s="90">
        <f t="shared" si="2"/>
        <v>0</v>
      </c>
      <c r="U24" s="90">
        <f>COUNTIFS(号卡固网晒单!$A:$A,$B$5,号卡固网晒单!$C:$C,B24,号卡固网晒单!$D:$D,$U$9)</f>
        <v>0</v>
      </c>
      <c r="V24" s="90">
        <f>COUNTIFS(号卡固网晒单!$A:$A,$B$5,号卡固网晒单!$C:$C,B24,号卡固网晒单!$D:$D,$V$9)</f>
        <v>0</v>
      </c>
      <c r="W24" s="90">
        <f>COUNTIFS(号卡固网晒单!$A:$A,$B$5,号卡固网晒单!$C:$C,B24,号卡固网晒单!$D:$D,$W$9)</f>
        <v>0</v>
      </c>
      <c r="X24" s="90">
        <f>COUNTIFS(号卡固网晒单!$A:$A,$B$5,号卡固网晒单!$C:$C,B24,号卡固网晒单!$D:$D,$X$9)</f>
        <v>0</v>
      </c>
      <c r="Y24" s="90">
        <f>COUNTIFS(号卡固网晒单!$A:$A,$B$5,号卡固网晒单!$C:$C,B24,号卡固网晒单!$F:$F,$Y$9)</f>
        <v>0</v>
      </c>
      <c r="Z24" s="90">
        <f>COUNTIFS(号卡固网晒单!$A:$A,$B$5,号卡固网晒单!$C:$C,B24,号卡固网晒单!$G:$G,$Z$9)</f>
        <v>0</v>
      </c>
      <c r="AA24" s="90">
        <f>COUNTIFS(号卡固网晒单!$A:$A,$B$5,号卡固网晒单!$C:$C,B24,号卡固网晒单!$H:$H,$AA$9)</f>
        <v>0</v>
      </c>
      <c r="AB24" s="90">
        <f>COUNTIFS(号卡固网晒单!$A:$A,$B$5,号卡固网晒单!$C:$C,B24,号卡固网晒单!$I:$I,$AB$9)</f>
        <v>0</v>
      </c>
      <c r="AC24" s="90">
        <f>COUNTIFS(号卡固网晒单!$A:$A,$B$5,号卡固网晒单!$C:$C,B24,号卡固网晒单!$J:$J,$AC$9)</f>
        <v>0</v>
      </c>
      <c r="AD24" s="90">
        <f>COUNTIFS(号卡固网晒单!$A:$A,$B$5,号卡固网晒单!$C:$C,B24,号卡固网晒单!$K:$K,$AD$9)</f>
        <v>0</v>
      </c>
      <c r="AE24" s="90">
        <f>COUNTIFS(号卡固网晒单!$A:$A,$B$5,号卡固网晒单!$C:$C,B24,号卡固网晒单!$L:$L,$AE$9)</f>
        <v>0</v>
      </c>
      <c r="AF24" s="90">
        <f>COUNTIFS(号卡固网晒单!$A:$A,$B$5,号卡固网晒单!$C:$C,B24,号卡固网晒单!$M:$M,$AF$9)</f>
        <v>0</v>
      </c>
      <c r="AG24" s="90">
        <f>R24*$R$5+S24*$S$5+T24*$T$5+U24*$U$5+V24*$V$5+W24*$W$5+X24*$X$5</f>
        <v>0</v>
      </c>
      <c r="AH24" s="90">
        <f>Y24*$Y$5+Z24*$Z$5+AA24*$AA$5+AB24*$AB$5+AC24*$AC$5+AD24*$AD$5+AE24*$AE$5+AF24*$AF$5</f>
        <v>0</v>
      </c>
      <c r="AI24" s="90">
        <f>COUNTIFS(号卡固网晒单!$C:$C,AF24,号卡固网晒单!$D:$D,$E$9)</f>
        <v>0</v>
      </c>
      <c r="AJ24" s="90">
        <f>COUNTIFS(号卡固网晒单!$C:$C,AF24,号卡固网晒单!$D:$D,$F$9)</f>
        <v>0</v>
      </c>
      <c r="AK24" s="90">
        <f>COUNTIFS(号卡固网晒单!$C:$C,AF24,号卡固网晒单!$D:$D,$G$9)</f>
        <v>0</v>
      </c>
      <c r="AL24" s="90">
        <f>COUNTIFS(号卡固网晒单!$C:$C,AF24,号卡固网晒单!$D:$D,$H$9)</f>
        <v>0</v>
      </c>
      <c r="AM24" s="90">
        <f>COUNTIFS(号卡固网晒单!$C:$C,AF24,号卡固网晒单!$D:$D,$I$9)</f>
        <v>0</v>
      </c>
      <c r="AN24" s="90">
        <f>COUNTIFS(号卡固网晒单!$C:$C,AF24,号卡固网晒单!$D:$D,$J$9)</f>
        <v>0</v>
      </c>
      <c r="AO24" s="90">
        <f>COUNTIFS(号卡固网晒单!$C:$C,AF24,号卡固网晒单!$D:$D,$K$9)</f>
        <v>0</v>
      </c>
      <c r="AP24" s="90">
        <f>COUNTIFS(号卡固网晒单!$C:$C,AF24,号卡固网晒单!$D:$D,$L$9)</f>
        <v>0</v>
      </c>
      <c r="AQ24" s="90">
        <f>COUNTIFS(号卡固网晒单!$C:$C,AF24,号卡固网晒单!$D:$D,$M$9)</f>
        <v>0</v>
      </c>
      <c r="AR24" s="90">
        <f>COUNTIFS(号卡固网晒单!$C:$C,AF24,号卡固网晒单!$D:$D,$N$9)</f>
        <v>0</v>
      </c>
      <c r="AS24" s="90">
        <f>COUNTIFS(号卡固网晒单!$C:$C,AF24,号卡固网晒单!$D:$D,$O$9)</f>
        <v>0</v>
      </c>
      <c r="AT24" s="90">
        <f>COUNTIFS(号卡固网晒单!$C:$C,AF24,号卡固网晒单!$D:$D,$P$9)</f>
        <v>0</v>
      </c>
      <c r="AU24" s="90">
        <f t="shared" si="3"/>
        <v>0</v>
      </c>
      <c r="AV24" s="90">
        <f>COUNTIFS(号卡固网晒单!$C:$C,AE24,号卡固网晒单!$E:$E,$R$9)</f>
        <v>0</v>
      </c>
      <c r="AW24" s="90">
        <f t="shared" si="4"/>
        <v>0</v>
      </c>
      <c r="AX24" s="90">
        <f t="shared" si="5"/>
        <v>0</v>
      </c>
      <c r="AY24" s="90">
        <f>COUNTIFS(号卡固网晒单!$C:$C,AE24,号卡固网晒单!$D:$D,$U$9)</f>
        <v>0</v>
      </c>
      <c r="AZ24" s="90">
        <f>COUNTIFS(号卡固网晒单!$C:$C,AE24,号卡固网晒单!$D:$D,$V$9)</f>
        <v>0</v>
      </c>
      <c r="BA24" s="90">
        <f>COUNTIFS(号卡固网晒单!$C:$C,AE24,号卡固网晒单!$D:$D,$W$9)</f>
        <v>0</v>
      </c>
      <c r="BB24" s="90">
        <f>COUNTIFS(号卡固网晒单!$C:$C,AE24,号卡固网晒单!$D:$D,$X$9)</f>
        <v>0</v>
      </c>
      <c r="BC24" s="90">
        <f>COUNTIFS(号卡固网晒单!$C:$C,AE24,号卡固网晒单!$F:$F,$Y$9)</f>
        <v>0</v>
      </c>
      <c r="BD24" s="90">
        <f>COUNTIFS(号卡固网晒单!$C:$C,AE24,号卡固网晒单!$G:$G,$Z$9)</f>
        <v>0</v>
      </c>
      <c r="BE24" s="90">
        <f>COUNTIFS(号卡固网晒单!$C:$C,AE24,号卡固网晒单!$H:$H,$AA$9)</f>
        <v>0</v>
      </c>
      <c r="BF24" s="90">
        <f>COUNTIFS(号卡固网晒单!$C:$C,AE24,号卡固网晒单!$I:$I,$AB$9)</f>
        <v>0</v>
      </c>
      <c r="BG24" s="90">
        <f>COUNTIFS(号卡固网晒单!$C:$C,AE24,号卡固网晒单!$J:$J,$AC$9)</f>
        <v>0</v>
      </c>
      <c r="BH24" s="90">
        <f>COUNTIFS(号卡固网晒单!$C:$C,AE24,号卡固网晒单!$K:$K,$AD$9)</f>
        <v>0</v>
      </c>
      <c r="BI24" s="90">
        <f>COUNTIFS(号卡固网晒单!$C:$C,AE24,号卡固网晒单!$L:$L,$AE$9)</f>
        <v>0</v>
      </c>
      <c r="BJ24" s="90">
        <f>COUNTIFS(号卡固网晒单!$C:$C,AE24,号卡固网晒单!$M:$M,$AF$9)</f>
        <v>0</v>
      </c>
      <c r="BK24" s="22">
        <v>2</v>
      </c>
      <c r="BL24" s="31">
        <f>AV24*$AV$5+AW24*$AW$5+AX24*$AX$5+AY24*$AY$5+AZ24*$AZ$5+BA24*$BA$5+BB24*$BB$5</f>
        <v>0</v>
      </c>
      <c r="BM24" s="31">
        <f t="shared" si="7"/>
        <v>0</v>
      </c>
      <c r="BN24" s="23"/>
      <c r="BO24" s="50"/>
      <c r="BP24" s="51"/>
      <c r="BQ24" s="26">
        <f t="shared" si="8"/>
        <v>0</v>
      </c>
      <c r="BR24" s="50"/>
      <c r="BS24" s="22">
        <v>5</v>
      </c>
      <c r="BT24" s="31">
        <f>BC24*$BC$5+BD24*$BD$5+BE24*$BE$5+BF24*$BF$5+BG24*$BG$5+BH24*$BH$5+BI24*$BI$5+BJ24*$BJ$5</f>
        <v>0</v>
      </c>
      <c r="BU24" s="31">
        <f t="shared" si="9"/>
        <v>0</v>
      </c>
      <c r="BV24" s="50"/>
      <c r="BW24" s="50"/>
      <c r="BX24" s="51"/>
      <c r="BY24" s="51"/>
      <c r="BZ24" s="59"/>
      <c r="CA24" s="26">
        <f t="shared" si="10"/>
        <v>0</v>
      </c>
      <c r="CB24" s="50"/>
      <c r="CC24" s="104"/>
      <c r="CD24" s="83" t="s">
        <v>528</v>
      </c>
      <c r="CF24" s="101" t="str">
        <f t="shared" si="6"/>
        <v>黄树锦</v>
      </c>
      <c r="CG24" s="102"/>
      <c r="CH24" s="102"/>
      <c r="CI24" s="102"/>
    </row>
    <row r="25" ht="23.2" spans="1:87">
      <c r="A25" s="87"/>
      <c r="B25" s="88" t="s">
        <v>529</v>
      </c>
      <c r="C25" s="84">
        <v>5</v>
      </c>
      <c r="D25" s="84">
        <v>2</v>
      </c>
      <c r="E25" s="90">
        <f>COUNTIFS(号卡固网晒单!$A:$A,$B$5,号卡固网晒单!$C:$C,B25,号卡固网晒单!$D:$D,$E$9)</f>
        <v>0</v>
      </c>
      <c r="F25" s="90">
        <f>COUNTIFS(号卡固网晒单!$A:$A,$B$5,号卡固网晒单!$C:$C,B25,号卡固网晒单!$D:$D,$F$9)</f>
        <v>0</v>
      </c>
      <c r="G25" s="90">
        <f>COUNTIFS(号卡固网晒单!$A:$A,$B$5,号卡固网晒单!$C:$C,B25,号卡固网晒单!$D:$D,$G$9)</f>
        <v>0</v>
      </c>
      <c r="H25" s="90">
        <f>COUNTIFS(号卡固网晒单!$A:$A,$B$5,号卡固网晒单!$C:$C,B25,号卡固网晒单!$D:$D,$H$9)</f>
        <v>0</v>
      </c>
      <c r="I25" s="90">
        <f>COUNTIFS(号卡固网晒单!$A:$A,$B$5,号卡固网晒单!$C:$C,B25,号卡固网晒单!$D:$D,$I$9)</f>
        <v>0</v>
      </c>
      <c r="J25" s="90">
        <f>COUNTIFS(号卡固网晒单!$A:$A,$B$5,号卡固网晒单!$C:$C,B25,号卡固网晒单!$D:$D,$J$9)</f>
        <v>0</v>
      </c>
      <c r="K25" s="90">
        <f>COUNTIFS(号卡固网晒单!$A:$A,$B$5,号卡固网晒单!$C:$C,B25,号卡固网晒单!$D:$D,$K$9)</f>
        <v>0</v>
      </c>
      <c r="L25" s="90">
        <f>COUNTIFS(号卡固网晒单!$A:$A,$B$5,号卡固网晒单!$C:$C,B25,号卡固网晒单!$D:$D,$L$9)</f>
        <v>0</v>
      </c>
      <c r="M25" s="90">
        <f>COUNTIFS(号卡固网晒单!$A:$A,$B$5,号卡固网晒单!$C:$C,B25,号卡固网晒单!$D:$D,$M$9)</f>
        <v>0</v>
      </c>
      <c r="N25" s="90">
        <f>COUNTIFS(号卡固网晒单!$A:$A,$B$5,号卡固网晒单!$C:$C,B25,号卡固网晒单!$D:$D,$N$9)</f>
        <v>0</v>
      </c>
      <c r="O25" s="90">
        <f>COUNTIFS(号卡固网晒单!$A:$A,$B$5,号卡固网晒单!$C:$C,B25,号卡固网晒单!$D:$D,$O$9)</f>
        <v>0</v>
      </c>
      <c r="P25" s="90">
        <f>COUNTIFS(号卡固网晒单!$A:$A,$B$5,号卡固网晒单!$C:$C,B25,号卡固网晒单!$D:$D,$P$9)</f>
        <v>0</v>
      </c>
      <c r="Q25" s="90">
        <f t="shared" si="0"/>
        <v>0</v>
      </c>
      <c r="R25" s="90">
        <f>COUNTIFS(号卡固网晒单!$A:$A,$B$5,号卡固网晒单!$C:$C,B25,号卡固网晒单!$E:$E,$R$9)</f>
        <v>0</v>
      </c>
      <c r="S25" s="90">
        <f t="shared" si="1"/>
        <v>0</v>
      </c>
      <c r="T25" s="90">
        <f t="shared" si="2"/>
        <v>0</v>
      </c>
      <c r="U25" s="90">
        <f>COUNTIFS(号卡固网晒单!$A:$A,$B$5,号卡固网晒单!$C:$C,B25,号卡固网晒单!$D:$D,$U$9)</f>
        <v>0</v>
      </c>
      <c r="V25" s="90">
        <f>COUNTIFS(号卡固网晒单!$A:$A,$B$5,号卡固网晒单!$C:$C,B25,号卡固网晒单!$D:$D,$V$9)</f>
        <v>0</v>
      </c>
      <c r="W25" s="90">
        <f>COUNTIFS(号卡固网晒单!$A:$A,$B$5,号卡固网晒单!$C:$C,B25,号卡固网晒单!$D:$D,$W$9)</f>
        <v>0</v>
      </c>
      <c r="X25" s="90">
        <f>COUNTIFS(号卡固网晒单!$A:$A,$B$5,号卡固网晒单!$C:$C,B25,号卡固网晒单!$D:$D,$X$9)</f>
        <v>0</v>
      </c>
      <c r="Y25" s="90">
        <f>COUNTIFS(号卡固网晒单!$A:$A,$B$5,号卡固网晒单!$C:$C,B25,号卡固网晒单!$F:$F,$Y$9)</f>
        <v>0</v>
      </c>
      <c r="Z25" s="90">
        <f>COUNTIFS(号卡固网晒单!$A:$A,$B$5,号卡固网晒单!$C:$C,B25,号卡固网晒单!$G:$G,$Z$9)</f>
        <v>0</v>
      </c>
      <c r="AA25" s="90">
        <f>COUNTIFS(号卡固网晒单!$A:$A,$B$5,号卡固网晒单!$C:$C,B25,号卡固网晒单!$H:$H,$AA$9)</f>
        <v>0</v>
      </c>
      <c r="AB25" s="90">
        <f>COUNTIFS(号卡固网晒单!$A:$A,$B$5,号卡固网晒单!$C:$C,B25,号卡固网晒单!$I:$I,$AB$9)</f>
        <v>0</v>
      </c>
      <c r="AC25" s="90">
        <f>COUNTIFS(号卡固网晒单!$A:$A,$B$5,号卡固网晒单!$C:$C,B25,号卡固网晒单!$J:$J,$AC$9)</f>
        <v>0</v>
      </c>
      <c r="AD25" s="90">
        <f>COUNTIFS(号卡固网晒单!$A:$A,$B$5,号卡固网晒单!$C:$C,B25,号卡固网晒单!$K:$K,$AD$9)</f>
        <v>0</v>
      </c>
      <c r="AE25" s="90">
        <f>COUNTIFS(号卡固网晒单!$A:$A,$B$5,号卡固网晒单!$C:$C,B25,号卡固网晒单!$L:$L,$AE$9)</f>
        <v>0</v>
      </c>
      <c r="AF25" s="90">
        <f>COUNTIFS(号卡固网晒单!$A:$A,$B$5,号卡固网晒单!$C:$C,B25,号卡固网晒单!$M:$M,$AF$9)</f>
        <v>0</v>
      </c>
      <c r="AG25" s="90">
        <f>R25*$R$5+S25*$S$5+T25*$T$5+U25*$U$5+V25*$V$5+W25*$W$5+X25*$X$5</f>
        <v>0</v>
      </c>
      <c r="AH25" s="90">
        <f>Y25*$Y$5+Z25*$Z$5+AA25*$AA$5+AB25*$AB$5+AC25*$AC$5+AD25*$AD$5+AE25*$AE$5+AF25*$AF$5</f>
        <v>0</v>
      </c>
      <c r="AI25" s="90">
        <f>COUNTIFS(号卡固网晒单!$C:$C,AF25,号卡固网晒单!$D:$D,$E$9)</f>
        <v>0</v>
      </c>
      <c r="AJ25" s="90">
        <f>COUNTIFS(号卡固网晒单!$C:$C,AF25,号卡固网晒单!$D:$D,$F$9)</f>
        <v>0</v>
      </c>
      <c r="AK25" s="90">
        <f>COUNTIFS(号卡固网晒单!$C:$C,AF25,号卡固网晒单!$D:$D,$G$9)</f>
        <v>0</v>
      </c>
      <c r="AL25" s="90">
        <f>COUNTIFS(号卡固网晒单!$C:$C,AF25,号卡固网晒单!$D:$D,$H$9)</f>
        <v>0</v>
      </c>
      <c r="AM25" s="90">
        <f>COUNTIFS(号卡固网晒单!$C:$C,AF25,号卡固网晒单!$D:$D,$I$9)</f>
        <v>0</v>
      </c>
      <c r="AN25" s="90">
        <f>COUNTIFS(号卡固网晒单!$C:$C,AF25,号卡固网晒单!$D:$D,$J$9)</f>
        <v>0</v>
      </c>
      <c r="AO25" s="90">
        <f>COUNTIFS(号卡固网晒单!$C:$C,AF25,号卡固网晒单!$D:$D,$K$9)</f>
        <v>0</v>
      </c>
      <c r="AP25" s="90">
        <f>COUNTIFS(号卡固网晒单!$C:$C,AF25,号卡固网晒单!$D:$D,$L$9)</f>
        <v>0</v>
      </c>
      <c r="AQ25" s="90">
        <f>COUNTIFS(号卡固网晒单!$C:$C,AF25,号卡固网晒单!$D:$D,$M$9)</f>
        <v>0</v>
      </c>
      <c r="AR25" s="90">
        <f>COUNTIFS(号卡固网晒单!$C:$C,AF25,号卡固网晒单!$D:$D,$N$9)</f>
        <v>0</v>
      </c>
      <c r="AS25" s="90">
        <f>COUNTIFS(号卡固网晒单!$C:$C,AF25,号卡固网晒单!$D:$D,$O$9)</f>
        <v>0</v>
      </c>
      <c r="AT25" s="90">
        <f>COUNTIFS(号卡固网晒单!$C:$C,AF25,号卡固网晒单!$D:$D,$P$9)</f>
        <v>0</v>
      </c>
      <c r="AU25" s="90">
        <f t="shared" si="3"/>
        <v>0</v>
      </c>
      <c r="AV25" s="90">
        <f>COUNTIFS(号卡固网晒单!$C:$C,AE25,号卡固网晒单!$E:$E,$R$9)</f>
        <v>0</v>
      </c>
      <c r="AW25" s="90">
        <f t="shared" si="4"/>
        <v>0</v>
      </c>
      <c r="AX25" s="90">
        <f t="shared" si="5"/>
        <v>0</v>
      </c>
      <c r="AY25" s="90">
        <f>COUNTIFS(号卡固网晒单!$C:$C,AE25,号卡固网晒单!$D:$D,$U$9)</f>
        <v>0</v>
      </c>
      <c r="AZ25" s="90">
        <f>COUNTIFS(号卡固网晒单!$C:$C,AE25,号卡固网晒单!$D:$D,$V$9)</f>
        <v>0</v>
      </c>
      <c r="BA25" s="90">
        <f>COUNTIFS(号卡固网晒单!$C:$C,AE25,号卡固网晒单!$D:$D,$W$9)</f>
        <v>0</v>
      </c>
      <c r="BB25" s="90">
        <f>COUNTIFS(号卡固网晒单!$C:$C,AE25,号卡固网晒单!$D:$D,$X$9)</f>
        <v>0</v>
      </c>
      <c r="BC25" s="90">
        <f>COUNTIFS(号卡固网晒单!$C:$C,AE25,号卡固网晒单!$F:$F,$Y$9)</f>
        <v>0</v>
      </c>
      <c r="BD25" s="90">
        <f>COUNTIFS(号卡固网晒单!$C:$C,AE25,号卡固网晒单!$G:$G,$Z$9)</f>
        <v>0</v>
      </c>
      <c r="BE25" s="90">
        <f>COUNTIFS(号卡固网晒单!$C:$C,AE25,号卡固网晒单!$H:$H,$AA$9)</f>
        <v>0</v>
      </c>
      <c r="BF25" s="90">
        <f>COUNTIFS(号卡固网晒单!$C:$C,AE25,号卡固网晒单!$I:$I,$AB$9)</f>
        <v>0</v>
      </c>
      <c r="BG25" s="90">
        <f>COUNTIFS(号卡固网晒单!$C:$C,AE25,号卡固网晒单!$J:$J,$AC$9)</f>
        <v>0</v>
      </c>
      <c r="BH25" s="90">
        <f>COUNTIFS(号卡固网晒单!$C:$C,AE25,号卡固网晒单!$K:$K,$AD$9)</f>
        <v>0</v>
      </c>
      <c r="BI25" s="90">
        <f>COUNTIFS(号卡固网晒单!$C:$C,AE25,号卡固网晒单!$L:$L,$AE$9)</f>
        <v>0</v>
      </c>
      <c r="BJ25" s="90">
        <f>COUNTIFS(号卡固网晒单!$C:$C,AE25,号卡固网晒单!$M:$M,$AF$9)</f>
        <v>0</v>
      </c>
      <c r="BK25" s="22">
        <v>2</v>
      </c>
      <c r="BL25" s="31">
        <f>AV25*$AV$5+AW25*$AW$5+AX25*$AX$5+AY25*$AY$5+AZ25*$AZ$5+BA25*$BA$5+BB25*$BB$5</f>
        <v>0</v>
      </c>
      <c r="BM25" s="31">
        <f t="shared" si="7"/>
        <v>0</v>
      </c>
      <c r="BN25" s="23"/>
      <c r="BO25" s="50"/>
      <c r="BP25" s="51"/>
      <c r="BQ25" s="26">
        <f t="shared" si="8"/>
        <v>0</v>
      </c>
      <c r="BR25" s="50"/>
      <c r="BS25" s="22">
        <v>5</v>
      </c>
      <c r="BT25" s="31">
        <f>BC25*$BC$5+BD25*$BD$5+BE25*$BE$5+BF25*$BF$5+BG25*$BG$5+BH25*$BH$5+BI25*$BI$5+BJ25*$BJ$5</f>
        <v>0</v>
      </c>
      <c r="BU25" s="31">
        <f t="shared" si="9"/>
        <v>0</v>
      </c>
      <c r="BV25" s="50"/>
      <c r="BW25" s="50"/>
      <c r="BX25" s="51"/>
      <c r="BY25" s="51"/>
      <c r="BZ25" s="59"/>
      <c r="CA25" s="26">
        <f t="shared" si="10"/>
        <v>0</v>
      </c>
      <c r="CB25" s="50"/>
      <c r="CC25" s="104"/>
      <c r="CD25" s="83" t="s">
        <v>529</v>
      </c>
      <c r="CF25" s="101" t="str">
        <f t="shared" si="6"/>
        <v>吴锦忠</v>
      </c>
      <c r="CG25" s="102"/>
      <c r="CH25" s="102"/>
      <c r="CI25" s="102"/>
    </row>
    <row r="26" ht="23.2" spans="1:87">
      <c r="A26" s="87"/>
      <c r="B26" s="88" t="s">
        <v>530</v>
      </c>
      <c r="C26" s="84">
        <v>12</v>
      </c>
      <c r="D26" s="84">
        <v>5</v>
      </c>
      <c r="E26" s="90">
        <f>COUNTIFS(号卡固网晒单!$A:$A,$B$5,号卡固网晒单!$C:$C,B26,号卡固网晒单!$D:$D,$E$9)</f>
        <v>0</v>
      </c>
      <c r="F26" s="90">
        <f>COUNTIFS(号卡固网晒单!$A:$A,$B$5,号卡固网晒单!$C:$C,B26,号卡固网晒单!$D:$D,$F$9)</f>
        <v>0</v>
      </c>
      <c r="G26" s="90">
        <f>COUNTIFS(号卡固网晒单!$A:$A,$B$5,号卡固网晒单!$C:$C,B26,号卡固网晒单!$D:$D,$G$9)</f>
        <v>0</v>
      </c>
      <c r="H26" s="90">
        <f>COUNTIFS(号卡固网晒单!$A:$A,$B$5,号卡固网晒单!$C:$C,B26,号卡固网晒单!$D:$D,$H$9)</f>
        <v>0</v>
      </c>
      <c r="I26" s="90">
        <f>COUNTIFS(号卡固网晒单!$A:$A,$B$5,号卡固网晒单!$C:$C,B26,号卡固网晒单!$D:$D,$I$9)</f>
        <v>0</v>
      </c>
      <c r="J26" s="90">
        <f>COUNTIFS(号卡固网晒单!$A:$A,$B$5,号卡固网晒单!$C:$C,B26,号卡固网晒单!$D:$D,$J$9)</f>
        <v>0</v>
      </c>
      <c r="K26" s="90">
        <f>COUNTIFS(号卡固网晒单!$A:$A,$B$5,号卡固网晒单!$C:$C,B26,号卡固网晒单!$D:$D,$K$9)</f>
        <v>0</v>
      </c>
      <c r="L26" s="90">
        <f>COUNTIFS(号卡固网晒单!$A:$A,$B$5,号卡固网晒单!$C:$C,B26,号卡固网晒单!$D:$D,$L$9)</f>
        <v>0</v>
      </c>
      <c r="M26" s="90">
        <f>COUNTIFS(号卡固网晒单!$A:$A,$B$5,号卡固网晒单!$C:$C,B26,号卡固网晒单!$D:$D,$M$9)</f>
        <v>0</v>
      </c>
      <c r="N26" s="90">
        <f>COUNTIFS(号卡固网晒单!$A:$A,$B$5,号卡固网晒单!$C:$C,B26,号卡固网晒单!$D:$D,$N$9)</f>
        <v>0</v>
      </c>
      <c r="O26" s="90">
        <f>COUNTIFS(号卡固网晒单!$A:$A,$B$5,号卡固网晒单!$C:$C,B26,号卡固网晒单!$D:$D,$O$9)</f>
        <v>0</v>
      </c>
      <c r="P26" s="90">
        <f>COUNTIFS(号卡固网晒单!$A:$A,$B$5,号卡固网晒单!$C:$C,B26,号卡固网晒单!$D:$D,$P$9)</f>
        <v>0</v>
      </c>
      <c r="Q26" s="90">
        <f t="shared" si="0"/>
        <v>0</v>
      </c>
      <c r="R26" s="90">
        <f>COUNTIFS(号卡固网晒单!$A:$A,$B$5,号卡固网晒单!$C:$C,B26,号卡固网晒单!$E:$E,$R$9)</f>
        <v>0</v>
      </c>
      <c r="S26" s="90">
        <f t="shared" si="1"/>
        <v>0</v>
      </c>
      <c r="T26" s="90">
        <f t="shared" si="2"/>
        <v>0</v>
      </c>
      <c r="U26" s="90">
        <f>COUNTIFS(号卡固网晒单!$A:$A,$B$5,号卡固网晒单!$C:$C,B26,号卡固网晒单!$D:$D,$U$9)</f>
        <v>0</v>
      </c>
      <c r="V26" s="90">
        <f>COUNTIFS(号卡固网晒单!$A:$A,$B$5,号卡固网晒单!$C:$C,B26,号卡固网晒单!$D:$D,$V$9)</f>
        <v>0</v>
      </c>
      <c r="W26" s="90">
        <f>COUNTIFS(号卡固网晒单!$A:$A,$B$5,号卡固网晒单!$C:$C,B26,号卡固网晒单!$D:$D,$W$9)</f>
        <v>0</v>
      </c>
      <c r="X26" s="90">
        <f>COUNTIFS(号卡固网晒单!$A:$A,$B$5,号卡固网晒单!$C:$C,B26,号卡固网晒单!$D:$D,$X$9)</f>
        <v>0</v>
      </c>
      <c r="Y26" s="90">
        <f>COUNTIFS(号卡固网晒单!$A:$A,$B$5,号卡固网晒单!$C:$C,B26,号卡固网晒单!$F:$F,$Y$9)</f>
        <v>0</v>
      </c>
      <c r="Z26" s="90">
        <f>COUNTIFS(号卡固网晒单!$A:$A,$B$5,号卡固网晒单!$C:$C,B26,号卡固网晒单!$G:$G,$Z$9)</f>
        <v>0</v>
      </c>
      <c r="AA26" s="90">
        <f>COUNTIFS(号卡固网晒单!$A:$A,$B$5,号卡固网晒单!$C:$C,B26,号卡固网晒单!$H:$H,$AA$9)</f>
        <v>0</v>
      </c>
      <c r="AB26" s="90">
        <f>COUNTIFS(号卡固网晒单!$A:$A,$B$5,号卡固网晒单!$C:$C,B26,号卡固网晒单!$I:$I,$AB$9)</f>
        <v>0</v>
      </c>
      <c r="AC26" s="90">
        <f>COUNTIFS(号卡固网晒单!$A:$A,$B$5,号卡固网晒单!$C:$C,B26,号卡固网晒单!$J:$J,$AC$9)</f>
        <v>0</v>
      </c>
      <c r="AD26" s="90">
        <f>COUNTIFS(号卡固网晒单!$A:$A,$B$5,号卡固网晒单!$C:$C,B26,号卡固网晒单!$K:$K,$AD$9)</f>
        <v>0</v>
      </c>
      <c r="AE26" s="90">
        <f>COUNTIFS(号卡固网晒单!$A:$A,$B$5,号卡固网晒单!$C:$C,B26,号卡固网晒单!$L:$L,$AE$9)</f>
        <v>0</v>
      </c>
      <c r="AF26" s="90">
        <f>COUNTIFS(号卡固网晒单!$A:$A,$B$5,号卡固网晒单!$C:$C,B26,号卡固网晒单!$M:$M,$AF$9)</f>
        <v>0</v>
      </c>
      <c r="AG26" s="90">
        <f>R26*$R$5+S26*$S$5+T26*$T$5+U26*$U$5+V26*$V$5+W26*$W$5+X26*$X$5</f>
        <v>0</v>
      </c>
      <c r="AH26" s="90">
        <f>Y26*$Y$5+Z26*$Z$5+AA26*$AA$5+AB26*$AB$5+AC26*$AC$5+AD26*$AD$5+AE26*$AE$5+AF26*$AF$5</f>
        <v>0</v>
      </c>
      <c r="AI26" s="90">
        <f>COUNTIFS(号卡固网晒单!$C:$C,AF26,号卡固网晒单!$D:$D,$E$9)</f>
        <v>0</v>
      </c>
      <c r="AJ26" s="90">
        <f>COUNTIFS(号卡固网晒单!$C:$C,AF26,号卡固网晒单!$D:$D,$F$9)</f>
        <v>0</v>
      </c>
      <c r="AK26" s="90">
        <f>COUNTIFS(号卡固网晒单!$C:$C,AF26,号卡固网晒单!$D:$D,$G$9)</f>
        <v>0</v>
      </c>
      <c r="AL26" s="90">
        <f>COUNTIFS(号卡固网晒单!$C:$C,AF26,号卡固网晒单!$D:$D,$H$9)</f>
        <v>0</v>
      </c>
      <c r="AM26" s="90">
        <f>COUNTIFS(号卡固网晒单!$C:$C,AF26,号卡固网晒单!$D:$D,$I$9)</f>
        <v>0</v>
      </c>
      <c r="AN26" s="90">
        <f>COUNTIFS(号卡固网晒单!$C:$C,AF26,号卡固网晒单!$D:$D,$J$9)</f>
        <v>0</v>
      </c>
      <c r="AO26" s="90">
        <f>COUNTIFS(号卡固网晒单!$C:$C,AF26,号卡固网晒单!$D:$D,$K$9)</f>
        <v>0</v>
      </c>
      <c r="AP26" s="90">
        <f>COUNTIFS(号卡固网晒单!$C:$C,AF26,号卡固网晒单!$D:$D,$L$9)</f>
        <v>0</v>
      </c>
      <c r="AQ26" s="90">
        <f>COUNTIFS(号卡固网晒单!$C:$C,AF26,号卡固网晒单!$D:$D,$M$9)</f>
        <v>0</v>
      </c>
      <c r="AR26" s="90">
        <f>COUNTIFS(号卡固网晒单!$C:$C,AF26,号卡固网晒单!$D:$D,$N$9)</f>
        <v>0</v>
      </c>
      <c r="AS26" s="90">
        <f>COUNTIFS(号卡固网晒单!$C:$C,AF26,号卡固网晒单!$D:$D,$O$9)</f>
        <v>0</v>
      </c>
      <c r="AT26" s="90">
        <f>COUNTIFS(号卡固网晒单!$C:$C,AF26,号卡固网晒单!$D:$D,$P$9)</f>
        <v>0</v>
      </c>
      <c r="AU26" s="90">
        <f t="shared" si="3"/>
        <v>0</v>
      </c>
      <c r="AV26" s="90">
        <f>COUNTIFS(号卡固网晒单!$C:$C,AE26,号卡固网晒单!$E:$E,$R$9)</f>
        <v>0</v>
      </c>
      <c r="AW26" s="90">
        <f t="shared" si="4"/>
        <v>0</v>
      </c>
      <c r="AX26" s="90">
        <f t="shared" si="5"/>
        <v>0</v>
      </c>
      <c r="AY26" s="90">
        <f>COUNTIFS(号卡固网晒单!$C:$C,AE26,号卡固网晒单!$D:$D,$U$9)</f>
        <v>0</v>
      </c>
      <c r="AZ26" s="90">
        <f>COUNTIFS(号卡固网晒单!$C:$C,AE26,号卡固网晒单!$D:$D,$V$9)</f>
        <v>0</v>
      </c>
      <c r="BA26" s="90">
        <f>COUNTIFS(号卡固网晒单!$C:$C,AE26,号卡固网晒单!$D:$D,$W$9)</f>
        <v>0</v>
      </c>
      <c r="BB26" s="90">
        <f>COUNTIFS(号卡固网晒单!$C:$C,AE26,号卡固网晒单!$D:$D,$X$9)</f>
        <v>0</v>
      </c>
      <c r="BC26" s="90">
        <f>COUNTIFS(号卡固网晒单!$C:$C,AE26,号卡固网晒单!$F:$F,$Y$9)</f>
        <v>0</v>
      </c>
      <c r="BD26" s="90">
        <f>COUNTIFS(号卡固网晒单!$C:$C,AE26,号卡固网晒单!$G:$G,$Z$9)</f>
        <v>0</v>
      </c>
      <c r="BE26" s="90">
        <f>COUNTIFS(号卡固网晒单!$C:$C,AE26,号卡固网晒单!$H:$H,$AA$9)</f>
        <v>0</v>
      </c>
      <c r="BF26" s="90">
        <f>COUNTIFS(号卡固网晒单!$C:$C,AE26,号卡固网晒单!$I:$I,$AB$9)</f>
        <v>0</v>
      </c>
      <c r="BG26" s="90">
        <f>COUNTIFS(号卡固网晒单!$C:$C,AE26,号卡固网晒单!$J:$J,$AC$9)</f>
        <v>0</v>
      </c>
      <c r="BH26" s="90">
        <f>COUNTIFS(号卡固网晒单!$C:$C,AE26,号卡固网晒单!$K:$K,$AD$9)</f>
        <v>0</v>
      </c>
      <c r="BI26" s="90">
        <f>COUNTIFS(号卡固网晒单!$C:$C,AE26,号卡固网晒单!$L:$L,$AE$9)</f>
        <v>0</v>
      </c>
      <c r="BJ26" s="90">
        <f>COUNTIFS(号卡固网晒单!$C:$C,AE26,号卡固网晒单!$M:$M,$AF$9)</f>
        <v>0</v>
      </c>
      <c r="BK26" s="22">
        <v>5</v>
      </c>
      <c r="BL26" s="31">
        <f>AV26*$AV$5+AW26*$AW$5+AX26*$AX$5+AY26*$AY$5+AZ26*$AZ$5+BA26*$BA$5+BB26*$BB$5</f>
        <v>0</v>
      </c>
      <c r="BM26" s="31">
        <f t="shared" si="7"/>
        <v>0</v>
      </c>
      <c r="BN26" s="23"/>
      <c r="BO26" s="50"/>
      <c r="BP26" s="51"/>
      <c r="BQ26" s="26">
        <f t="shared" si="8"/>
        <v>0</v>
      </c>
      <c r="BR26" s="50"/>
      <c r="BS26" s="22">
        <v>12</v>
      </c>
      <c r="BT26" s="31">
        <f>BC26*$BC$5+BD26*$BD$5+BE26*$BE$5+BF26*$BF$5+BG26*$BG$5+BH26*$BH$5+BI26*$BI$5+BJ26*$BJ$5</f>
        <v>0</v>
      </c>
      <c r="BU26" s="31">
        <f t="shared" si="9"/>
        <v>0</v>
      </c>
      <c r="BV26" s="50"/>
      <c r="BW26" s="50"/>
      <c r="BX26" s="51"/>
      <c r="BY26" s="51"/>
      <c r="BZ26" s="59"/>
      <c r="CA26" s="26">
        <f t="shared" si="10"/>
        <v>0</v>
      </c>
      <c r="CB26" s="50"/>
      <c r="CC26" s="104"/>
      <c r="CD26" s="83" t="s">
        <v>530</v>
      </c>
      <c r="CF26" s="101" t="str">
        <f t="shared" si="6"/>
        <v>陈凤</v>
      </c>
      <c r="CG26" s="102"/>
      <c r="CH26" s="102"/>
      <c r="CI26" s="102"/>
    </row>
    <row r="27" ht="23.2" spans="1:87">
      <c r="A27" s="88" t="s">
        <v>21</v>
      </c>
      <c r="B27" s="88" t="s">
        <v>531</v>
      </c>
      <c r="C27" s="84">
        <v>5</v>
      </c>
      <c r="D27" s="84">
        <v>2</v>
      </c>
      <c r="E27" s="90">
        <f>COUNTIFS(号卡固网晒单!$A:$A,$B$5,号卡固网晒单!$C:$C,B27,号卡固网晒单!$D:$D,$E$9)</f>
        <v>0</v>
      </c>
      <c r="F27" s="90">
        <f>COUNTIFS(号卡固网晒单!$A:$A,$B$5,号卡固网晒单!$C:$C,B27,号卡固网晒单!$D:$D,$F$9)</f>
        <v>0</v>
      </c>
      <c r="G27" s="90">
        <f>COUNTIFS(号卡固网晒单!$A:$A,$B$5,号卡固网晒单!$C:$C,B27,号卡固网晒单!$D:$D,$G$9)</f>
        <v>0</v>
      </c>
      <c r="H27" s="90">
        <f>COUNTIFS(号卡固网晒单!$A:$A,$B$5,号卡固网晒单!$C:$C,B27,号卡固网晒单!$D:$D,$H$9)</f>
        <v>0</v>
      </c>
      <c r="I27" s="90">
        <f>COUNTIFS(号卡固网晒单!$A:$A,$B$5,号卡固网晒单!$C:$C,B27,号卡固网晒单!$D:$D,$I$9)</f>
        <v>0</v>
      </c>
      <c r="J27" s="90">
        <f>COUNTIFS(号卡固网晒单!$A:$A,$B$5,号卡固网晒单!$C:$C,B27,号卡固网晒单!$D:$D,$J$9)</f>
        <v>0</v>
      </c>
      <c r="K27" s="90">
        <f>COUNTIFS(号卡固网晒单!$A:$A,$B$5,号卡固网晒单!$C:$C,B27,号卡固网晒单!$D:$D,$K$9)</f>
        <v>0</v>
      </c>
      <c r="L27" s="90">
        <f>COUNTIFS(号卡固网晒单!$A:$A,$B$5,号卡固网晒单!$C:$C,B27,号卡固网晒单!$D:$D,$L$9)</f>
        <v>0</v>
      </c>
      <c r="M27" s="90">
        <f>COUNTIFS(号卡固网晒单!$A:$A,$B$5,号卡固网晒单!$C:$C,B27,号卡固网晒单!$D:$D,$M$9)</f>
        <v>0</v>
      </c>
      <c r="N27" s="90">
        <f>COUNTIFS(号卡固网晒单!$A:$A,$B$5,号卡固网晒单!$C:$C,B27,号卡固网晒单!$D:$D,$N$9)</f>
        <v>0</v>
      </c>
      <c r="O27" s="90">
        <f>COUNTIFS(号卡固网晒单!$A:$A,$B$5,号卡固网晒单!$C:$C,B27,号卡固网晒单!$D:$D,$O$9)</f>
        <v>0</v>
      </c>
      <c r="P27" s="90">
        <f>COUNTIFS(号卡固网晒单!$A:$A,$B$5,号卡固网晒单!$C:$C,B27,号卡固网晒单!$D:$D,$P$9)</f>
        <v>0</v>
      </c>
      <c r="Q27" s="90">
        <f t="shared" si="0"/>
        <v>0</v>
      </c>
      <c r="R27" s="90">
        <f>COUNTIFS(号卡固网晒单!$A:$A,$B$5,号卡固网晒单!$C:$C,B27,号卡固网晒单!$E:$E,$R$9)</f>
        <v>0</v>
      </c>
      <c r="S27" s="90">
        <f t="shared" si="1"/>
        <v>0</v>
      </c>
      <c r="T27" s="90">
        <f t="shared" si="2"/>
        <v>0</v>
      </c>
      <c r="U27" s="90">
        <f>COUNTIFS(号卡固网晒单!$A:$A,$B$5,号卡固网晒单!$C:$C,B27,号卡固网晒单!$D:$D,$U$9)</f>
        <v>0</v>
      </c>
      <c r="V27" s="90">
        <f>COUNTIFS(号卡固网晒单!$A:$A,$B$5,号卡固网晒单!$C:$C,B27,号卡固网晒单!$D:$D,$V$9)</f>
        <v>0</v>
      </c>
      <c r="W27" s="90">
        <f>COUNTIFS(号卡固网晒单!$A:$A,$B$5,号卡固网晒单!$C:$C,B27,号卡固网晒单!$D:$D,$W$9)</f>
        <v>0</v>
      </c>
      <c r="X27" s="90">
        <f>COUNTIFS(号卡固网晒单!$A:$A,$B$5,号卡固网晒单!$C:$C,B27,号卡固网晒单!$D:$D,$X$9)</f>
        <v>0</v>
      </c>
      <c r="Y27" s="90">
        <f>COUNTIFS(号卡固网晒单!$A:$A,$B$5,号卡固网晒单!$C:$C,B27,号卡固网晒单!$F:$F,$Y$9)</f>
        <v>0</v>
      </c>
      <c r="Z27" s="90">
        <f>COUNTIFS(号卡固网晒单!$A:$A,$B$5,号卡固网晒单!$C:$C,B27,号卡固网晒单!$G:$G,$Z$9)</f>
        <v>0</v>
      </c>
      <c r="AA27" s="90">
        <f>COUNTIFS(号卡固网晒单!$A:$A,$B$5,号卡固网晒单!$C:$C,B27,号卡固网晒单!$H:$H,$AA$9)</f>
        <v>0</v>
      </c>
      <c r="AB27" s="90">
        <f>COUNTIFS(号卡固网晒单!$A:$A,$B$5,号卡固网晒单!$C:$C,B27,号卡固网晒单!$I:$I,$AB$9)</f>
        <v>0</v>
      </c>
      <c r="AC27" s="90">
        <f>COUNTIFS(号卡固网晒单!$A:$A,$B$5,号卡固网晒单!$C:$C,B27,号卡固网晒单!$J:$J,$AC$9)</f>
        <v>0</v>
      </c>
      <c r="AD27" s="90">
        <f>COUNTIFS(号卡固网晒单!$A:$A,$B$5,号卡固网晒单!$C:$C,B27,号卡固网晒单!$K:$K,$AD$9)</f>
        <v>0</v>
      </c>
      <c r="AE27" s="90">
        <f>COUNTIFS(号卡固网晒单!$A:$A,$B$5,号卡固网晒单!$C:$C,B27,号卡固网晒单!$L:$L,$AE$9)</f>
        <v>0</v>
      </c>
      <c r="AF27" s="90">
        <f>COUNTIFS(号卡固网晒单!$A:$A,$B$5,号卡固网晒单!$C:$C,B27,号卡固网晒单!$M:$M,$AF$9)</f>
        <v>0</v>
      </c>
      <c r="AG27" s="90">
        <f>R27*$R$5+S27*$S$5+T27*$T$5+U27*$U$5+V27*$V$5+W27*$W$5+X27*$X$5</f>
        <v>0</v>
      </c>
      <c r="AH27" s="90">
        <f>Y27*$Y$5+Z27*$Z$5+AA27*$AA$5+AB27*$AB$5+AC27*$AC$5+AD27*$AD$5+AE27*$AE$5+AF27*$AF$5</f>
        <v>0</v>
      </c>
      <c r="AI27" s="90">
        <f>COUNTIFS(号卡固网晒单!$C:$C,AF27,号卡固网晒单!$D:$D,$E$9)</f>
        <v>0</v>
      </c>
      <c r="AJ27" s="90">
        <f>COUNTIFS(号卡固网晒单!$C:$C,AF27,号卡固网晒单!$D:$D,$F$9)</f>
        <v>0</v>
      </c>
      <c r="AK27" s="90">
        <f>COUNTIFS(号卡固网晒单!$C:$C,AF27,号卡固网晒单!$D:$D,$G$9)</f>
        <v>0</v>
      </c>
      <c r="AL27" s="90">
        <f>COUNTIFS(号卡固网晒单!$C:$C,AF27,号卡固网晒单!$D:$D,$H$9)</f>
        <v>0</v>
      </c>
      <c r="AM27" s="90">
        <f>COUNTIFS(号卡固网晒单!$C:$C,AF27,号卡固网晒单!$D:$D,$I$9)</f>
        <v>0</v>
      </c>
      <c r="AN27" s="90">
        <f>COUNTIFS(号卡固网晒单!$C:$C,AF27,号卡固网晒单!$D:$D,$J$9)</f>
        <v>0</v>
      </c>
      <c r="AO27" s="90">
        <f>COUNTIFS(号卡固网晒单!$C:$C,AF27,号卡固网晒单!$D:$D,$K$9)</f>
        <v>0</v>
      </c>
      <c r="AP27" s="90">
        <f>COUNTIFS(号卡固网晒单!$C:$C,AF27,号卡固网晒单!$D:$D,$L$9)</f>
        <v>0</v>
      </c>
      <c r="AQ27" s="90">
        <f>COUNTIFS(号卡固网晒单!$C:$C,AF27,号卡固网晒单!$D:$D,$M$9)</f>
        <v>0</v>
      </c>
      <c r="AR27" s="90">
        <f>COUNTIFS(号卡固网晒单!$C:$C,AF27,号卡固网晒单!$D:$D,$N$9)</f>
        <v>0</v>
      </c>
      <c r="AS27" s="90">
        <f>COUNTIFS(号卡固网晒单!$C:$C,AF27,号卡固网晒单!$D:$D,$O$9)</f>
        <v>0</v>
      </c>
      <c r="AT27" s="90">
        <f>COUNTIFS(号卡固网晒单!$C:$C,AF27,号卡固网晒单!$D:$D,$P$9)</f>
        <v>0</v>
      </c>
      <c r="AU27" s="90">
        <f t="shared" si="3"/>
        <v>0</v>
      </c>
      <c r="AV27" s="90">
        <f>COUNTIFS(号卡固网晒单!$C:$C,AE27,号卡固网晒单!$E:$E,$R$9)</f>
        <v>0</v>
      </c>
      <c r="AW27" s="90">
        <f t="shared" si="4"/>
        <v>0</v>
      </c>
      <c r="AX27" s="90">
        <f t="shared" si="5"/>
        <v>0</v>
      </c>
      <c r="AY27" s="90">
        <f>COUNTIFS(号卡固网晒单!$C:$C,AE27,号卡固网晒单!$D:$D,$U$9)</f>
        <v>0</v>
      </c>
      <c r="AZ27" s="90">
        <f>COUNTIFS(号卡固网晒单!$C:$C,AE27,号卡固网晒单!$D:$D,$V$9)</f>
        <v>0</v>
      </c>
      <c r="BA27" s="90">
        <f>COUNTIFS(号卡固网晒单!$C:$C,AE27,号卡固网晒单!$D:$D,$W$9)</f>
        <v>0</v>
      </c>
      <c r="BB27" s="90">
        <f>COUNTIFS(号卡固网晒单!$C:$C,AE27,号卡固网晒单!$D:$D,$X$9)</f>
        <v>0</v>
      </c>
      <c r="BC27" s="90">
        <f>COUNTIFS(号卡固网晒单!$C:$C,AE27,号卡固网晒单!$F:$F,$Y$9)</f>
        <v>0</v>
      </c>
      <c r="BD27" s="90">
        <f>COUNTIFS(号卡固网晒单!$C:$C,AE27,号卡固网晒单!$G:$G,$Z$9)</f>
        <v>0</v>
      </c>
      <c r="BE27" s="90">
        <f>COUNTIFS(号卡固网晒单!$C:$C,AE27,号卡固网晒单!$H:$H,$AA$9)</f>
        <v>0</v>
      </c>
      <c r="BF27" s="90">
        <f>COUNTIFS(号卡固网晒单!$C:$C,AE27,号卡固网晒单!$I:$I,$AB$9)</f>
        <v>0</v>
      </c>
      <c r="BG27" s="90">
        <f>COUNTIFS(号卡固网晒单!$C:$C,AE27,号卡固网晒单!$J:$J,$AC$9)</f>
        <v>0</v>
      </c>
      <c r="BH27" s="90">
        <f>COUNTIFS(号卡固网晒单!$C:$C,AE27,号卡固网晒单!$K:$K,$AD$9)</f>
        <v>0</v>
      </c>
      <c r="BI27" s="90">
        <f>COUNTIFS(号卡固网晒单!$C:$C,AE27,号卡固网晒单!$L:$L,$AE$9)</f>
        <v>0</v>
      </c>
      <c r="BJ27" s="90">
        <f>COUNTIFS(号卡固网晒单!$C:$C,AE27,号卡固网晒单!$M:$M,$AF$9)</f>
        <v>0</v>
      </c>
      <c r="BK27" s="22">
        <v>2</v>
      </c>
      <c r="BL27" s="31">
        <f>AV27*$AV$5+AW27*$AW$5+AX27*$AX$5+AY27*$AY$5+AZ27*$AZ$5+BA27*$BA$5+BB27*$BB$5</f>
        <v>0</v>
      </c>
      <c r="BM27" s="31">
        <f t="shared" si="7"/>
        <v>0</v>
      </c>
      <c r="BN27" s="26">
        <v>7</v>
      </c>
      <c r="BO27" s="50">
        <f>SUM(BL27:BL28)</f>
        <v>0</v>
      </c>
      <c r="BP27" s="51">
        <f t="shared" ref="BP27:BP32" si="11">BO27/BN27</f>
        <v>0</v>
      </c>
      <c r="BQ27" s="26">
        <f t="shared" si="8"/>
        <v>0</v>
      </c>
      <c r="BR27" s="50">
        <f>SUM(BQ27:BQ28)</f>
        <v>0</v>
      </c>
      <c r="BS27" s="22">
        <v>5</v>
      </c>
      <c r="BT27" s="31">
        <f>BC27*$BC$5+BD27*$BD$5+BE27*$BE$5+BF27*$BF$5+BG27*$BG$5+BH27*$BH$5+BI27*$BI$5+BJ27*$BJ$5</f>
        <v>0</v>
      </c>
      <c r="BU27" s="31">
        <f t="shared" si="9"/>
        <v>0</v>
      </c>
      <c r="BV27" s="50">
        <v>17</v>
      </c>
      <c r="BW27" s="50">
        <f>SUM(BU27:BU28)</f>
        <v>0</v>
      </c>
      <c r="BX27" s="51">
        <f t="shared" ref="BX27:BX32" si="12">BW27/BV27</f>
        <v>0</v>
      </c>
      <c r="BY27" s="51">
        <f t="shared" ref="BY27:BY32" si="13">(BX27+BP27)/2</f>
        <v>0</v>
      </c>
      <c r="BZ27" s="59">
        <f t="shared" ref="BZ27:BZ32" si="14">RANK(BY27,$BY$11:$BY$69)</f>
        <v>1</v>
      </c>
      <c r="CA27" s="26">
        <f t="shared" si="10"/>
        <v>0</v>
      </c>
      <c r="CB27" s="50">
        <f>SUM(CA27:CA28)</f>
        <v>0</v>
      </c>
      <c r="CC27" s="83" t="s">
        <v>21</v>
      </c>
      <c r="CD27" s="83" t="s">
        <v>531</v>
      </c>
      <c r="CF27" s="101" t="str">
        <f t="shared" si="6"/>
        <v>陈庆良</v>
      </c>
      <c r="CG27" s="108" t="str">
        <f t="shared" ref="CG27:CG32" si="15">IF(AND(BO27=0),CC27,"")</f>
        <v>范坑站</v>
      </c>
      <c r="CH27" s="108" t="str">
        <f t="shared" ref="CH27:CH32" si="16">IF(AND(BW27=0),CC27,"")</f>
        <v>范坑站</v>
      </c>
      <c r="CI27" s="108" t="str">
        <f>INDEX(CC11:CC69,MATCH(SMALL(BY11:BY69,2),BY11:BY69,0))</f>
        <v>市区站</v>
      </c>
    </row>
    <row r="28" ht="23.2" spans="1:87">
      <c r="A28" s="88"/>
      <c r="B28" s="88" t="s">
        <v>532</v>
      </c>
      <c r="C28" s="84">
        <v>12</v>
      </c>
      <c r="D28" s="84">
        <v>5</v>
      </c>
      <c r="E28" s="90">
        <f>COUNTIFS(号卡固网晒单!$A:$A,$B$5,号卡固网晒单!$C:$C,B28,号卡固网晒单!$D:$D,$E$9)</f>
        <v>0</v>
      </c>
      <c r="F28" s="90">
        <f>COUNTIFS(号卡固网晒单!$A:$A,$B$5,号卡固网晒单!$C:$C,B28,号卡固网晒单!$D:$D,$F$9)</f>
        <v>0</v>
      </c>
      <c r="G28" s="90">
        <f>COUNTIFS(号卡固网晒单!$A:$A,$B$5,号卡固网晒单!$C:$C,B28,号卡固网晒单!$D:$D,$G$9)</f>
        <v>0</v>
      </c>
      <c r="H28" s="90">
        <f>COUNTIFS(号卡固网晒单!$A:$A,$B$5,号卡固网晒单!$C:$C,B28,号卡固网晒单!$D:$D,$H$9)</f>
        <v>0</v>
      </c>
      <c r="I28" s="90">
        <f>COUNTIFS(号卡固网晒单!$A:$A,$B$5,号卡固网晒单!$C:$C,B28,号卡固网晒单!$D:$D,$I$9)</f>
        <v>0</v>
      </c>
      <c r="J28" s="90">
        <f>COUNTIFS(号卡固网晒单!$A:$A,$B$5,号卡固网晒单!$C:$C,B28,号卡固网晒单!$D:$D,$J$9)</f>
        <v>0</v>
      </c>
      <c r="K28" s="90">
        <f>COUNTIFS(号卡固网晒单!$A:$A,$B$5,号卡固网晒单!$C:$C,B28,号卡固网晒单!$D:$D,$K$9)</f>
        <v>0</v>
      </c>
      <c r="L28" s="90">
        <f>COUNTIFS(号卡固网晒单!$A:$A,$B$5,号卡固网晒单!$C:$C,B28,号卡固网晒单!$D:$D,$L$9)</f>
        <v>0</v>
      </c>
      <c r="M28" s="90">
        <f>COUNTIFS(号卡固网晒单!$A:$A,$B$5,号卡固网晒单!$C:$C,B28,号卡固网晒单!$D:$D,$M$9)</f>
        <v>0</v>
      </c>
      <c r="N28" s="90">
        <f>COUNTIFS(号卡固网晒单!$A:$A,$B$5,号卡固网晒单!$C:$C,B28,号卡固网晒单!$D:$D,$N$9)</f>
        <v>0</v>
      </c>
      <c r="O28" s="90">
        <f>COUNTIFS(号卡固网晒单!$A:$A,$B$5,号卡固网晒单!$C:$C,B28,号卡固网晒单!$D:$D,$O$9)</f>
        <v>0</v>
      </c>
      <c r="P28" s="90">
        <f>COUNTIFS(号卡固网晒单!$A:$A,$B$5,号卡固网晒单!$C:$C,B28,号卡固网晒单!$D:$D,$P$9)</f>
        <v>0</v>
      </c>
      <c r="Q28" s="90">
        <f t="shared" si="0"/>
        <v>0</v>
      </c>
      <c r="R28" s="90">
        <f>COUNTIFS(号卡固网晒单!$A:$A,$B$5,号卡固网晒单!$C:$C,B28,号卡固网晒单!$E:$E,$R$9)</f>
        <v>0</v>
      </c>
      <c r="S28" s="90">
        <f t="shared" si="1"/>
        <v>0</v>
      </c>
      <c r="T28" s="90">
        <f t="shared" si="2"/>
        <v>0</v>
      </c>
      <c r="U28" s="90">
        <f>COUNTIFS(号卡固网晒单!$A:$A,$B$5,号卡固网晒单!$C:$C,B28,号卡固网晒单!$D:$D,$U$9)</f>
        <v>0</v>
      </c>
      <c r="V28" s="90">
        <f>COUNTIFS(号卡固网晒单!$A:$A,$B$5,号卡固网晒单!$C:$C,B28,号卡固网晒单!$D:$D,$V$9)</f>
        <v>0</v>
      </c>
      <c r="W28" s="90">
        <f>COUNTIFS(号卡固网晒单!$A:$A,$B$5,号卡固网晒单!$C:$C,B28,号卡固网晒单!$D:$D,$W$9)</f>
        <v>0</v>
      </c>
      <c r="X28" s="90">
        <f>COUNTIFS(号卡固网晒单!$A:$A,$B$5,号卡固网晒单!$C:$C,B28,号卡固网晒单!$D:$D,$X$9)</f>
        <v>0</v>
      </c>
      <c r="Y28" s="90">
        <f>COUNTIFS(号卡固网晒单!$A:$A,$B$5,号卡固网晒单!$C:$C,B28,号卡固网晒单!$F:$F,$Y$9)</f>
        <v>0</v>
      </c>
      <c r="Z28" s="90">
        <f>COUNTIFS(号卡固网晒单!$A:$A,$B$5,号卡固网晒单!$C:$C,B28,号卡固网晒单!$G:$G,$Z$9)</f>
        <v>0</v>
      </c>
      <c r="AA28" s="90">
        <f>COUNTIFS(号卡固网晒单!$A:$A,$B$5,号卡固网晒单!$C:$C,B28,号卡固网晒单!$H:$H,$AA$9)</f>
        <v>0</v>
      </c>
      <c r="AB28" s="90">
        <f>COUNTIFS(号卡固网晒单!$A:$A,$B$5,号卡固网晒单!$C:$C,B28,号卡固网晒单!$I:$I,$AB$9)</f>
        <v>0</v>
      </c>
      <c r="AC28" s="90">
        <f>COUNTIFS(号卡固网晒单!$A:$A,$B$5,号卡固网晒单!$C:$C,B28,号卡固网晒单!$J:$J,$AC$9)</f>
        <v>0</v>
      </c>
      <c r="AD28" s="90">
        <f>COUNTIFS(号卡固网晒单!$A:$A,$B$5,号卡固网晒单!$C:$C,B28,号卡固网晒单!$K:$K,$AD$9)</f>
        <v>0</v>
      </c>
      <c r="AE28" s="90">
        <f>COUNTIFS(号卡固网晒单!$A:$A,$B$5,号卡固网晒单!$C:$C,B28,号卡固网晒单!$L:$L,$AE$9)</f>
        <v>0</v>
      </c>
      <c r="AF28" s="90">
        <f>COUNTIFS(号卡固网晒单!$A:$A,$B$5,号卡固网晒单!$C:$C,B28,号卡固网晒单!$M:$M,$AF$9)</f>
        <v>0</v>
      </c>
      <c r="AG28" s="90">
        <f>R28*$R$5+S28*$S$5+T28*$T$5+U28*$U$5+V28*$V$5+W28*$W$5+X28*$X$5</f>
        <v>0</v>
      </c>
      <c r="AH28" s="90">
        <f>Y28*$Y$5+Z28*$Z$5+AA28*$AA$5+AB28*$AB$5+AC28*$AC$5+AD28*$AD$5+AE28*$AE$5+AF28*$AF$5</f>
        <v>0</v>
      </c>
      <c r="AI28" s="90">
        <f>COUNTIFS(号卡固网晒单!$C:$C,AF28,号卡固网晒单!$D:$D,$E$9)</f>
        <v>0</v>
      </c>
      <c r="AJ28" s="90">
        <f>COUNTIFS(号卡固网晒单!$C:$C,AF28,号卡固网晒单!$D:$D,$F$9)</f>
        <v>0</v>
      </c>
      <c r="AK28" s="90">
        <f>COUNTIFS(号卡固网晒单!$C:$C,AF28,号卡固网晒单!$D:$D,$G$9)</f>
        <v>0</v>
      </c>
      <c r="AL28" s="90">
        <f>COUNTIFS(号卡固网晒单!$C:$C,AF28,号卡固网晒单!$D:$D,$H$9)</f>
        <v>0</v>
      </c>
      <c r="AM28" s="90">
        <f>COUNTIFS(号卡固网晒单!$C:$C,AF28,号卡固网晒单!$D:$D,$I$9)</f>
        <v>0</v>
      </c>
      <c r="AN28" s="90">
        <f>COUNTIFS(号卡固网晒单!$C:$C,AF28,号卡固网晒单!$D:$D,$J$9)</f>
        <v>0</v>
      </c>
      <c r="AO28" s="90">
        <f>COUNTIFS(号卡固网晒单!$C:$C,AF28,号卡固网晒单!$D:$D,$K$9)</f>
        <v>0</v>
      </c>
      <c r="AP28" s="90">
        <f>COUNTIFS(号卡固网晒单!$C:$C,AF28,号卡固网晒单!$D:$D,$L$9)</f>
        <v>0</v>
      </c>
      <c r="AQ28" s="90">
        <f>COUNTIFS(号卡固网晒单!$C:$C,AF28,号卡固网晒单!$D:$D,$M$9)</f>
        <v>0</v>
      </c>
      <c r="AR28" s="90">
        <f>COUNTIFS(号卡固网晒单!$C:$C,AF28,号卡固网晒单!$D:$D,$N$9)</f>
        <v>0</v>
      </c>
      <c r="AS28" s="90">
        <f>COUNTIFS(号卡固网晒单!$C:$C,AF28,号卡固网晒单!$D:$D,$O$9)</f>
        <v>0</v>
      </c>
      <c r="AT28" s="90">
        <f>COUNTIFS(号卡固网晒单!$C:$C,AF28,号卡固网晒单!$D:$D,$P$9)</f>
        <v>0</v>
      </c>
      <c r="AU28" s="90">
        <f t="shared" si="3"/>
        <v>0</v>
      </c>
      <c r="AV28" s="90">
        <f>COUNTIFS(号卡固网晒单!$C:$C,AE28,号卡固网晒单!$E:$E,$R$9)</f>
        <v>0</v>
      </c>
      <c r="AW28" s="90">
        <f t="shared" si="4"/>
        <v>0</v>
      </c>
      <c r="AX28" s="90">
        <f t="shared" si="5"/>
        <v>0</v>
      </c>
      <c r="AY28" s="90">
        <f>COUNTIFS(号卡固网晒单!$C:$C,AE28,号卡固网晒单!$D:$D,$U$9)</f>
        <v>0</v>
      </c>
      <c r="AZ28" s="90">
        <f>COUNTIFS(号卡固网晒单!$C:$C,AE28,号卡固网晒单!$D:$D,$V$9)</f>
        <v>0</v>
      </c>
      <c r="BA28" s="90">
        <f>COUNTIFS(号卡固网晒单!$C:$C,AE28,号卡固网晒单!$D:$D,$W$9)</f>
        <v>0</v>
      </c>
      <c r="BB28" s="90">
        <f>COUNTIFS(号卡固网晒单!$C:$C,AE28,号卡固网晒单!$D:$D,$X$9)</f>
        <v>0</v>
      </c>
      <c r="BC28" s="90">
        <f>COUNTIFS(号卡固网晒单!$C:$C,AE28,号卡固网晒单!$F:$F,$Y$9)</f>
        <v>0</v>
      </c>
      <c r="BD28" s="90">
        <f>COUNTIFS(号卡固网晒单!$C:$C,AE28,号卡固网晒单!$G:$G,$Z$9)</f>
        <v>0</v>
      </c>
      <c r="BE28" s="90">
        <f>COUNTIFS(号卡固网晒单!$C:$C,AE28,号卡固网晒单!$H:$H,$AA$9)</f>
        <v>0</v>
      </c>
      <c r="BF28" s="90">
        <f>COUNTIFS(号卡固网晒单!$C:$C,AE28,号卡固网晒单!$I:$I,$AB$9)</f>
        <v>0</v>
      </c>
      <c r="BG28" s="90">
        <f>COUNTIFS(号卡固网晒单!$C:$C,AE28,号卡固网晒单!$J:$J,$AC$9)</f>
        <v>0</v>
      </c>
      <c r="BH28" s="90">
        <f>COUNTIFS(号卡固网晒单!$C:$C,AE28,号卡固网晒单!$K:$K,$AD$9)</f>
        <v>0</v>
      </c>
      <c r="BI28" s="90">
        <f>COUNTIFS(号卡固网晒单!$C:$C,AE28,号卡固网晒单!$L:$L,$AE$9)</f>
        <v>0</v>
      </c>
      <c r="BJ28" s="90">
        <f>COUNTIFS(号卡固网晒单!$C:$C,AE28,号卡固网晒单!$M:$M,$AF$9)</f>
        <v>0</v>
      </c>
      <c r="BK28" s="22">
        <v>5</v>
      </c>
      <c r="BL28" s="31">
        <f>AV28*$AV$5+AW28*$AW$5+AX28*$AX$5+AY28*$AY$5+AZ28*$AZ$5+BA28*$BA$5+BB28*$BB$5</f>
        <v>0</v>
      </c>
      <c r="BM28" s="31">
        <f t="shared" si="7"/>
        <v>0</v>
      </c>
      <c r="BN28" s="26"/>
      <c r="BO28" s="50"/>
      <c r="BP28" s="51"/>
      <c r="BQ28" s="26">
        <f t="shared" si="8"/>
        <v>0</v>
      </c>
      <c r="BR28" s="50"/>
      <c r="BS28" s="22">
        <v>12</v>
      </c>
      <c r="BT28" s="31">
        <f>BC28*$BC$5+BD28*$BD$5+BE28*$BE$5+BF28*$BF$5+BG28*$BG$5+BH28*$BH$5+BI28*$BI$5+BJ28*$BJ$5</f>
        <v>0</v>
      </c>
      <c r="BU28" s="31">
        <f t="shared" si="9"/>
        <v>0</v>
      </c>
      <c r="BV28" s="50"/>
      <c r="BW28" s="50"/>
      <c r="BX28" s="51"/>
      <c r="BY28" s="51"/>
      <c r="BZ28" s="59"/>
      <c r="CA28" s="26">
        <f t="shared" si="10"/>
        <v>0</v>
      </c>
      <c r="CB28" s="50"/>
      <c r="CC28" s="83"/>
      <c r="CD28" s="83" t="s">
        <v>532</v>
      </c>
      <c r="CF28" s="101" t="str">
        <f t="shared" si="6"/>
        <v>陈丽花</v>
      </c>
      <c r="CG28" s="108"/>
      <c r="CH28" s="108"/>
      <c r="CI28" s="108"/>
    </row>
    <row r="29" ht="23.2" spans="1:87">
      <c r="A29" s="88" t="s">
        <v>22</v>
      </c>
      <c r="B29" s="88" t="s">
        <v>533</v>
      </c>
      <c r="C29" s="84">
        <v>5</v>
      </c>
      <c r="D29" s="84">
        <v>2</v>
      </c>
      <c r="E29" s="90">
        <f>COUNTIFS(号卡固网晒单!$A:$A,$B$5,号卡固网晒单!$C:$C,B29,号卡固网晒单!$D:$D,$E$9)</f>
        <v>0</v>
      </c>
      <c r="F29" s="90">
        <f>COUNTIFS(号卡固网晒单!$A:$A,$B$5,号卡固网晒单!$C:$C,B29,号卡固网晒单!$D:$D,$F$9)</f>
        <v>0</v>
      </c>
      <c r="G29" s="90">
        <f>COUNTIFS(号卡固网晒单!$A:$A,$B$5,号卡固网晒单!$C:$C,B29,号卡固网晒单!$D:$D,$G$9)</f>
        <v>0</v>
      </c>
      <c r="H29" s="90">
        <f>COUNTIFS(号卡固网晒单!$A:$A,$B$5,号卡固网晒单!$C:$C,B29,号卡固网晒单!$D:$D,$H$9)</f>
        <v>0</v>
      </c>
      <c r="I29" s="90">
        <f>COUNTIFS(号卡固网晒单!$A:$A,$B$5,号卡固网晒单!$C:$C,B29,号卡固网晒单!$D:$D,$I$9)</f>
        <v>0</v>
      </c>
      <c r="J29" s="90">
        <f>COUNTIFS(号卡固网晒单!$A:$A,$B$5,号卡固网晒单!$C:$C,B29,号卡固网晒单!$D:$D,$J$9)</f>
        <v>0</v>
      </c>
      <c r="K29" s="90">
        <f>COUNTIFS(号卡固网晒单!$A:$A,$B$5,号卡固网晒单!$C:$C,B29,号卡固网晒单!$D:$D,$K$9)</f>
        <v>0</v>
      </c>
      <c r="L29" s="90">
        <f>COUNTIFS(号卡固网晒单!$A:$A,$B$5,号卡固网晒单!$C:$C,B29,号卡固网晒单!$D:$D,$L$9)</f>
        <v>0</v>
      </c>
      <c r="M29" s="90">
        <f>COUNTIFS(号卡固网晒单!$A:$A,$B$5,号卡固网晒单!$C:$C,B29,号卡固网晒单!$D:$D,$M$9)</f>
        <v>0</v>
      </c>
      <c r="N29" s="90">
        <f>COUNTIFS(号卡固网晒单!$A:$A,$B$5,号卡固网晒单!$C:$C,B29,号卡固网晒单!$D:$D,$N$9)</f>
        <v>0</v>
      </c>
      <c r="O29" s="90">
        <f>COUNTIFS(号卡固网晒单!$A:$A,$B$5,号卡固网晒单!$C:$C,B29,号卡固网晒单!$D:$D,$O$9)</f>
        <v>0</v>
      </c>
      <c r="P29" s="90">
        <f>COUNTIFS(号卡固网晒单!$A:$A,$B$5,号卡固网晒单!$C:$C,B29,号卡固网晒单!$D:$D,$P$9)</f>
        <v>0</v>
      </c>
      <c r="Q29" s="90">
        <f t="shared" si="0"/>
        <v>0</v>
      </c>
      <c r="R29" s="90">
        <f>COUNTIFS(号卡固网晒单!$A:$A,$B$5,号卡固网晒单!$C:$C,B29,号卡固网晒单!$E:$E,$R$9)</f>
        <v>0</v>
      </c>
      <c r="S29" s="90">
        <f t="shared" si="1"/>
        <v>0</v>
      </c>
      <c r="T29" s="90">
        <f t="shared" si="2"/>
        <v>0</v>
      </c>
      <c r="U29" s="90">
        <f>COUNTIFS(号卡固网晒单!$A:$A,$B$5,号卡固网晒单!$C:$C,B29,号卡固网晒单!$D:$D,$U$9)</f>
        <v>0</v>
      </c>
      <c r="V29" s="90">
        <f>COUNTIFS(号卡固网晒单!$A:$A,$B$5,号卡固网晒单!$C:$C,B29,号卡固网晒单!$D:$D,$V$9)</f>
        <v>0</v>
      </c>
      <c r="W29" s="90">
        <f>COUNTIFS(号卡固网晒单!$A:$A,$B$5,号卡固网晒单!$C:$C,B29,号卡固网晒单!$D:$D,$W$9)</f>
        <v>0</v>
      </c>
      <c r="X29" s="90">
        <f>COUNTIFS(号卡固网晒单!$A:$A,$B$5,号卡固网晒单!$C:$C,B29,号卡固网晒单!$D:$D,$X$9)</f>
        <v>0</v>
      </c>
      <c r="Y29" s="90">
        <f>COUNTIFS(号卡固网晒单!$A:$A,$B$5,号卡固网晒单!$C:$C,B29,号卡固网晒单!$F:$F,$Y$9)</f>
        <v>0</v>
      </c>
      <c r="Z29" s="90">
        <f>COUNTIFS(号卡固网晒单!$A:$A,$B$5,号卡固网晒单!$C:$C,B29,号卡固网晒单!$G:$G,$Z$9)</f>
        <v>0</v>
      </c>
      <c r="AA29" s="90">
        <f>COUNTIFS(号卡固网晒单!$A:$A,$B$5,号卡固网晒单!$C:$C,B29,号卡固网晒单!$H:$H,$AA$9)</f>
        <v>0</v>
      </c>
      <c r="AB29" s="90">
        <f>COUNTIFS(号卡固网晒单!$A:$A,$B$5,号卡固网晒单!$C:$C,B29,号卡固网晒单!$I:$I,$AB$9)</f>
        <v>0</v>
      </c>
      <c r="AC29" s="90">
        <f>COUNTIFS(号卡固网晒单!$A:$A,$B$5,号卡固网晒单!$C:$C,B29,号卡固网晒单!$J:$J,$AC$9)</f>
        <v>0</v>
      </c>
      <c r="AD29" s="90">
        <f>COUNTIFS(号卡固网晒单!$A:$A,$B$5,号卡固网晒单!$C:$C,B29,号卡固网晒单!$K:$K,$AD$9)</f>
        <v>0</v>
      </c>
      <c r="AE29" s="90">
        <f>COUNTIFS(号卡固网晒单!$A:$A,$B$5,号卡固网晒单!$C:$C,B29,号卡固网晒单!$L:$L,$AE$9)</f>
        <v>0</v>
      </c>
      <c r="AF29" s="90">
        <f>COUNTIFS(号卡固网晒单!$A:$A,$B$5,号卡固网晒单!$C:$C,B29,号卡固网晒单!$M:$M,$AF$9)</f>
        <v>0</v>
      </c>
      <c r="AG29" s="90">
        <f>R29*$R$5+S29*$S$5+T29*$T$5+U29*$U$5+V29*$V$5+W29*$W$5+X29*$X$5</f>
        <v>0</v>
      </c>
      <c r="AH29" s="90">
        <f>Y29*$Y$5+Z29*$Z$5+AA29*$AA$5+AB29*$AB$5+AC29*$AC$5+AD29*$AD$5+AE29*$AE$5+AF29*$AF$5</f>
        <v>0</v>
      </c>
      <c r="AI29" s="90">
        <f>COUNTIFS(号卡固网晒单!$C:$C,AF29,号卡固网晒单!$D:$D,$E$9)</f>
        <v>0</v>
      </c>
      <c r="AJ29" s="90">
        <f>COUNTIFS(号卡固网晒单!$C:$C,AF29,号卡固网晒单!$D:$D,$F$9)</f>
        <v>0</v>
      </c>
      <c r="AK29" s="90">
        <f>COUNTIFS(号卡固网晒单!$C:$C,AF29,号卡固网晒单!$D:$D,$G$9)</f>
        <v>0</v>
      </c>
      <c r="AL29" s="90">
        <f>COUNTIFS(号卡固网晒单!$C:$C,AF29,号卡固网晒单!$D:$D,$H$9)</f>
        <v>0</v>
      </c>
      <c r="AM29" s="90">
        <f>COUNTIFS(号卡固网晒单!$C:$C,AF29,号卡固网晒单!$D:$D,$I$9)</f>
        <v>0</v>
      </c>
      <c r="AN29" s="90">
        <f>COUNTIFS(号卡固网晒单!$C:$C,AF29,号卡固网晒单!$D:$D,$J$9)</f>
        <v>0</v>
      </c>
      <c r="AO29" s="90">
        <f>COUNTIFS(号卡固网晒单!$C:$C,AF29,号卡固网晒单!$D:$D,$K$9)</f>
        <v>0</v>
      </c>
      <c r="AP29" s="90">
        <f>COUNTIFS(号卡固网晒单!$C:$C,AF29,号卡固网晒单!$D:$D,$L$9)</f>
        <v>0</v>
      </c>
      <c r="AQ29" s="90">
        <f>COUNTIFS(号卡固网晒单!$C:$C,AF29,号卡固网晒单!$D:$D,$M$9)</f>
        <v>0</v>
      </c>
      <c r="AR29" s="90">
        <f>COUNTIFS(号卡固网晒单!$C:$C,AF29,号卡固网晒单!$D:$D,$N$9)</f>
        <v>0</v>
      </c>
      <c r="AS29" s="90">
        <f>COUNTIFS(号卡固网晒单!$C:$C,AF29,号卡固网晒单!$D:$D,$O$9)</f>
        <v>0</v>
      </c>
      <c r="AT29" s="90">
        <f>COUNTIFS(号卡固网晒单!$C:$C,AF29,号卡固网晒单!$D:$D,$P$9)</f>
        <v>0</v>
      </c>
      <c r="AU29" s="90">
        <f t="shared" si="3"/>
        <v>0</v>
      </c>
      <c r="AV29" s="90">
        <f>COUNTIFS(号卡固网晒单!$C:$C,AE29,号卡固网晒单!$E:$E,$R$9)</f>
        <v>0</v>
      </c>
      <c r="AW29" s="90">
        <f t="shared" si="4"/>
        <v>0</v>
      </c>
      <c r="AX29" s="90">
        <f t="shared" si="5"/>
        <v>0</v>
      </c>
      <c r="AY29" s="90">
        <f>COUNTIFS(号卡固网晒单!$C:$C,AE29,号卡固网晒单!$D:$D,$U$9)</f>
        <v>0</v>
      </c>
      <c r="AZ29" s="90">
        <f>COUNTIFS(号卡固网晒单!$C:$C,AE29,号卡固网晒单!$D:$D,$V$9)</f>
        <v>0</v>
      </c>
      <c r="BA29" s="90">
        <f>COUNTIFS(号卡固网晒单!$C:$C,AE29,号卡固网晒单!$D:$D,$W$9)</f>
        <v>0</v>
      </c>
      <c r="BB29" s="90">
        <f>COUNTIFS(号卡固网晒单!$C:$C,AE29,号卡固网晒单!$D:$D,$X$9)</f>
        <v>0</v>
      </c>
      <c r="BC29" s="90">
        <f>COUNTIFS(号卡固网晒单!$C:$C,AE29,号卡固网晒单!$F:$F,$Y$9)</f>
        <v>0</v>
      </c>
      <c r="BD29" s="90">
        <f>COUNTIFS(号卡固网晒单!$C:$C,AE29,号卡固网晒单!$G:$G,$Z$9)</f>
        <v>0</v>
      </c>
      <c r="BE29" s="90">
        <f>COUNTIFS(号卡固网晒单!$C:$C,AE29,号卡固网晒单!$H:$H,$AA$9)</f>
        <v>0</v>
      </c>
      <c r="BF29" s="90">
        <f>COUNTIFS(号卡固网晒单!$C:$C,AE29,号卡固网晒单!$I:$I,$AB$9)</f>
        <v>0</v>
      </c>
      <c r="BG29" s="90">
        <f>COUNTIFS(号卡固网晒单!$C:$C,AE29,号卡固网晒单!$J:$J,$AC$9)</f>
        <v>0</v>
      </c>
      <c r="BH29" s="90">
        <f>COUNTIFS(号卡固网晒单!$C:$C,AE29,号卡固网晒单!$K:$K,$AD$9)</f>
        <v>0</v>
      </c>
      <c r="BI29" s="90">
        <f>COUNTIFS(号卡固网晒单!$C:$C,AE29,号卡固网晒单!$L:$L,$AE$9)</f>
        <v>0</v>
      </c>
      <c r="BJ29" s="90">
        <f>COUNTIFS(号卡固网晒单!$C:$C,AE29,号卡固网晒单!$M:$M,$AF$9)</f>
        <v>0</v>
      </c>
      <c r="BK29" s="22">
        <v>2</v>
      </c>
      <c r="BL29" s="31">
        <f>AV29*$AV$5+AW29*$AW$5+AX29*$AX$5+AY29*$AY$5+AZ29*$AZ$5+BA29*$BA$5+BB29*$BB$5</f>
        <v>0</v>
      </c>
      <c r="BM29" s="31">
        <f t="shared" si="7"/>
        <v>0</v>
      </c>
      <c r="BN29" s="26">
        <v>9</v>
      </c>
      <c r="BO29" s="50">
        <f>SUM(BL29:BL31)</f>
        <v>0</v>
      </c>
      <c r="BP29" s="51">
        <f t="shared" si="11"/>
        <v>0</v>
      </c>
      <c r="BQ29" s="26">
        <f t="shared" si="8"/>
        <v>0</v>
      </c>
      <c r="BR29" s="50">
        <f>SUM(BQ29:BQ31)</f>
        <v>0</v>
      </c>
      <c r="BS29" s="22">
        <v>5</v>
      </c>
      <c r="BT29" s="31">
        <f>BC29*$BC$5+BD29*$BD$5+BE29*$BE$5+BF29*$BF$5+BG29*$BG$5+BH29*$BH$5+BI29*$BI$5+BJ29*$BJ$5</f>
        <v>0</v>
      </c>
      <c r="BU29" s="31">
        <f t="shared" si="9"/>
        <v>0</v>
      </c>
      <c r="BV29" s="50">
        <v>22</v>
      </c>
      <c r="BW29" s="50">
        <f>SUM(BT29:BT31)</f>
        <v>0</v>
      </c>
      <c r="BX29" s="51">
        <f t="shared" si="12"/>
        <v>0</v>
      </c>
      <c r="BY29" s="51">
        <f t="shared" si="13"/>
        <v>0</v>
      </c>
      <c r="BZ29" s="59">
        <f t="shared" si="14"/>
        <v>1</v>
      </c>
      <c r="CA29" s="26">
        <f t="shared" si="10"/>
        <v>0</v>
      </c>
      <c r="CB29" s="50">
        <f>SUM(CA29:CA31)</f>
        <v>0</v>
      </c>
      <c r="CC29" s="83" t="s">
        <v>22</v>
      </c>
      <c r="CD29" s="83" t="s">
        <v>533</v>
      </c>
      <c r="CF29" s="101" t="str">
        <f t="shared" si="6"/>
        <v>刘茂荣</v>
      </c>
      <c r="CG29" s="108" t="str">
        <f t="shared" si="15"/>
        <v>甘棠站</v>
      </c>
      <c r="CH29" s="108" t="str">
        <f t="shared" si="16"/>
        <v>甘棠站</v>
      </c>
      <c r="CI29" s="108" t="str">
        <f>INDEX(CC11:CC69,MATCH(SMALL(BY11:BY69,3),BY11:BY69,0))</f>
        <v>市区站</v>
      </c>
    </row>
    <row r="30" ht="23.2" spans="1:87">
      <c r="A30" s="88"/>
      <c r="B30" s="88" t="s">
        <v>534</v>
      </c>
      <c r="C30" s="84">
        <v>5</v>
      </c>
      <c r="D30" s="84">
        <v>2</v>
      </c>
      <c r="E30" s="90">
        <f>COUNTIFS(号卡固网晒单!$A:$A,$B$5,号卡固网晒单!$C:$C,B30,号卡固网晒单!$D:$D,$E$9)</f>
        <v>0</v>
      </c>
      <c r="F30" s="90">
        <f>COUNTIFS(号卡固网晒单!$A:$A,$B$5,号卡固网晒单!$C:$C,B30,号卡固网晒单!$D:$D,$F$9)</f>
        <v>0</v>
      </c>
      <c r="G30" s="90">
        <f>COUNTIFS(号卡固网晒单!$A:$A,$B$5,号卡固网晒单!$C:$C,B30,号卡固网晒单!$D:$D,$G$9)</f>
        <v>0</v>
      </c>
      <c r="H30" s="90">
        <f>COUNTIFS(号卡固网晒单!$A:$A,$B$5,号卡固网晒单!$C:$C,B30,号卡固网晒单!$D:$D,$H$9)</f>
        <v>0</v>
      </c>
      <c r="I30" s="90">
        <f>COUNTIFS(号卡固网晒单!$A:$A,$B$5,号卡固网晒单!$C:$C,B30,号卡固网晒单!$D:$D,$I$9)</f>
        <v>0</v>
      </c>
      <c r="J30" s="90">
        <f>COUNTIFS(号卡固网晒单!$A:$A,$B$5,号卡固网晒单!$C:$C,B30,号卡固网晒单!$D:$D,$J$9)</f>
        <v>0</v>
      </c>
      <c r="K30" s="90">
        <f>COUNTIFS(号卡固网晒单!$A:$A,$B$5,号卡固网晒单!$C:$C,B30,号卡固网晒单!$D:$D,$K$9)</f>
        <v>0</v>
      </c>
      <c r="L30" s="90">
        <f>COUNTIFS(号卡固网晒单!$A:$A,$B$5,号卡固网晒单!$C:$C,B30,号卡固网晒单!$D:$D,$L$9)</f>
        <v>0</v>
      </c>
      <c r="M30" s="90">
        <f>COUNTIFS(号卡固网晒单!$A:$A,$B$5,号卡固网晒单!$C:$C,B30,号卡固网晒单!$D:$D,$M$9)</f>
        <v>0</v>
      </c>
      <c r="N30" s="90">
        <f>COUNTIFS(号卡固网晒单!$A:$A,$B$5,号卡固网晒单!$C:$C,B30,号卡固网晒单!$D:$D,$N$9)</f>
        <v>0</v>
      </c>
      <c r="O30" s="90">
        <f>COUNTIFS(号卡固网晒单!$A:$A,$B$5,号卡固网晒单!$C:$C,B30,号卡固网晒单!$D:$D,$O$9)</f>
        <v>0</v>
      </c>
      <c r="P30" s="90">
        <f>COUNTIFS(号卡固网晒单!$A:$A,$B$5,号卡固网晒单!$C:$C,B30,号卡固网晒单!$D:$D,$P$9)</f>
        <v>0</v>
      </c>
      <c r="Q30" s="90">
        <f t="shared" si="0"/>
        <v>0</v>
      </c>
      <c r="R30" s="90">
        <f>COUNTIFS(号卡固网晒单!$A:$A,$B$5,号卡固网晒单!$C:$C,B30,号卡固网晒单!$E:$E,$R$9)</f>
        <v>0</v>
      </c>
      <c r="S30" s="90">
        <f t="shared" si="1"/>
        <v>0</v>
      </c>
      <c r="T30" s="90">
        <f t="shared" si="2"/>
        <v>0</v>
      </c>
      <c r="U30" s="90">
        <f>COUNTIFS(号卡固网晒单!$A:$A,$B$5,号卡固网晒单!$C:$C,B30,号卡固网晒单!$D:$D,$U$9)</f>
        <v>0</v>
      </c>
      <c r="V30" s="90">
        <f>COUNTIFS(号卡固网晒单!$A:$A,$B$5,号卡固网晒单!$C:$C,B30,号卡固网晒单!$D:$D,$V$9)</f>
        <v>0</v>
      </c>
      <c r="W30" s="90">
        <f>COUNTIFS(号卡固网晒单!$A:$A,$B$5,号卡固网晒单!$C:$C,B30,号卡固网晒单!$D:$D,$W$9)</f>
        <v>0</v>
      </c>
      <c r="X30" s="90">
        <f>COUNTIFS(号卡固网晒单!$A:$A,$B$5,号卡固网晒单!$C:$C,B30,号卡固网晒单!$D:$D,$X$9)</f>
        <v>0</v>
      </c>
      <c r="Y30" s="90">
        <f>COUNTIFS(号卡固网晒单!$A:$A,$B$5,号卡固网晒单!$C:$C,B30,号卡固网晒单!$F:$F,$Y$9)</f>
        <v>0</v>
      </c>
      <c r="Z30" s="90">
        <f>COUNTIFS(号卡固网晒单!$A:$A,$B$5,号卡固网晒单!$C:$C,B30,号卡固网晒单!$G:$G,$Z$9)</f>
        <v>0</v>
      </c>
      <c r="AA30" s="90">
        <f>COUNTIFS(号卡固网晒单!$A:$A,$B$5,号卡固网晒单!$C:$C,B30,号卡固网晒单!$H:$H,$AA$9)</f>
        <v>0</v>
      </c>
      <c r="AB30" s="90">
        <f>COUNTIFS(号卡固网晒单!$A:$A,$B$5,号卡固网晒单!$C:$C,B30,号卡固网晒单!$I:$I,$AB$9)</f>
        <v>0</v>
      </c>
      <c r="AC30" s="90">
        <f>COUNTIFS(号卡固网晒单!$A:$A,$B$5,号卡固网晒单!$C:$C,B30,号卡固网晒单!$J:$J,$AC$9)</f>
        <v>0</v>
      </c>
      <c r="AD30" s="90">
        <f>COUNTIFS(号卡固网晒单!$A:$A,$B$5,号卡固网晒单!$C:$C,B30,号卡固网晒单!$K:$K,$AD$9)</f>
        <v>0</v>
      </c>
      <c r="AE30" s="90">
        <f>COUNTIFS(号卡固网晒单!$A:$A,$B$5,号卡固网晒单!$C:$C,B30,号卡固网晒单!$L:$L,$AE$9)</f>
        <v>0</v>
      </c>
      <c r="AF30" s="90">
        <f>COUNTIFS(号卡固网晒单!$A:$A,$B$5,号卡固网晒单!$C:$C,B30,号卡固网晒单!$M:$M,$AF$9)</f>
        <v>0</v>
      </c>
      <c r="AG30" s="90">
        <f>R30*$R$5+S30*$S$5+T30*$T$5+U30*$U$5+V30*$V$5+W30*$W$5+X30*$X$5</f>
        <v>0</v>
      </c>
      <c r="AH30" s="90">
        <f>Y30*$Y$5+Z30*$Z$5+AA30*$AA$5+AB30*$AB$5+AC30*$AC$5+AD30*$AD$5+AE30*$AE$5+AF30*$AF$5</f>
        <v>0</v>
      </c>
      <c r="AI30" s="90">
        <f>COUNTIFS(号卡固网晒单!$C:$C,AF30,号卡固网晒单!$D:$D,$E$9)</f>
        <v>0</v>
      </c>
      <c r="AJ30" s="90">
        <f>COUNTIFS(号卡固网晒单!$C:$C,AF30,号卡固网晒单!$D:$D,$F$9)</f>
        <v>0</v>
      </c>
      <c r="AK30" s="90">
        <f>COUNTIFS(号卡固网晒单!$C:$C,AF30,号卡固网晒单!$D:$D,$G$9)</f>
        <v>0</v>
      </c>
      <c r="AL30" s="90">
        <f>COUNTIFS(号卡固网晒单!$C:$C,AF30,号卡固网晒单!$D:$D,$H$9)</f>
        <v>0</v>
      </c>
      <c r="AM30" s="90">
        <f>COUNTIFS(号卡固网晒单!$C:$C,AF30,号卡固网晒单!$D:$D,$I$9)</f>
        <v>0</v>
      </c>
      <c r="AN30" s="90">
        <f>COUNTIFS(号卡固网晒单!$C:$C,AF30,号卡固网晒单!$D:$D,$J$9)</f>
        <v>0</v>
      </c>
      <c r="AO30" s="90">
        <f>COUNTIFS(号卡固网晒单!$C:$C,AF30,号卡固网晒单!$D:$D,$K$9)</f>
        <v>0</v>
      </c>
      <c r="AP30" s="90">
        <f>COUNTIFS(号卡固网晒单!$C:$C,AF30,号卡固网晒单!$D:$D,$L$9)</f>
        <v>0</v>
      </c>
      <c r="AQ30" s="90">
        <f>COUNTIFS(号卡固网晒单!$C:$C,AF30,号卡固网晒单!$D:$D,$M$9)</f>
        <v>0</v>
      </c>
      <c r="AR30" s="90">
        <f>COUNTIFS(号卡固网晒单!$C:$C,AF30,号卡固网晒单!$D:$D,$N$9)</f>
        <v>0</v>
      </c>
      <c r="AS30" s="90">
        <f>COUNTIFS(号卡固网晒单!$C:$C,AF30,号卡固网晒单!$D:$D,$O$9)</f>
        <v>0</v>
      </c>
      <c r="AT30" s="90">
        <f>COUNTIFS(号卡固网晒单!$C:$C,AF30,号卡固网晒单!$D:$D,$P$9)</f>
        <v>0</v>
      </c>
      <c r="AU30" s="90">
        <f t="shared" si="3"/>
        <v>0</v>
      </c>
      <c r="AV30" s="90">
        <f>COUNTIFS(号卡固网晒单!$C:$C,AE30,号卡固网晒单!$E:$E,$R$9)</f>
        <v>0</v>
      </c>
      <c r="AW30" s="90">
        <f t="shared" si="4"/>
        <v>0</v>
      </c>
      <c r="AX30" s="90">
        <f t="shared" si="5"/>
        <v>0</v>
      </c>
      <c r="AY30" s="90">
        <f>COUNTIFS(号卡固网晒单!$C:$C,AE30,号卡固网晒单!$D:$D,$U$9)</f>
        <v>0</v>
      </c>
      <c r="AZ30" s="90">
        <f>COUNTIFS(号卡固网晒单!$C:$C,AE30,号卡固网晒单!$D:$D,$V$9)</f>
        <v>0</v>
      </c>
      <c r="BA30" s="90">
        <f>COUNTIFS(号卡固网晒单!$C:$C,AE30,号卡固网晒单!$D:$D,$W$9)</f>
        <v>0</v>
      </c>
      <c r="BB30" s="90">
        <f>COUNTIFS(号卡固网晒单!$C:$C,AE30,号卡固网晒单!$D:$D,$X$9)</f>
        <v>0</v>
      </c>
      <c r="BC30" s="90">
        <f>COUNTIFS(号卡固网晒单!$C:$C,AE30,号卡固网晒单!$F:$F,$Y$9)</f>
        <v>0</v>
      </c>
      <c r="BD30" s="90">
        <f>COUNTIFS(号卡固网晒单!$C:$C,AE30,号卡固网晒单!$G:$G,$Z$9)</f>
        <v>0</v>
      </c>
      <c r="BE30" s="90">
        <f>COUNTIFS(号卡固网晒单!$C:$C,AE30,号卡固网晒单!$H:$H,$AA$9)</f>
        <v>0</v>
      </c>
      <c r="BF30" s="90">
        <f>COUNTIFS(号卡固网晒单!$C:$C,AE30,号卡固网晒单!$I:$I,$AB$9)</f>
        <v>0</v>
      </c>
      <c r="BG30" s="90">
        <f>COUNTIFS(号卡固网晒单!$C:$C,AE30,号卡固网晒单!$J:$J,$AC$9)</f>
        <v>0</v>
      </c>
      <c r="BH30" s="90">
        <f>COUNTIFS(号卡固网晒单!$C:$C,AE30,号卡固网晒单!$K:$K,$AD$9)</f>
        <v>0</v>
      </c>
      <c r="BI30" s="90">
        <f>COUNTIFS(号卡固网晒单!$C:$C,AE30,号卡固网晒单!$L:$L,$AE$9)</f>
        <v>0</v>
      </c>
      <c r="BJ30" s="90">
        <f>COUNTIFS(号卡固网晒单!$C:$C,AE30,号卡固网晒单!$M:$M,$AF$9)</f>
        <v>0</v>
      </c>
      <c r="BK30" s="22">
        <v>2</v>
      </c>
      <c r="BL30" s="31">
        <f>AV30*$AV$5+AW30*$AW$5+AX30*$AX$5+AY30*$AY$5+AZ30*$AZ$5+BA30*$BA$5+BB30*$BB$5</f>
        <v>0</v>
      </c>
      <c r="BM30" s="31">
        <f t="shared" si="7"/>
        <v>0</v>
      </c>
      <c r="BN30" s="26"/>
      <c r="BO30" s="50"/>
      <c r="BP30" s="51"/>
      <c r="BQ30" s="26">
        <f t="shared" si="8"/>
        <v>0</v>
      </c>
      <c r="BR30" s="50"/>
      <c r="BS30" s="22">
        <v>5</v>
      </c>
      <c r="BT30" s="31">
        <f>BC30*$BC$5+BD30*$BD$5+BE30*$BE$5+BF30*$BF$5+BG30*$BG$5+BH30*$BH$5+BI30*$BI$5+BJ30*$BJ$5</f>
        <v>0</v>
      </c>
      <c r="BU30" s="31">
        <f t="shared" si="9"/>
        <v>0</v>
      </c>
      <c r="BV30" s="50"/>
      <c r="BW30" s="50"/>
      <c r="BX30" s="51"/>
      <c r="BY30" s="51"/>
      <c r="BZ30" s="59"/>
      <c r="CA30" s="26">
        <f t="shared" si="10"/>
        <v>0</v>
      </c>
      <c r="CB30" s="50"/>
      <c r="CC30" s="83"/>
      <c r="CD30" s="83" t="s">
        <v>534</v>
      </c>
      <c r="CF30" s="101" t="str">
        <f t="shared" si="6"/>
        <v>潘启旺</v>
      </c>
      <c r="CG30" s="108"/>
      <c r="CH30" s="108"/>
      <c r="CI30" s="108"/>
    </row>
    <row r="31" ht="23.2" spans="1:87">
      <c r="A31" s="88"/>
      <c r="B31" s="88" t="s">
        <v>535</v>
      </c>
      <c r="C31" s="84">
        <v>12</v>
      </c>
      <c r="D31" s="84">
        <v>5</v>
      </c>
      <c r="E31" s="90">
        <f>COUNTIFS(号卡固网晒单!$A:$A,$B$5,号卡固网晒单!$C:$C,B31,号卡固网晒单!$D:$D,$E$9)</f>
        <v>0</v>
      </c>
      <c r="F31" s="90">
        <f>COUNTIFS(号卡固网晒单!$A:$A,$B$5,号卡固网晒单!$C:$C,B31,号卡固网晒单!$D:$D,$F$9)</f>
        <v>0</v>
      </c>
      <c r="G31" s="90">
        <f>COUNTIFS(号卡固网晒单!$A:$A,$B$5,号卡固网晒单!$C:$C,B31,号卡固网晒单!$D:$D,$G$9)</f>
        <v>0</v>
      </c>
      <c r="H31" s="90">
        <f>COUNTIFS(号卡固网晒单!$A:$A,$B$5,号卡固网晒单!$C:$C,B31,号卡固网晒单!$D:$D,$H$9)</f>
        <v>0</v>
      </c>
      <c r="I31" s="90">
        <f>COUNTIFS(号卡固网晒单!$A:$A,$B$5,号卡固网晒单!$C:$C,B31,号卡固网晒单!$D:$D,$I$9)</f>
        <v>0</v>
      </c>
      <c r="J31" s="90">
        <f>COUNTIFS(号卡固网晒单!$A:$A,$B$5,号卡固网晒单!$C:$C,B31,号卡固网晒单!$D:$D,$J$9)</f>
        <v>0</v>
      </c>
      <c r="K31" s="90">
        <f>COUNTIFS(号卡固网晒单!$A:$A,$B$5,号卡固网晒单!$C:$C,B31,号卡固网晒单!$D:$D,$K$9)</f>
        <v>0</v>
      </c>
      <c r="L31" s="90">
        <f>COUNTIFS(号卡固网晒单!$A:$A,$B$5,号卡固网晒单!$C:$C,B31,号卡固网晒单!$D:$D,$L$9)</f>
        <v>0</v>
      </c>
      <c r="M31" s="90">
        <f>COUNTIFS(号卡固网晒单!$A:$A,$B$5,号卡固网晒单!$C:$C,B31,号卡固网晒单!$D:$D,$M$9)</f>
        <v>0</v>
      </c>
      <c r="N31" s="90">
        <f>COUNTIFS(号卡固网晒单!$A:$A,$B$5,号卡固网晒单!$C:$C,B31,号卡固网晒单!$D:$D,$N$9)</f>
        <v>0</v>
      </c>
      <c r="O31" s="90">
        <f>COUNTIFS(号卡固网晒单!$A:$A,$B$5,号卡固网晒单!$C:$C,B31,号卡固网晒单!$D:$D,$O$9)</f>
        <v>0</v>
      </c>
      <c r="P31" s="90">
        <f>COUNTIFS(号卡固网晒单!$A:$A,$B$5,号卡固网晒单!$C:$C,B31,号卡固网晒单!$D:$D,$P$9)</f>
        <v>0</v>
      </c>
      <c r="Q31" s="90">
        <f t="shared" si="0"/>
        <v>0</v>
      </c>
      <c r="R31" s="90">
        <f>COUNTIFS(号卡固网晒单!$A:$A,$B$5,号卡固网晒单!$C:$C,B31,号卡固网晒单!$E:$E,$R$9)</f>
        <v>0</v>
      </c>
      <c r="S31" s="90">
        <f t="shared" si="1"/>
        <v>0</v>
      </c>
      <c r="T31" s="90">
        <f t="shared" si="2"/>
        <v>0</v>
      </c>
      <c r="U31" s="90">
        <f>COUNTIFS(号卡固网晒单!$A:$A,$B$5,号卡固网晒单!$C:$C,B31,号卡固网晒单!$D:$D,$U$9)</f>
        <v>0</v>
      </c>
      <c r="V31" s="90">
        <f>COUNTIFS(号卡固网晒单!$A:$A,$B$5,号卡固网晒单!$C:$C,B31,号卡固网晒单!$D:$D,$V$9)</f>
        <v>0</v>
      </c>
      <c r="W31" s="90">
        <f>COUNTIFS(号卡固网晒单!$A:$A,$B$5,号卡固网晒单!$C:$C,B31,号卡固网晒单!$D:$D,$W$9)</f>
        <v>0</v>
      </c>
      <c r="X31" s="90">
        <f>COUNTIFS(号卡固网晒单!$A:$A,$B$5,号卡固网晒单!$C:$C,B31,号卡固网晒单!$D:$D,$X$9)</f>
        <v>0</v>
      </c>
      <c r="Y31" s="90">
        <f>COUNTIFS(号卡固网晒单!$A:$A,$B$5,号卡固网晒单!$C:$C,B31,号卡固网晒单!$F:$F,$Y$9)</f>
        <v>0</v>
      </c>
      <c r="Z31" s="90">
        <f>COUNTIFS(号卡固网晒单!$A:$A,$B$5,号卡固网晒单!$C:$C,B31,号卡固网晒单!$G:$G,$Z$9)</f>
        <v>0</v>
      </c>
      <c r="AA31" s="90">
        <f>COUNTIFS(号卡固网晒单!$A:$A,$B$5,号卡固网晒单!$C:$C,B31,号卡固网晒单!$H:$H,$AA$9)</f>
        <v>0</v>
      </c>
      <c r="AB31" s="90">
        <f>COUNTIFS(号卡固网晒单!$A:$A,$B$5,号卡固网晒单!$C:$C,B31,号卡固网晒单!$I:$I,$AB$9)</f>
        <v>0</v>
      </c>
      <c r="AC31" s="90">
        <f>COUNTIFS(号卡固网晒单!$A:$A,$B$5,号卡固网晒单!$C:$C,B31,号卡固网晒单!$J:$J,$AC$9)</f>
        <v>0</v>
      </c>
      <c r="AD31" s="90">
        <f>COUNTIFS(号卡固网晒单!$A:$A,$B$5,号卡固网晒单!$C:$C,B31,号卡固网晒单!$K:$K,$AD$9)</f>
        <v>0</v>
      </c>
      <c r="AE31" s="90">
        <f>COUNTIFS(号卡固网晒单!$A:$A,$B$5,号卡固网晒单!$C:$C,B31,号卡固网晒单!$L:$L,$AE$9)</f>
        <v>0</v>
      </c>
      <c r="AF31" s="90">
        <f>COUNTIFS(号卡固网晒单!$A:$A,$B$5,号卡固网晒单!$C:$C,B31,号卡固网晒单!$M:$M,$AF$9)</f>
        <v>0</v>
      </c>
      <c r="AG31" s="90">
        <f>R31*$R$5+S31*$S$5+T31*$T$5+U31*$U$5+V31*$V$5+W31*$W$5+X31*$X$5</f>
        <v>0</v>
      </c>
      <c r="AH31" s="90">
        <f>Y31*$Y$5+Z31*$Z$5+AA31*$AA$5+AB31*$AB$5+AC31*$AC$5+AD31*$AD$5+AE31*$AE$5+AF31*$AF$5</f>
        <v>0</v>
      </c>
      <c r="AI31" s="90">
        <f>COUNTIFS(号卡固网晒单!$C:$C,AF31,号卡固网晒单!$D:$D,$E$9)</f>
        <v>0</v>
      </c>
      <c r="AJ31" s="90">
        <f>COUNTIFS(号卡固网晒单!$C:$C,AF31,号卡固网晒单!$D:$D,$F$9)</f>
        <v>0</v>
      </c>
      <c r="AK31" s="90">
        <f>COUNTIFS(号卡固网晒单!$C:$C,AF31,号卡固网晒单!$D:$D,$G$9)</f>
        <v>0</v>
      </c>
      <c r="AL31" s="90">
        <f>COUNTIFS(号卡固网晒单!$C:$C,AF31,号卡固网晒单!$D:$D,$H$9)</f>
        <v>0</v>
      </c>
      <c r="AM31" s="90">
        <f>COUNTIFS(号卡固网晒单!$C:$C,AF31,号卡固网晒单!$D:$D,$I$9)</f>
        <v>0</v>
      </c>
      <c r="AN31" s="90">
        <f>COUNTIFS(号卡固网晒单!$C:$C,AF31,号卡固网晒单!$D:$D,$J$9)</f>
        <v>0</v>
      </c>
      <c r="AO31" s="90">
        <f>COUNTIFS(号卡固网晒单!$C:$C,AF31,号卡固网晒单!$D:$D,$K$9)</f>
        <v>0</v>
      </c>
      <c r="AP31" s="90">
        <f>COUNTIFS(号卡固网晒单!$C:$C,AF31,号卡固网晒单!$D:$D,$L$9)</f>
        <v>0</v>
      </c>
      <c r="AQ31" s="90">
        <f>COUNTIFS(号卡固网晒单!$C:$C,AF31,号卡固网晒单!$D:$D,$M$9)</f>
        <v>0</v>
      </c>
      <c r="AR31" s="90">
        <f>COUNTIFS(号卡固网晒单!$C:$C,AF31,号卡固网晒单!$D:$D,$N$9)</f>
        <v>0</v>
      </c>
      <c r="AS31" s="90">
        <f>COUNTIFS(号卡固网晒单!$C:$C,AF31,号卡固网晒单!$D:$D,$O$9)</f>
        <v>0</v>
      </c>
      <c r="AT31" s="90">
        <f>COUNTIFS(号卡固网晒单!$C:$C,AF31,号卡固网晒单!$D:$D,$P$9)</f>
        <v>0</v>
      </c>
      <c r="AU31" s="90">
        <f t="shared" si="3"/>
        <v>0</v>
      </c>
      <c r="AV31" s="90">
        <f>COUNTIFS(号卡固网晒单!$C:$C,AE31,号卡固网晒单!$E:$E,$R$9)</f>
        <v>0</v>
      </c>
      <c r="AW31" s="90">
        <f t="shared" si="4"/>
        <v>0</v>
      </c>
      <c r="AX31" s="90">
        <f t="shared" si="5"/>
        <v>0</v>
      </c>
      <c r="AY31" s="90">
        <f>COUNTIFS(号卡固网晒单!$C:$C,AE31,号卡固网晒单!$D:$D,$U$9)</f>
        <v>0</v>
      </c>
      <c r="AZ31" s="90">
        <f>COUNTIFS(号卡固网晒单!$C:$C,AE31,号卡固网晒单!$D:$D,$V$9)</f>
        <v>0</v>
      </c>
      <c r="BA31" s="90">
        <f>COUNTIFS(号卡固网晒单!$C:$C,AE31,号卡固网晒单!$D:$D,$W$9)</f>
        <v>0</v>
      </c>
      <c r="BB31" s="90">
        <f>COUNTIFS(号卡固网晒单!$C:$C,AE31,号卡固网晒单!$D:$D,$X$9)</f>
        <v>0</v>
      </c>
      <c r="BC31" s="90">
        <f>COUNTIFS(号卡固网晒单!$C:$C,AE31,号卡固网晒单!$F:$F,$Y$9)</f>
        <v>0</v>
      </c>
      <c r="BD31" s="90">
        <f>COUNTIFS(号卡固网晒单!$C:$C,AE31,号卡固网晒单!$G:$G,$Z$9)</f>
        <v>0</v>
      </c>
      <c r="BE31" s="90">
        <f>COUNTIFS(号卡固网晒单!$C:$C,AE31,号卡固网晒单!$H:$H,$AA$9)</f>
        <v>0</v>
      </c>
      <c r="BF31" s="90">
        <f>COUNTIFS(号卡固网晒单!$C:$C,AE31,号卡固网晒单!$I:$I,$AB$9)</f>
        <v>0</v>
      </c>
      <c r="BG31" s="90">
        <f>COUNTIFS(号卡固网晒单!$C:$C,AE31,号卡固网晒单!$J:$J,$AC$9)</f>
        <v>0</v>
      </c>
      <c r="BH31" s="90">
        <f>COUNTIFS(号卡固网晒单!$C:$C,AE31,号卡固网晒单!$K:$K,$AD$9)</f>
        <v>0</v>
      </c>
      <c r="BI31" s="90">
        <f>COUNTIFS(号卡固网晒单!$C:$C,AE31,号卡固网晒单!$L:$L,$AE$9)</f>
        <v>0</v>
      </c>
      <c r="BJ31" s="90">
        <f>COUNTIFS(号卡固网晒单!$C:$C,AE31,号卡固网晒单!$M:$M,$AF$9)</f>
        <v>0</v>
      </c>
      <c r="BK31" s="22">
        <v>5</v>
      </c>
      <c r="BL31" s="31">
        <f>AV31*$AV$5+AW31*$AW$5+AX31*$AX$5+AY31*$AY$5+AZ31*$AZ$5+BA31*$BA$5+BB31*$BB$5</f>
        <v>0</v>
      </c>
      <c r="BM31" s="31">
        <f t="shared" si="7"/>
        <v>0</v>
      </c>
      <c r="BN31" s="26"/>
      <c r="BO31" s="50"/>
      <c r="BP31" s="51"/>
      <c r="BQ31" s="26">
        <f t="shared" si="8"/>
        <v>0</v>
      </c>
      <c r="BR31" s="50"/>
      <c r="BS31" s="22">
        <v>12</v>
      </c>
      <c r="BT31" s="31">
        <f>BC31*$BC$5+BD31*$BD$5+BE31*$BE$5+BF31*$BF$5+BG31*$BG$5+BH31*$BH$5+BI31*$BI$5+BJ31*$BJ$5</f>
        <v>0</v>
      </c>
      <c r="BU31" s="31">
        <f t="shared" si="9"/>
        <v>0</v>
      </c>
      <c r="BV31" s="50"/>
      <c r="BW31" s="50"/>
      <c r="BX31" s="51"/>
      <c r="BY31" s="51"/>
      <c r="BZ31" s="59"/>
      <c r="CA31" s="26">
        <f t="shared" si="10"/>
        <v>0</v>
      </c>
      <c r="CB31" s="50"/>
      <c r="CC31" s="83"/>
      <c r="CD31" s="83" t="s">
        <v>535</v>
      </c>
      <c r="CF31" s="101" t="str">
        <f t="shared" si="6"/>
        <v>谢彩丽</v>
      </c>
      <c r="CG31" s="108"/>
      <c r="CH31" s="108"/>
      <c r="CI31" s="108"/>
    </row>
    <row r="32" ht="23.2" spans="1:87">
      <c r="A32" s="88" t="s">
        <v>23</v>
      </c>
      <c r="B32" s="88" t="s">
        <v>536</v>
      </c>
      <c r="C32" s="84">
        <v>0</v>
      </c>
      <c r="D32" s="84">
        <v>0</v>
      </c>
      <c r="E32" s="90">
        <f>COUNTIFS(号卡固网晒单!$A:$A,$B$5,号卡固网晒单!$C:$C,B32,号卡固网晒单!$D:$D,$E$9)</f>
        <v>0</v>
      </c>
      <c r="F32" s="90">
        <f>COUNTIFS(号卡固网晒单!$A:$A,$B$5,号卡固网晒单!$C:$C,B32,号卡固网晒单!$D:$D,$F$9)</f>
        <v>0</v>
      </c>
      <c r="G32" s="90">
        <f>COUNTIFS(号卡固网晒单!$A:$A,$B$5,号卡固网晒单!$C:$C,B32,号卡固网晒单!$D:$D,$G$9)</f>
        <v>0</v>
      </c>
      <c r="H32" s="90">
        <f>COUNTIFS(号卡固网晒单!$A:$A,$B$5,号卡固网晒单!$C:$C,B32,号卡固网晒单!$D:$D,$H$9)</f>
        <v>0</v>
      </c>
      <c r="I32" s="90">
        <f>COUNTIFS(号卡固网晒单!$A:$A,$B$5,号卡固网晒单!$C:$C,B32,号卡固网晒单!$D:$D,$I$9)</f>
        <v>0</v>
      </c>
      <c r="J32" s="90">
        <f>COUNTIFS(号卡固网晒单!$A:$A,$B$5,号卡固网晒单!$C:$C,B32,号卡固网晒单!$D:$D,$J$9)</f>
        <v>0</v>
      </c>
      <c r="K32" s="90">
        <f>COUNTIFS(号卡固网晒单!$A:$A,$B$5,号卡固网晒单!$C:$C,B32,号卡固网晒单!$D:$D,$K$9)</f>
        <v>0</v>
      </c>
      <c r="L32" s="90">
        <f>COUNTIFS(号卡固网晒单!$A:$A,$B$5,号卡固网晒单!$C:$C,B32,号卡固网晒单!$D:$D,$L$9)</f>
        <v>0</v>
      </c>
      <c r="M32" s="90">
        <f>COUNTIFS(号卡固网晒单!$A:$A,$B$5,号卡固网晒单!$C:$C,B32,号卡固网晒单!$D:$D,$M$9)</f>
        <v>0</v>
      </c>
      <c r="N32" s="90">
        <f>COUNTIFS(号卡固网晒单!$A:$A,$B$5,号卡固网晒单!$C:$C,B32,号卡固网晒单!$D:$D,$N$9)</f>
        <v>0</v>
      </c>
      <c r="O32" s="90">
        <f>COUNTIFS(号卡固网晒单!$A:$A,$B$5,号卡固网晒单!$C:$C,B32,号卡固网晒单!$D:$D,$O$9)</f>
        <v>0</v>
      </c>
      <c r="P32" s="90">
        <f>COUNTIFS(号卡固网晒单!$A:$A,$B$5,号卡固网晒单!$C:$C,B32,号卡固网晒单!$D:$D,$P$9)</f>
        <v>0</v>
      </c>
      <c r="Q32" s="90">
        <f t="shared" si="0"/>
        <v>0</v>
      </c>
      <c r="R32" s="90">
        <f>COUNTIFS(号卡固网晒单!$A:$A,$B$5,号卡固网晒单!$C:$C,B32,号卡固网晒单!$E:$E,$R$9)</f>
        <v>0</v>
      </c>
      <c r="S32" s="90">
        <f t="shared" si="1"/>
        <v>0</v>
      </c>
      <c r="T32" s="90">
        <f t="shared" si="2"/>
        <v>0</v>
      </c>
      <c r="U32" s="90">
        <f>COUNTIFS(号卡固网晒单!$A:$A,$B$5,号卡固网晒单!$C:$C,B32,号卡固网晒单!$D:$D,$U$9)</f>
        <v>0</v>
      </c>
      <c r="V32" s="90">
        <f>COUNTIFS(号卡固网晒单!$A:$A,$B$5,号卡固网晒单!$C:$C,B32,号卡固网晒单!$D:$D,$V$9)</f>
        <v>0</v>
      </c>
      <c r="W32" s="90">
        <f>COUNTIFS(号卡固网晒单!$A:$A,$B$5,号卡固网晒单!$C:$C,B32,号卡固网晒单!$D:$D,$W$9)</f>
        <v>0</v>
      </c>
      <c r="X32" s="90">
        <f>COUNTIFS(号卡固网晒单!$A:$A,$B$5,号卡固网晒单!$C:$C,B32,号卡固网晒单!$D:$D,$X$9)</f>
        <v>0</v>
      </c>
      <c r="Y32" s="90">
        <f>COUNTIFS(号卡固网晒单!$A:$A,$B$5,号卡固网晒单!$C:$C,B32,号卡固网晒单!$F:$F,$Y$9)</f>
        <v>0</v>
      </c>
      <c r="Z32" s="90">
        <f>COUNTIFS(号卡固网晒单!$A:$A,$B$5,号卡固网晒单!$C:$C,B32,号卡固网晒单!$G:$G,$Z$9)</f>
        <v>0</v>
      </c>
      <c r="AA32" s="90">
        <f>COUNTIFS(号卡固网晒单!$A:$A,$B$5,号卡固网晒单!$C:$C,B32,号卡固网晒单!$H:$H,$AA$9)</f>
        <v>0</v>
      </c>
      <c r="AB32" s="90">
        <f>COUNTIFS(号卡固网晒单!$A:$A,$B$5,号卡固网晒单!$C:$C,B32,号卡固网晒单!$I:$I,$AB$9)</f>
        <v>0</v>
      </c>
      <c r="AC32" s="90">
        <f>COUNTIFS(号卡固网晒单!$A:$A,$B$5,号卡固网晒单!$C:$C,B32,号卡固网晒单!$J:$J,$AC$9)</f>
        <v>0</v>
      </c>
      <c r="AD32" s="90">
        <f>COUNTIFS(号卡固网晒单!$A:$A,$B$5,号卡固网晒单!$C:$C,B32,号卡固网晒单!$K:$K,$AD$9)</f>
        <v>0</v>
      </c>
      <c r="AE32" s="90">
        <f>COUNTIFS(号卡固网晒单!$A:$A,$B$5,号卡固网晒单!$C:$C,B32,号卡固网晒单!$L:$L,$AE$9)</f>
        <v>0</v>
      </c>
      <c r="AF32" s="90">
        <f>COUNTIFS(号卡固网晒单!$A:$A,$B$5,号卡固网晒单!$C:$C,B32,号卡固网晒单!$M:$M,$AF$9)</f>
        <v>0</v>
      </c>
      <c r="AG32" s="90">
        <f>R32*$R$5+S32*$S$5+T32*$T$5+U32*$U$5+V32*$V$5+W32*$W$5+X32*$X$5</f>
        <v>0</v>
      </c>
      <c r="AH32" s="90">
        <f>Y32*$Y$5+Z32*$Z$5+AA32*$AA$5+AB32*$AB$5+AC32*$AC$5+AD32*$AD$5+AE32*$AE$5+AF32*$AF$5</f>
        <v>0</v>
      </c>
      <c r="AI32" s="90">
        <f>COUNTIFS(号卡固网晒单!$C:$C,AF32,号卡固网晒单!$D:$D,$E$9)</f>
        <v>0</v>
      </c>
      <c r="AJ32" s="90">
        <f>COUNTIFS(号卡固网晒单!$C:$C,AF32,号卡固网晒单!$D:$D,$F$9)</f>
        <v>0</v>
      </c>
      <c r="AK32" s="90">
        <f>COUNTIFS(号卡固网晒单!$C:$C,AF32,号卡固网晒单!$D:$D,$G$9)</f>
        <v>0</v>
      </c>
      <c r="AL32" s="90">
        <f>COUNTIFS(号卡固网晒单!$C:$C,AF32,号卡固网晒单!$D:$D,$H$9)</f>
        <v>0</v>
      </c>
      <c r="AM32" s="90">
        <f>COUNTIFS(号卡固网晒单!$C:$C,AF32,号卡固网晒单!$D:$D,$I$9)</f>
        <v>0</v>
      </c>
      <c r="AN32" s="90">
        <f>COUNTIFS(号卡固网晒单!$C:$C,AF32,号卡固网晒单!$D:$D,$J$9)</f>
        <v>0</v>
      </c>
      <c r="AO32" s="90">
        <f>COUNTIFS(号卡固网晒单!$C:$C,AF32,号卡固网晒单!$D:$D,$K$9)</f>
        <v>0</v>
      </c>
      <c r="AP32" s="90">
        <f>COUNTIFS(号卡固网晒单!$C:$C,AF32,号卡固网晒单!$D:$D,$L$9)</f>
        <v>0</v>
      </c>
      <c r="AQ32" s="90">
        <f>COUNTIFS(号卡固网晒单!$C:$C,AF32,号卡固网晒单!$D:$D,$M$9)</f>
        <v>0</v>
      </c>
      <c r="AR32" s="90">
        <f>COUNTIFS(号卡固网晒单!$C:$C,AF32,号卡固网晒单!$D:$D,$N$9)</f>
        <v>0</v>
      </c>
      <c r="AS32" s="90">
        <f>COUNTIFS(号卡固网晒单!$C:$C,AF32,号卡固网晒单!$D:$D,$O$9)</f>
        <v>0</v>
      </c>
      <c r="AT32" s="90">
        <f>COUNTIFS(号卡固网晒单!$C:$C,AF32,号卡固网晒单!$D:$D,$P$9)</f>
        <v>0</v>
      </c>
      <c r="AU32" s="90">
        <f t="shared" si="3"/>
        <v>0</v>
      </c>
      <c r="AV32" s="90">
        <f>COUNTIFS(号卡固网晒单!$C:$C,AE32,号卡固网晒单!$E:$E,$R$9)</f>
        <v>0</v>
      </c>
      <c r="AW32" s="90">
        <f t="shared" si="4"/>
        <v>0</v>
      </c>
      <c r="AX32" s="90">
        <f t="shared" si="5"/>
        <v>0</v>
      </c>
      <c r="AY32" s="90">
        <f>COUNTIFS(号卡固网晒单!$C:$C,AE32,号卡固网晒单!$D:$D,$U$9)</f>
        <v>0</v>
      </c>
      <c r="AZ32" s="90">
        <f>COUNTIFS(号卡固网晒单!$C:$C,AE32,号卡固网晒单!$D:$D,$V$9)</f>
        <v>0</v>
      </c>
      <c r="BA32" s="90">
        <f>COUNTIFS(号卡固网晒单!$C:$C,AE32,号卡固网晒单!$D:$D,$W$9)</f>
        <v>0</v>
      </c>
      <c r="BB32" s="90">
        <f>COUNTIFS(号卡固网晒单!$C:$C,AE32,号卡固网晒单!$D:$D,$X$9)</f>
        <v>0</v>
      </c>
      <c r="BC32" s="90">
        <f>COUNTIFS(号卡固网晒单!$C:$C,AE32,号卡固网晒单!$F:$F,$Y$9)</f>
        <v>0</v>
      </c>
      <c r="BD32" s="90">
        <f>COUNTIFS(号卡固网晒单!$C:$C,AE32,号卡固网晒单!$G:$G,$Z$9)</f>
        <v>0</v>
      </c>
      <c r="BE32" s="90">
        <f>COUNTIFS(号卡固网晒单!$C:$C,AE32,号卡固网晒单!$H:$H,$AA$9)</f>
        <v>0</v>
      </c>
      <c r="BF32" s="90">
        <f>COUNTIFS(号卡固网晒单!$C:$C,AE32,号卡固网晒单!$I:$I,$AB$9)</f>
        <v>0</v>
      </c>
      <c r="BG32" s="90">
        <f>COUNTIFS(号卡固网晒单!$C:$C,AE32,号卡固网晒单!$J:$J,$AC$9)</f>
        <v>0</v>
      </c>
      <c r="BH32" s="90">
        <f>COUNTIFS(号卡固网晒单!$C:$C,AE32,号卡固网晒单!$K:$K,$AD$9)</f>
        <v>0</v>
      </c>
      <c r="BI32" s="90">
        <f>COUNTIFS(号卡固网晒单!$C:$C,AE32,号卡固网晒单!$L:$L,$AE$9)</f>
        <v>0</v>
      </c>
      <c r="BJ32" s="90">
        <f>COUNTIFS(号卡固网晒单!$C:$C,AE32,号卡固网晒单!$M:$M,$AF$9)</f>
        <v>0</v>
      </c>
      <c r="BK32" s="22">
        <v>0</v>
      </c>
      <c r="BL32" s="31">
        <f>AV32*$AV$5+AW32*$AW$5+AX32*$AX$5+AY32*$AY$5+AZ32*$AZ$5+BA32*$BA$5+BB32*$BB$5</f>
        <v>0</v>
      </c>
      <c r="BM32" s="31">
        <f t="shared" si="7"/>
        <v>0</v>
      </c>
      <c r="BN32" s="26">
        <v>11</v>
      </c>
      <c r="BO32" s="50">
        <f>SUM(BL32:BL36)</f>
        <v>0</v>
      </c>
      <c r="BP32" s="51">
        <f t="shared" si="11"/>
        <v>0</v>
      </c>
      <c r="BQ32" s="26">
        <f t="shared" si="8"/>
        <v>0</v>
      </c>
      <c r="BR32" s="50">
        <f>SUM(BQ32:BQ36)</f>
        <v>0</v>
      </c>
      <c r="BS32" s="22">
        <v>0</v>
      </c>
      <c r="BT32" s="31">
        <f>BC32*$BC$5+BD32*$BD$5+BE32*$BE$5+BF32*$BF$5+BG32*$BG$5+BH32*$BH$5+BI32*$BI$5+BJ32*$BJ$5</f>
        <v>0</v>
      </c>
      <c r="BU32" s="31">
        <f t="shared" si="9"/>
        <v>0</v>
      </c>
      <c r="BV32" s="50">
        <v>27</v>
      </c>
      <c r="BW32" s="50">
        <f>SUM(BT32:BT36)</f>
        <v>0</v>
      </c>
      <c r="BX32" s="51">
        <f t="shared" si="12"/>
        <v>0</v>
      </c>
      <c r="BY32" s="51">
        <f t="shared" si="13"/>
        <v>0</v>
      </c>
      <c r="BZ32" s="59">
        <f t="shared" si="14"/>
        <v>1</v>
      </c>
      <c r="CA32" s="26">
        <f t="shared" si="10"/>
        <v>0</v>
      </c>
      <c r="CB32" s="50">
        <f>SUM(CA32:CA36)</f>
        <v>0</v>
      </c>
      <c r="CC32" s="83" t="s">
        <v>23</v>
      </c>
      <c r="CD32" s="83" t="s">
        <v>536</v>
      </c>
      <c r="CF32" s="101" t="str">
        <f t="shared" si="6"/>
        <v>王少平</v>
      </c>
      <c r="CG32" s="108" t="str">
        <f t="shared" si="15"/>
        <v>穆阳站</v>
      </c>
      <c r="CH32" s="108" t="str">
        <f t="shared" si="16"/>
        <v>穆阳站</v>
      </c>
      <c r="CI32" s="108"/>
    </row>
    <row r="33" ht="23.2" spans="1:87">
      <c r="A33" s="88"/>
      <c r="B33" s="88" t="s">
        <v>537</v>
      </c>
      <c r="C33" s="84">
        <v>12</v>
      </c>
      <c r="D33" s="84">
        <v>5</v>
      </c>
      <c r="E33" s="90">
        <f>COUNTIFS(号卡固网晒单!$A:$A,$B$5,号卡固网晒单!$C:$C,B33,号卡固网晒单!$D:$D,$E$9)</f>
        <v>0</v>
      </c>
      <c r="F33" s="90">
        <f>COUNTIFS(号卡固网晒单!$A:$A,$B$5,号卡固网晒单!$C:$C,B33,号卡固网晒单!$D:$D,$F$9)</f>
        <v>0</v>
      </c>
      <c r="G33" s="90">
        <f>COUNTIFS(号卡固网晒单!$A:$A,$B$5,号卡固网晒单!$C:$C,B33,号卡固网晒单!$D:$D,$G$9)</f>
        <v>0</v>
      </c>
      <c r="H33" s="90">
        <f>COUNTIFS(号卡固网晒单!$A:$A,$B$5,号卡固网晒单!$C:$C,B33,号卡固网晒单!$D:$D,$H$9)</f>
        <v>0</v>
      </c>
      <c r="I33" s="90">
        <f>COUNTIFS(号卡固网晒单!$A:$A,$B$5,号卡固网晒单!$C:$C,B33,号卡固网晒单!$D:$D,$I$9)</f>
        <v>0</v>
      </c>
      <c r="J33" s="90">
        <f>COUNTIFS(号卡固网晒单!$A:$A,$B$5,号卡固网晒单!$C:$C,B33,号卡固网晒单!$D:$D,$J$9)</f>
        <v>0</v>
      </c>
      <c r="K33" s="90">
        <f>COUNTIFS(号卡固网晒单!$A:$A,$B$5,号卡固网晒单!$C:$C,B33,号卡固网晒单!$D:$D,$K$9)</f>
        <v>0</v>
      </c>
      <c r="L33" s="90">
        <f>COUNTIFS(号卡固网晒单!$A:$A,$B$5,号卡固网晒单!$C:$C,B33,号卡固网晒单!$D:$D,$L$9)</f>
        <v>0</v>
      </c>
      <c r="M33" s="90">
        <f>COUNTIFS(号卡固网晒单!$A:$A,$B$5,号卡固网晒单!$C:$C,B33,号卡固网晒单!$D:$D,$M$9)</f>
        <v>0</v>
      </c>
      <c r="N33" s="90">
        <f>COUNTIFS(号卡固网晒单!$A:$A,$B$5,号卡固网晒单!$C:$C,B33,号卡固网晒单!$D:$D,$N$9)</f>
        <v>0</v>
      </c>
      <c r="O33" s="90">
        <f>COUNTIFS(号卡固网晒单!$A:$A,$B$5,号卡固网晒单!$C:$C,B33,号卡固网晒单!$D:$D,$O$9)</f>
        <v>0</v>
      </c>
      <c r="P33" s="90">
        <f>COUNTIFS(号卡固网晒单!$A:$A,$B$5,号卡固网晒单!$C:$C,B33,号卡固网晒单!$D:$D,$P$9)</f>
        <v>0</v>
      </c>
      <c r="Q33" s="90">
        <f t="shared" si="0"/>
        <v>0</v>
      </c>
      <c r="R33" s="90">
        <f>COUNTIFS(号卡固网晒单!$A:$A,$B$5,号卡固网晒单!$C:$C,B33,号卡固网晒单!$E:$E,$R$9)</f>
        <v>0</v>
      </c>
      <c r="S33" s="90">
        <f t="shared" si="1"/>
        <v>0</v>
      </c>
      <c r="T33" s="90">
        <f t="shared" si="2"/>
        <v>0</v>
      </c>
      <c r="U33" s="90">
        <f>COUNTIFS(号卡固网晒单!$A:$A,$B$5,号卡固网晒单!$C:$C,B33,号卡固网晒单!$D:$D,$U$9)</f>
        <v>0</v>
      </c>
      <c r="V33" s="90">
        <f>COUNTIFS(号卡固网晒单!$A:$A,$B$5,号卡固网晒单!$C:$C,B33,号卡固网晒单!$D:$D,$V$9)</f>
        <v>0</v>
      </c>
      <c r="W33" s="90">
        <f>COUNTIFS(号卡固网晒单!$A:$A,$B$5,号卡固网晒单!$C:$C,B33,号卡固网晒单!$D:$D,$W$9)</f>
        <v>0</v>
      </c>
      <c r="X33" s="90">
        <f>COUNTIFS(号卡固网晒单!$A:$A,$B$5,号卡固网晒单!$C:$C,B33,号卡固网晒单!$D:$D,$X$9)</f>
        <v>0</v>
      </c>
      <c r="Y33" s="90">
        <f>COUNTIFS(号卡固网晒单!$A:$A,$B$5,号卡固网晒单!$C:$C,B33,号卡固网晒单!$F:$F,$Y$9)</f>
        <v>0</v>
      </c>
      <c r="Z33" s="90">
        <f>COUNTIFS(号卡固网晒单!$A:$A,$B$5,号卡固网晒单!$C:$C,B33,号卡固网晒单!$G:$G,$Z$9)</f>
        <v>0</v>
      </c>
      <c r="AA33" s="90">
        <f>COUNTIFS(号卡固网晒单!$A:$A,$B$5,号卡固网晒单!$C:$C,B33,号卡固网晒单!$H:$H,$AA$9)</f>
        <v>0</v>
      </c>
      <c r="AB33" s="90">
        <f>COUNTIFS(号卡固网晒单!$A:$A,$B$5,号卡固网晒单!$C:$C,B33,号卡固网晒单!$I:$I,$AB$9)</f>
        <v>0</v>
      </c>
      <c r="AC33" s="90">
        <f>COUNTIFS(号卡固网晒单!$A:$A,$B$5,号卡固网晒单!$C:$C,B33,号卡固网晒单!$J:$J,$AC$9)</f>
        <v>0</v>
      </c>
      <c r="AD33" s="90">
        <f>COUNTIFS(号卡固网晒单!$A:$A,$B$5,号卡固网晒单!$C:$C,B33,号卡固网晒单!$K:$K,$AD$9)</f>
        <v>0</v>
      </c>
      <c r="AE33" s="90">
        <f>COUNTIFS(号卡固网晒单!$A:$A,$B$5,号卡固网晒单!$C:$C,B33,号卡固网晒单!$L:$L,$AE$9)</f>
        <v>0</v>
      </c>
      <c r="AF33" s="90">
        <f>COUNTIFS(号卡固网晒单!$A:$A,$B$5,号卡固网晒单!$C:$C,B33,号卡固网晒单!$M:$M,$AF$9)</f>
        <v>0</v>
      </c>
      <c r="AG33" s="90">
        <f>R33*$R$5+S33*$S$5+T33*$T$5+U33*$U$5+V33*$V$5+W33*$W$5+X33*$X$5</f>
        <v>0</v>
      </c>
      <c r="AH33" s="90">
        <f>Y33*$Y$5+Z33*$Z$5+AA33*$AA$5+AB33*$AB$5+AC33*$AC$5+AD33*$AD$5+AE33*$AE$5+AF33*$AF$5</f>
        <v>0</v>
      </c>
      <c r="AI33" s="90">
        <f>COUNTIFS(号卡固网晒单!$C:$C,AF33,号卡固网晒单!$D:$D,$E$9)</f>
        <v>0</v>
      </c>
      <c r="AJ33" s="90">
        <f>COUNTIFS(号卡固网晒单!$C:$C,AF33,号卡固网晒单!$D:$D,$F$9)</f>
        <v>0</v>
      </c>
      <c r="AK33" s="90">
        <f>COUNTIFS(号卡固网晒单!$C:$C,AF33,号卡固网晒单!$D:$D,$G$9)</f>
        <v>0</v>
      </c>
      <c r="AL33" s="90">
        <f>COUNTIFS(号卡固网晒单!$C:$C,AF33,号卡固网晒单!$D:$D,$H$9)</f>
        <v>0</v>
      </c>
      <c r="AM33" s="90">
        <f>COUNTIFS(号卡固网晒单!$C:$C,AF33,号卡固网晒单!$D:$D,$I$9)</f>
        <v>0</v>
      </c>
      <c r="AN33" s="90">
        <f>COUNTIFS(号卡固网晒单!$C:$C,AF33,号卡固网晒单!$D:$D,$J$9)</f>
        <v>0</v>
      </c>
      <c r="AO33" s="90">
        <f>COUNTIFS(号卡固网晒单!$C:$C,AF33,号卡固网晒单!$D:$D,$K$9)</f>
        <v>0</v>
      </c>
      <c r="AP33" s="90">
        <f>COUNTIFS(号卡固网晒单!$C:$C,AF33,号卡固网晒单!$D:$D,$L$9)</f>
        <v>0</v>
      </c>
      <c r="AQ33" s="90">
        <f>COUNTIFS(号卡固网晒单!$C:$C,AF33,号卡固网晒单!$D:$D,$M$9)</f>
        <v>0</v>
      </c>
      <c r="AR33" s="90">
        <f>COUNTIFS(号卡固网晒单!$C:$C,AF33,号卡固网晒单!$D:$D,$N$9)</f>
        <v>0</v>
      </c>
      <c r="AS33" s="90">
        <f>COUNTIFS(号卡固网晒单!$C:$C,AF33,号卡固网晒单!$D:$D,$O$9)</f>
        <v>0</v>
      </c>
      <c r="AT33" s="90">
        <f>COUNTIFS(号卡固网晒单!$C:$C,AF33,号卡固网晒单!$D:$D,$P$9)</f>
        <v>0</v>
      </c>
      <c r="AU33" s="90">
        <f t="shared" si="3"/>
        <v>0</v>
      </c>
      <c r="AV33" s="90">
        <f>COUNTIFS(号卡固网晒单!$C:$C,AE33,号卡固网晒单!$E:$E,$R$9)</f>
        <v>0</v>
      </c>
      <c r="AW33" s="90">
        <f t="shared" si="4"/>
        <v>0</v>
      </c>
      <c r="AX33" s="90">
        <f t="shared" si="5"/>
        <v>0</v>
      </c>
      <c r="AY33" s="90">
        <f>COUNTIFS(号卡固网晒单!$C:$C,AE33,号卡固网晒单!$D:$D,$U$9)</f>
        <v>0</v>
      </c>
      <c r="AZ33" s="90">
        <f>COUNTIFS(号卡固网晒单!$C:$C,AE33,号卡固网晒单!$D:$D,$V$9)</f>
        <v>0</v>
      </c>
      <c r="BA33" s="90">
        <f>COUNTIFS(号卡固网晒单!$C:$C,AE33,号卡固网晒单!$D:$D,$W$9)</f>
        <v>0</v>
      </c>
      <c r="BB33" s="90">
        <f>COUNTIFS(号卡固网晒单!$C:$C,AE33,号卡固网晒单!$D:$D,$X$9)</f>
        <v>0</v>
      </c>
      <c r="BC33" s="90">
        <f>COUNTIFS(号卡固网晒单!$C:$C,AE33,号卡固网晒单!$F:$F,$Y$9)</f>
        <v>0</v>
      </c>
      <c r="BD33" s="90">
        <f>COUNTIFS(号卡固网晒单!$C:$C,AE33,号卡固网晒单!$G:$G,$Z$9)</f>
        <v>0</v>
      </c>
      <c r="BE33" s="90">
        <f>COUNTIFS(号卡固网晒单!$C:$C,AE33,号卡固网晒单!$H:$H,$AA$9)</f>
        <v>0</v>
      </c>
      <c r="BF33" s="90">
        <f>COUNTIFS(号卡固网晒单!$C:$C,AE33,号卡固网晒单!$I:$I,$AB$9)</f>
        <v>0</v>
      </c>
      <c r="BG33" s="90">
        <f>COUNTIFS(号卡固网晒单!$C:$C,AE33,号卡固网晒单!$J:$J,$AC$9)</f>
        <v>0</v>
      </c>
      <c r="BH33" s="90">
        <f>COUNTIFS(号卡固网晒单!$C:$C,AE33,号卡固网晒单!$K:$K,$AD$9)</f>
        <v>0</v>
      </c>
      <c r="BI33" s="90">
        <f>COUNTIFS(号卡固网晒单!$C:$C,AE33,号卡固网晒单!$L:$L,$AE$9)</f>
        <v>0</v>
      </c>
      <c r="BJ33" s="90">
        <f>COUNTIFS(号卡固网晒单!$C:$C,AE33,号卡固网晒单!$M:$M,$AF$9)</f>
        <v>0</v>
      </c>
      <c r="BK33" s="22">
        <v>5</v>
      </c>
      <c r="BL33" s="31">
        <f>AV33*$AV$5+AW33*$AW$5+AX33*$AX$5+AY33*$AY$5+AZ33*$AZ$5+BA33*$BA$5+BB33*$BB$5</f>
        <v>0</v>
      </c>
      <c r="BM33" s="31">
        <f t="shared" si="7"/>
        <v>0</v>
      </c>
      <c r="BN33" s="26"/>
      <c r="BO33" s="50"/>
      <c r="BP33" s="51"/>
      <c r="BQ33" s="26">
        <f t="shared" si="8"/>
        <v>0</v>
      </c>
      <c r="BR33" s="50"/>
      <c r="BS33" s="22">
        <v>12</v>
      </c>
      <c r="BT33" s="31">
        <f>BC33*$BC$5+BD33*$BD$5+BE33*$BE$5+BF33*$BF$5+BG33*$BG$5+BH33*$BH$5+BI33*$BI$5+BJ33*$BJ$5</f>
        <v>0</v>
      </c>
      <c r="BU33" s="31">
        <f t="shared" si="9"/>
        <v>0</v>
      </c>
      <c r="BV33" s="50"/>
      <c r="BW33" s="50"/>
      <c r="BX33" s="51"/>
      <c r="BY33" s="51"/>
      <c r="BZ33" s="59"/>
      <c r="CA33" s="26">
        <f t="shared" si="10"/>
        <v>0</v>
      </c>
      <c r="CB33" s="50"/>
      <c r="CC33" s="83"/>
      <c r="CD33" s="83" t="s">
        <v>537</v>
      </c>
      <c r="CF33" s="101" t="str">
        <f t="shared" si="6"/>
        <v>肖梦云</v>
      </c>
      <c r="CG33" s="108"/>
      <c r="CH33" s="108"/>
      <c r="CI33" s="108"/>
    </row>
    <row r="34" ht="23.2" spans="1:87">
      <c r="A34" s="88"/>
      <c r="B34" s="88" t="s">
        <v>538</v>
      </c>
      <c r="C34" s="84">
        <v>5</v>
      </c>
      <c r="D34" s="84">
        <v>2</v>
      </c>
      <c r="E34" s="90">
        <f>COUNTIFS(号卡固网晒单!$A:$A,$B$5,号卡固网晒单!$C:$C,B34,号卡固网晒单!$D:$D,$E$9)</f>
        <v>0</v>
      </c>
      <c r="F34" s="90">
        <f>COUNTIFS(号卡固网晒单!$A:$A,$B$5,号卡固网晒单!$C:$C,B34,号卡固网晒单!$D:$D,$F$9)</f>
        <v>0</v>
      </c>
      <c r="G34" s="90">
        <f>COUNTIFS(号卡固网晒单!$A:$A,$B$5,号卡固网晒单!$C:$C,B34,号卡固网晒单!$D:$D,$G$9)</f>
        <v>0</v>
      </c>
      <c r="H34" s="90">
        <f>COUNTIFS(号卡固网晒单!$A:$A,$B$5,号卡固网晒单!$C:$C,B34,号卡固网晒单!$D:$D,$H$9)</f>
        <v>0</v>
      </c>
      <c r="I34" s="90">
        <f>COUNTIFS(号卡固网晒单!$A:$A,$B$5,号卡固网晒单!$C:$C,B34,号卡固网晒单!$D:$D,$I$9)</f>
        <v>0</v>
      </c>
      <c r="J34" s="90">
        <f>COUNTIFS(号卡固网晒单!$A:$A,$B$5,号卡固网晒单!$C:$C,B34,号卡固网晒单!$D:$D,$J$9)</f>
        <v>0</v>
      </c>
      <c r="K34" s="90">
        <f>COUNTIFS(号卡固网晒单!$A:$A,$B$5,号卡固网晒单!$C:$C,B34,号卡固网晒单!$D:$D,$K$9)</f>
        <v>0</v>
      </c>
      <c r="L34" s="90">
        <f>COUNTIFS(号卡固网晒单!$A:$A,$B$5,号卡固网晒单!$C:$C,B34,号卡固网晒单!$D:$D,$L$9)</f>
        <v>0</v>
      </c>
      <c r="M34" s="90">
        <f>COUNTIFS(号卡固网晒单!$A:$A,$B$5,号卡固网晒单!$C:$C,B34,号卡固网晒单!$D:$D,$M$9)</f>
        <v>0</v>
      </c>
      <c r="N34" s="90">
        <f>COUNTIFS(号卡固网晒单!$A:$A,$B$5,号卡固网晒单!$C:$C,B34,号卡固网晒单!$D:$D,$N$9)</f>
        <v>0</v>
      </c>
      <c r="O34" s="90">
        <f>COUNTIFS(号卡固网晒单!$A:$A,$B$5,号卡固网晒单!$C:$C,B34,号卡固网晒单!$D:$D,$O$9)</f>
        <v>0</v>
      </c>
      <c r="P34" s="90">
        <f>COUNTIFS(号卡固网晒单!$A:$A,$B$5,号卡固网晒单!$C:$C,B34,号卡固网晒单!$D:$D,$P$9)</f>
        <v>0</v>
      </c>
      <c r="Q34" s="90">
        <f t="shared" si="0"/>
        <v>0</v>
      </c>
      <c r="R34" s="90">
        <f>COUNTIFS(号卡固网晒单!$A:$A,$B$5,号卡固网晒单!$C:$C,B34,号卡固网晒单!$E:$E,$R$9)</f>
        <v>0</v>
      </c>
      <c r="S34" s="90">
        <f t="shared" si="1"/>
        <v>0</v>
      </c>
      <c r="T34" s="90">
        <f t="shared" si="2"/>
        <v>0</v>
      </c>
      <c r="U34" s="90">
        <f>COUNTIFS(号卡固网晒单!$A:$A,$B$5,号卡固网晒单!$C:$C,B34,号卡固网晒单!$D:$D,$U$9)</f>
        <v>0</v>
      </c>
      <c r="V34" s="90">
        <f>COUNTIFS(号卡固网晒单!$A:$A,$B$5,号卡固网晒单!$C:$C,B34,号卡固网晒单!$D:$D,$V$9)</f>
        <v>0</v>
      </c>
      <c r="W34" s="90">
        <f>COUNTIFS(号卡固网晒单!$A:$A,$B$5,号卡固网晒单!$C:$C,B34,号卡固网晒单!$D:$D,$W$9)</f>
        <v>0</v>
      </c>
      <c r="X34" s="90">
        <f>COUNTIFS(号卡固网晒单!$A:$A,$B$5,号卡固网晒单!$C:$C,B34,号卡固网晒单!$D:$D,$X$9)</f>
        <v>0</v>
      </c>
      <c r="Y34" s="90">
        <f>COUNTIFS(号卡固网晒单!$A:$A,$B$5,号卡固网晒单!$C:$C,B34,号卡固网晒单!$F:$F,$Y$9)</f>
        <v>0</v>
      </c>
      <c r="Z34" s="90">
        <f>COUNTIFS(号卡固网晒单!$A:$A,$B$5,号卡固网晒单!$C:$C,B34,号卡固网晒单!$G:$G,$Z$9)</f>
        <v>0</v>
      </c>
      <c r="AA34" s="90">
        <f>COUNTIFS(号卡固网晒单!$A:$A,$B$5,号卡固网晒单!$C:$C,B34,号卡固网晒单!$H:$H,$AA$9)</f>
        <v>0</v>
      </c>
      <c r="AB34" s="90">
        <f>COUNTIFS(号卡固网晒单!$A:$A,$B$5,号卡固网晒单!$C:$C,B34,号卡固网晒单!$I:$I,$AB$9)</f>
        <v>0</v>
      </c>
      <c r="AC34" s="90">
        <f>COUNTIFS(号卡固网晒单!$A:$A,$B$5,号卡固网晒单!$C:$C,B34,号卡固网晒单!$J:$J,$AC$9)</f>
        <v>0</v>
      </c>
      <c r="AD34" s="90">
        <f>COUNTIFS(号卡固网晒单!$A:$A,$B$5,号卡固网晒单!$C:$C,B34,号卡固网晒单!$K:$K,$AD$9)</f>
        <v>0</v>
      </c>
      <c r="AE34" s="90">
        <f>COUNTIFS(号卡固网晒单!$A:$A,$B$5,号卡固网晒单!$C:$C,B34,号卡固网晒单!$L:$L,$AE$9)</f>
        <v>0</v>
      </c>
      <c r="AF34" s="90">
        <f>COUNTIFS(号卡固网晒单!$A:$A,$B$5,号卡固网晒单!$C:$C,B34,号卡固网晒单!$M:$M,$AF$9)</f>
        <v>0</v>
      </c>
      <c r="AG34" s="90">
        <f>R34*$R$5+S34*$S$5+T34*$T$5+U34*$U$5+V34*$V$5+W34*$W$5+X34*$X$5</f>
        <v>0</v>
      </c>
      <c r="AH34" s="90">
        <f>Y34*$Y$5+Z34*$Z$5+AA34*$AA$5+AB34*$AB$5+AC34*$AC$5+AD34*$AD$5+AE34*$AE$5+AF34*$AF$5</f>
        <v>0</v>
      </c>
      <c r="AI34" s="90">
        <f>COUNTIFS(号卡固网晒单!$C:$C,AF34,号卡固网晒单!$D:$D,$E$9)</f>
        <v>0</v>
      </c>
      <c r="AJ34" s="90">
        <f>COUNTIFS(号卡固网晒单!$C:$C,AF34,号卡固网晒单!$D:$D,$F$9)</f>
        <v>0</v>
      </c>
      <c r="AK34" s="90">
        <f>COUNTIFS(号卡固网晒单!$C:$C,AF34,号卡固网晒单!$D:$D,$G$9)</f>
        <v>0</v>
      </c>
      <c r="AL34" s="90">
        <f>COUNTIFS(号卡固网晒单!$C:$C,AF34,号卡固网晒单!$D:$D,$H$9)</f>
        <v>0</v>
      </c>
      <c r="AM34" s="90">
        <f>COUNTIFS(号卡固网晒单!$C:$C,AF34,号卡固网晒单!$D:$D,$I$9)</f>
        <v>0</v>
      </c>
      <c r="AN34" s="90">
        <f>COUNTIFS(号卡固网晒单!$C:$C,AF34,号卡固网晒单!$D:$D,$J$9)</f>
        <v>0</v>
      </c>
      <c r="AO34" s="90">
        <f>COUNTIFS(号卡固网晒单!$C:$C,AF34,号卡固网晒单!$D:$D,$K$9)</f>
        <v>0</v>
      </c>
      <c r="AP34" s="90">
        <f>COUNTIFS(号卡固网晒单!$C:$C,AF34,号卡固网晒单!$D:$D,$L$9)</f>
        <v>0</v>
      </c>
      <c r="AQ34" s="90">
        <f>COUNTIFS(号卡固网晒单!$C:$C,AF34,号卡固网晒单!$D:$D,$M$9)</f>
        <v>0</v>
      </c>
      <c r="AR34" s="90">
        <f>COUNTIFS(号卡固网晒单!$C:$C,AF34,号卡固网晒单!$D:$D,$N$9)</f>
        <v>0</v>
      </c>
      <c r="AS34" s="90">
        <f>COUNTIFS(号卡固网晒单!$C:$C,AF34,号卡固网晒单!$D:$D,$O$9)</f>
        <v>0</v>
      </c>
      <c r="AT34" s="90">
        <f>COUNTIFS(号卡固网晒单!$C:$C,AF34,号卡固网晒单!$D:$D,$P$9)</f>
        <v>0</v>
      </c>
      <c r="AU34" s="90">
        <f t="shared" si="3"/>
        <v>0</v>
      </c>
      <c r="AV34" s="90">
        <f>COUNTIFS(号卡固网晒单!$C:$C,AE34,号卡固网晒单!$E:$E,$R$9)</f>
        <v>0</v>
      </c>
      <c r="AW34" s="90">
        <f t="shared" si="4"/>
        <v>0</v>
      </c>
      <c r="AX34" s="90">
        <f t="shared" si="5"/>
        <v>0</v>
      </c>
      <c r="AY34" s="90">
        <f>COUNTIFS(号卡固网晒单!$C:$C,AE34,号卡固网晒单!$D:$D,$U$9)</f>
        <v>0</v>
      </c>
      <c r="AZ34" s="90">
        <f>COUNTIFS(号卡固网晒单!$C:$C,AE34,号卡固网晒单!$D:$D,$V$9)</f>
        <v>0</v>
      </c>
      <c r="BA34" s="90">
        <f>COUNTIFS(号卡固网晒单!$C:$C,AE34,号卡固网晒单!$D:$D,$W$9)</f>
        <v>0</v>
      </c>
      <c r="BB34" s="90">
        <f>COUNTIFS(号卡固网晒单!$C:$C,AE34,号卡固网晒单!$D:$D,$X$9)</f>
        <v>0</v>
      </c>
      <c r="BC34" s="90">
        <f>COUNTIFS(号卡固网晒单!$C:$C,AE34,号卡固网晒单!$F:$F,$Y$9)</f>
        <v>0</v>
      </c>
      <c r="BD34" s="90">
        <f>COUNTIFS(号卡固网晒单!$C:$C,AE34,号卡固网晒单!$G:$G,$Z$9)</f>
        <v>0</v>
      </c>
      <c r="BE34" s="90">
        <f>COUNTIFS(号卡固网晒单!$C:$C,AE34,号卡固网晒单!$H:$H,$AA$9)</f>
        <v>0</v>
      </c>
      <c r="BF34" s="90">
        <f>COUNTIFS(号卡固网晒单!$C:$C,AE34,号卡固网晒单!$I:$I,$AB$9)</f>
        <v>0</v>
      </c>
      <c r="BG34" s="90">
        <f>COUNTIFS(号卡固网晒单!$C:$C,AE34,号卡固网晒单!$J:$J,$AC$9)</f>
        <v>0</v>
      </c>
      <c r="BH34" s="90">
        <f>COUNTIFS(号卡固网晒单!$C:$C,AE34,号卡固网晒单!$K:$K,$AD$9)</f>
        <v>0</v>
      </c>
      <c r="BI34" s="90">
        <f>COUNTIFS(号卡固网晒单!$C:$C,AE34,号卡固网晒单!$L:$L,$AE$9)</f>
        <v>0</v>
      </c>
      <c r="BJ34" s="90">
        <f>COUNTIFS(号卡固网晒单!$C:$C,AE34,号卡固网晒单!$M:$M,$AF$9)</f>
        <v>0</v>
      </c>
      <c r="BK34" s="22">
        <v>2</v>
      </c>
      <c r="BL34" s="31">
        <f>AV34*$AV$5+AW34*$AW$5+AX34*$AX$5+AY34*$AY$5+AZ34*$AZ$5+BA34*$BA$5+BB34*$BB$5</f>
        <v>0</v>
      </c>
      <c r="BM34" s="31">
        <f t="shared" si="7"/>
        <v>0</v>
      </c>
      <c r="BN34" s="26"/>
      <c r="BO34" s="50"/>
      <c r="BP34" s="51"/>
      <c r="BQ34" s="26">
        <f t="shared" si="8"/>
        <v>0</v>
      </c>
      <c r="BR34" s="50"/>
      <c r="BS34" s="22">
        <v>5</v>
      </c>
      <c r="BT34" s="31">
        <f>BC34*$BC$5+BD34*$BD$5+BE34*$BE$5+BF34*$BF$5+BG34*$BG$5+BH34*$BH$5+BI34*$BI$5+BJ34*$BJ$5</f>
        <v>0</v>
      </c>
      <c r="BU34" s="31">
        <f t="shared" si="9"/>
        <v>0</v>
      </c>
      <c r="BV34" s="50"/>
      <c r="BW34" s="50"/>
      <c r="BX34" s="51"/>
      <c r="BY34" s="51"/>
      <c r="BZ34" s="59"/>
      <c r="CA34" s="26">
        <f t="shared" si="10"/>
        <v>0</v>
      </c>
      <c r="CB34" s="50"/>
      <c r="CC34" s="83"/>
      <c r="CD34" s="83" t="s">
        <v>538</v>
      </c>
      <c r="CF34" s="101" t="str">
        <f t="shared" si="6"/>
        <v>谢益忠</v>
      </c>
      <c r="CG34" s="108"/>
      <c r="CH34" s="108"/>
      <c r="CI34" s="108"/>
    </row>
    <row r="35" ht="23.2" spans="1:87">
      <c r="A35" s="88"/>
      <c r="B35" s="88" t="s">
        <v>539</v>
      </c>
      <c r="C35" s="84">
        <v>5</v>
      </c>
      <c r="D35" s="84">
        <v>2</v>
      </c>
      <c r="E35" s="90">
        <f>COUNTIFS(号卡固网晒单!$A:$A,$B$5,号卡固网晒单!$C:$C,B35,号卡固网晒单!$D:$D,$E$9)</f>
        <v>0</v>
      </c>
      <c r="F35" s="90">
        <f>COUNTIFS(号卡固网晒单!$A:$A,$B$5,号卡固网晒单!$C:$C,B35,号卡固网晒单!$D:$D,$F$9)</f>
        <v>0</v>
      </c>
      <c r="G35" s="90">
        <f>COUNTIFS(号卡固网晒单!$A:$A,$B$5,号卡固网晒单!$C:$C,B35,号卡固网晒单!$D:$D,$G$9)</f>
        <v>0</v>
      </c>
      <c r="H35" s="90">
        <f>COUNTIFS(号卡固网晒单!$A:$A,$B$5,号卡固网晒单!$C:$C,B35,号卡固网晒单!$D:$D,$H$9)</f>
        <v>0</v>
      </c>
      <c r="I35" s="90">
        <f>COUNTIFS(号卡固网晒单!$A:$A,$B$5,号卡固网晒单!$C:$C,B35,号卡固网晒单!$D:$D,$I$9)</f>
        <v>0</v>
      </c>
      <c r="J35" s="90">
        <f>COUNTIFS(号卡固网晒单!$A:$A,$B$5,号卡固网晒单!$C:$C,B35,号卡固网晒单!$D:$D,$J$9)</f>
        <v>0</v>
      </c>
      <c r="K35" s="90">
        <f>COUNTIFS(号卡固网晒单!$A:$A,$B$5,号卡固网晒单!$C:$C,B35,号卡固网晒单!$D:$D,$K$9)</f>
        <v>0</v>
      </c>
      <c r="L35" s="90">
        <f>COUNTIFS(号卡固网晒单!$A:$A,$B$5,号卡固网晒单!$C:$C,B35,号卡固网晒单!$D:$D,$L$9)</f>
        <v>0</v>
      </c>
      <c r="M35" s="90">
        <f>COUNTIFS(号卡固网晒单!$A:$A,$B$5,号卡固网晒单!$C:$C,B35,号卡固网晒单!$D:$D,$M$9)</f>
        <v>0</v>
      </c>
      <c r="N35" s="90">
        <f>COUNTIFS(号卡固网晒单!$A:$A,$B$5,号卡固网晒单!$C:$C,B35,号卡固网晒单!$D:$D,$N$9)</f>
        <v>0</v>
      </c>
      <c r="O35" s="90">
        <f>COUNTIFS(号卡固网晒单!$A:$A,$B$5,号卡固网晒单!$C:$C,B35,号卡固网晒单!$D:$D,$O$9)</f>
        <v>0</v>
      </c>
      <c r="P35" s="90">
        <f>COUNTIFS(号卡固网晒单!$A:$A,$B$5,号卡固网晒单!$C:$C,B35,号卡固网晒单!$D:$D,$P$9)</f>
        <v>0</v>
      </c>
      <c r="Q35" s="90">
        <f t="shared" si="0"/>
        <v>0</v>
      </c>
      <c r="R35" s="90">
        <f>COUNTIFS(号卡固网晒单!$A:$A,$B$5,号卡固网晒单!$C:$C,B35,号卡固网晒单!$E:$E,$R$9)</f>
        <v>0</v>
      </c>
      <c r="S35" s="90">
        <f t="shared" si="1"/>
        <v>0</v>
      </c>
      <c r="T35" s="90">
        <f t="shared" si="2"/>
        <v>0</v>
      </c>
      <c r="U35" s="90">
        <f>COUNTIFS(号卡固网晒单!$A:$A,$B$5,号卡固网晒单!$C:$C,B35,号卡固网晒单!$D:$D,$U$9)</f>
        <v>0</v>
      </c>
      <c r="V35" s="90">
        <f>COUNTIFS(号卡固网晒单!$A:$A,$B$5,号卡固网晒单!$C:$C,B35,号卡固网晒单!$D:$D,$V$9)</f>
        <v>0</v>
      </c>
      <c r="W35" s="90">
        <f>COUNTIFS(号卡固网晒单!$A:$A,$B$5,号卡固网晒单!$C:$C,B35,号卡固网晒单!$D:$D,$W$9)</f>
        <v>0</v>
      </c>
      <c r="X35" s="90">
        <f>COUNTIFS(号卡固网晒单!$A:$A,$B$5,号卡固网晒单!$C:$C,B35,号卡固网晒单!$D:$D,$X$9)</f>
        <v>0</v>
      </c>
      <c r="Y35" s="90">
        <f>COUNTIFS(号卡固网晒单!$A:$A,$B$5,号卡固网晒单!$C:$C,B35,号卡固网晒单!$F:$F,$Y$9)</f>
        <v>0</v>
      </c>
      <c r="Z35" s="90">
        <f>COUNTIFS(号卡固网晒单!$A:$A,$B$5,号卡固网晒单!$C:$C,B35,号卡固网晒单!$G:$G,$Z$9)</f>
        <v>0</v>
      </c>
      <c r="AA35" s="90">
        <f>COUNTIFS(号卡固网晒单!$A:$A,$B$5,号卡固网晒单!$C:$C,B35,号卡固网晒单!$H:$H,$AA$9)</f>
        <v>0</v>
      </c>
      <c r="AB35" s="90">
        <f>COUNTIFS(号卡固网晒单!$A:$A,$B$5,号卡固网晒单!$C:$C,B35,号卡固网晒单!$I:$I,$AB$9)</f>
        <v>0</v>
      </c>
      <c r="AC35" s="90">
        <f>COUNTIFS(号卡固网晒单!$A:$A,$B$5,号卡固网晒单!$C:$C,B35,号卡固网晒单!$J:$J,$AC$9)</f>
        <v>0</v>
      </c>
      <c r="AD35" s="90">
        <f>COUNTIFS(号卡固网晒单!$A:$A,$B$5,号卡固网晒单!$C:$C,B35,号卡固网晒单!$K:$K,$AD$9)</f>
        <v>0</v>
      </c>
      <c r="AE35" s="90">
        <f>COUNTIFS(号卡固网晒单!$A:$A,$B$5,号卡固网晒单!$C:$C,B35,号卡固网晒单!$L:$L,$AE$9)</f>
        <v>0</v>
      </c>
      <c r="AF35" s="90">
        <f>COUNTIFS(号卡固网晒单!$A:$A,$B$5,号卡固网晒单!$C:$C,B35,号卡固网晒单!$M:$M,$AF$9)</f>
        <v>0</v>
      </c>
      <c r="AG35" s="90">
        <f>R35*$R$5+S35*$S$5+T35*$T$5+U35*$U$5+V35*$V$5+W35*$W$5+X35*$X$5</f>
        <v>0</v>
      </c>
      <c r="AH35" s="90">
        <f>Y35*$Y$5+Z35*$Z$5+AA35*$AA$5+AB35*$AB$5+AC35*$AC$5+AD35*$AD$5+AE35*$AE$5+AF35*$AF$5</f>
        <v>0</v>
      </c>
      <c r="AI35" s="90">
        <f>COUNTIFS(号卡固网晒单!$C:$C,AF35,号卡固网晒单!$D:$D,$E$9)</f>
        <v>0</v>
      </c>
      <c r="AJ35" s="90">
        <f>COUNTIFS(号卡固网晒单!$C:$C,AF35,号卡固网晒单!$D:$D,$F$9)</f>
        <v>0</v>
      </c>
      <c r="AK35" s="90">
        <f>COUNTIFS(号卡固网晒单!$C:$C,AF35,号卡固网晒单!$D:$D,$G$9)</f>
        <v>0</v>
      </c>
      <c r="AL35" s="90">
        <f>COUNTIFS(号卡固网晒单!$C:$C,AF35,号卡固网晒单!$D:$D,$H$9)</f>
        <v>0</v>
      </c>
      <c r="AM35" s="90">
        <f>COUNTIFS(号卡固网晒单!$C:$C,AF35,号卡固网晒单!$D:$D,$I$9)</f>
        <v>0</v>
      </c>
      <c r="AN35" s="90">
        <f>COUNTIFS(号卡固网晒单!$C:$C,AF35,号卡固网晒单!$D:$D,$J$9)</f>
        <v>0</v>
      </c>
      <c r="AO35" s="90">
        <f>COUNTIFS(号卡固网晒单!$C:$C,AF35,号卡固网晒单!$D:$D,$K$9)</f>
        <v>0</v>
      </c>
      <c r="AP35" s="90">
        <f>COUNTIFS(号卡固网晒单!$C:$C,AF35,号卡固网晒单!$D:$D,$L$9)</f>
        <v>0</v>
      </c>
      <c r="AQ35" s="90">
        <f>COUNTIFS(号卡固网晒单!$C:$C,AF35,号卡固网晒单!$D:$D,$M$9)</f>
        <v>0</v>
      </c>
      <c r="AR35" s="90">
        <f>COUNTIFS(号卡固网晒单!$C:$C,AF35,号卡固网晒单!$D:$D,$N$9)</f>
        <v>0</v>
      </c>
      <c r="AS35" s="90">
        <f>COUNTIFS(号卡固网晒单!$C:$C,AF35,号卡固网晒单!$D:$D,$O$9)</f>
        <v>0</v>
      </c>
      <c r="AT35" s="90">
        <f>COUNTIFS(号卡固网晒单!$C:$C,AF35,号卡固网晒单!$D:$D,$P$9)</f>
        <v>0</v>
      </c>
      <c r="AU35" s="90">
        <f t="shared" si="3"/>
        <v>0</v>
      </c>
      <c r="AV35" s="90">
        <f>COUNTIFS(号卡固网晒单!$C:$C,AE35,号卡固网晒单!$E:$E,$R$9)</f>
        <v>0</v>
      </c>
      <c r="AW35" s="90">
        <f t="shared" si="4"/>
        <v>0</v>
      </c>
      <c r="AX35" s="90">
        <f t="shared" si="5"/>
        <v>0</v>
      </c>
      <c r="AY35" s="90">
        <f>COUNTIFS(号卡固网晒单!$C:$C,AE35,号卡固网晒单!$D:$D,$U$9)</f>
        <v>0</v>
      </c>
      <c r="AZ35" s="90">
        <f>COUNTIFS(号卡固网晒单!$C:$C,AE35,号卡固网晒单!$D:$D,$V$9)</f>
        <v>0</v>
      </c>
      <c r="BA35" s="90">
        <f>COUNTIFS(号卡固网晒单!$C:$C,AE35,号卡固网晒单!$D:$D,$W$9)</f>
        <v>0</v>
      </c>
      <c r="BB35" s="90">
        <f>COUNTIFS(号卡固网晒单!$C:$C,AE35,号卡固网晒单!$D:$D,$X$9)</f>
        <v>0</v>
      </c>
      <c r="BC35" s="90">
        <f>COUNTIFS(号卡固网晒单!$C:$C,AE35,号卡固网晒单!$F:$F,$Y$9)</f>
        <v>0</v>
      </c>
      <c r="BD35" s="90">
        <f>COUNTIFS(号卡固网晒单!$C:$C,AE35,号卡固网晒单!$G:$G,$Z$9)</f>
        <v>0</v>
      </c>
      <c r="BE35" s="90">
        <f>COUNTIFS(号卡固网晒单!$C:$C,AE35,号卡固网晒单!$H:$H,$AA$9)</f>
        <v>0</v>
      </c>
      <c r="BF35" s="90">
        <f>COUNTIFS(号卡固网晒单!$C:$C,AE35,号卡固网晒单!$I:$I,$AB$9)</f>
        <v>0</v>
      </c>
      <c r="BG35" s="90">
        <f>COUNTIFS(号卡固网晒单!$C:$C,AE35,号卡固网晒单!$J:$J,$AC$9)</f>
        <v>0</v>
      </c>
      <c r="BH35" s="90">
        <f>COUNTIFS(号卡固网晒单!$C:$C,AE35,号卡固网晒单!$K:$K,$AD$9)</f>
        <v>0</v>
      </c>
      <c r="BI35" s="90">
        <f>COUNTIFS(号卡固网晒单!$C:$C,AE35,号卡固网晒单!$L:$L,$AE$9)</f>
        <v>0</v>
      </c>
      <c r="BJ35" s="90">
        <f>COUNTIFS(号卡固网晒单!$C:$C,AE35,号卡固网晒单!$M:$M,$AF$9)</f>
        <v>0</v>
      </c>
      <c r="BK35" s="22">
        <v>2</v>
      </c>
      <c r="BL35" s="31">
        <f>AV35*$AV$5+AW35*$AW$5+AX35*$AX$5+AY35*$AY$5+AZ35*$AZ$5+BA35*$BA$5+BB35*$BB$5</f>
        <v>0</v>
      </c>
      <c r="BM35" s="31">
        <f t="shared" si="7"/>
        <v>0</v>
      </c>
      <c r="BN35" s="26"/>
      <c r="BO35" s="50"/>
      <c r="BP35" s="51"/>
      <c r="BQ35" s="26">
        <f t="shared" si="8"/>
        <v>0</v>
      </c>
      <c r="BR35" s="50"/>
      <c r="BS35" s="22">
        <v>5</v>
      </c>
      <c r="BT35" s="31">
        <f>BC35*$BC$5+BD35*$BD$5+BE35*$BE$5+BF35*$BF$5+BG35*$BG$5+BH35*$BH$5+BI35*$BI$5+BJ35*$BJ$5</f>
        <v>0</v>
      </c>
      <c r="BU35" s="31">
        <f t="shared" si="9"/>
        <v>0</v>
      </c>
      <c r="BV35" s="50"/>
      <c r="BW35" s="50"/>
      <c r="BX35" s="51"/>
      <c r="BY35" s="51"/>
      <c r="BZ35" s="59"/>
      <c r="CA35" s="26">
        <f t="shared" si="10"/>
        <v>0</v>
      </c>
      <c r="CB35" s="50"/>
      <c r="CC35" s="83"/>
      <c r="CD35" s="83" t="s">
        <v>539</v>
      </c>
      <c r="CF35" s="101" t="str">
        <f t="shared" si="6"/>
        <v>黄志凌</v>
      </c>
      <c r="CG35" s="108"/>
      <c r="CH35" s="108"/>
      <c r="CI35" s="108"/>
    </row>
    <row r="36" ht="23.2" spans="1:87">
      <c r="A36" s="88"/>
      <c r="B36" s="88" t="s">
        <v>540</v>
      </c>
      <c r="C36" s="84">
        <v>5</v>
      </c>
      <c r="D36" s="84">
        <v>2</v>
      </c>
      <c r="E36" s="90">
        <f>COUNTIFS(号卡固网晒单!$A:$A,$B$5,号卡固网晒单!$C:$C,B36,号卡固网晒单!$D:$D,$E$9)</f>
        <v>0</v>
      </c>
      <c r="F36" s="90">
        <f>COUNTIFS(号卡固网晒单!$A:$A,$B$5,号卡固网晒单!$C:$C,B36,号卡固网晒单!$D:$D,$F$9)</f>
        <v>0</v>
      </c>
      <c r="G36" s="90">
        <f>COUNTIFS(号卡固网晒单!$A:$A,$B$5,号卡固网晒单!$C:$C,B36,号卡固网晒单!$D:$D,$G$9)</f>
        <v>0</v>
      </c>
      <c r="H36" s="90">
        <f>COUNTIFS(号卡固网晒单!$A:$A,$B$5,号卡固网晒单!$C:$C,B36,号卡固网晒单!$D:$D,$H$9)</f>
        <v>0</v>
      </c>
      <c r="I36" s="90">
        <f>COUNTIFS(号卡固网晒单!$A:$A,$B$5,号卡固网晒单!$C:$C,B36,号卡固网晒单!$D:$D,$I$9)</f>
        <v>0</v>
      </c>
      <c r="J36" s="90">
        <f>COUNTIFS(号卡固网晒单!$A:$A,$B$5,号卡固网晒单!$C:$C,B36,号卡固网晒单!$D:$D,$J$9)</f>
        <v>0</v>
      </c>
      <c r="K36" s="90">
        <f>COUNTIFS(号卡固网晒单!$A:$A,$B$5,号卡固网晒单!$C:$C,B36,号卡固网晒单!$D:$D,$K$9)</f>
        <v>0</v>
      </c>
      <c r="L36" s="90">
        <f>COUNTIFS(号卡固网晒单!$A:$A,$B$5,号卡固网晒单!$C:$C,B36,号卡固网晒单!$D:$D,$L$9)</f>
        <v>0</v>
      </c>
      <c r="M36" s="90">
        <f>COUNTIFS(号卡固网晒单!$A:$A,$B$5,号卡固网晒单!$C:$C,B36,号卡固网晒单!$D:$D,$M$9)</f>
        <v>0</v>
      </c>
      <c r="N36" s="90">
        <f>COUNTIFS(号卡固网晒单!$A:$A,$B$5,号卡固网晒单!$C:$C,B36,号卡固网晒单!$D:$D,$N$9)</f>
        <v>0</v>
      </c>
      <c r="O36" s="90">
        <f>COUNTIFS(号卡固网晒单!$A:$A,$B$5,号卡固网晒单!$C:$C,B36,号卡固网晒单!$D:$D,$O$9)</f>
        <v>0</v>
      </c>
      <c r="P36" s="90">
        <f>COUNTIFS(号卡固网晒单!$A:$A,$B$5,号卡固网晒单!$C:$C,B36,号卡固网晒单!$D:$D,$P$9)</f>
        <v>0</v>
      </c>
      <c r="Q36" s="90">
        <f t="shared" si="0"/>
        <v>0</v>
      </c>
      <c r="R36" s="90">
        <f>COUNTIFS(号卡固网晒单!$A:$A,$B$5,号卡固网晒单!$C:$C,B36,号卡固网晒单!$E:$E,$R$9)</f>
        <v>0</v>
      </c>
      <c r="S36" s="90">
        <f t="shared" si="1"/>
        <v>0</v>
      </c>
      <c r="T36" s="90">
        <f t="shared" si="2"/>
        <v>0</v>
      </c>
      <c r="U36" s="90">
        <f>COUNTIFS(号卡固网晒单!$A:$A,$B$5,号卡固网晒单!$C:$C,B36,号卡固网晒单!$D:$D,$U$9)</f>
        <v>0</v>
      </c>
      <c r="V36" s="90">
        <f>COUNTIFS(号卡固网晒单!$A:$A,$B$5,号卡固网晒单!$C:$C,B36,号卡固网晒单!$D:$D,$V$9)</f>
        <v>0</v>
      </c>
      <c r="W36" s="90">
        <f>COUNTIFS(号卡固网晒单!$A:$A,$B$5,号卡固网晒单!$C:$C,B36,号卡固网晒单!$D:$D,$W$9)</f>
        <v>0</v>
      </c>
      <c r="X36" s="90">
        <f>COUNTIFS(号卡固网晒单!$A:$A,$B$5,号卡固网晒单!$C:$C,B36,号卡固网晒单!$D:$D,$X$9)</f>
        <v>0</v>
      </c>
      <c r="Y36" s="90">
        <f>COUNTIFS(号卡固网晒单!$A:$A,$B$5,号卡固网晒单!$C:$C,B36,号卡固网晒单!$F:$F,$Y$9)</f>
        <v>0</v>
      </c>
      <c r="Z36" s="90">
        <f>COUNTIFS(号卡固网晒单!$A:$A,$B$5,号卡固网晒单!$C:$C,B36,号卡固网晒单!$G:$G,$Z$9)</f>
        <v>0</v>
      </c>
      <c r="AA36" s="90">
        <f>COUNTIFS(号卡固网晒单!$A:$A,$B$5,号卡固网晒单!$C:$C,B36,号卡固网晒单!$H:$H,$AA$9)</f>
        <v>0</v>
      </c>
      <c r="AB36" s="90">
        <f>COUNTIFS(号卡固网晒单!$A:$A,$B$5,号卡固网晒单!$C:$C,B36,号卡固网晒单!$I:$I,$AB$9)</f>
        <v>0</v>
      </c>
      <c r="AC36" s="90">
        <f>COUNTIFS(号卡固网晒单!$A:$A,$B$5,号卡固网晒单!$C:$C,B36,号卡固网晒单!$J:$J,$AC$9)</f>
        <v>0</v>
      </c>
      <c r="AD36" s="90">
        <f>COUNTIFS(号卡固网晒单!$A:$A,$B$5,号卡固网晒单!$C:$C,B36,号卡固网晒单!$K:$K,$AD$9)</f>
        <v>0</v>
      </c>
      <c r="AE36" s="90">
        <f>COUNTIFS(号卡固网晒单!$A:$A,$B$5,号卡固网晒单!$C:$C,B36,号卡固网晒单!$L:$L,$AE$9)</f>
        <v>0</v>
      </c>
      <c r="AF36" s="90">
        <f>COUNTIFS(号卡固网晒单!$A:$A,$B$5,号卡固网晒单!$C:$C,B36,号卡固网晒单!$M:$M,$AF$9)</f>
        <v>0</v>
      </c>
      <c r="AG36" s="90">
        <f>R36*$R$5+S36*$S$5+T36*$T$5+U36*$U$5+V36*$V$5+W36*$W$5+X36*$X$5</f>
        <v>0</v>
      </c>
      <c r="AH36" s="90">
        <f>Y36*$Y$5+Z36*$Z$5+AA36*$AA$5+AB36*$AB$5+AC36*$AC$5+AD36*$AD$5+AE36*$AE$5+AF36*$AF$5</f>
        <v>0</v>
      </c>
      <c r="AI36" s="90">
        <f>COUNTIFS(号卡固网晒单!$C:$C,AF36,号卡固网晒单!$D:$D,$E$9)</f>
        <v>0</v>
      </c>
      <c r="AJ36" s="90">
        <f>COUNTIFS(号卡固网晒单!$C:$C,AF36,号卡固网晒单!$D:$D,$F$9)</f>
        <v>0</v>
      </c>
      <c r="AK36" s="90">
        <f>COUNTIFS(号卡固网晒单!$C:$C,AF36,号卡固网晒单!$D:$D,$G$9)</f>
        <v>0</v>
      </c>
      <c r="AL36" s="90">
        <f>COUNTIFS(号卡固网晒单!$C:$C,AF36,号卡固网晒单!$D:$D,$H$9)</f>
        <v>0</v>
      </c>
      <c r="AM36" s="90">
        <f>COUNTIFS(号卡固网晒单!$C:$C,AF36,号卡固网晒单!$D:$D,$I$9)</f>
        <v>0</v>
      </c>
      <c r="AN36" s="90">
        <f>COUNTIFS(号卡固网晒单!$C:$C,AF36,号卡固网晒单!$D:$D,$J$9)</f>
        <v>0</v>
      </c>
      <c r="AO36" s="90">
        <f>COUNTIFS(号卡固网晒单!$C:$C,AF36,号卡固网晒单!$D:$D,$K$9)</f>
        <v>0</v>
      </c>
      <c r="AP36" s="90">
        <f>COUNTIFS(号卡固网晒单!$C:$C,AF36,号卡固网晒单!$D:$D,$L$9)</f>
        <v>0</v>
      </c>
      <c r="AQ36" s="90">
        <f>COUNTIFS(号卡固网晒单!$C:$C,AF36,号卡固网晒单!$D:$D,$M$9)</f>
        <v>0</v>
      </c>
      <c r="AR36" s="90">
        <f>COUNTIFS(号卡固网晒单!$C:$C,AF36,号卡固网晒单!$D:$D,$N$9)</f>
        <v>0</v>
      </c>
      <c r="AS36" s="90">
        <f>COUNTIFS(号卡固网晒单!$C:$C,AF36,号卡固网晒单!$D:$D,$O$9)</f>
        <v>0</v>
      </c>
      <c r="AT36" s="90">
        <f>COUNTIFS(号卡固网晒单!$C:$C,AF36,号卡固网晒单!$D:$D,$P$9)</f>
        <v>0</v>
      </c>
      <c r="AU36" s="90">
        <f t="shared" si="3"/>
        <v>0</v>
      </c>
      <c r="AV36" s="90">
        <f>COUNTIFS(号卡固网晒单!$C:$C,AE36,号卡固网晒单!$E:$E,$R$9)</f>
        <v>0</v>
      </c>
      <c r="AW36" s="90">
        <f t="shared" si="4"/>
        <v>0</v>
      </c>
      <c r="AX36" s="90">
        <f t="shared" si="5"/>
        <v>0</v>
      </c>
      <c r="AY36" s="90">
        <f>COUNTIFS(号卡固网晒单!$C:$C,AE36,号卡固网晒单!$D:$D,$U$9)</f>
        <v>0</v>
      </c>
      <c r="AZ36" s="90">
        <f>COUNTIFS(号卡固网晒单!$C:$C,AE36,号卡固网晒单!$D:$D,$V$9)</f>
        <v>0</v>
      </c>
      <c r="BA36" s="90">
        <f>COUNTIFS(号卡固网晒单!$C:$C,AE36,号卡固网晒单!$D:$D,$W$9)</f>
        <v>0</v>
      </c>
      <c r="BB36" s="90">
        <f>COUNTIFS(号卡固网晒单!$C:$C,AE36,号卡固网晒单!$D:$D,$X$9)</f>
        <v>0</v>
      </c>
      <c r="BC36" s="90">
        <f>COUNTIFS(号卡固网晒单!$C:$C,AE36,号卡固网晒单!$F:$F,$Y$9)</f>
        <v>0</v>
      </c>
      <c r="BD36" s="90">
        <f>COUNTIFS(号卡固网晒单!$C:$C,AE36,号卡固网晒单!$G:$G,$Z$9)</f>
        <v>0</v>
      </c>
      <c r="BE36" s="90">
        <f>COUNTIFS(号卡固网晒单!$C:$C,AE36,号卡固网晒单!$H:$H,$AA$9)</f>
        <v>0</v>
      </c>
      <c r="BF36" s="90">
        <f>COUNTIFS(号卡固网晒单!$C:$C,AE36,号卡固网晒单!$I:$I,$AB$9)</f>
        <v>0</v>
      </c>
      <c r="BG36" s="90">
        <f>COUNTIFS(号卡固网晒单!$C:$C,AE36,号卡固网晒单!$J:$J,$AC$9)</f>
        <v>0</v>
      </c>
      <c r="BH36" s="90">
        <f>COUNTIFS(号卡固网晒单!$C:$C,AE36,号卡固网晒单!$K:$K,$AD$9)</f>
        <v>0</v>
      </c>
      <c r="BI36" s="90">
        <f>COUNTIFS(号卡固网晒单!$C:$C,AE36,号卡固网晒单!$L:$L,$AE$9)</f>
        <v>0</v>
      </c>
      <c r="BJ36" s="90">
        <f>COUNTIFS(号卡固网晒单!$C:$C,AE36,号卡固网晒单!$M:$M,$AF$9)</f>
        <v>0</v>
      </c>
      <c r="BK36" s="22">
        <v>2</v>
      </c>
      <c r="BL36" s="31">
        <f>AV36*$AV$5+AW36*$AW$5+AX36*$AX$5+AY36*$AY$5+AZ36*$AZ$5+BA36*$BA$5+BB36*$BB$5</f>
        <v>0</v>
      </c>
      <c r="BM36" s="31">
        <f t="shared" si="7"/>
        <v>0</v>
      </c>
      <c r="BN36" s="26"/>
      <c r="BO36" s="50"/>
      <c r="BP36" s="51"/>
      <c r="BQ36" s="26">
        <f t="shared" si="8"/>
        <v>0</v>
      </c>
      <c r="BR36" s="50"/>
      <c r="BS36" s="22">
        <v>5</v>
      </c>
      <c r="BT36" s="31">
        <f>BC36*$BC$5+BD36*$BD$5+BE36*$BE$5+BF36*$BF$5+BG36*$BG$5+BH36*$BH$5+BI36*$BI$5+BJ36*$BJ$5</f>
        <v>0</v>
      </c>
      <c r="BU36" s="31">
        <f t="shared" si="9"/>
        <v>0</v>
      </c>
      <c r="BV36" s="50"/>
      <c r="BW36" s="50"/>
      <c r="BX36" s="51"/>
      <c r="BY36" s="51"/>
      <c r="BZ36" s="59"/>
      <c r="CA36" s="26">
        <f t="shared" si="10"/>
        <v>0</v>
      </c>
      <c r="CB36" s="50"/>
      <c r="CC36" s="83"/>
      <c r="CD36" s="83" t="s">
        <v>540</v>
      </c>
      <c r="CF36" s="101" t="str">
        <f t="shared" si="6"/>
        <v>黄瑞锋</v>
      </c>
      <c r="CG36" s="108"/>
      <c r="CH36" s="108"/>
      <c r="CI36" s="108"/>
    </row>
    <row r="37" ht="23.2" spans="1:87">
      <c r="A37" s="88" t="s">
        <v>24</v>
      </c>
      <c r="B37" s="88" t="s">
        <v>541</v>
      </c>
      <c r="C37" s="84">
        <v>5</v>
      </c>
      <c r="D37" s="84">
        <v>2</v>
      </c>
      <c r="E37" s="90">
        <f>COUNTIFS(号卡固网晒单!$A:$A,$B$5,号卡固网晒单!$C:$C,B37,号卡固网晒单!$D:$D,$E$9)</f>
        <v>0</v>
      </c>
      <c r="F37" s="90">
        <f>COUNTIFS(号卡固网晒单!$A:$A,$B$5,号卡固网晒单!$C:$C,B37,号卡固网晒单!$D:$D,$F$9)</f>
        <v>0</v>
      </c>
      <c r="G37" s="90">
        <f>COUNTIFS(号卡固网晒单!$A:$A,$B$5,号卡固网晒单!$C:$C,B37,号卡固网晒单!$D:$D,$G$9)</f>
        <v>0</v>
      </c>
      <c r="H37" s="90">
        <f>COUNTIFS(号卡固网晒单!$A:$A,$B$5,号卡固网晒单!$C:$C,B37,号卡固网晒单!$D:$D,$H$9)</f>
        <v>0</v>
      </c>
      <c r="I37" s="90">
        <f>COUNTIFS(号卡固网晒单!$A:$A,$B$5,号卡固网晒单!$C:$C,B37,号卡固网晒单!$D:$D,$I$9)</f>
        <v>0</v>
      </c>
      <c r="J37" s="90">
        <f>COUNTIFS(号卡固网晒单!$A:$A,$B$5,号卡固网晒单!$C:$C,B37,号卡固网晒单!$D:$D,$J$9)</f>
        <v>0</v>
      </c>
      <c r="K37" s="90">
        <f>COUNTIFS(号卡固网晒单!$A:$A,$B$5,号卡固网晒单!$C:$C,B37,号卡固网晒单!$D:$D,$K$9)</f>
        <v>0</v>
      </c>
      <c r="L37" s="90">
        <f>COUNTIFS(号卡固网晒单!$A:$A,$B$5,号卡固网晒单!$C:$C,B37,号卡固网晒单!$D:$D,$L$9)</f>
        <v>0</v>
      </c>
      <c r="M37" s="90">
        <f>COUNTIFS(号卡固网晒单!$A:$A,$B$5,号卡固网晒单!$C:$C,B37,号卡固网晒单!$D:$D,$M$9)</f>
        <v>0</v>
      </c>
      <c r="N37" s="90">
        <f>COUNTIFS(号卡固网晒单!$A:$A,$B$5,号卡固网晒单!$C:$C,B37,号卡固网晒单!$D:$D,$N$9)</f>
        <v>0</v>
      </c>
      <c r="O37" s="90">
        <f>COUNTIFS(号卡固网晒单!$A:$A,$B$5,号卡固网晒单!$C:$C,B37,号卡固网晒单!$D:$D,$O$9)</f>
        <v>0</v>
      </c>
      <c r="P37" s="90">
        <f>COUNTIFS(号卡固网晒单!$A:$A,$B$5,号卡固网晒单!$C:$C,B37,号卡固网晒单!$D:$D,$P$9)</f>
        <v>0</v>
      </c>
      <c r="Q37" s="90">
        <f t="shared" si="0"/>
        <v>0</v>
      </c>
      <c r="R37" s="90">
        <f>COUNTIFS(号卡固网晒单!$A:$A,$B$5,号卡固网晒单!$C:$C,B37,号卡固网晒单!$E:$E,$R$9)</f>
        <v>0</v>
      </c>
      <c r="S37" s="90">
        <f t="shared" si="1"/>
        <v>0</v>
      </c>
      <c r="T37" s="90">
        <f t="shared" si="2"/>
        <v>0</v>
      </c>
      <c r="U37" s="90">
        <f>COUNTIFS(号卡固网晒单!$A:$A,$B$5,号卡固网晒单!$C:$C,B37,号卡固网晒单!$D:$D,$U$9)</f>
        <v>0</v>
      </c>
      <c r="V37" s="90">
        <f>COUNTIFS(号卡固网晒单!$A:$A,$B$5,号卡固网晒单!$C:$C,B37,号卡固网晒单!$D:$D,$V$9)</f>
        <v>0</v>
      </c>
      <c r="W37" s="90">
        <f>COUNTIFS(号卡固网晒单!$A:$A,$B$5,号卡固网晒单!$C:$C,B37,号卡固网晒单!$D:$D,$W$9)</f>
        <v>0</v>
      </c>
      <c r="X37" s="90">
        <f>COUNTIFS(号卡固网晒单!$A:$A,$B$5,号卡固网晒单!$C:$C,B37,号卡固网晒单!$D:$D,$X$9)</f>
        <v>0</v>
      </c>
      <c r="Y37" s="90">
        <f>COUNTIFS(号卡固网晒单!$A:$A,$B$5,号卡固网晒单!$C:$C,B37,号卡固网晒单!$F:$F,$Y$9)</f>
        <v>0</v>
      </c>
      <c r="Z37" s="90">
        <f>COUNTIFS(号卡固网晒单!$A:$A,$B$5,号卡固网晒单!$C:$C,B37,号卡固网晒单!$G:$G,$Z$9)</f>
        <v>0</v>
      </c>
      <c r="AA37" s="90">
        <f>COUNTIFS(号卡固网晒单!$A:$A,$B$5,号卡固网晒单!$C:$C,B37,号卡固网晒单!$H:$H,$AA$9)</f>
        <v>0</v>
      </c>
      <c r="AB37" s="90">
        <f>COUNTIFS(号卡固网晒单!$A:$A,$B$5,号卡固网晒单!$C:$C,B37,号卡固网晒单!$I:$I,$AB$9)</f>
        <v>0</v>
      </c>
      <c r="AC37" s="90">
        <f>COUNTIFS(号卡固网晒单!$A:$A,$B$5,号卡固网晒单!$C:$C,B37,号卡固网晒单!$J:$J,$AC$9)</f>
        <v>0</v>
      </c>
      <c r="AD37" s="90">
        <f>COUNTIFS(号卡固网晒单!$A:$A,$B$5,号卡固网晒单!$C:$C,B37,号卡固网晒单!$K:$K,$AD$9)</f>
        <v>0</v>
      </c>
      <c r="AE37" s="90">
        <f>COUNTIFS(号卡固网晒单!$A:$A,$B$5,号卡固网晒单!$C:$C,B37,号卡固网晒单!$L:$L,$AE$9)</f>
        <v>0</v>
      </c>
      <c r="AF37" s="90">
        <f>COUNTIFS(号卡固网晒单!$A:$A,$B$5,号卡固网晒单!$C:$C,B37,号卡固网晒单!$M:$M,$AF$9)</f>
        <v>0</v>
      </c>
      <c r="AG37" s="90">
        <f>R37*$R$5+S37*$S$5+T37*$T$5+U37*$U$5+V37*$V$5+W37*$W$5+X37*$X$5</f>
        <v>0</v>
      </c>
      <c r="AH37" s="90">
        <f>Y37*$Y$5+Z37*$Z$5+AA37*$AA$5+AB37*$AB$5+AC37*$AC$5+AD37*$AD$5+AE37*$AE$5+AF37*$AF$5</f>
        <v>0</v>
      </c>
      <c r="AI37" s="90">
        <f>COUNTIFS(号卡固网晒单!$C:$C,AF37,号卡固网晒单!$D:$D,$E$9)</f>
        <v>0</v>
      </c>
      <c r="AJ37" s="90">
        <f>COUNTIFS(号卡固网晒单!$C:$C,AF37,号卡固网晒单!$D:$D,$F$9)</f>
        <v>0</v>
      </c>
      <c r="AK37" s="90">
        <f>COUNTIFS(号卡固网晒单!$C:$C,AF37,号卡固网晒单!$D:$D,$G$9)</f>
        <v>0</v>
      </c>
      <c r="AL37" s="90">
        <f>COUNTIFS(号卡固网晒单!$C:$C,AF37,号卡固网晒单!$D:$D,$H$9)</f>
        <v>0</v>
      </c>
      <c r="AM37" s="90">
        <f>COUNTIFS(号卡固网晒单!$C:$C,AF37,号卡固网晒单!$D:$D,$I$9)</f>
        <v>0</v>
      </c>
      <c r="AN37" s="90">
        <f>COUNTIFS(号卡固网晒单!$C:$C,AF37,号卡固网晒单!$D:$D,$J$9)</f>
        <v>0</v>
      </c>
      <c r="AO37" s="90">
        <f>COUNTIFS(号卡固网晒单!$C:$C,AF37,号卡固网晒单!$D:$D,$K$9)</f>
        <v>0</v>
      </c>
      <c r="AP37" s="90">
        <f>COUNTIFS(号卡固网晒单!$C:$C,AF37,号卡固网晒单!$D:$D,$L$9)</f>
        <v>0</v>
      </c>
      <c r="AQ37" s="90">
        <f>COUNTIFS(号卡固网晒单!$C:$C,AF37,号卡固网晒单!$D:$D,$M$9)</f>
        <v>0</v>
      </c>
      <c r="AR37" s="90">
        <f>COUNTIFS(号卡固网晒单!$C:$C,AF37,号卡固网晒单!$D:$D,$N$9)</f>
        <v>0</v>
      </c>
      <c r="AS37" s="90">
        <f>COUNTIFS(号卡固网晒单!$C:$C,AF37,号卡固网晒单!$D:$D,$O$9)</f>
        <v>0</v>
      </c>
      <c r="AT37" s="90">
        <f>COUNTIFS(号卡固网晒单!$C:$C,AF37,号卡固网晒单!$D:$D,$P$9)</f>
        <v>0</v>
      </c>
      <c r="AU37" s="90">
        <f t="shared" si="3"/>
        <v>0</v>
      </c>
      <c r="AV37" s="90">
        <f>COUNTIFS(号卡固网晒单!$C:$C,AE37,号卡固网晒单!$E:$E,$R$9)</f>
        <v>0</v>
      </c>
      <c r="AW37" s="90">
        <f t="shared" si="4"/>
        <v>0</v>
      </c>
      <c r="AX37" s="90">
        <f t="shared" si="5"/>
        <v>0</v>
      </c>
      <c r="AY37" s="90">
        <f>COUNTIFS(号卡固网晒单!$C:$C,AE37,号卡固网晒单!$D:$D,$U$9)</f>
        <v>0</v>
      </c>
      <c r="AZ37" s="90">
        <f>COUNTIFS(号卡固网晒单!$C:$C,AE37,号卡固网晒单!$D:$D,$V$9)</f>
        <v>0</v>
      </c>
      <c r="BA37" s="90">
        <f>COUNTIFS(号卡固网晒单!$C:$C,AE37,号卡固网晒单!$D:$D,$W$9)</f>
        <v>0</v>
      </c>
      <c r="BB37" s="90">
        <f>COUNTIFS(号卡固网晒单!$C:$C,AE37,号卡固网晒单!$D:$D,$X$9)</f>
        <v>0</v>
      </c>
      <c r="BC37" s="90">
        <f>COUNTIFS(号卡固网晒单!$C:$C,AE37,号卡固网晒单!$F:$F,$Y$9)</f>
        <v>0</v>
      </c>
      <c r="BD37" s="90">
        <f>COUNTIFS(号卡固网晒单!$C:$C,AE37,号卡固网晒单!$G:$G,$Z$9)</f>
        <v>0</v>
      </c>
      <c r="BE37" s="90">
        <f>COUNTIFS(号卡固网晒单!$C:$C,AE37,号卡固网晒单!$H:$H,$AA$9)</f>
        <v>0</v>
      </c>
      <c r="BF37" s="90">
        <f>COUNTIFS(号卡固网晒单!$C:$C,AE37,号卡固网晒单!$I:$I,$AB$9)</f>
        <v>0</v>
      </c>
      <c r="BG37" s="90">
        <f>COUNTIFS(号卡固网晒单!$C:$C,AE37,号卡固网晒单!$J:$J,$AC$9)</f>
        <v>0</v>
      </c>
      <c r="BH37" s="90">
        <f>COUNTIFS(号卡固网晒单!$C:$C,AE37,号卡固网晒单!$K:$K,$AD$9)</f>
        <v>0</v>
      </c>
      <c r="BI37" s="90">
        <f>COUNTIFS(号卡固网晒单!$C:$C,AE37,号卡固网晒单!$L:$L,$AE$9)</f>
        <v>0</v>
      </c>
      <c r="BJ37" s="90">
        <f>COUNTIFS(号卡固网晒单!$C:$C,AE37,号卡固网晒单!$M:$M,$AF$9)</f>
        <v>0</v>
      </c>
      <c r="BK37" s="22">
        <v>2</v>
      </c>
      <c r="BL37" s="31">
        <f>AV37*$AV$5+AW37*$AW$5+AX37*$AX$5+AY37*$AY$5+AZ37*$AZ$5+BA37*$BA$5+BB37*$BB$5</f>
        <v>0</v>
      </c>
      <c r="BM37" s="31">
        <f t="shared" si="7"/>
        <v>0</v>
      </c>
      <c r="BN37" s="26">
        <v>9</v>
      </c>
      <c r="BO37" s="50">
        <f>SUM(BL37:BL39)</f>
        <v>0</v>
      </c>
      <c r="BP37" s="51">
        <f>BO37/BN37</f>
        <v>0</v>
      </c>
      <c r="BQ37" s="26">
        <f t="shared" si="8"/>
        <v>0</v>
      </c>
      <c r="BR37" s="50">
        <f>SUM(BQ37:BQ39)</f>
        <v>0</v>
      </c>
      <c r="BS37" s="22">
        <v>5</v>
      </c>
      <c r="BT37" s="31">
        <f>BC37*$BC$5+BD37*$BD$5+BE37*$BE$5+BF37*$BF$5+BG37*$BG$5+BH37*$BH$5+BI37*$BI$5+BJ37*$BJ$5</f>
        <v>0</v>
      </c>
      <c r="BU37" s="31">
        <f t="shared" si="9"/>
        <v>0</v>
      </c>
      <c r="BV37" s="50">
        <v>22</v>
      </c>
      <c r="BW37" s="50">
        <f>SUM(BT37:BT39)</f>
        <v>0</v>
      </c>
      <c r="BX37" s="51">
        <f>BW37/BV37</f>
        <v>0</v>
      </c>
      <c r="BY37" s="51">
        <f>(BX37+BP37)/2</f>
        <v>0</v>
      </c>
      <c r="BZ37" s="59">
        <f>RANK(BY37,$BY$11:$BY$69)</f>
        <v>1</v>
      </c>
      <c r="CA37" s="26">
        <f t="shared" si="10"/>
        <v>0</v>
      </c>
      <c r="CB37" s="50">
        <f>SUM(CA37:CA39)</f>
        <v>0</v>
      </c>
      <c r="CC37" s="83" t="s">
        <v>24</v>
      </c>
      <c r="CD37" s="83" t="s">
        <v>541</v>
      </c>
      <c r="CF37" s="101" t="str">
        <f t="shared" si="6"/>
        <v>江忠尧</v>
      </c>
      <c r="CG37" s="108" t="str">
        <f>IF(AND(BO37=0),CC37,"")</f>
        <v>社口站</v>
      </c>
      <c r="CH37" s="108" t="str">
        <f>IF(AND(BW37=0),CC37,"")</f>
        <v>社口站</v>
      </c>
      <c r="CI37" s="108"/>
    </row>
    <row r="38" ht="23.2" spans="1:87">
      <c r="A38" s="88"/>
      <c r="B38" s="88" t="s">
        <v>542</v>
      </c>
      <c r="C38" s="84">
        <v>5</v>
      </c>
      <c r="D38" s="84">
        <v>2</v>
      </c>
      <c r="E38" s="90">
        <f>COUNTIFS(号卡固网晒单!$A:$A,$B$5,号卡固网晒单!$C:$C,B38,号卡固网晒单!$D:$D,$E$9)</f>
        <v>0</v>
      </c>
      <c r="F38" s="90">
        <f>COUNTIFS(号卡固网晒单!$A:$A,$B$5,号卡固网晒单!$C:$C,B38,号卡固网晒单!$D:$D,$F$9)</f>
        <v>0</v>
      </c>
      <c r="G38" s="90">
        <f>COUNTIFS(号卡固网晒单!$A:$A,$B$5,号卡固网晒单!$C:$C,B38,号卡固网晒单!$D:$D,$G$9)</f>
        <v>0</v>
      </c>
      <c r="H38" s="90">
        <f>COUNTIFS(号卡固网晒单!$A:$A,$B$5,号卡固网晒单!$C:$C,B38,号卡固网晒单!$D:$D,$H$9)</f>
        <v>0</v>
      </c>
      <c r="I38" s="90">
        <f>COUNTIFS(号卡固网晒单!$A:$A,$B$5,号卡固网晒单!$C:$C,B38,号卡固网晒单!$D:$D,$I$9)</f>
        <v>0</v>
      </c>
      <c r="J38" s="90">
        <f>COUNTIFS(号卡固网晒单!$A:$A,$B$5,号卡固网晒单!$C:$C,B38,号卡固网晒单!$D:$D,$J$9)</f>
        <v>0</v>
      </c>
      <c r="K38" s="90">
        <f>COUNTIFS(号卡固网晒单!$A:$A,$B$5,号卡固网晒单!$C:$C,B38,号卡固网晒单!$D:$D,$K$9)</f>
        <v>0</v>
      </c>
      <c r="L38" s="90">
        <f>COUNTIFS(号卡固网晒单!$A:$A,$B$5,号卡固网晒单!$C:$C,B38,号卡固网晒单!$D:$D,$L$9)</f>
        <v>0</v>
      </c>
      <c r="M38" s="90">
        <f>COUNTIFS(号卡固网晒单!$A:$A,$B$5,号卡固网晒单!$C:$C,B38,号卡固网晒单!$D:$D,$M$9)</f>
        <v>0</v>
      </c>
      <c r="N38" s="90">
        <f>COUNTIFS(号卡固网晒单!$A:$A,$B$5,号卡固网晒单!$C:$C,B38,号卡固网晒单!$D:$D,$N$9)</f>
        <v>0</v>
      </c>
      <c r="O38" s="90">
        <f>COUNTIFS(号卡固网晒单!$A:$A,$B$5,号卡固网晒单!$C:$C,B38,号卡固网晒单!$D:$D,$O$9)</f>
        <v>0</v>
      </c>
      <c r="P38" s="90">
        <f>COUNTIFS(号卡固网晒单!$A:$A,$B$5,号卡固网晒单!$C:$C,B38,号卡固网晒单!$D:$D,$P$9)</f>
        <v>0</v>
      </c>
      <c r="Q38" s="90">
        <f t="shared" si="0"/>
        <v>0</v>
      </c>
      <c r="R38" s="90">
        <f>COUNTIFS(号卡固网晒单!$A:$A,$B$5,号卡固网晒单!$C:$C,B38,号卡固网晒单!$E:$E,$R$9)</f>
        <v>0</v>
      </c>
      <c r="S38" s="90">
        <f t="shared" si="1"/>
        <v>0</v>
      </c>
      <c r="T38" s="90">
        <f t="shared" si="2"/>
        <v>0</v>
      </c>
      <c r="U38" s="90">
        <f>COUNTIFS(号卡固网晒单!$A:$A,$B$5,号卡固网晒单!$C:$C,B38,号卡固网晒单!$D:$D,$U$9)</f>
        <v>0</v>
      </c>
      <c r="V38" s="90">
        <f>COUNTIFS(号卡固网晒单!$A:$A,$B$5,号卡固网晒单!$C:$C,B38,号卡固网晒单!$D:$D,$V$9)</f>
        <v>0</v>
      </c>
      <c r="W38" s="90">
        <f>COUNTIFS(号卡固网晒单!$A:$A,$B$5,号卡固网晒单!$C:$C,B38,号卡固网晒单!$D:$D,$W$9)</f>
        <v>0</v>
      </c>
      <c r="X38" s="90">
        <f>COUNTIFS(号卡固网晒单!$A:$A,$B$5,号卡固网晒单!$C:$C,B38,号卡固网晒单!$D:$D,$X$9)</f>
        <v>0</v>
      </c>
      <c r="Y38" s="90">
        <f>COUNTIFS(号卡固网晒单!$A:$A,$B$5,号卡固网晒单!$C:$C,B38,号卡固网晒单!$F:$F,$Y$9)</f>
        <v>0</v>
      </c>
      <c r="Z38" s="90">
        <f>COUNTIFS(号卡固网晒单!$A:$A,$B$5,号卡固网晒单!$C:$C,B38,号卡固网晒单!$G:$G,$Z$9)</f>
        <v>0</v>
      </c>
      <c r="AA38" s="90">
        <f>COUNTIFS(号卡固网晒单!$A:$A,$B$5,号卡固网晒单!$C:$C,B38,号卡固网晒单!$H:$H,$AA$9)</f>
        <v>0</v>
      </c>
      <c r="AB38" s="90">
        <f>COUNTIFS(号卡固网晒单!$A:$A,$B$5,号卡固网晒单!$C:$C,B38,号卡固网晒单!$I:$I,$AB$9)</f>
        <v>0</v>
      </c>
      <c r="AC38" s="90">
        <f>COUNTIFS(号卡固网晒单!$A:$A,$B$5,号卡固网晒单!$C:$C,B38,号卡固网晒单!$J:$J,$AC$9)</f>
        <v>0</v>
      </c>
      <c r="AD38" s="90">
        <f>COUNTIFS(号卡固网晒单!$A:$A,$B$5,号卡固网晒单!$C:$C,B38,号卡固网晒单!$K:$K,$AD$9)</f>
        <v>0</v>
      </c>
      <c r="AE38" s="90">
        <f>COUNTIFS(号卡固网晒单!$A:$A,$B$5,号卡固网晒单!$C:$C,B38,号卡固网晒单!$L:$L,$AE$9)</f>
        <v>0</v>
      </c>
      <c r="AF38" s="90">
        <f>COUNTIFS(号卡固网晒单!$A:$A,$B$5,号卡固网晒单!$C:$C,B38,号卡固网晒单!$M:$M,$AF$9)</f>
        <v>0</v>
      </c>
      <c r="AG38" s="90">
        <f>R38*$R$5+S38*$S$5+T38*$T$5+U38*$U$5+V38*$V$5+W38*$W$5+X38*$X$5</f>
        <v>0</v>
      </c>
      <c r="AH38" s="90">
        <f>Y38*$Y$5+Z38*$Z$5+AA38*$AA$5+AB38*$AB$5+AC38*$AC$5+AD38*$AD$5+AE38*$AE$5+AF38*$AF$5</f>
        <v>0</v>
      </c>
      <c r="AI38" s="90">
        <f>COUNTIFS(号卡固网晒单!$C:$C,AF38,号卡固网晒单!$D:$D,$E$9)</f>
        <v>0</v>
      </c>
      <c r="AJ38" s="90">
        <f>COUNTIFS(号卡固网晒单!$C:$C,AF38,号卡固网晒单!$D:$D,$F$9)</f>
        <v>0</v>
      </c>
      <c r="AK38" s="90">
        <f>COUNTIFS(号卡固网晒单!$C:$C,AF38,号卡固网晒单!$D:$D,$G$9)</f>
        <v>0</v>
      </c>
      <c r="AL38" s="90">
        <f>COUNTIFS(号卡固网晒单!$C:$C,AF38,号卡固网晒单!$D:$D,$H$9)</f>
        <v>0</v>
      </c>
      <c r="AM38" s="90">
        <f>COUNTIFS(号卡固网晒单!$C:$C,AF38,号卡固网晒单!$D:$D,$I$9)</f>
        <v>0</v>
      </c>
      <c r="AN38" s="90">
        <f>COUNTIFS(号卡固网晒单!$C:$C,AF38,号卡固网晒单!$D:$D,$J$9)</f>
        <v>0</v>
      </c>
      <c r="AO38" s="90">
        <f>COUNTIFS(号卡固网晒单!$C:$C,AF38,号卡固网晒单!$D:$D,$K$9)</f>
        <v>0</v>
      </c>
      <c r="AP38" s="90">
        <f>COUNTIFS(号卡固网晒单!$C:$C,AF38,号卡固网晒单!$D:$D,$L$9)</f>
        <v>0</v>
      </c>
      <c r="AQ38" s="90">
        <f>COUNTIFS(号卡固网晒单!$C:$C,AF38,号卡固网晒单!$D:$D,$M$9)</f>
        <v>0</v>
      </c>
      <c r="AR38" s="90">
        <f>COUNTIFS(号卡固网晒单!$C:$C,AF38,号卡固网晒单!$D:$D,$N$9)</f>
        <v>0</v>
      </c>
      <c r="AS38" s="90">
        <f>COUNTIFS(号卡固网晒单!$C:$C,AF38,号卡固网晒单!$D:$D,$O$9)</f>
        <v>0</v>
      </c>
      <c r="AT38" s="90">
        <f>COUNTIFS(号卡固网晒单!$C:$C,AF38,号卡固网晒单!$D:$D,$P$9)</f>
        <v>0</v>
      </c>
      <c r="AU38" s="90">
        <f t="shared" si="3"/>
        <v>0</v>
      </c>
      <c r="AV38" s="90">
        <f>COUNTIFS(号卡固网晒单!$C:$C,AE38,号卡固网晒单!$E:$E,$R$9)</f>
        <v>0</v>
      </c>
      <c r="AW38" s="90">
        <f t="shared" si="4"/>
        <v>0</v>
      </c>
      <c r="AX38" s="90">
        <f t="shared" si="5"/>
        <v>0</v>
      </c>
      <c r="AY38" s="90">
        <f>COUNTIFS(号卡固网晒单!$C:$C,AE38,号卡固网晒单!$D:$D,$U$9)</f>
        <v>0</v>
      </c>
      <c r="AZ38" s="90">
        <f>COUNTIFS(号卡固网晒单!$C:$C,AE38,号卡固网晒单!$D:$D,$V$9)</f>
        <v>0</v>
      </c>
      <c r="BA38" s="90">
        <f>COUNTIFS(号卡固网晒单!$C:$C,AE38,号卡固网晒单!$D:$D,$W$9)</f>
        <v>0</v>
      </c>
      <c r="BB38" s="90">
        <f>COUNTIFS(号卡固网晒单!$C:$C,AE38,号卡固网晒单!$D:$D,$X$9)</f>
        <v>0</v>
      </c>
      <c r="BC38" s="90">
        <f>COUNTIFS(号卡固网晒单!$C:$C,AE38,号卡固网晒单!$F:$F,$Y$9)</f>
        <v>0</v>
      </c>
      <c r="BD38" s="90">
        <f>COUNTIFS(号卡固网晒单!$C:$C,AE38,号卡固网晒单!$G:$G,$Z$9)</f>
        <v>0</v>
      </c>
      <c r="BE38" s="90">
        <f>COUNTIFS(号卡固网晒单!$C:$C,AE38,号卡固网晒单!$H:$H,$AA$9)</f>
        <v>0</v>
      </c>
      <c r="BF38" s="90">
        <f>COUNTIFS(号卡固网晒单!$C:$C,AE38,号卡固网晒单!$I:$I,$AB$9)</f>
        <v>0</v>
      </c>
      <c r="BG38" s="90">
        <f>COUNTIFS(号卡固网晒单!$C:$C,AE38,号卡固网晒单!$J:$J,$AC$9)</f>
        <v>0</v>
      </c>
      <c r="BH38" s="90">
        <f>COUNTIFS(号卡固网晒单!$C:$C,AE38,号卡固网晒单!$K:$K,$AD$9)</f>
        <v>0</v>
      </c>
      <c r="BI38" s="90">
        <f>COUNTIFS(号卡固网晒单!$C:$C,AE38,号卡固网晒单!$L:$L,$AE$9)</f>
        <v>0</v>
      </c>
      <c r="BJ38" s="90">
        <f>COUNTIFS(号卡固网晒单!$C:$C,AE38,号卡固网晒单!$M:$M,$AF$9)</f>
        <v>0</v>
      </c>
      <c r="BK38" s="22">
        <v>2</v>
      </c>
      <c r="BL38" s="31">
        <f>AV38*$AV$5+AW38*$AW$5+AX38*$AX$5+AY38*$AY$5+AZ38*$AZ$5+BA38*$BA$5+BB38*$BB$5</f>
        <v>0</v>
      </c>
      <c r="BM38" s="31">
        <f t="shared" si="7"/>
        <v>0</v>
      </c>
      <c r="BN38" s="26"/>
      <c r="BO38" s="50"/>
      <c r="BP38" s="51"/>
      <c r="BQ38" s="26">
        <f t="shared" si="8"/>
        <v>0</v>
      </c>
      <c r="BR38" s="50"/>
      <c r="BS38" s="22">
        <v>5</v>
      </c>
      <c r="BT38" s="31">
        <f>BC38*$BC$5+BD38*$BD$5+BE38*$BE$5+BF38*$BF$5+BG38*$BG$5+BH38*$BH$5+BI38*$BI$5+BJ38*$BJ$5</f>
        <v>0</v>
      </c>
      <c r="BU38" s="31">
        <f t="shared" si="9"/>
        <v>0</v>
      </c>
      <c r="BV38" s="50"/>
      <c r="BW38" s="50"/>
      <c r="BX38" s="51"/>
      <c r="BY38" s="51"/>
      <c r="BZ38" s="59"/>
      <c r="CA38" s="26">
        <f t="shared" si="10"/>
        <v>0</v>
      </c>
      <c r="CB38" s="50"/>
      <c r="CC38" s="83"/>
      <c r="CD38" s="83" t="s">
        <v>542</v>
      </c>
      <c r="CF38" s="101" t="str">
        <f t="shared" si="6"/>
        <v>林忠进</v>
      </c>
      <c r="CG38" s="108"/>
      <c r="CH38" s="108"/>
      <c r="CI38" s="108"/>
    </row>
    <row r="39" ht="23.2" spans="1:87">
      <c r="A39" s="88"/>
      <c r="B39" s="88" t="s">
        <v>543</v>
      </c>
      <c r="C39" s="84">
        <v>12</v>
      </c>
      <c r="D39" s="84">
        <v>5</v>
      </c>
      <c r="E39" s="90">
        <f>COUNTIFS(号卡固网晒单!$A:$A,$B$5,号卡固网晒单!$C:$C,B39,号卡固网晒单!$D:$D,$E$9)</f>
        <v>0</v>
      </c>
      <c r="F39" s="90">
        <f>COUNTIFS(号卡固网晒单!$A:$A,$B$5,号卡固网晒单!$C:$C,B39,号卡固网晒单!$D:$D,$F$9)</f>
        <v>0</v>
      </c>
      <c r="G39" s="90">
        <f>COUNTIFS(号卡固网晒单!$A:$A,$B$5,号卡固网晒单!$C:$C,B39,号卡固网晒单!$D:$D,$G$9)</f>
        <v>0</v>
      </c>
      <c r="H39" s="90">
        <f>COUNTIFS(号卡固网晒单!$A:$A,$B$5,号卡固网晒单!$C:$C,B39,号卡固网晒单!$D:$D,$H$9)</f>
        <v>0</v>
      </c>
      <c r="I39" s="90">
        <f>COUNTIFS(号卡固网晒单!$A:$A,$B$5,号卡固网晒单!$C:$C,B39,号卡固网晒单!$D:$D,$I$9)</f>
        <v>0</v>
      </c>
      <c r="J39" s="90">
        <f>COUNTIFS(号卡固网晒单!$A:$A,$B$5,号卡固网晒单!$C:$C,B39,号卡固网晒单!$D:$D,$J$9)</f>
        <v>0</v>
      </c>
      <c r="K39" s="90">
        <f>COUNTIFS(号卡固网晒单!$A:$A,$B$5,号卡固网晒单!$C:$C,B39,号卡固网晒单!$D:$D,$K$9)</f>
        <v>0</v>
      </c>
      <c r="L39" s="90">
        <f>COUNTIFS(号卡固网晒单!$A:$A,$B$5,号卡固网晒单!$C:$C,B39,号卡固网晒单!$D:$D,$L$9)</f>
        <v>0</v>
      </c>
      <c r="M39" s="90">
        <f>COUNTIFS(号卡固网晒单!$A:$A,$B$5,号卡固网晒单!$C:$C,B39,号卡固网晒单!$D:$D,$M$9)</f>
        <v>0</v>
      </c>
      <c r="N39" s="90">
        <f>COUNTIFS(号卡固网晒单!$A:$A,$B$5,号卡固网晒单!$C:$C,B39,号卡固网晒单!$D:$D,$N$9)</f>
        <v>0</v>
      </c>
      <c r="O39" s="90">
        <f>COUNTIFS(号卡固网晒单!$A:$A,$B$5,号卡固网晒单!$C:$C,B39,号卡固网晒单!$D:$D,$O$9)</f>
        <v>0</v>
      </c>
      <c r="P39" s="90">
        <f>COUNTIFS(号卡固网晒单!$A:$A,$B$5,号卡固网晒单!$C:$C,B39,号卡固网晒单!$D:$D,$P$9)</f>
        <v>0</v>
      </c>
      <c r="Q39" s="90">
        <f t="shared" si="0"/>
        <v>0</v>
      </c>
      <c r="R39" s="90">
        <f>COUNTIFS(号卡固网晒单!$A:$A,$B$5,号卡固网晒单!$C:$C,B39,号卡固网晒单!$E:$E,$R$9)</f>
        <v>0</v>
      </c>
      <c r="S39" s="90">
        <f t="shared" si="1"/>
        <v>0</v>
      </c>
      <c r="T39" s="90">
        <f t="shared" si="2"/>
        <v>0</v>
      </c>
      <c r="U39" s="90">
        <f>COUNTIFS(号卡固网晒单!$A:$A,$B$5,号卡固网晒单!$C:$C,B39,号卡固网晒单!$D:$D,$U$9)</f>
        <v>0</v>
      </c>
      <c r="V39" s="90">
        <f>COUNTIFS(号卡固网晒单!$A:$A,$B$5,号卡固网晒单!$C:$C,B39,号卡固网晒单!$D:$D,$V$9)</f>
        <v>0</v>
      </c>
      <c r="W39" s="90">
        <f>COUNTIFS(号卡固网晒单!$A:$A,$B$5,号卡固网晒单!$C:$C,B39,号卡固网晒单!$D:$D,$W$9)</f>
        <v>0</v>
      </c>
      <c r="X39" s="90">
        <f>COUNTIFS(号卡固网晒单!$A:$A,$B$5,号卡固网晒单!$C:$C,B39,号卡固网晒单!$D:$D,$X$9)</f>
        <v>0</v>
      </c>
      <c r="Y39" s="90">
        <f>COUNTIFS(号卡固网晒单!$A:$A,$B$5,号卡固网晒单!$C:$C,B39,号卡固网晒单!$F:$F,$Y$9)</f>
        <v>0</v>
      </c>
      <c r="Z39" s="90">
        <f>COUNTIFS(号卡固网晒单!$A:$A,$B$5,号卡固网晒单!$C:$C,B39,号卡固网晒单!$G:$G,$Z$9)</f>
        <v>0</v>
      </c>
      <c r="AA39" s="90">
        <f>COUNTIFS(号卡固网晒单!$A:$A,$B$5,号卡固网晒单!$C:$C,B39,号卡固网晒单!$H:$H,$AA$9)</f>
        <v>0</v>
      </c>
      <c r="AB39" s="90">
        <f>COUNTIFS(号卡固网晒单!$A:$A,$B$5,号卡固网晒单!$C:$C,B39,号卡固网晒单!$I:$I,$AB$9)</f>
        <v>0</v>
      </c>
      <c r="AC39" s="90">
        <f>COUNTIFS(号卡固网晒单!$A:$A,$B$5,号卡固网晒单!$C:$C,B39,号卡固网晒单!$J:$J,$AC$9)</f>
        <v>0</v>
      </c>
      <c r="AD39" s="90">
        <f>COUNTIFS(号卡固网晒单!$A:$A,$B$5,号卡固网晒单!$C:$C,B39,号卡固网晒单!$K:$K,$AD$9)</f>
        <v>0</v>
      </c>
      <c r="AE39" s="90">
        <f>COUNTIFS(号卡固网晒单!$A:$A,$B$5,号卡固网晒单!$C:$C,B39,号卡固网晒单!$L:$L,$AE$9)</f>
        <v>0</v>
      </c>
      <c r="AF39" s="90">
        <f>COUNTIFS(号卡固网晒单!$A:$A,$B$5,号卡固网晒单!$C:$C,B39,号卡固网晒单!$M:$M,$AF$9)</f>
        <v>0</v>
      </c>
      <c r="AG39" s="90">
        <f>R39*$R$5+S39*$S$5+T39*$T$5+U39*$U$5+V39*$V$5+W39*$W$5+X39*$X$5</f>
        <v>0</v>
      </c>
      <c r="AH39" s="90">
        <f>Y39*$Y$5+Z39*$Z$5+AA39*$AA$5+AB39*$AB$5+AC39*$AC$5+AD39*$AD$5+AE39*$AE$5+AF39*$AF$5</f>
        <v>0</v>
      </c>
      <c r="AI39" s="90">
        <f>COUNTIFS(号卡固网晒单!$C:$C,AF39,号卡固网晒单!$D:$D,$E$9)</f>
        <v>0</v>
      </c>
      <c r="AJ39" s="90">
        <f>COUNTIFS(号卡固网晒单!$C:$C,AF39,号卡固网晒单!$D:$D,$F$9)</f>
        <v>0</v>
      </c>
      <c r="AK39" s="90">
        <f>COUNTIFS(号卡固网晒单!$C:$C,AF39,号卡固网晒单!$D:$D,$G$9)</f>
        <v>0</v>
      </c>
      <c r="AL39" s="90">
        <f>COUNTIFS(号卡固网晒单!$C:$C,AF39,号卡固网晒单!$D:$D,$H$9)</f>
        <v>0</v>
      </c>
      <c r="AM39" s="90">
        <f>COUNTIFS(号卡固网晒单!$C:$C,AF39,号卡固网晒单!$D:$D,$I$9)</f>
        <v>0</v>
      </c>
      <c r="AN39" s="90">
        <f>COUNTIFS(号卡固网晒单!$C:$C,AF39,号卡固网晒单!$D:$D,$J$9)</f>
        <v>0</v>
      </c>
      <c r="AO39" s="90">
        <f>COUNTIFS(号卡固网晒单!$C:$C,AF39,号卡固网晒单!$D:$D,$K$9)</f>
        <v>0</v>
      </c>
      <c r="AP39" s="90">
        <f>COUNTIFS(号卡固网晒单!$C:$C,AF39,号卡固网晒单!$D:$D,$L$9)</f>
        <v>0</v>
      </c>
      <c r="AQ39" s="90">
        <f>COUNTIFS(号卡固网晒单!$C:$C,AF39,号卡固网晒单!$D:$D,$M$9)</f>
        <v>0</v>
      </c>
      <c r="AR39" s="90">
        <f>COUNTIFS(号卡固网晒单!$C:$C,AF39,号卡固网晒单!$D:$D,$N$9)</f>
        <v>0</v>
      </c>
      <c r="AS39" s="90">
        <f>COUNTIFS(号卡固网晒单!$C:$C,AF39,号卡固网晒单!$D:$D,$O$9)</f>
        <v>0</v>
      </c>
      <c r="AT39" s="90">
        <f>COUNTIFS(号卡固网晒单!$C:$C,AF39,号卡固网晒单!$D:$D,$P$9)</f>
        <v>0</v>
      </c>
      <c r="AU39" s="90">
        <f t="shared" si="3"/>
        <v>0</v>
      </c>
      <c r="AV39" s="90">
        <f>COUNTIFS(号卡固网晒单!$C:$C,AE39,号卡固网晒单!$E:$E,$R$9)</f>
        <v>0</v>
      </c>
      <c r="AW39" s="90">
        <f t="shared" si="4"/>
        <v>0</v>
      </c>
      <c r="AX39" s="90">
        <f t="shared" si="5"/>
        <v>0</v>
      </c>
      <c r="AY39" s="90">
        <f>COUNTIFS(号卡固网晒单!$C:$C,AE39,号卡固网晒单!$D:$D,$U$9)</f>
        <v>0</v>
      </c>
      <c r="AZ39" s="90">
        <f>COUNTIFS(号卡固网晒单!$C:$C,AE39,号卡固网晒单!$D:$D,$V$9)</f>
        <v>0</v>
      </c>
      <c r="BA39" s="90">
        <f>COUNTIFS(号卡固网晒单!$C:$C,AE39,号卡固网晒单!$D:$D,$W$9)</f>
        <v>0</v>
      </c>
      <c r="BB39" s="90">
        <f>COUNTIFS(号卡固网晒单!$C:$C,AE39,号卡固网晒单!$D:$D,$X$9)</f>
        <v>0</v>
      </c>
      <c r="BC39" s="90">
        <f>COUNTIFS(号卡固网晒单!$C:$C,AE39,号卡固网晒单!$F:$F,$Y$9)</f>
        <v>0</v>
      </c>
      <c r="BD39" s="90">
        <f>COUNTIFS(号卡固网晒单!$C:$C,AE39,号卡固网晒单!$G:$G,$Z$9)</f>
        <v>0</v>
      </c>
      <c r="BE39" s="90">
        <f>COUNTIFS(号卡固网晒单!$C:$C,AE39,号卡固网晒单!$H:$H,$AA$9)</f>
        <v>0</v>
      </c>
      <c r="BF39" s="90">
        <f>COUNTIFS(号卡固网晒单!$C:$C,AE39,号卡固网晒单!$I:$I,$AB$9)</f>
        <v>0</v>
      </c>
      <c r="BG39" s="90">
        <f>COUNTIFS(号卡固网晒单!$C:$C,AE39,号卡固网晒单!$J:$J,$AC$9)</f>
        <v>0</v>
      </c>
      <c r="BH39" s="90">
        <f>COUNTIFS(号卡固网晒单!$C:$C,AE39,号卡固网晒单!$K:$K,$AD$9)</f>
        <v>0</v>
      </c>
      <c r="BI39" s="90">
        <f>COUNTIFS(号卡固网晒单!$C:$C,AE39,号卡固网晒单!$L:$L,$AE$9)</f>
        <v>0</v>
      </c>
      <c r="BJ39" s="90">
        <f>COUNTIFS(号卡固网晒单!$C:$C,AE39,号卡固网晒单!$M:$M,$AF$9)</f>
        <v>0</v>
      </c>
      <c r="BK39" s="22">
        <v>5</v>
      </c>
      <c r="BL39" s="31">
        <f>AV39*$AV$5+AW39*$AW$5+AX39*$AX$5+AY39*$AY$5+AZ39*$AZ$5+BA39*$BA$5+BB39*$BB$5</f>
        <v>0</v>
      </c>
      <c r="BM39" s="31">
        <f t="shared" si="7"/>
        <v>0</v>
      </c>
      <c r="BN39" s="26"/>
      <c r="BO39" s="50"/>
      <c r="BP39" s="51"/>
      <c r="BQ39" s="26">
        <f t="shared" si="8"/>
        <v>0</v>
      </c>
      <c r="BR39" s="50"/>
      <c r="BS39" s="22">
        <v>12</v>
      </c>
      <c r="BT39" s="31">
        <f>BC39*$BC$5+BD39*$BD$5+BE39*$BE$5+BF39*$BF$5+BG39*$BG$5+BH39*$BH$5+BI39*$BI$5+BJ39*$BJ$5</f>
        <v>0</v>
      </c>
      <c r="BU39" s="31">
        <f t="shared" si="9"/>
        <v>0</v>
      </c>
      <c r="BV39" s="50"/>
      <c r="BW39" s="50"/>
      <c r="BX39" s="51"/>
      <c r="BY39" s="51"/>
      <c r="BZ39" s="59"/>
      <c r="CA39" s="26">
        <f t="shared" si="10"/>
        <v>0</v>
      </c>
      <c r="CB39" s="50"/>
      <c r="CC39" s="83"/>
      <c r="CD39" s="83" t="s">
        <v>543</v>
      </c>
      <c r="CF39" s="101" t="str">
        <f t="shared" si="6"/>
        <v>陈舒宇</v>
      </c>
      <c r="CG39" s="108"/>
      <c r="CH39" s="108"/>
      <c r="CI39" s="108"/>
    </row>
    <row r="40" ht="23.2" spans="1:87">
      <c r="A40" s="88" t="s">
        <v>25</v>
      </c>
      <c r="B40" s="88" t="s">
        <v>544</v>
      </c>
      <c r="C40" s="84">
        <v>5</v>
      </c>
      <c r="D40" s="84">
        <v>2</v>
      </c>
      <c r="E40" s="90">
        <f>COUNTIFS(号卡固网晒单!$A:$A,$B$5,号卡固网晒单!$C:$C,B40,号卡固网晒单!$D:$D,$E$9)</f>
        <v>0</v>
      </c>
      <c r="F40" s="90">
        <f>COUNTIFS(号卡固网晒单!$A:$A,$B$5,号卡固网晒单!$C:$C,B40,号卡固网晒单!$D:$D,$F$9)</f>
        <v>0</v>
      </c>
      <c r="G40" s="90">
        <f>COUNTIFS(号卡固网晒单!$A:$A,$B$5,号卡固网晒单!$C:$C,B40,号卡固网晒单!$D:$D,$G$9)</f>
        <v>0</v>
      </c>
      <c r="H40" s="90">
        <f>COUNTIFS(号卡固网晒单!$A:$A,$B$5,号卡固网晒单!$C:$C,B40,号卡固网晒单!$D:$D,$H$9)</f>
        <v>0</v>
      </c>
      <c r="I40" s="90">
        <f>COUNTIFS(号卡固网晒单!$A:$A,$B$5,号卡固网晒单!$C:$C,B40,号卡固网晒单!$D:$D,$I$9)</f>
        <v>0</v>
      </c>
      <c r="J40" s="90">
        <f>COUNTIFS(号卡固网晒单!$A:$A,$B$5,号卡固网晒单!$C:$C,B40,号卡固网晒单!$D:$D,$J$9)</f>
        <v>0</v>
      </c>
      <c r="K40" s="90">
        <f>COUNTIFS(号卡固网晒单!$A:$A,$B$5,号卡固网晒单!$C:$C,B40,号卡固网晒单!$D:$D,$K$9)</f>
        <v>0</v>
      </c>
      <c r="L40" s="90">
        <f>COUNTIFS(号卡固网晒单!$A:$A,$B$5,号卡固网晒单!$C:$C,B40,号卡固网晒单!$D:$D,$L$9)</f>
        <v>0</v>
      </c>
      <c r="M40" s="90">
        <f>COUNTIFS(号卡固网晒单!$A:$A,$B$5,号卡固网晒单!$C:$C,B40,号卡固网晒单!$D:$D,$M$9)</f>
        <v>0</v>
      </c>
      <c r="N40" s="90">
        <f>COUNTIFS(号卡固网晒单!$A:$A,$B$5,号卡固网晒单!$C:$C,B40,号卡固网晒单!$D:$D,$N$9)</f>
        <v>0</v>
      </c>
      <c r="O40" s="90">
        <f>COUNTIFS(号卡固网晒单!$A:$A,$B$5,号卡固网晒单!$C:$C,B40,号卡固网晒单!$D:$D,$O$9)</f>
        <v>0</v>
      </c>
      <c r="P40" s="90">
        <f>COUNTIFS(号卡固网晒单!$A:$A,$B$5,号卡固网晒单!$C:$C,B40,号卡固网晒单!$D:$D,$P$9)</f>
        <v>0</v>
      </c>
      <c r="Q40" s="90">
        <f t="shared" si="0"/>
        <v>0</v>
      </c>
      <c r="R40" s="90">
        <f>COUNTIFS(号卡固网晒单!$A:$A,$B$5,号卡固网晒单!$C:$C,B40,号卡固网晒单!$E:$E,$R$9)</f>
        <v>0</v>
      </c>
      <c r="S40" s="90">
        <f t="shared" si="1"/>
        <v>0</v>
      </c>
      <c r="T40" s="90">
        <f t="shared" si="2"/>
        <v>0</v>
      </c>
      <c r="U40" s="90">
        <f>COUNTIFS(号卡固网晒单!$A:$A,$B$5,号卡固网晒单!$C:$C,B40,号卡固网晒单!$D:$D,$U$9)</f>
        <v>0</v>
      </c>
      <c r="V40" s="90">
        <f>COUNTIFS(号卡固网晒单!$A:$A,$B$5,号卡固网晒单!$C:$C,B40,号卡固网晒单!$D:$D,$V$9)</f>
        <v>0</v>
      </c>
      <c r="W40" s="90">
        <f>COUNTIFS(号卡固网晒单!$A:$A,$B$5,号卡固网晒单!$C:$C,B40,号卡固网晒单!$D:$D,$W$9)</f>
        <v>0</v>
      </c>
      <c r="X40" s="90">
        <f>COUNTIFS(号卡固网晒单!$A:$A,$B$5,号卡固网晒单!$C:$C,B40,号卡固网晒单!$D:$D,$X$9)</f>
        <v>0</v>
      </c>
      <c r="Y40" s="90">
        <f>COUNTIFS(号卡固网晒单!$A:$A,$B$5,号卡固网晒单!$C:$C,B40,号卡固网晒单!$F:$F,$Y$9)</f>
        <v>0</v>
      </c>
      <c r="Z40" s="90">
        <f>COUNTIFS(号卡固网晒单!$A:$A,$B$5,号卡固网晒单!$C:$C,B40,号卡固网晒单!$G:$G,$Z$9)</f>
        <v>0</v>
      </c>
      <c r="AA40" s="90">
        <f>COUNTIFS(号卡固网晒单!$A:$A,$B$5,号卡固网晒单!$C:$C,B40,号卡固网晒单!$H:$H,$AA$9)</f>
        <v>0</v>
      </c>
      <c r="AB40" s="90">
        <f>COUNTIFS(号卡固网晒单!$A:$A,$B$5,号卡固网晒单!$C:$C,B40,号卡固网晒单!$I:$I,$AB$9)</f>
        <v>0</v>
      </c>
      <c r="AC40" s="90">
        <f>COUNTIFS(号卡固网晒单!$A:$A,$B$5,号卡固网晒单!$C:$C,B40,号卡固网晒单!$J:$J,$AC$9)</f>
        <v>0</v>
      </c>
      <c r="AD40" s="90">
        <f>COUNTIFS(号卡固网晒单!$A:$A,$B$5,号卡固网晒单!$C:$C,B40,号卡固网晒单!$K:$K,$AD$9)</f>
        <v>0</v>
      </c>
      <c r="AE40" s="90">
        <f>COUNTIFS(号卡固网晒单!$A:$A,$B$5,号卡固网晒单!$C:$C,B40,号卡固网晒单!$L:$L,$AE$9)</f>
        <v>0</v>
      </c>
      <c r="AF40" s="90">
        <f>COUNTIFS(号卡固网晒单!$A:$A,$B$5,号卡固网晒单!$C:$C,B40,号卡固网晒单!$M:$M,$AF$9)</f>
        <v>0</v>
      </c>
      <c r="AG40" s="90">
        <f>R40*$R$5+S40*$S$5+T40*$T$5+U40*$U$5+V40*$V$5+W40*$W$5+X40*$X$5</f>
        <v>0</v>
      </c>
      <c r="AH40" s="90">
        <f>Y40*$Y$5+Z40*$Z$5+AA40*$AA$5+AB40*$AB$5+AC40*$AC$5+AD40*$AD$5+AE40*$AE$5+AF40*$AF$5</f>
        <v>0</v>
      </c>
      <c r="AI40" s="90">
        <f>COUNTIFS(号卡固网晒单!$C:$C,AF40,号卡固网晒单!$D:$D,$E$9)</f>
        <v>0</v>
      </c>
      <c r="AJ40" s="90">
        <f>COUNTIFS(号卡固网晒单!$C:$C,AF40,号卡固网晒单!$D:$D,$F$9)</f>
        <v>0</v>
      </c>
      <c r="AK40" s="90">
        <f>COUNTIFS(号卡固网晒单!$C:$C,AF40,号卡固网晒单!$D:$D,$G$9)</f>
        <v>0</v>
      </c>
      <c r="AL40" s="90">
        <f>COUNTIFS(号卡固网晒单!$C:$C,AF40,号卡固网晒单!$D:$D,$H$9)</f>
        <v>0</v>
      </c>
      <c r="AM40" s="90">
        <f>COUNTIFS(号卡固网晒单!$C:$C,AF40,号卡固网晒单!$D:$D,$I$9)</f>
        <v>0</v>
      </c>
      <c r="AN40" s="90">
        <f>COUNTIFS(号卡固网晒单!$C:$C,AF40,号卡固网晒单!$D:$D,$J$9)</f>
        <v>0</v>
      </c>
      <c r="AO40" s="90">
        <f>COUNTIFS(号卡固网晒单!$C:$C,AF40,号卡固网晒单!$D:$D,$K$9)</f>
        <v>0</v>
      </c>
      <c r="AP40" s="90">
        <f>COUNTIFS(号卡固网晒单!$C:$C,AF40,号卡固网晒单!$D:$D,$L$9)</f>
        <v>0</v>
      </c>
      <c r="AQ40" s="90">
        <f>COUNTIFS(号卡固网晒单!$C:$C,AF40,号卡固网晒单!$D:$D,$M$9)</f>
        <v>0</v>
      </c>
      <c r="AR40" s="90">
        <f>COUNTIFS(号卡固网晒单!$C:$C,AF40,号卡固网晒单!$D:$D,$N$9)</f>
        <v>0</v>
      </c>
      <c r="AS40" s="90">
        <f>COUNTIFS(号卡固网晒单!$C:$C,AF40,号卡固网晒单!$D:$D,$O$9)</f>
        <v>0</v>
      </c>
      <c r="AT40" s="90">
        <f>COUNTIFS(号卡固网晒单!$C:$C,AF40,号卡固网晒单!$D:$D,$P$9)</f>
        <v>0</v>
      </c>
      <c r="AU40" s="90">
        <f t="shared" si="3"/>
        <v>0</v>
      </c>
      <c r="AV40" s="90">
        <f>COUNTIFS(号卡固网晒单!$C:$C,AE40,号卡固网晒单!$E:$E,$R$9)</f>
        <v>0</v>
      </c>
      <c r="AW40" s="90">
        <f t="shared" si="4"/>
        <v>0</v>
      </c>
      <c r="AX40" s="90">
        <f t="shared" si="5"/>
        <v>0</v>
      </c>
      <c r="AY40" s="90">
        <f>COUNTIFS(号卡固网晒单!$C:$C,AE40,号卡固网晒单!$D:$D,$U$9)</f>
        <v>0</v>
      </c>
      <c r="AZ40" s="90">
        <f>COUNTIFS(号卡固网晒单!$C:$C,AE40,号卡固网晒单!$D:$D,$V$9)</f>
        <v>0</v>
      </c>
      <c r="BA40" s="90">
        <f>COUNTIFS(号卡固网晒单!$C:$C,AE40,号卡固网晒单!$D:$D,$W$9)</f>
        <v>0</v>
      </c>
      <c r="BB40" s="90">
        <f>COUNTIFS(号卡固网晒单!$C:$C,AE40,号卡固网晒单!$D:$D,$X$9)</f>
        <v>0</v>
      </c>
      <c r="BC40" s="90">
        <f>COUNTIFS(号卡固网晒单!$C:$C,AE40,号卡固网晒单!$F:$F,$Y$9)</f>
        <v>0</v>
      </c>
      <c r="BD40" s="90">
        <f>COUNTIFS(号卡固网晒单!$C:$C,AE40,号卡固网晒单!$G:$G,$Z$9)</f>
        <v>0</v>
      </c>
      <c r="BE40" s="90">
        <f>COUNTIFS(号卡固网晒单!$C:$C,AE40,号卡固网晒单!$H:$H,$AA$9)</f>
        <v>0</v>
      </c>
      <c r="BF40" s="90">
        <f>COUNTIFS(号卡固网晒单!$C:$C,AE40,号卡固网晒单!$I:$I,$AB$9)</f>
        <v>0</v>
      </c>
      <c r="BG40" s="90">
        <f>COUNTIFS(号卡固网晒单!$C:$C,AE40,号卡固网晒单!$J:$J,$AC$9)</f>
        <v>0</v>
      </c>
      <c r="BH40" s="90">
        <f>COUNTIFS(号卡固网晒单!$C:$C,AE40,号卡固网晒单!$K:$K,$AD$9)</f>
        <v>0</v>
      </c>
      <c r="BI40" s="90">
        <f>COUNTIFS(号卡固网晒单!$C:$C,AE40,号卡固网晒单!$L:$L,$AE$9)</f>
        <v>0</v>
      </c>
      <c r="BJ40" s="90">
        <f>COUNTIFS(号卡固网晒单!$C:$C,AE40,号卡固网晒单!$M:$M,$AF$9)</f>
        <v>0</v>
      </c>
      <c r="BK40" s="22">
        <v>2</v>
      </c>
      <c r="BL40" s="31">
        <f>AV40*$AV$5+AW40*$AW$5+AX40*$AX$5+AY40*$AY$5+AZ40*$AZ$5+BA40*$BA$5+BB40*$BB$5</f>
        <v>0</v>
      </c>
      <c r="BM40" s="31">
        <f t="shared" si="7"/>
        <v>0</v>
      </c>
      <c r="BN40" s="26">
        <v>9</v>
      </c>
      <c r="BO40" s="50">
        <f>SUM(BL40:BL42)</f>
        <v>0</v>
      </c>
      <c r="BP40" s="51">
        <f>BO40/BN40</f>
        <v>0</v>
      </c>
      <c r="BQ40" s="26">
        <f t="shared" si="8"/>
        <v>0</v>
      </c>
      <c r="BR40" s="50">
        <f>SUM(BQ40:BQ42)</f>
        <v>0</v>
      </c>
      <c r="BS40" s="22">
        <v>5</v>
      </c>
      <c r="BT40" s="31">
        <f>BC40*$BC$5+BD40*$BD$5+BE40*$BE$5+BF40*$BF$5+BG40*$BG$5+BH40*$BH$5+BI40*$BI$5+BJ40*$BJ$5</f>
        <v>0</v>
      </c>
      <c r="BU40" s="31">
        <f t="shared" si="9"/>
        <v>0</v>
      </c>
      <c r="BV40" s="50">
        <v>22</v>
      </c>
      <c r="BW40" s="50">
        <f>SUM(BT40:BT42)</f>
        <v>0</v>
      </c>
      <c r="BX40" s="51">
        <f>BW40/BV40</f>
        <v>0</v>
      </c>
      <c r="BY40" s="51">
        <f>(BX40+BP40)/2</f>
        <v>0</v>
      </c>
      <c r="BZ40" s="59">
        <f>RANK(BY40,$BY$11:$BY$69)</f>
        <v>1</v>
      </c>
      <c r="CA40" s="26">
        <f t="shared" si="10"/>
        <v>0</v>
      </c>
      <c r="CB40" s="50">
        <f>SUM(CA40:CA42)</f>
        <v>0</v>
      </c>
      <c r="CC40" s="83" t="s">
        <v>25</v>
      </c>
      <c r="CD40" s="83" t="s">
        <v>544</v>
      </c>
      <c r="CF40" s="101" t="str">
        <f t="shared" si="6"/>
        <v>王林发</v>
      </c>
      <c r="CG40" s="108" t="str">
        <f>IF(AND(BO40=0),CC40,"")</f>
        <v>潭头站</v>
      </c>
      <c r="CH40" s="108" t="str">
        <f>IF(AND(BW40=0),CC40,"")</f>
        <v>潭头站</v>
      </c>
      <c r="CI40" s="108"/>
    </row>
    <row r="41" ht="23.2" spans="1:87">
      <c r="A41" s="88"/>
      <c r="B41" s="88" t="s">
        <v>545</v>
      </c>
      <c r="C41" s="84">
        <v>12</v>
      </c>
      <c r="D41" s="84">
        <v>5</v>
      </c>
      <c r="E41" s="90">
        <f>COUNTIFS(号卡固网晒单!$A:$A,$B$5,号卡固网晒单!$C:$C,B41,号卡固网晒单!$D:$D,$E$9)</f>
        <v>0</v>
      </c>
      <c r="F41" s="90">
        <f>COUNTIFS(号卡固网晒单!$A:$A,$B$5,号卡固网晒单!$C:$C,B41,号卡固网晒单!$D:$D,$F$9)</f>
        <v>0</v>
      </c>
      <c r="G41" s="90">
        <f>COUNTIFS(号卡固网晒单!$A:$A,$B$5,号卡固网晒单!$C:$C,B41,号卡固网晒单!$D:$D,$G$9)</f>
        <v>0</v>
      </c>
      <c r="H41" s="90">
        <f>COUNTIFS(号卡固网晒单!$A:$A,$B$5,号卡固网晒单!$C:$C,B41,号卡固网晒单!$D:$D,$H$9)</f>
        <v>0</v>
      </c>
      <c r="I41" s="90">
        <f>COUNTIFS(号卡固网晒单!$A:$A,$B$5,号卡固网晒单!$C:$C,B41,号卡固网晒单!$D:$D,$I$9)</f>
        <v>0</v>
      </c>
      <c r="J41" s="90">
        <f>COUNTIFS(号卡固网晒单!$A:$A,$B$5,号卡固网晒单!$C:$C,B41,号卡固网晒单!$D:$D,$J$9)</f>
        <v>0</v>
      </c>
      <c r="K41" s="90">
        <f>COUNTIFS(号卡固网晒单!$A:$A,$B$5,号卡固网晒单!$C:$C,B41,号卡固网晒单!$D:$D,$K$9)</f>
        <v>0</v>
      </c>
      <c r="L41" s="90">
        <f>COUNTIFS(号卡固网晒单!$A:$A,$B$5,号卡固网晒单!$C:$C,B41,号卡固网晒单!$D:$D,$L$9)</f>
        <v>0</v>
      </c>
      <c r="M41" s="90">
        <f>COUNTIFS(号卡固网晒单!$A:$A,$B$5,号卡固网晒单!$C:$C,B41,号卡固网晒单!$D:$D,$M$9)</f>
        <v>0</v>
      </c>
      <c r="N41" s="90">
        <f>COUNTIFS(号卡固网晒单!$A:$A,$B$5,号卡固网晒单!$C:$C,B41,号卡固网晒单!$D:$D,$N$9)</f>
        <v>0</v>
      </c>
      <c r="O41" s="90">
        <f>COUNTIFS(号卡固网晒单!$A:$A,$B$5,号卡固网晒单!$C:$C,B41,号卡固网晒单!$D:$D,$O$9)</f>
        <v>0</v>
      </c>
      <c r="P41" s="90">
        <f>COUNTIFS(号卡固网晒单!$A:$A,$B$5,号卡固网晒单!$C:$C,B41,号卡固网晒单!$D:$D,$P$9)</f>
        <v>0</v>
      </c>
      <c r="Q41" s="90">
        <f t="shared" si="0"/>
        <v>0</v>
      </c>
      <c r="R41" s="90">
        <f>COUNTIFS(号卡固网晒单!$A:$A,$B$5,号卡固网晒单!$C:$C,B41,号卡固网晒单!$E:$E,$R$9)</f>
        <v>0</v>
      </c>
      <c r="S41" s="90">
        <f t="shared" si="1"/>
        <v>0</v>
      </c>
      <c r="T41" s="90">
        <f t="shared" si="2"/>
        <v>0</v>
      </c>
      <c r="U41" s="90">
        <f>COUNTIFS(号卡固网晒单!$A:$A,$B$5,号卡固网晒单!$C:$C,B41,号卡固网晒单!$D:$D,$U$9)</f>
        <v>0</v>
      </c>
      <c r="V41" s="90">
        <f>COUNTIFS(号卡固网晒单!$A:$A,$B$5,号卡固网晒单!$C:$C,B41,号卡固网晒单!$D:$D,$V$9)</f>
        <v>0</v>
      </c>
      <c r="W41" s="90">
        <f>COUNTIFS(号卡固网晒单!$A:$A,$B$5,号卡固网晒单!$C:$C,B41,号卡固网晒单!$D:$D,$W$9)</f>
        <v>0</v>
      </c>
      <c r="X41" s="90">
        <f>COUNTIFS(号卡固网晒单!$A:$A,$B$5,号卡固网晒单!$C:$C,B41,号卡固网晒单!$D:$D,$X$9)</f>
        <v>0</v>
      </c>
      <c r="Y41" s="90">
        <f>COUNTIFS(号卡固网晒单!$A:$A,$B$5,号卡固网晒单!$C:$C,B41,号卡固网晒单!$F:$F,$Y$9)</f>
        <v>0</v>
      </c>
      <c r="Z41" s="90">
        <f>COUNTIFS(号卡固网晒单!$A:$A,$B$5,号卡固网晒单!$C:$C,B41,号卡固网晒单!$G:$G,$Z$9)</f>
        <v>0</v>
      </c>
      <c r="AA41" s="90">
        <f>COUNTIFS(号卡固网晒单!$A:$A,$B$5,号卡固网晒单!$C:$C,B41,号卡固网晒单!$H:$H,$AA$9)</f>
        <v>0</v>
      </c>
      <c r="AB41" s="90">
        <f>COUNTIFS(号卡固网晒单!$A:$A,$B$5,号卡固网晒单!$C:$C,B41,号卡固网晒单!$I:$I,$AB$9)</f>
        <v>0</v>
      </c>
      <c r="AC41" s="90">
        <f>COUNTIFS(号卡固网晒单!$A:$A,$B$5,号卡固网晒单!$C:$C,B41,号卡固网晒单!$J:$J,$AC$9)</f>
        <v>0</v>
      </c>
      <c r="AD41" s="90">
        <f>COUNTIFS(号卡固网晒单!$A:$A,$B$5,号卡固网晒单!$C:$C,B41,号卡固网晒单!$K:$K,$AD$9)</f>
        <v>0</v>
      </c>
      <c r="AE41" s="90">
        <f>COUNTIFS(号卡固网晒单!$A:$A,$B$5,号卡固网晒单!$C:$C,B41,号卡固网晒单!$L:$L,$AE$9)</f>
        <v>0</v>
      </c>
      <c r="AF41" s="90">
        <f>COUNTIFS(号卡固网晒单!$A:$A,$B$5,号卡固网晒单!$C:$C,B41,号卡固网晒单!$M:$M,$AF$9)</f>
        <v>0</v>
      </c>
      <c r="AG41" s="90">
        <f>R41*$R$5+S41*$S$5+T41*$T$5+U41*$U$5+V41*$V$5+W41*$W$5+X41*$X$5</f>
        <v>0</v>
      </c>
      <c r="AH41" s="90">
        <f>Y41*$Y$5+Z41*$Z$5+AA41*$AA$5+AB41*$AB$5+AC41*$AC$5+AD41*$AD$5+AE41*$AE$5+AF41*$AF$5</f>
        <v>0</v>
      </c>
      <c r="AI41" s="90">
        <f>COUNTIFS(号卡固网晒单!$C:$C,AF41,号卡固网晒单!$D:$D,$E$9)</f>
        <v>0</v>
      </c>
      <c r="AJ41" s="90">
        <f>COUNTIFS(号卡固网晒单!$C:$C,AF41,号卡固网晒单!$D:$D,$F$9)</f>
        <v>0</v>
      </c>
      <c r="AK41" s="90">
        <f>COUNTIFS(号卡固网晒单!$C:$C,AF41,号卡固网晒单!$D:$D,$G$9)</f>
        <v>0</v>
      </c>
      <c r="AL41" s="90">
        <f>COUNTIFS(号卡固网晒单!$C:$C,AF41,号卡固网晒单!$D:$D,$H$9)</f>
        <v>0</v>
      </c>
      <c r="AM41" s="90">
        <f>COUNTIFS(号卡固网晒单!$C:$C,AF41,号卡固网晒单!$D:$D,$I$9)</f>
        <v>0</v>
      </c>
      <c r="AN41" s="90">
        <f>COUNTIFS(号卡固网晒单!$C:$C,AF41,号卡固网晒单!$D:$D,$J$9)</f>
        <v>0</v>
      </c>
      <c r="AO41" s="90">
        <f>COUNTIFS(号卡固网晒单!$C:$C,AF41,号卡固网晒单!$D:$D,$K$9)</f>
        <v>0</v>
      </c>
      <c r="AP41" s="90">
        <f>COUNTIFS(号卡固网晒单!$C:$C,AF41,号卡固网晒单!$D:$D,$L$9)</f>
        <v>0</v>
      </c>
      <c r="AQ41" s="90">
        <f>COUNTIFS(号卡固网晒单!$C:$C,AF41,号卡固网晒单!$D:$D,$M$9)</f>
        <v>0</v>
      </c>
      <c r="AR41" s="90">
        <f>COUNTIFS(号卡固网晒单!$C:$C,AF41,号卡固网晒单!$D:$D,$N$9)</f>
        <v>0</v>
      </c>
      <c r="AS41" s="90">
        <f>COUNTIFS(号卡固网晒单!$C:$C,AF41,号卡固网晒单!$D:$D,$O$9)</f>
        <v>0</v>
      </c>
      <c r="AT41" s="90">
        <f>COUNTIFS(号卡固网晒单!$C:$C,AF41,号卡固网晒单!$D:$D,$P$9)</f>
        <v>0</v>
      </c>
      <c r="AU41" s="90">
        <f t="shared" si="3"/>
        <v>0</v>
      </c>
      <c r="AV41" s="90">
        <f>COUNTIFS(号卡固网晒单!$C:$C,AE41,号卡固网晒单!$E:$E,$R$9)</f>
        <v>0</v>
      </c>
      <c r="AW41" s="90">
        <f t="shared" si="4"/>
        <v>0</v>
      </c>
      <c r="AX41" s="90">
        <f t="shared" si="5"/>
        <v>0</v>
      </c>
      <c r="AY41" s="90">
        <f>COUNTIFS(号卡固网晒单!$C:$C,AE41,号卡固网晒单!$D:$D,$U$9)</f>
        <v>0</v>
      </c>
      <c r="AZ41" s="90">
        <f>COUNTIFS(号卡固网晒单!$C:$C,AE41,号卡固网晒单!$D:$D,$V$9)</f>
        <v>0</v>
      </c>
      <c r="BA41" s="90">
        <f>COUNTIFS(号卡固网晒单!$C:$C,AE41,号卡固网晒单!$D:$D,$W$9)</f>
        <v>0</v>
      </c>
      <c r="BB41" s="90">
        <f>COUNTIFS(号卡固网晒单!$C:$C,AE41,号卡固网晒单!$D:$D,$X$9)</f>
        <v>0</v>
      </c>
      <c r="BC41" s="90">
        <f>COUNTIFS(号卡固网晒单!$C:$C,AE41,号卡固网晒单!$F:$F,$Y$9)</f>
        <v>0</v>
      </c>
      <c r="BD41" s="90">
        <f>COUNTIFS(号卡固网晒单!$C:$C,AE41,号卡固网晒单!$G:$G,$Z$9)</f>
        <v>0</v>
      </c>
      <c r="BE41" s="90">
        <f>COUNTIFS(号卡固网晒单!$C:$C,AE41,号卡固网晒单!$H:$H,$AA$9)</f>
        <v>0</v>
      </c>
      <c r="BF41" s="90">
        <f>COUNTIFS(号卡固网晒单!$C:$C,AE41,号卡固网晒单!$I:$I,$AB$9)</f>
        <v>0</v>
      </c>
      <c r="BG41" s="90">
        <f>COUNTIFS(号卡固网晒单!$C:$C,AE41,号卡固网晒单!$J:$J,$AC$9)</f>
        <v>0</v>
      </c>
      <c r="BH41" s="90">
        <f>COUNTIFS(号卡固网晒单!$C:$C,AE41,号卡固网晒单!$K:$K,$AD$9)</f>
        <v>0</v>
      </c>
      <c r="BI41" s="90">
        <f>COUNTIFS(号卡固网晒单!$C:$C,AE41,号卡固网晒单!$L:$L,$AE$9)</f>
        <v>0</v>
      </c>
      <c r="BJ41" s="90">
        <f>COUNTIFS(号卡固网晒单!$C:$C,AE41,号卡固网晒单!$M:$M,$AF$9)</f>
        <v>0</v>
      </c>
      <c r="BK41" s="22">
        <v>5</v>
      </c>
      <c r="BL41" s="31">
        <f>AV41*$AV$5+AW41*$AW$5+AX41*$AX$5+AY41*$AY$5+AZ41*$AZ$5+BA41*$BA$5+BB41*$BB$5</f>
        <v>0</v>
      </c>
      <c r="BM41" s="31">
        <f t="shared" si="7"/>
        <v>0</v>
      </c>
      <c r="BN41" s="26"/>
      <c r="BO41" s="50"/>
      <c r="BP41" s="51"/>
      <c r="BQ41" s="26">
        <f t="shared" si="8"/>
        <v>0</v>
      </c>
      <c r="BR41" s="50"/>
      <c r="BS41" s="22">
        <v>12</v>
      </c>
      <c r="BT41" s="31">
        <f>BC41*$BC$5+BD41*$BD$5+BE41*$BE$5+BF41*$BF$5+BG41*$BG$5+BH41*$BH$5+BI41*$BI$5+BJ41*$BJ$5</f>
        <v>0</v>
      </c>
      <c r="BU41" s="31">
        <f t="shared" si="9"/>
        <v>0</v>
      </c>
      <c r="BV41" s="50"/>
      <c r="BW41" s="50"/>
      <c r="BX41" s="51"/>
      <c r="BY41" s="51"/>
      <c r="BZ41" s="59"/>
      <c r="CA41" s="26">
        <f t="shared" si="10"/>
        <v>0</v>
      </c>
      <c r="CB41" s="50"/>
      <c r="CC41" s="83"/>
      <c r="CD41" s="83" t="s">
        <v>545</v>
      </c>
      <c r="CF41" s="101" t="str">
        <f t="shared" si="6"/>
        <v>林斌</v>
      </c>
      <c r="CG41" s="108"/>
      <c r="CH41" s="108"/>
      <c r="CI41" s="108"/>
    </row>
    <row r="42" ht="23.2" spans="1:87">
      <c r="A42" s="88"/>
      <c r="B42" s="88" t="s">
        <v>546</v>
      </c>
      <c r="C42" s="84">
        <v>5</v>
      </c>
      <c r="D42" s="84">
        <v>2</v>
      </c>
      <c r="E42" s="90">
        <f>COUNTIFS(号卡固网晒单!$A:$A,$B$5,号卡固网晒单!$C:$C,B42,号卡固网晒单!$D:$D,$E$9)</f>
        <v>0</v>
      </c>
      <c r="F42" s="90">
        <f>COUNTIFS(号卡固网晒单!$A:$A,$B$5,号卡固网晒单!$C:$C,B42,号卡固网晒单!$D:$D,$F$9)</f>
        <v>0</v>
      </c>
      <c r="G42" s="90">
        <f>COUNTIFS(号卡固网晒单!$A:$A,$B$5,号卡固网晒单!$C:$C,B42,号卡固网晒单!$D:$D,$G$9)</f>
        <v>0</v>
      </c>
      <c r="H42" s="90">
        <f>COUNTIFS(号卡固网晒单!$A:$A,$B$5,号卡固网晒单!$C:$C,B42,号卡固网晒单!$D:$D,$H$9)</f>
        <v>0</v>
      </c>
      <c r="I42" s="90">
        <f>COUNTIFS(号卡固网晒单!$A:$A,$B$5,号卡固网晒单!$C:$C,B42,号卡固网晒单!$D:$D,$I$9)</f>
        <v>0</v>
      </c>
      <c r="J42" s="90">
        <f>COUNTIFS(号卡固网晒单!$A:$A,$B$5,号卡固网晒单!$C:$C,B42,号卡固网晒单!$D:$D,$J$9)</f>
        <v>0</v>
      </c>
      <c r="K42" s="90">
        <f>COUNTIFS(号卡固网晒单!$A:$A,$B$5,号卡固网晒单!$C:$C,B42,号卡固网晒单!$D:$D,$K$9)</f>
        <v>0</v>
      </c>
      <c r="L42" s="90">
        <f>COUNTIFS(号卡固网晒单!$A:$A,$B$5,号卡固网晒单!$C:$C,B42,号卡固网晒单!$D:$D,$L$9)</f>
        <v>0</v>
      </c>
      <c r="M42" s="90">
        <f>COUNTIFS(号卡固网晒单!$A:$A,$B$5,号卡固网晒单!$C:$C,B42,号卡固网晒单!$D:$D,$M$9)</f>
        <v>0</v>
      </c>
      <c r="N42" s="90">
        <f>COUNTIFS(号卡固网晒单!$A:$A,$B$5,号卡固网晒单!$C:$C,B42,号卡固网晒单!$D:$D,$N$9)</f>
        <v>0</v>
      </c>
      <c r="O42" s="90">
        <f>COUNTIFS(号卡固网晒单!$A:$A,$B$5,号卡固网晒单!$C:$C,B42,号卡固网晒单!$D:$D,$O$9)</f>
        <v>0</v>
      </c>
      <c r="P42" s="90">
        <f>COUNTIFS(号卡固网晒单!$A:$A,$B$5,号卡固网晒单!$C:$C,B42,号卡固网晒单!$D:$D,$P$9)</f>
        <v>0</v>
      </c>
      <c r="Q42" s="90">
        <f t="shared" si="0"/>
        <v>0</v>
      </c>
      <c r="R42" s="90">
        <f>COUNTIFS(号卡固网晒单!$A:$A,$B$5,号卡固网晒单!$C:$C,B42,号卡固网晒单!$E:$E,$R$9)</f>
        <v>0</v>
      </c>
      <c r="S42" s="90">
        <f t="shared" si="1"/>
        <v>0</v>
      </c>
      <c r="T42" s="90">
        <f t="shared" si="2"/>
        <v>0</v>
      </c>
      <c r="U42" s="90">
        <f>COUNTIFS(号卡固网晒单!$A:$A,$B$5,号卡固网晒单!$C:$C,B42,号卡固网晒单!$D:$D,$U$9)</f>
        <v>0</v>
      </c>
      <c r="V42" s="90">
        <f>COUNTIFS(号卡固网晒单!$A:$A,$B$5,号卡固网晒单!$C:$C,B42,号卡固网晒单!$D:$D,$V$9)</f>
        <v>0</v>
      </c>
      <c r="W42" s="90">
        <f>COUNTIFS(号卡固网晒单!$A:$A,$B$5,号卡固网晒单!$C:$C,B42,号卡固网晒单!$D:$D,$W$9)</f>
        <v>0</v>
      </c>
      <c r="X42" s="90">
        <f>COUNTIFS(号卡固网晒单!$A:$A,$B$5,号卡固网晒单!$C:$C,B42,号卡固网晒单!$D:$D,$X$9)</f>
        <v>0</v>
      </c>
      <c r="Y42" s="90">
        <f>COUNTIFS(号卡固网晒单!$A:$A,$B$5,号卡固网晒单!$C:$C,B42,号卡固网晒单!$F:$F,$Y$9)</f>
        <v>0</v>
      </c>
      <c r="Z42" s="90">
        <f>COUNTIFS(号卡固网晒单!$A:$A,$B$5,号卡固网晒单!$C:$C,B42,号卡固网晒单!$G:$G,$Z$9)</f>
        <v>0</v>
      </c>
      <c r="AA42" s="90">
        <f>COUNTIFS(号卡固网晒单!$A:$A,$B$5,号卡固网晒单!$C:$C,B42,号卡固网晒单!$H:$H,$AA$9)</f>
        <v>0</v>
      </c>
      <c r="AB42" s="90">
        <f>COUNTIFS(号卡固网晒单!$A:$A,$B$5,号卡固网晒单!$C:$C,B42,号卡固网晒单!$I:$I,$AB$9)</f>
        <v>0</v>
      </c>
      <c r="AC42" s="90">
        <f>COUNTIFS(号卡固网晒单!$A:$A,$B$5,号卡固网晒单!$C:$C,B42,号卡固网晒单!$J:$J,$AC$9)</f>
        <v>0</v>
      </c>
      <c r="AD42" s="90">
        <f>COUNTIFS(号卡固网晒单!$A:$A,$B$5,号卡固网晒单!$C:$C,B42,号卡固网晒单!$K:$K,$AD$9)</f>
        <v>0</v>
      </c>
      <c r="AE42" s="90">
        <f>COUNTIFS(号卡固网晒单!$A:$A,$B$5,号卡固网晒单!$C:$C,B42,号卡固网晒单!$L:$L,$AE$9)</f>
        <v>0</v>
      </c>
      <c r="AF42" s="90">
        <f>COUNTIFS(号卡固网晒单!$A:$A,$B$5,号卡固网晒单!$C:$C,B42,号卡固网晒单!$M:$M,$AF$9)</f>
        <v>0</v>
      </c>
      <c r="AG42" s="90">
        <f>R42*$R$5+S42*$S$5+T42*$T$5+U42*$U$5+V42*$V$5+W42*$W$5+X42*$X$5</f>
        <v>0</v>
      </c>
      <c r="AH42" s="90">
        <f>Y42*$Y$5+Z42*$Z$5+AA42*$AA$5+AB42*$AB$5+AC42*$AC$5+AD42*$AD$5+AE42*$AE$5+AF42*$AF$5</f>
        <v>0</v>
      </c>
      <c r="AI42" s="90">
        <f>COUNTIFS(号卡固网晒单!$C:$C,AF42,号卡固网晒单!$D:$D,$E$9)</f>
        <v>0</v>
      </c>
      <c r="AJ42" s="90">
        <f>COUNTIFS(号卡固网晒单!$C:$C,AF42,号卡固网晒单!$D:$D,$F$9)</f>
        <v>0</v>
      </c>
      <c r="AK42" s="90">
        <f>COUNTIFS(号卡固网晒单!$C:$C,AF42,号卡固网晒单!$D:$D,$G$9)</f>
        <v>0</v>
      </c>
      <c r="AL42" s="90">
        <f>COUNTIFS(号卡固网晒单!$C:$C,AF42,号卡固网晒单!$D:$D,$H$9)</f>
        <v>0</v>
      </c>
      <c r="AM42" s="90">
        <f>COUNTIFS(号卡固网晒单!$C:$C,AF42,号卡固网晒单!$D:$D,$I$9)</f>
        <v>0</v>
      </c>
      <c r="AN42" s="90">
        <f>COUNTIFS(号卡固网晒单!$C:$C,AF42,号卡固网晒单!$D:$D,$J$9)</f>
        <v>0</v>
      </c>
      <c r="AO42" s="90">
        <f>COUNTIFS(号卡固网晒单!$C:$C,AF42,号卡固网晒单!$D:$D,$K$9)</f>
        <v>0</v>
      </c>
      <c r="AP42" s="90">
        <f>COUNTIFS(号卡固网晒单!$C:$C,AF42,号卡固网晒单!$D:$D,$L$9)</f>
        <v>0</v>
      </c>
      <c r="AQ42" s="90">
        <f>COUNTIFS(号卡固网晒单!$C:$C,AF42,号卡固网晒单!$D:$D,$M$9)</f>
        <v>0</v>
      </c>
      <c r="AR42" s="90">
        <f>COUNTIFS(号卡固网晒单!$C:$C,AF42,号卡固网晒单!$D:$D,$N$9)</f>
        <v>0</v>
      </c>
      <c r="AS42" s="90">
        <f>COUNTIFS(号卡固网晒单!$C:$C,AF42,号卡固网晒单!$D:$D,$O$9)</f>
        <v>0</v>
      </c>
      <c r="AT42" s="90">
        <f>COUNTIFS(号卡固网晒单!$C:$C,AF42,号卡固网晒单!$D:$D,$P$9)</f>
        <v>0</v>
      </c>
      <c r="AU42" s="90">
        <f t="shared" si="3"/>
        <v>0</v>
      </c>
      <c r="AV42" s="90">
        <f>COUNTIFS(号卡固网晒单!$C:$C,AE42,号卡固网晒单!$E:$E,$R$9)</f>
        <v>0</v>
      </c>
      <c r="AW42" s="90">
        <f t="shared" si="4"/>
        <v>0</v>
      </c>
      <c r="AX42" s="90">
        <f t="shared" si="5"/>
        <v>0</v>
      </c>
      <c r="AY42" s="90">
        <f>COUNTIFS(号卡固网晒单!$C:$C,AE42,号卡固网晒单!$D:$D,$U$9)</f>
        <v>0</v>
      </c>
      <c r="AZ42" s="90">
        <f>COUNTIFS(号卡固网晒单!$C:$C,AE42,号卡固网晒单!$D:$D,$V$9)</f>
        <v>0</v>
      </c>
      <c r="BA42" s="90">
        <f>COUNTIFS(号卡固网晒单!$C:$C,AE42,号卡固网晒单!$D:$D,$W$9)</f>
        <v>0</v>
      </c>
      <c r="BB42" s="90">
        <f>COUNTIFS(号卡固网晒单!$C:$C,AE42,号卡固网晒单!$D:$D,$X$9)</f>
        <v>0</v>
      </c>
      <c r="BC42" s="90">
        <f>COUNTIFS(号卡固网晒单!$C:$C,AE42,号卡固网晒单!$F:$F,$Y$9)</f>
        <v>0</v>
      </c>
      <c r="BD42" s="90">
        <f>COUNTIFS(号卡固网晒单!$C:$C,AE42,号卡固网晒单!$G:$G,$Z$9)</f>
        <v>0</v>
      </c>
      <c r="BE42" s="90">
        <f>COUNTIFS(号卡固网晒单!$C:$C,AE42,号卡固网晒单!$H:$H,$AA$9)</f>
        <v>0</v>
      </c>
      <c r="BF42" s="90">
        <f>COUNTIFS(号卡固网晒单!$C:$C,AE42,号卡固网晒单!$I:$I,$AB$9)</f>
        <v>0</v>
      </c>
      <c r="BG42" s="90">
        <f>COUNTIFS(号卡固网晒单!$C:$C,AE42,号卡固网晒单!$J:$J,$AC$9)</f>
        <v>0</v>
      </c>
      <c r="BH42" s="90">
        <f>COUNTIFS(号卡固网晒单!$C:$C,AE42,号卡固网晒单!$K:$K,$AD$9)</f>
        <v>0</v>
      </c>
      <c r="BI42" s="90">
        <f>COUNTIFS(号卡固网晒单!$C:$C,AE42,号卡固网晒单!$L:$L,$AE$9)</f>
        <v>0</v>
      </c>
      <c r="BJ42" s="90">
        <f>COUNTIFS(号卡固网晒单!$C:$C,AE42,号卡固网晒单!$M:$M,$AF$9)</f>
        <v>0</v>
      </c>
      <c r="BK42" s="22">
        <v>2</v>
      </c>
      <c r="BL42" s="31">
        <f>AV42*$AV$5+AW42*$AW$5+AX42*$AX$5+AY42*$AY$5+AZ42*$AZ$5+BA42*$BA$5+BB42*$BB$5</f>
        <v>0</v>
      </c>
      <c r="BM42" s="31">
        <f t="shared" si="7"/>
        <v>0</v>
      </c>
      <c r="BN42" s="26"/>
      <c r="BO42" s="50"/>
      <c r="BP42" s="51"/>
      <c r="BQ42" s="26">
        <f t="shared" si="8"/>
        <v>0</v>
      </c>
      <c r="BR42" s="50"/>
      <c r="BS42" s="22">
        <v>5</v>
      </c>
      <c r="BT42" s="31">
        <f>BC42*$BC$5+BD42*$BD$5+BE42*$BE$5+BF42*$BF$5+BG42*$BG$5+BH42*$BH$5+BI42*$BI$5+BJ42*$BJ$5</f>
        <v>0</v>
      </c>
      <c r="BU42" s="31">
        <f t="shared" si="9"/>
        <v>0</v>
      </c>
      <c r="BV42" s="50"/>
      <c r="BW42" s="50"/>
      <c r="BX42" s="51"/>
      <c r="BY42" s="51"/>
      <c r="BZ42" s="59"/>
      <c r="CA42" s="26">
        <f t="shared" si="10"/>
        <v>0</v>
      </c>
      <c r="CB42" s="50"/>
      <c r="CC42" s="83"/>
      <c r="CD42" s="83" t="s">
        <v>546</v>
      </c>
      <c r="CF42" s="101" t="str">
        <f t="shared" si="6"/>
        <v>李玉声</v>
      </c>
      <c r="CG42" s="108"/>
      <c r="CH42" s="108"/>
      <c r="CI42" s="108"/>
    </row>
    <row r="43" ht="23.2" spans="1:87">
      <c r="A43" s="88" t="s">
        <v>26</v>
      </c>
      <c r="B43" s="88" t="s">
        <v>547</v>
      </c>
      <c r="C43" s="84">
        <v>5</v>
      </c>
      <c r="D43" s="84">
        <v>2</v>
      </c>
      <c r="E43" s="90">
        <f>COUNTIFS(号卡固网晒单!$A:$A,$B$5,号卡固网晒单!$C:$C,B43,号卡固网晒单!$D:$D,$E$9)</f>
        <v>0</v>
      </c>
      <c r="F43" s="90">
        <f>COUNTIFS(号卡固网晒单!$A:$A,$B$5,号卡固网晒单!$C:$C,B43,号卡固网晒单!$D:$D,$F$9)</f>
        <v>0</v>
      </c>
      <c r="G43" s="90">
        <f>COUNTIFS(号卡固网晒单!$A:$A,$B$5,号卡固网晒单!$C:$C,B43,号卡固网晒单!$D:$D,$G$9)</f>
        <v>0</v>
      </c>
      <c r="H43" s="90">
        <f>COUNTIFS(号卡固网晒单!$A:$A,$B$5,号卡固网晒单!$C:$C,B43,号卡固网晒单!$D:$D,$H$9)</f>
        <v>0</v>
      </c>
      <c r="I43" s="90">
        <f>COUNTIFS(号卡固网晒单!$A:$A,$B$5,号卡固网晒单!$C:$C,B43,号卡固网晒单!$D:$D,$I$9)</f>
        <v>0</v>
      </c>
      <c r="J43" s="90">
        <f>COUNTIFS(号卡固网晒单!$A:$A,$B$5,号卡固网晒单!$C:$C,B43,号卡固网晒单!$D:$D,$J$9)</f>
        <v>0</v>
      </c>
      <c r="K43" s="90">
        <f>COUNTIFS(号卡固网晒单!$A:$A,$B$5,号卡固网晒单!$C:$C,B43,号卡固网晒单!$D:$D,$K$9)</f>
        <v>0</v>
      </c>
      <c r="L43" s="90">
        <f>COUNTIFS(号卡固网晒单!$A:$A,$B$5,号卡固网晒单!$C:$C,B43,号卡固网晒单!$D:$D,$L$9)</f>
        <v>0</v>
      </c>
      <c r="M43" s="90">
        <f>COUNTIFS(号卡固网晒单!$A:$A,$B$5,号卡固网晒单!$C:$C,B43,号卡固网晒单!$D:$D,$M$9)</f>
        <v>0</v>
      </c>
      <c r="N43" s="90">
        <f>COUNTIFS(号卡固网晒单!$A:$A,$B$5,号卡固网晒单!$C:$C,B43,号卡固网晒单!$D:$D,$N$9)</f>
        <v>0</v>
      </c>
      <c r="O43" s="90">
        <f>COUNTIFS(号卡固网晒单!$A:$A,$B$5,号卡固网晒单!$C:$C,B43,号卡固网晒单!$D:$D,$O$9)</f>
        <v>0</v>
      </c>
      <c r="P43" s="90">
        <f>COUNTIFS(号卡固网晒单!$A:$A,$B$5,号卡固网晒单!$C:$C,B43,号卡固网晒单!$D:$D,$P$9)</f>
        <v>0</v>
      </c>
      <c r="Q43" s="90">
        <f t="shared" si="0"/>
        <v>0</v>
      </c>
      <c r="R43" s="90">
        <f>COUNTIFS(号卡固网晒单!$A:$A,$B$5,号卡固网晒单!$C:$C,B43,号卡固网晒单!$E:$E,$R$9)</f>
        <v>0</v>
      </c>
      <c r="S43" s="90">
        <f t="shared" si="1"/>
        <v>0</v>
      </c>
      <c r="T43" s="90">
        <f t="shared" si="2"/>
        <v>0</v>
      </c>
      <c r="U43" s="90">
        <f>COUNTIFS(号卡固网晒单!$A:$A,$B$5,号卡固网晒单!$C:$C,B43,号卡固网晒单!$D:$D,$U$9)</f>
        <v>0</v>
      </c>
      <c r="V43" s="90">
        <f>COUNTIFS(号卡固网晒单!$A:$A,$B$5,号卡固网晒单!$C:$C,B43,号卡固网晒单!$D:$D,$V$9)</f>
        <v>0</v>
      </c>
      <c r="W43" s="90">
        <f>COUNTIFS(号卡固网晒单!$A:$A,$B$5,号卡固网晒单!$C:$C,B43,号卡固网晒单!$D:$D,$W$9)</f>
        <v>0</v>
      </c>
      <c r="X43" s="90">
        <f>COUNTIFS(号卡固网晒单!$A:$A,$B$5,号卡固网晒单!$C:$C,B43,号卡固网晒单!$D:$D,$X$9)</f>
        <v>0</v>
      </c>
      <c r="Y43" s="90">
        <f>COUNTIFS(号卡固网晒单!$A:$A,$B$5,号卡固网晒单!$C:$C,B43,号卡固网晒单!$F:$F,$Y$9)</f>
        <v>0</v>
      </c>
      <c r="Z43" s="90">
        <f>COUNTIFS(号卡固网晒单!$A:$A,$B$5,号卡固网晒单!$C:$C,B43,号卡固网晒单!$G:$G,$Z$9)</f>
        <v>0</v>
      </c>
      <c r="AA43" s="90">
        <f>COUNTIFS(号卡固网晒单!$A:$A,$B$5,号卡固网晒单!$C:$C,B43,号卡固网晒单!$H:$H,$AA$9)</f>
        <v>0</v>
      </c>
      <c r="AB43" s="90">
        <f>COUNTIFS(号卡固网晒单!$A:$A,$B$5,号卡固网晒单!$C:$C,B43,号卡固网晒单!$I:$I,$AB$9)</f>
        <v>0</v>
      </c>
      <c r="AC43" s="90">
        <f>COUNTIFS(号卡固网晒单!$A:$A,$B$5,号卡固网晒单!$C:$C,B43,号卡固网晒单!$J:$J,$AC$9)</f>
        <v>0</v>
      </c>
      <c r="AD43" s="90">
        <f>COUNTIFS(号卡固网晒单!$A:$A,$B$5,号卡固网晒单!$C:$C,B43,号卡固网晒单!$K:$K,$AD$9)</f>
        <v>0</v>
      </c>
      <c r="AE43" s="90">
        <f>COUNTIFS(号卡固网晒单!$A:$A,$B$5,号卡固网晒单!$C:$C,B43,号卡固网晒单!$L:$L,$AE$9)</f>
        <v>0</v>
      </c>
      <c r="AF43" s="90">
        <f>COUNTIFS(号卡固网晒单!$A:$A,$B$5,号卡固网晒单!$C:$C,B43,号卡固网晒单!$M:$M,$AF$9)</f>
        <v>0</v>
      </c>
      <c r="AG43" s="90">
        <f>R43*$R$5+S43*$S$5+T43*$T$5+U43*$U$5+V43*$V$5+W43*$W$5+X43*$X$5</f>
        <v>0</v>
      </c>
      <c r="AH43" s="90">
        <f>Y43*$Y$5+Z43*$Z$5+AA43*$AA$5+AB43*$AB$5+AC43*$AC$5+AD43*$AD$5+AE43*$AE$5+AF43*$AF$5</f>
        <v>0</v>
      </c>
      <c r="AI43" s="90">
        <f>COUNTIFS(号卡固网晒单!$C:$C,AF43,号卡固网晒单!$D:$D,$E$9)</f>
        <v>0</v>
      </c>
      <c r="AJ43" s="90">
        <f>COUNTIFS(号卡固网晒单!$C:$C,AF43,号卡固网晒单!$D:$D,$F$9)</f>
        <v>0</v>
      </c>
      <c r="AK43" s="90">
        <f>COUNTIFS(号卡固网晒单!$C:$C,AF43,号卡固网晒单!$D:$D,$G$9)</f>
        <v>0</v>
      </c>
      <c r="AL43" s="90">
        <f>COUNTIFS(号卡固网晒单!$C:$C,AF43,号卡固网晒单!$D:$D,$H$9)</f>
        <v>0</v>
      </c>
      <c r="AM43" s="90">
        <f>COUNTIFS(号卡固网晒单!$C:$C,AF43,号卡固网晒单!$D:$D,$I$9)</f>
        <v>0</v>
      </c>
      <c r="AN43" s="90">
        <f>COUNTIFS(号卡固网晒单!$C:$C,AF43,号卡固网晒单!$D:$D,$J$9)</f>
        <v>0</v>
      </c>
      <c r="AO43" s="90">
        <f>COUNTIFS(号卡固网晒单!$C:$C,AF43,号卡固网晒单!$D:$D,$K$9)</f>
        <v>0</v>
      </c>
      <c r="AP43" s="90">
        <f>COUNTIFS(号卡固网晒单!$C:$C,AF43,号卡固网晒单!$D:$D,$L$9)</f>
        <v>0</v>
      </c>
      <c r="AQ43" s="90">
        <f>COUNTIFS(号卡固网晒单!$C:$C,AF43,号卡固网晒单!$D:$D,$M$9)</f>
        <v>0</v>
      </c>
      <c r="AR43" s="90">
        <f>COUNTIFS(号卡固网晒单!$C:$C,AF43,号卡固网晒单!$D:$D,$N$9)</f>
        <v>0</v>
      </c>
      <c r="AS43" s="90">
        <f>COUNTIFS(号卡固网晒单!$C:$C,AF43,号卡固网晒单!$D:$D,$O$9)</f>
        <v>0</v>
      </c>
      <c r="AT43" s="90">
        <f>COUNTIFS(号卡固网晒单!$C:$C,AF43,号卡固网晒单!$D:$D,$P$9)</f>
        <v>0</v>
      </c>
      <c r="AU43" s="90">
        <f t="shared" si="3"/>
        <v>0</v>
      </c>
      <c r="AV43" s="90">
        <f>COUNTIFS(号卡固网晒单!$C:$C,AE43,号卡固网晒单!$E:$E,$R$9)</f>
        <v>0</v>
      </c>
      <c r="AW43" s="90">
        <f t="shared" si="4"/>
        <v>0</v>
      </c>
      <c r="AX43" s="90">
        <f t="shared" si="5"/>
        <v>0</v>
      </c>
      <c r="AY43" s="90">
        <f>COUNTIFS(号卡固网晒单!$C:$C,AE43,号卡固网晒单!$D:$D,$U$9)</f>
        <v>0</v>
      </c>
      <c r="AZ43" s="90">
        <f>COUNTIFS(号卡固网晒单!$C:$C,AE43,号卡固网晒单!$D:$D,$V$9)</f>
        <v>0</v>
      </c>
      <c r="BA43" s="90">
        <f>COUNTIFS(号卡固网晒单!$C:$C,AE43,号卡固网晒单!$D:$D,$W$9)</f>
        <v>0</v>
      </c>
      <c r="BB43" s="90">
        <f>COUNTIFS(号卡固网晒单!$C:$C,AE43,号卡固网晒单!$D:$D,$X$9)</f>
        <v>0</v>
      </c>
      <c r="BC43" s="90">
        <f>COUNTIFS(号卡固网晒单!$C:$C,AE43,号卡固网晒单!$F:$F,$Y$9)</f>
        <v>0</v>
      </c>
      <c r="BD43" s="90">
        <f>COUNTIFS(号卡固网晒单!$C:$C,AE43,号卡固网晒单!$G:$G,$Z$9)</f>
        <v>0</v>
      </c>
      <c r="BE43" s="90">
        <f>COUNTIFS(号卡固网晒单!$C:$C,AE43,号卡固网晒单!$H:$H,$AA$9)</f>
        <v>0</v>
      </c>
      <c r="BF43" s="90">
        <f>COUNTIFS(号卡固网晒单!$C:$C,AE43,号卡固网晒单!$I:$I,$AB$9)</f>
        <v>0</v>
      </c>
      <c r="BG43" s="90">
        <f>COUNTIFS(号卡固网晒单!$C:$C,AE43,号卡固网晒单!$J:$J,$AC$9)</f>
        <v>0</v>
      </c>
      <c r="BH43" s="90">
        <f>COUNTIFS(号卡固网晒单!$C:$C,AE43,号卡固网晒单!$K:$K,$AD$9)</f>
        <v>0</v>
      </c>
      <c r="BI43" s="90">
        <f>COUNTIFS(号卡固网晒单!$C:$C,AE43,号卡固网晒单!$L:$L,$AE$9)</f>
        <v>0</v>
      </c>
      <c r="BJ43" s="90">
        <f>COUNTIFS(号卡固网晒单!$C:$C,AE43,号卡固网晒单!$M:$M,$AF$9)</f>
        <v>0</v>
      </c>
      <c r="BK43" s="22">
        <v>2</v>
      </c>
      <c r="BL43" s="31">
        <f>AV43*$AV$5+AW43*$AW$5+AX43*$AX$5+AY43*$AY$5+AZ43*$AZ$5+BA43*$BA$5+BB43*$BB$5</f>
        <v>0</v>
      </c>
      <c r="BM43" s="31">
        <f t="shared" si="7"/>
        <v>0</v>
      </c>
      <c r="BN43" s="26">
        <v>9</v>
      </c>
      <c r="BO43" s="50">
        <f>SUM(BM43:BM45)</f>
        <v>0</v>
      </c>
      <c r="BP43" s="51">
        <f>BO43/BN43</f>
        <v>0</v>
      </c>
      <c r="BQ43" s="26">
        <f t="shared" si="8"/>
        <v>0</v>
      </c>
      <c r="BR43" s="50">
        <f>SUM(BQ43:BQ45)</f>
        <v>0</v>
      </c>
      <c r="BS43" s="22">
        <v>5</v>
      </c>
      <c r="BT43" s="31">
        <f>BC43*$BC$5+BD43*$BD$5+BE43*$BE$5+BF43*$BF$5+BG43*$BG$5+BH43*$BH$5+BI43*$BI$5+BJ43*$BJ$5</f>
        <v>0</v>
      </c>
      <c r="BU43" s="31">
        <f t="shared" si="9"/>
        <v>0</v>
      </c>
      <c r="BV43" s="50">
        <v>22</v>
      </c>
      <c r="BW43" s="50">
        <f>SUM(BT43:BT45)</f>
        <v>0</v>
      </c>
      <c r="BX43" s="51">
        <f>BW43/BV43</f>
        <v>0</v>
      </c>
      <c r="BY43" s="51">
        <f>(BX43+BP43)/2</f>
        <v>0</v>
      </c>
      <c r="BZ43" s="59">
        <f>RANK(BY43,$BY$11:$BY$69)</f>
        <v>1</v>
      </c>
      <c r="CA43" s="26">
        <f t="shared" si="10"/>
        <v>0</v>
      </c>
      <c r="CB43" s="50">
        <f>SUM(CA43:CA45)</f>
        <v>0</v>
      </c>
      <c r="CC43" s="83" t="s">
        <v>26</v>
      </c>
      <c r="CD43" s="83" t="s">
        <v>547</v>
      </c>
      <c r="CF43" s="101" t="str">
        <f t="shared" si="6"/>
        <v>刘坛国</v>
      </c>
      <c r="CG43" s="108" t="str">
        <f>IF(AND(BO43=0),CC43,"")</f>
        <v>湾坞站</v>
      </c>
      <c r="CH43" s="108" t="str">
        <f>IF(AND(BW43=0),CC43,"")</f>
        <v>湾坞站</v>
      </c>
      <c r="CI43" s="108"/>
    </row>
    <row r="44" ht="23.2" spans="1:87">
      <c r="A44" s="88"/>
      <c r="B44" s="88" t="s">
        <v>548</v>
      </c>
      <c r="C44" s="84">
        <v>5</v>
      </c>
      <c r="D44" s="84">
        <v>2</v>
      </c>
      <c r="E44" s="90">
        <f>COUNTIFS(号卡固网晒单!$A:$A,$B$5,号卡固网晒单!$C:$C,B44,号卡固网晒单!$D:$D,$E$9)</f>
        <v>0</v>
      </c>
      <c r="F44" s="90">
        <f>COUNTIFS(号卡固网晒单!$A:$A,$B$5,号卡固网晒单!$C:$C,B44,号卡固网晒单!$D:$D,$F$9)</f>
        <v>0</v>
      </c>
      <c r="G44" s="90">
        <f>COUNTIFS(号卡固网晒单!$A:$A,$B$5,号卡固网晒单!$C:$C,B44,号卡固网晒单!$D:$D,$G$9)</f>
        <v>0</v>
      </c>
      <c r="H44" s="90">
        <f>COUNTIFS(号卡固网晒单!$A:$A,$B$5,号卡固网晒单!$C:$C,B44,号卡固网晒单!$D:$D,$H$9)</f>
        <v>0</v>
      </c>
      <c r="I44" s="90">
        <f>COUNTIFS(号卡固网晒单!$A:$A,$B$5,号卡固网晒单!$C:$C,B44,号卡固网晒单!$D:$D,$I$9)</f>
        <v>0</v>
      </c>
      <c r="J44" s="90">
        <f>COUNTIFS(号卡固网晒单!$A:$A,$B$5,号卡固网晒单!$C:$C,B44,号卡固网晒单!$D:$D,$J$9)</f>
        <v>0</v>
      </c>
      <c r="K44" s="90">
        <f>COUNTIFS(号卡固网晒单!$A:$A,$B$5,号卡固网晒单!$C:$C,B44,号卡固网晒单!$D:$D,$K$9)</f>
        <v>0</v>
      </c>
      <c r="L44" s="90">
        <f>COUNTIFS(号卡固网晒单!$A:$A,$B$5,号卡固网晒单!$C:$C,B44,号卡固网晒单!$D:$D,$L$9)</f>
        <v>0</v>
      </c>
      <c r="M44" s="90">
        <f>COUNTIFS(号卡固网晒单!$A:$A,$B$5,号卡固网晒单!$C:$C,B44,号卡固网晒单!$D:$D,$M$9)</f>
        <v>0</v>
      </c>
      <c r="N44" s="90">
        <f>COUNTIFS(号卡固网晒单!$A:$A,$B$5,号卡固网晒单!$C:$C,B44,号卡固网晒单!$D:$D,$N$9)</f>
        <v>0</v>
      </c>
      <c r="O44" s="90">
        <f>COUNTIFS(号卡固网晒单!$A:$A,$B$5,号卡固网晒单!$C:$C,B44,号卡固网晒单!$D:$D,$O$9)</f>
        <v>0</v>
      </c>
      <c r="P44" s="90">
        <f>COUNTIFS(号卡固网晒单!$A:$A,$B$5,号卡固网晒单!$C:$C,B44,号卡固网晒单!$D:$D,$P$9)</f>
        <v>0</v>
      </c>
      <c r="Q44" s="90">
        <f t="shared" si="0"/>
        <v>0</v>
      </c>
      <c r="R44" s="90">
        <f>COUNTIFS(号卡固网晒单!$A:$A,$B$5,号卡固网晒单!$C:$C,B44,号卡固网晒单!$E:$E,$R$9)</f>
        <v>0</v>
      </c>
      <c r="S44" s="90">
        <f t="shared" si="1"/>
        <v>0</v>
      </c>
      <c r="T44" s="90">
        <f t="shared" si="2"/>
        <v>0</v>
      </c>
      <c r="U44" s="90">
        <f>COUNTIFS(号卡固网晒单!$A:$A,$B$5,号卡固网晒单!$C:$C,B44,号卡固网晒单!$D:$D,$U$9)</f>
        <v>0</v>
      </c>
      <c r="V44" s="90">
        <f>COUNTIFS(号卡固网晒单!$A:$A,$B$5,号卡固网晒单!$C:$C,B44,号卡固网晒单!$D:$D,$V$9)</f>
        <v>0</v>
      </c>
      <c r="W44" s="90">
        <f>COUNTIFS(号卡固网晒单!$A:$A,$B$5,号卡固网晒单!$C:$C,B44,号卡固网晒单!$D:$D,$W$9)</f>
        <v>0</v>
      </c>
      <c r="X44" s="90">
        <f>COUNTIFS(号卡固网晒单!$A:$A,$B$5,号卡固网晒单!$C:$C,B44,号卡固网晒单!$D:$D,$X$9)</f>
        <v>0</v>
      </c>
      <c r="Y44" s="90">
        <f>COUNTIFS(号卡固网晒单!$A:$A,$B$5,号卡固网晒单!$C:$C,B44,号卡固网晒单!$F:$F,$Y$9)</f>
        <v>0</v>
      </c>
      <c r="Z44" s="90">
        <f>COUNTIFS(号卡固网晒单!$A:$A,$B$5,号卡固网晒单!$C:$C,B44,号卡固网晒单!$G:$G,$Z$9)</f>
        <v>0</v>
      </c>
      <c r="AA44" s="90">
        <f>COUNTIFS(号卡固网晒单!$A:$A,$B$5,号卡固网晒单!$C:$C,B44,号卡固网晒单!$H:$H,$AA$9)</f>
        <v>0</v>
      </c>
      <c r="AB44" s="90">
        <f>COUNTIFS(号卡固网晒单!$A:$A,$B$5,号卡固网晒单!$C:$C,B44,号卡固网晒单!$I:$I,$AB$9)</f>
        <v>0</v>
      </c>
      <c r="AC44" s="90">
        <f>COUNTIFS(号卡固网晒单!$A:$A,$B$5,号卡固网晒单!$C:$C,B44,号卡固网晒单!$J:$J,$AC$9)</f>
        <v>0</v>
      </c>
      <c r="AD44" s="90">
        <f>COUNTIFS(号卡固网晒单!$A:$A,$B$5,号卡固网晒单!$C:$C,B44,号卡固网晒单!$K:$K,$AD$9)</f>
        <v>0</v>
      </c>
      <c r="AE44" s="90">
        <f>COUNTIFS(号卡固网晒单!$A:$A,$B$5,号卡固网晒单!$C:$C,B44,号卡固网晒单!$L:$L,$AE$9)</f>
        <v>0</v>
      </c>
      <c r="AF44" s="90">
        <f>COUNTIFS(号卡固网晒单!$A:$A,$B$5,号卡固网晒单!$C:$C,B44,号卡固网晒单!$M:$M,$AF$9)</f>
        <v>0</v>
      </c>
      <c r="AG44" s="90">
        <f>R44*$R$5+S44*$S$5+T44*$T$5+U44*$U$5+V44*$V$5+W44*$W$5+X44*$X$5</f>
        <v>0</v>
      </c>
      <c r="AH44" s="90">
        <f>Y44*$Y$5+Z44*$Z$5+AA44*$AA$5+AB44*$AB$5+AC44*$AC$5+AD44*$AD$5+AE44*$AE$5+AF44*$AF$5</f>
        <v>0</v>
      </c>
      <c r="AI44" s="90">
        <f>COUNTIFS(号卡固网晒单!$C:$C,AF44,号卡固网晒单!$D:$D,$E$9)</f>
        <v>0</v>
      </c>
      <c r="AJ44" s="90">
        <f>COUNTIFS(号卡固网晒单!$C:$C,AF44,号卡固网晒单!$D:$D,$F$9)</f>
        <v>0</v>
      </c>
      <c r="AK44" s="90">
        <f>COUNTIFS(号卡固网晒单!$C:$C,AF44,号卡固网晒单!$D:$D,$G$9)</f>
        <v>0</v>
      </c>
      <c r="AL44" s="90">
        <f>COUNTIFS(号卡固网晒单!$C:$C,AF44,号卡固网晒单!$D:$D,$H$9)</f>
        <v>0</v>
      </c>
      <c r="AM44" s="90">
        <f>COUNTIFS(号卡固网晒单!$C:$C,AF44,号卡固网晒单!$D:$D,$I$9)</f>
        <v>0</v>
      </c>
      <c r="AN44" s="90">
        <f>COUNTIFS(号卡固网晒单!$C:$C,AF44,号卡固网晒单!$D:$D,$J$9)</f>
        <v>0</v>
      </c>
      <c r="AO44" s="90">
        <f>COUNTIFS(号卡固网晒单!$C:$C,AF44,号卡固网晒单!$D:$D,$K$9)</f>
        <v>0</v>
      </c>
      <c r="AP44" s="90">
        <f>COUNTIFS(号卡固网晒单!$C:$C,AF44,号卡固网晒单!$D:$D,$L$9)</f>
        <v>0</v>
      </c>
      <c r="AQ44" s="90">
        <f>COUNTIFS(号卡固网晒单!$C:$C,AF44,号卡固网晒单!$D:$D,$M$9)</f>
        <v>0</v>
      </c>
      <c r="AR44" s="90">
        <f>COUNTIFS(号卡固网晒单!$C:$C,AF44,号卡固网晒单!$D:$D,$N$9)</f>
        <v>0</v>
      </c>
      <c r="AS44" s="90">
        <f>COUNTIFS(号卡固网晒单!$C:$C,AF44,号卡固网晒单!$D:$D,$O$9)</f>
        <v>0</v>
      </c>
      <c r="AT44" s="90">
        <f>COUNTIFS(号卡固网晒单!$C:$C,AF44,号卡固网晒单!$D:$D,$P$9)</f>
        <v>0</v>
      </c>
      <c r="AU44" s="90">
        <f t="shared" si="3"/>
        <v>0</v>
      </c>
      <c r="AV44" s="90">
        <f>COUNTIFS(号卡固网晒单!$C:$C,AE44,号卡固网晒单!$E:$E,$R$9)</f>
        <v>0</v>
      </c>
      <c r="AW44" s="90">
        <f t="shared" si="4"/>
        <v>0</v>
      </c>
      <c r="AX44" s="90">
        <f t="shared" si="5"/>
        <v>0</v>
      </c>
      <c r="AY44" s="90">
        <f>COUNTIFS(号卡固网晒单!$C:$C,AE44,号卡固网晒单!$D:$D,$U$9)</f>
        <v>0</v>
      </c>
      <c r="AZ44" s="90">
        <f>COUNTIFS(号卡固网晒单!$C:$C,AE44,号卡固网晒单!$D:$D,$V$9)</f>
        <v>0</v>
      </c>
      <c r="BA44" s="90">
        <f>COUNTIFS(号卡固网晒单!$C:$C,AE44,号卡固网晒单!$D:$D,$W$9)</f>
        <v>0</v>
      </c>
      <c r="BB44" s="90">
        <f>COUNTIFS(号卡固网晒单!$C:$C,AE44,号卡固网晒单!$D:$D,$X$9)</f>
        <v>0</v>
      </c>
      <c r="BC44" s="90">
        <f>COUNTIFS(号卡固网晒单!$C:$C,AE44,号卡固网晒单!$F:$F,$Y$9)</f>
        <v>0</v>
      </c>
      <c r="BD44" s="90">
        <f>COUNTIFS(号卡固网晒单!$C:$C,AE44,号卡固网晒单!$G:$G,$Z$9)</f>
        <v>0</v>
      </c>
      <c r="BE44" s="90">
        <f>COUNTIFS(号卡固网晒单!$C:$C,AE44,号卡固网晒单!$H:$H,$AA$9)</f>
        <v>0</v>
      </c>
      <c r="BF44" s="90">
        <f>COUNTIFS(号卡固网晒单!$C:$C,AE44,号卡固网晒单!$I:$I,$AB$9)</f>
        <v>0</v>
      </c>
      <c r="BG44" s="90">
        <f>COUNTIFS(号卡固网晒单!$C:$C,AE44,号卡固网晒单!$J:$J,$AC$9)</f>
        <v>0</v>
      </c>
      <c r="BH44" s="90">
        <f>COUNTIFS(号卡固网晒单!$C:$C,AE44,号卡固网晒单!$K:$K,$AD$9)</f>
        <v>0</v>
      </c>
      <c r="BI44" s="90">
        <f>COUNTIFS(号卡固网晒单!$C:$C,AE44,号卡固网晒单!$L:$L,$AE$9)</f>
        <v>0</v>
      </c>
      <c r="BJ44" s="90">
        <f>COUNTIFS(号卡固网晒单!$C:$C,AE44,号卡固网晒单!$M:$M,$AF$9)</f>
        <v>0</v>
      </c>
      <c r="BK44" s="22">
        <v>2</v>
      </c>
      <c r="BL44" s="31">
        <f>AV44*$AV$5+AW44*$AW$5+AX44*$AX$5+AY44*$AY$5+AZ44*$AZ$5+BA44*$BA$5+BB44*$BB$5</f>
        <v>0</v>
      </c>
      <c r="BM44" s="31">
        <f t="shared" si="7"/>
        <v>0</v>
      </c>
      <c r="BN44" s="26"/>
      <c r="BO44" s="50"/>
      <c r="BP44" s="51"/>
      <c r="BQ44" s="26">
        <f t="shared" si="8"/>
        <v>0</v>
      </c>
      <c r="BR44" s="50"/>
      <c r="BS44" s="22">
        <v>5</v>
      </c>
      <c r="BT44" s="31">
        <f>BC44*$BC$5+BD44*$BD$5+BE44*$BE$5+BF44*$BF$5+BG44*$BG$5+BH44*$BH$5+BI44*$BI$5+BJ44*$BJ$5</f>
        <v>0</v>
      </c>
      <c r="BU44" s="31">
        <f t="shared" si="9"/>
        <v>0</v>
      </c>
      <c r="BV44" s="50"/>
      <c r="BW44" s="50"/>
      <c r="BX44" s="51"/>
      <c r="BY44" s="51"/>
      <c r="BZ44" s="59"/>
      <c r="CA44" s="26">
        <f t="shared" si="10"/>
        <v>0</v>
      </c>
      <c r="CB44" s="50"/>
      <c r="CC44" s="83"/>
      <c r="CD44" s="83" t="s">
        <v>548</v>
      </c>
      <c r="CF44" s="101" t="str">
        <f t="shared" si="6"/>
        <v>张国锋</v>
      </c>
      <c r="CG44" s="108"/>
      <c r="CH44" s="108"/>
      <c r="CI44" s="108"/>
    </row>
    <row r="45" ht="23.2" spans="1:87">
      <c r="A45" s="88"/>
      <c r="B45" s="88" t="s">
        <v>549</v>
      </c>
      <c r="C45" s="84">
        <v>12</v>
      </c>
      <c r="D45" s="84">
        <v>5</v>
      </c>
      <c r="E45" s="90">
        <f>COUNTIFS(号卡固网晒单!$A:$A,$B$5,号卡固网晒单!$C:$C,B45,号卡固网晒单!$D:$D,$E$9)</f>
        <v>0</v>
      </c>
      <c r="F45" s="90">
        <f>COUNTIFS(号卡固网晒单!$A:$A,$B$5,号卡固网晒单!$C:$C,B45,号卡固网晒单!$D:$D,$F$9)</f>
        <v>0</v>
      </c>
      <c r="G45" s="90">
        <f>COUNTIFS(号卡固网晒单!$A:$A,$B$5,号卡固网晒单!$C:$C,B45,号卡固网晒单!$D:$D,$G$9)</f>
        <v>0</v>
      </c>
      <c r="H45" s="90">
        <f>COUNTIFS(号卡固网晒单!$A:$A,$B$5,号卡固网晒单!$C:$C,B45,号卡固网晒单!$D:$D,$H$9)</f>
        <v>0</v>
      </c>
      <c r="I45" s="90">
        <f>COUNTIFS(号卡固网晒单!$A:$A,$B$5,号卡固网晒单!$C:$C,B45,号卡固网晒单!$D:$D,$I$9)</f>
        <v>0</v>
      </c>
      <c r="J45" s="90">
        <f>COUNTIFS(号卡固网晒单!$A:$A,$B$5,号卡固网晒单!$C:$C,B45,号卡固网晒单!$D:$D,$J$9)</f>
        <v>0</v>
      </c>
      <c r="K45" s="90">
        <f>COUNTIFS(号卡固网晒单!$A:$A,$B$5,号卡固网晒单!$C:$C,B45,号卡固网晒单!$D:$D,$K$9)</f>
        <v>0</v>
      </c>
      <c r="L45" s="90">
        <f>COUNTIFS(号卡固网晒单!$A:$A,$B$5,号卡固网晒单!$C:$C,B45,号卡固网晒单!$D:$D,$L$9)</f>
        <v>0</v>
      </c>
      <c r="M45" s="90">
        <f>COUNTIFS(号卡固网晒单!$A:$A,$B$5,号卡固网晒单!$C:$C,B45,号卡固网晒单!$D:$D,$M$9)</f>
        <v>0</v>
      </c>
      <c r="N45" s="90">
        <f>COUNTIFS(号卡固网晒单!$A:$A,$B$5,号卡固网晒单!$C:$C,B45,号卡固网晒单!$D:$D,$N$9)</f>
        <v>0</v>
      </c>
      <c r="O45" s="90">
        <f>COUNTIFS(号卡固网晒单!$A:$A,$B$5,号卡固网晒单!$C:$C,B45,号卡固网晒单!$D:$D,$O$9)</f>
        <v>0</v>
      </c>
      <c r="P45" s="90">
        <f>COUNTIFS(号卡固网晒单!$A:$A,$B$5,号卡固网晒单!$C:$C,B45,号卡固网晒单!$D:$D,$P$9)</f>
        <v>0</v>
      </c>
      <c r="Q45" s="90">
        <f t="shared" si="0"/>
        <v>0</v>
      </c>
      <c r="R45" s="90">
        <f>COUNTIFS(号卡固网晒单!$A:$A,$B$5,号卡固网晒单!$C:$C,B45,号卡固网晒单!$E:$E,$R$9)</f>
        <v>0</v>
      </c>
      <c r="S45" s="90">
        <f t="shared" si="1"/>
        <v>0</v>
      </c>
      <c r="T45" s="90">
        <f t="shared" si="2"/>
        <v>0</v>
      </c>
      <c r="U45" s="90">
        <f>COUNTIFS(号卡固网晒单!$A:$A,$B$5,号卡固网晒单!$C:$C,B45,号卡固网晒单!$D:$D,$U$9)</f>
        <v>0</v>
      </c>
      <c r="V45" s="90">
        <f>COUNTIFS(号卡固网晒单!$A:$A,$B$5,号卡固网晒单!$C:$C,B45,号卡固网晒单!$D:$D,$V$9)</f>
        <v>0</v>
      </c>
      <c r="W45" s="90">
        <f>COUNTIFS(号卡固网晒单!$A:$A,$B$5,号卡固网晒单!$C:$C,B45,号卡固网晒单!$D:$D,$W$9)</f>
        <v>0</v>
      </c>
      <c r="X45" s="90">
        <f>COUNTIFS(号卡固网晒单!$A:$A,$B$5,号卡固网晒单!$C:$C,B45,号卡固网晒单!$D:$D,$X$9)</f>
        <v>0</v>
      </c>
      <c r="Y45" s="90">
        <f>COUNTIFS(号卡固网晒单!$A:$A,$B$5,号卡固网晒单!$C:$C,B45,号卡固网晒单!$F:$F,$Y$9)</f>
        <v>0</v>
      </c>
      <c r="Z45" s="90">
        <f>COUNTIFS(号卡固网晒单!$A:$A,$B$5,号卡固网晒单!$C:$C,B45,号卡固网晒单!$G:$G,$Z$9)</f>
        <v>0</v>
      </c>
      <c r="AA45" s="90">
        <f>COUNTIFS(号卡固网晒单!$A:$A,$B$5,号卡固网晒单!$C:$C,B45,号卡固网晒单!$H:$H,$AA$9)</f>
        <v>0</v>
      </c>
      <c r="AB45" s="90">
        <f>COUNTIFS(号卡固网晒单!$A:$A,$B$5,号卡固网晒单!$C:$C,B45,号卡固网晒单!$I:$I,$AB$9)</f>
        <v>0</v>
      </c>
      <c r="AC45" s="90">
        <f>COUNTIFS(号卡固网晒单!$A:$A,$B$5,号卡固网晒单!$C:$C,B45,号卡固网晒单!$J:$J,$AC$9)</f>
        <v>0</v>
      </c>
      <c r="AD45" s="90">
        <f>COUNTIFS(号卡固网晒单!$A:$A,$B$5,号卡固网晒单!$C:$C,B45,号卡固网晒单!$K:$K,$AD$9)</f>
        <v>0</v>
      </c>
      <c r="AE45" s="90">
        <f>COUNTIFS(号卡固网晒单!$A:$A,$B$5,号卡固网晒单!$C:$C,B45,号卡固网晒单!$L:$L,$AE$9)</f>
        <v>0</v>
      </c>
      <c r="AF45" s="90">
        <f>COUNTIFS(号卡固网晒单!$A:$A,$B$5,号卡固网晒单!$C:$C,B45,号卡固网晒单!$M:$M,$AF$9)</f>
        <v>0</v>
      </c>
      <c r="AG45" s="90">
        <f>R45*$R$5+S45*$S$5+T45*$T$5+U45*$U$5+V45*$V$5+W45*$W$5+X45*$X$5</f>
        <v>0</v>
      </c>
      <c r="AH45" s="90">
        <f>Y45*$Y$5+Z45*$Z$5+AA45*$AA$5+AB45*$AB$5+AC45*$AC$5+AD45*$AD$5+AE45*$AE$5+AF45*$AF$5</f>
        <v>0</v>
      </c>
      <c r="AI45" s="90">
        <f>COUNTIFS(号卡固网晒单!$C:$C,AF45,号卡固网晒单!$D:$D,$E$9)</f>
        <v>0</v>
      </c>
      <c r="AJ45" s="90">
        <f>COUNTIFS(号卡固网晒单!$C:$C,AF45,号卡固网晒单!$D:$D,$F$9)</f>
        <v>0</v>
      </c>
      <c r="AK45" s="90">
        <f>COUNTIFS(号卡固网晒单!$C:$C,AF45,号卡固网晒单!$D:$D,$G$9)</f>
        <v>0</v>
      </c>
      <c r="AL45" s="90">
        <f>COUNTIFS(号卡固网晒单!$C:$C,AF45,号卡固网晒单!$D:$D,$H$9)</f>
        <v>0</v>
      </c>
      <c r="AM45" s="90">
        <f>COUNTIFS(号卡固网晒单!$C:$C,AF45,号卡固网晒单!$D:$D,$I$9)</f>
        <v>0</v>
      </c>
      <c r="AN45" s="90">
        <f>COUNTIFS(号卡固网晒单!$C:$C,AF45,号卡固网晒单!$D:$D,$J$9)</f>
        <v>0</v>
      </c>
      <c r="AO45" s="90">
        <f>COUNTIFS(号卡固网晒单!$C:$C,AF45,号卡固网晒单!$D:$D,$K$9)</f>
        <v>0</v>
      </c>
      <c r="AP45" s="90">
        <f>COUNTIFS(号卡固网晒单!$C:$C,AF45,号卡固网晒单!$D:$D,$L$9)</f>
        <v>0</v>
      </c>
      <c r="AQ45" s="90">
        <f>COUNTIFS(号卡固网晒单!$C:$C,AF45,号卡固网晒单!$D:$D,$M$9)</f>
        <v>0</v>
      </c>
      <c r="AR45" s="90">
        <f>COUNTIFS(号卡固网晒单!$C:$C,AF45,号卡固网晒单!$D:$D,$N$9)</f>
        <v>0</v>
      </c>
      <c r="AS45" s="90">
        <f>COUNTIFS(号卡固网晒单!$C:$C,AF45,号卡固网晒单!$D:$D,$O$9)</f>
        <v>0</v>
      </c>
      <c r="AT45" s="90">
        <f>COUNTIFS(号卡固网晒单!$C:$C,AF45,号卡固网晒单!$D:$D,$P$9)</f>
        <v>0</v>
      </c>
      <c r="AU45" s="90">
        <f t="shared" si="3"/>
        <v>0</v>
      </c>
      <c r="AV45" s="90">
        <f>COUNTIFS(号卡固网晒单!$C:$C,AE45,号卡固网晒单!$E:$E,$R$9)</f>
        <v>0</v>
      </c>
      <c r="AW45" s="90">
        <f t="shared" si="4"/>
        <v>0</v>
      </c>
      <c r="AX45" s="90">
        <f t="shared" si="5"/>
        <v>0</v>
      </c>
      <c r="AY45" s="90">
        <f>COUNTIFS(号卡固网晒单!$C:$C,AE45,号卡固网晒单!$D:$D,$U$9)</f>
        <v>0</v>
      </c>
      <c r="AZ45" s="90">
        <f>COUNTIFS(号卡固网晒单!$C:$C,AE45,号卡固网晒单!$D:$D,$V$9)</f>
        <v>0</v>
      </c>
      <c r="BA45" s="90">
        <f>COUNTIFS(号卡固网晒单!$C:$C,AE45,号卡固网晒单!$D:$D,$W$9)</f>
        <v>0</v>
      </c>
      <c r="BB45" s="90">
        <f>COUNTIFS(号卡固网晒单!$C:$C,AE45,号卡固网晒单!$D:$D,$X$9)</f>
        <v>0</v>
      </c>
      <c r="BC45" s="90">
        <f>COUNTIFS(号卡固网晒单!$C:$C,AE45,号卡固网晒单!$F:$F,$Y$9)</f>
        <v>0</v>
      </c>
      <c r="BD45" s="90">
        <f>COUNTIFS(号卡固网晒单!$C:$C,AE45,号卡固网晒单!$G:$G,$Z$9)</f>
        <v>0</v>
      </c>
      <c r="BE45" s="90">
        <f>COUNTIFS(号卡固网晒单!$C:$C,AE45,号卡固网晒单!$H:$H,$AA$9)</f>
        <v>0</v>
      </c>
      <c r="BF45" s="90">
        <f>COUNTIFS(号卡固网晒单!$C:$C,AE45,号卡固网晒单!$I:$I,$AB$9)</f>
        <v>0</v>
      </c>
      <c r="BG45" s="90">
        <f>COUNTIFS(号卡固网晒单!$C:$C,AE45,号卡固网晒单!$J:$J,$AC$9)</f>
        <v>0</v>
      </c>
      <c r="BH45" s="90">
        <f>COUNTIFS(号卡固网晒单!$C:$C,AE45,号卡固网晒单!$K:$K,$AD$9)</f>
        <v>0</v>
      </c>
      <c r="BI45" s="90">
        <f>COUNTIFS(号卡固网晒单!$C:$C,AE45,号卡固网晒单!$L:$L,$AE$9)</f>
        <v>0</v>
      </c>
      <c r="BJ45" s="90">
        <f>COUNTIFS(号卡固网晒单!$C:$C,AE45,号卡固网晒单!$M:$M,$AF$9)</f>
        <v>0</v>
      </c>
      <c r="BK45" s="22">
        <v>5</v>
      </c>
      <c r="BL45" s="31">
        <f>AV45*$AV$5+AW45*$AW$5+AX45*$AX$5+AY45*$AY$5+AZ45*$AZ$5+BA45*$BA$5+BB45*$BB$5</f>
        <v>0</v>
      </c>
      <c r="BM45" s="31">
        <f t="shared" si="7"/>
        <v>0</v>
      </c>
      <c r="BN45" s="26"/>
      <c r="BO45" s="50"/>
      <c r="BP45" s="51"/>
      <c r="BQ45" s="26">
        <f t="shared" si="8"/>
        <v>0</v>
      </c>
      <c r="BR45" s="50"/>
      <c r="BS45" s="22">
        <v>12</v>
      </c>
      <c r="BT45" s="31">
        <f>BC45*$BC$5+BD45*$BD$5+BE45*$BE$5+BF45*$BF$5+BG45*$BG$5+BH45*$BH$5+BI45*$BI$5+BJ45*$BJ$5</f>
        <v>0</v>
      </c>
      <c r="BU45" s="31">
        <f t="shared" si="9"/>
        <v>0</v>
      </c>
      <c r="BV45" s="50"/>
      <c r="BW45" s="50"/>
      <c r="BX45" s="51"/>
      <c r="BY45" s="51"/>
      <c r="BZ45" s="59"/>
      <c r="CA45" s="26">
        <f t="shared" si="10"/>
        <v>0</v>
      </c>
      <c r="CB45" s="50"/>
      <c r="CC45" s="83"/>
      <c r="CD45" s="83" t="s">
        <v>549</v>
      </c>
      <c r="CF45" s="101" t="str">
        <f t="shared" si="6"/>
        <v>蔡慧</v>
      </c>
      <c r="CG45" s="108"/>
      <c r="CH45" s="108"/>
      <c r="CI45" s="108"/>
    </row>
    <row r="46" ht="23.2" spans="1:87">
      <c r="A46" s="88" t="s">
        <v>27</v>
      </c>
      <c r="B46" s="88" t="s">
        <v>550</v>
      </c>
      <c r="C46" s="84">
        <v>5</v>
      </c>
      <c r="D46" s="84">
        <v>2</v>
      </c>
      <c r="E46" s="90">
        <f>COUNTIFS(号卡固网晒单!$A:$A,$B$5,号卡固网晒单!$C:$C,B46,号卡固网晒单!$D:$D,$E$9)</f>
        <v>0</v>
      </c>
      <c r="F46" s="90">
        <f>COUNTIFS(号卡固网晒单!$A:$A,$B$5,号卡固网晒单!$C:$C,B46,号卡固网晒单!$D:$D,$F$9)</f>
        <v>0</v>
      </c>
      <c r="G46" s="90">
        <f>COUNTIFS(号卡固网晒单!$A:$A,$B$5,号卡固网晒单!$C:$C,B46,号卡固网晒单!$D:$D,$G$9)</f>
        <v>0</v>
      </c>
      <c r="H46" s="90">
        <f>COUNTIFS(号卡固网晒单!$A:$A,$B$5,号卡固网晒单!$C:$C,B46,号卡固网晒单!$D:$D,$H$9)</f>
        <v>0</v>
      </c>
      <c r="I46" s="90">
        <f>COUNTIFS(号卡固网晒单!$A:$A,$B$5,号卡固网晒单!$C:$C,B46,号卡固网晒单!$D:$D,$I$9)</f>
        <v>0</v>
      </c>
      <c r="J46" s="90">
        <f>COUNTIFS(号卡固网晒单!$A:$A,$B$5,号卡固网晒单!$C:$C,B46,号卡固网晒单!$D:$D,$J$9)</f>
        <v>0</v>
      </c>
      <c r="K46" s="90">
        <f>COUNTIFS(号卡固网晒单!$A:$A,$B$5,号卡固网晒单!$C:$C,B46,号卡固网晒单!$D:$D,$K$9)</f>
        <v>0</v>
      </c>
      <c r="L46" s="90">
        <f>COUNTIFS(号卡固网晒单!$A:$A,$B$5,号卡固网晒单!$C:$C,B46,号卡固网晒单!$D:$D,$L$9)</f>
        <v>0</v>
      </c>
      <c r="M46" s="90">
        <f>COUNTIFS(号卡固网晒单!$A:$A,$B$5,号卡固网晒单!$C:$C,B46,号卡固网晒单!$D:$D,$M$9)</f>
        <v>0</v>
      </c>
      <c r="N46" s="90">
        <f>COUNTIFS(号卡固网晒单!$A:$A,$B$5,号卡固网晒单!$C:$C,B46,号卡固网晒单!$D:$D,$N$9)</f>
        <v>0</v>
      </c>
      <c r="O46" s="90">
        <f>COUNTIFS(号卡固网晒单!$A:$A,$B$5,号卡固网晒单!$C:$C,B46,号卡固网晒单!$D:$D,$O$9)</f>
        <v>0</v>
      </c>
      <c r="P46" s="90">
        <f>COUNTIFS(号卡固网晒单!$A:$A,$B$5,号卡固网晒单!$C:$C,B46,号卡固网晒单!$D:$D,$P$9)</f>
        <v>0</v>
      </c>
      <c r="Q46" s="90">
        <f t="shared" si="0"/>
        <v>0</v>
      </c>
      <c r="R46" s="90">
        <f>COUNTIFS(号卡固网晒单!$A:$A,$B$5,号卡固网晒单!$C:$C,B46,号卡固网晒单!$E:$E,$R$9)</f>
        <v>0</v>
      </c>
      <c r="S46" s="90">
        <f t="shared" si="1"/>
        <v>0</v>
      </c>
      <c r="T46" s="90">
        <f t="shared" si="2"/>
        <v>0</v>
      </c>
      <c r="U46" s="90">
        <f>COUNTIFS(号卡固网晒单!$A:$A,$B$5,号卡固网晒单!$C:$C,B46,号卡固网晒单!$D:$D,$U$9)</f>
        <v>0</v>
      </c>
      <c r="V46" s="90">
        <f>COUNTIFS(号卡固网晒单!$A:$A,$B$5,号卡固网晒单!$C:$C,B46,号卡固网晒单!$D:$D,$V$9)</f>
        <v>0</v>
      </c>
      <c r="W46" s="90">
        <f>COUNTIFS(号卡固网晒单!$A:$A,$B$5,号卡固网晒单!$C:$C,B46,号卡固网晒单!$D:$D,$W$9)</f>
        <v>0</v>
      </c>
      <c r="X46" s="90">
        <f>COUNTIFS(号卡固网晒单!$A:$A,$B$5,号卡固网晒单!$C:$C,B46,号卡固网晒单!$D:$D,$X$9)</f>
        <v>0</v>
      </c>
      <c r="Y46" s="90">
        <f>COUNTIFS(号卡固网晒单!$A:$A,$B$5,号卡固网晒单!$C:$C,B46,号卡固网晒单!$F:$F,$Y$9)</f>
        <v>0</v>
      </c>
      <c r="Z46" s="90">
        <f>COUNTIFS(号卡固网晒单!$A:$A,$B$5,号卡固网晒单!$C:$C,B46,号卡固网晒单!$G:$G,$Z$9)</f>
        <v>0</v>
      </c>
      <c r="AA46" s="90">
        <f>COUNTIFS(号卡固网晒单!$A:$A,$B$5,号卡固网晒单!$C:$C,B46,号卡固网晒单!$H:$H,$AA$9)</f>
        <v>0</v>
      </c>
      <c r="AB46" s="90">
        <f>COUNTIFS(号卡固网晒单!$A:$A,$B$5,号卡固网晒单!$C:$C,B46,号卡固网晒单!$I:$I,$AB$9)</f>
        <v>0</v>
      </c>
      <c r="AC46" s="90">
        <f>COUNTIFS(号卡固网晒单!$A:$A,$B$5,号卡固网晒单!$C:$C,B46,号卡固网晒单!$J:$J,$AC$9)</f>
        <v>0</v>
      </c>
      <c r="AD46" s="90">
        <f>COUNTIFS(号卡固网晒单!$A:$A,$B$5,号卡固网晒单!$C:$C,B46,号卡固网晒单!$K:$K,$AD$9)</f>
        <v>0</v>
      </c>
      <c r="AE46" s="90">
        <f>COUNTIFS(号卡固网晒单!$A:$A,$B$5,号卡固网晒单!$C:$C,B46,号卡固网晒单!$L:$L,$AE$9)</f>
        <v>0</v>
      </c>
      <c r="AF46" s="90">
        <f>COUNTIFS(号卡固网晒单!$A:$A,$B$5,号卡固网晒单!$C:$C,B46,号卡固网晒单!$M:$M,$AF$9)</f>
        <v>0</v>
      </c>
      <c r="AG46" s="90">
        <f>R46*$R$5+S46*$S$5+T46*$T$5+U46*$U$5+V46*$V$5+W46*$W$5+X46*$X$5</f>
        <v>0</v>
      </c>
      <c r="AH46" s="90">
        <f>Y46*$Y$5+Z46*$Z$5+AA46*$AA$5+AB46*$AB$5+AC46*$AC$5+AD46*$AD$5+AE46*$AE$5+AF46*$AF$5</f>
        <v>0</v>
      </c>
      <c r="AI46" s="90">
        <f>COUNTIFS(号卡固网晒单!$C:$C,AF46,号卡固网晒单!$D:$D,$E$9)</f>
        <v>0</v>
      </c>
      <c r="AJ46" s="90">
        <f>COUNTIFS(号卡固网晒单!$C:$C,AF46,号卡固网晒单!$D:$D,$F$9)</f>
        <v>0</v>
      </c>
      <c r="AK46" s="90">
        <f>COUNTIFS(号卡固网晒单!$C:$C,AF46,号卡固网晒单!$D:$D,$G$9)</f>
        <v>0</v>
      </c>
      <c r="AL46" s="90">
        <f>COUNTIFS(号卡固网晒单!$C:$C,AF46,号卡固网晒单!$D:$D,$H$9)</f>
        <v>0</v>
      </c>
      <c r="AM46" s="90">
        <f>COUNTIFS(号卡固网晒单!$C:$C,AF46,号卡固网晒单!$D:$D,$I$9)</f>
        <v>0</v>
      </c>
      <c r="AN46" s="90">
        <f>COUNTIFS(号卡固网晒单!$C:$C,AF46,号卡固网晒单!$D:$D,$J$9)</f>
        <v>0</v>
      </c>
      <c r="AO46" s="90">
        <f>COUNTIFS(号卡固网晒单!$C:$C,AF46,号卡固网晒单!$D:$D,$K$9)</f>
        <v>0</v>
      </c>
      <c r="AP46" s="90">
        <f>COUNTIFS(号卡固网晒单!$C:$C,AF46,号卡固网晒单!$D:$D,$L$9)</f>
        <v>0</v>
      </c>
      <c r="AQ46" s="90">
        <f>COUNTIFS(号卡固网晒单!$C:$C,AF46,号卡固网晒单!$D:$D,$M$9)</f>
        <v>0</v>
      </c>
      <c r="AR46" s="90">
        <f>COUNTIFS(号卡固网晒单!$C:$C,AF46,号卡固网晒单!$D:$D,$N$9)</f>
        <v>0</v>
      </c>
      <c r="AS46" s="90">
        <f>COUNTIFS(号卡固网晒单!$C:$C,AF46,号卡固网晒单!$D:$D,$O$9)</f>
        <v>0</v>
      </c>
      <c r="AT46" s="90">
        <f>COUNTIFS(号卡固网晒单!$C:$C,AF46,号卡固网晒单!$D:$D,$P$9)</f>
        <v>0</v>
      </c>
      <c r="AU46" s="90">
        <f t="shared" si="3"/>
        <v>0</v>
      </c>
      <c r="AV46" s="90">
        <f>COUNTIFS(号卡固网晒单!$C:$C,AE46,号卡固网晒单!$E:$E,$R$9)</f>
        <v>0</v>
      </c>
      <c r="AW46" s="90">
        <f t="shared" si="4"/>
        <v>0</v>
      </c>
      <c r="AX46" s="90">
        <f t="shared" si="5"/>
        <v>0</v>
      </c>
      <c r="AY46" s="90">
        <f>COUNTIFS(号卡固网晒单!$C:$C,AE46,号卡固网晒单!$D:$D,$U$9)</f>
        <v>0</v>
      </c>
      <c r="AZ46" s="90">
        <f>COUNTIFS(号卡固网晒单!$C:$C,AE46,号卡固网晒单!$D:$D,$V$9)</f>
        <v>0</v>
      </c>
      <c r="BA46" s="90">
        <f>COUNTIFS(号卡固网晒单!$C:$C,AE46,号卡固网晒单!$D:$D,$W$9)</f>
        <v>0</v>
      </c>
      <c r="BB46" s="90">
        <f>COUNTIFS(号卡固网晒单!$C:$C,AE46,号卡固网晒单!$D:$D,$X$9)</f>
        <v>0</v>
      </c>
      <c r="BC46" s="90">
        <f>COUNTIFS(号卡固网晒单!$C:$C,AE46,号卡固网晒单!$F:$F,$Y$9)</f>
        <v>0</v>
      </c>
      <c r="BD46" s="90">
        <f>COUNTIFS(号卡固网晒单!$C:$C,AE46,号卡固网晒单!$G:$G,$Z$9)</f>
        <v>0</v>
      </c>
      <c r="BE46" s="90">
        <f>COUNTIFS(号卡固网晒单!$C:$C,AE46,号卡固网晒单!$H:$H,$AA$9)</f>
        <v>0</v>
      </c>
      <c r="BF46" s="90">
        <f>COUNTIFS(号卡固网晒单!$C:$C,AE46,号卡固网晒单!$I:$I,$AB$9)</f>
        <v>0</v>
      </c>
      <c r="BG46" s="90">
        <f>COUNTIFS(号卡固网晒单!$C:$C,AE46,号卡固网晒单!$J:$J,$AC$9)</f>
        <v>0</v>
      </c>
      <c r="BH46" s="90">
        <f>COUNTIFS(号卡固网晒单!$C:$C,AE46,号卡固网晒单!$K:$K,$AD$9)</f>
        <v>0</v>
      </c>
      <c r="BI46" s="90">
        <f>COUNTIFS(号卡固网晒单!$C:$C,AE46,号卡固网晒单!$L:$L,$AE$9)</f>
        <v>0</v>
      </c>
      <c r="BJ46" s="90">
        <f>COUNTIFS(号卡固网晒单!$C:$C,AE46,号卡固网晒单!$M:$M,$AF$9)</f>
        <v>0</v>
      </c>
      <c r="BK46" s="22">
        <v>2</v>
      </c>
      <c r="BL46" s="31">
        <f>AV46*$AV$5+AW46*$AW$5+AX46*$AX$5+AY46*$AY$5+AZ46*$AZ$5+BA46*$BA$5+BB46*$BB$5</f>
        <v>0</v>
      </c>
      <c r="BM46" s="31">
        <f t="shared" si="7"/>
        <v>0</v>
      </c>
      <c r="BN46" s="26">
        <v>9</v>
      </c>
      <c r="BO46" s="50">
        <f>SUM(BM46:BM48)</f>
        <v>0</v>
      </c>
      <c r="BP46" s="51">
        <f>BO46/BN46</f>
        <v>0</v>
      </c>
      <c r="BQ46" s="26">
        <f t="shared" si="8"/>
        <v>0</v>
      </c>
      <c r="BR46" s="50">
        <f>SUM(BQ46:BQ48)</f>
        <v>0</v>
      </c>
      <c r="BS46" s="22">
        <v>5</v>
      </c>
      <c r="BT46" s="31">
        <f>BC46*$BC$5+BD46*$BD$5+BE46*$BE$5+BF46*$BF$5+BG46*$BG$5+BH46*$BH$5+BI46*$BI$5+BJ46*$BJ$5</f>
        <v>0</v>
      </c>
      <c r="BU46" s="31">
        <f t="shared" si="9"/>
        <v>0</v>
      </c>
      <c r="BV46" s="50">
        <v>22</v>
      </c>
      <c r="BW46" s="50">
        <f>SUM(BT46:BT48)</f>
        <v>0</v>
      </c>
      <c r="BX46" s="51">
        <f>BW46/BV46</f>
        <v>0</v>
      </c>
      <c r="BY46" s="51">
        <f>(BX46+BP46)/2</f>
        <v>0</v>
      </c>
      <c r="BZ46" s="59">
        <f>RANK(BY46,$BY$11:$BY$69)</f>
        <v>1</v>
      </c>
      <c r="CA46" s="26">
        <f t="shared" si="10"/>
        <v>0</v>
      </c>
      <c r="CB46" s="50">
        <f>SUM(CA46:CA48)</f>
        <v>0</v>
      </c>
      <c r="CC46" s="83" t="s">
        <v>27</v>
      </c>
      <c r="CD46" s="83" t="s">
        <v>550</v>
      </c>
      <c r="CF46" s="101" t="str">
        <f t="shared" si="6"/>
        <v>马全现</v>
      </c>
      <c r="CG46" s="108" t="str">
        <f>IF(AND(BO46=0),CC46,"")</f>
        <v>溪柄站（松罗）</v>
      </c>
      <c r="CH46" s="108" t="str">
        <f>IF(AND(BW46=0),CC46,"")</f>
        <v>溪柄站（松罗）</v>
      </c>
      <c r="CI46" s="108"/>
    </row>
    <row r="47" ht="23.2" spans="1:87">
      <c r="A47" s="88"/>
      <c r="B47" s="88" t="s">
        <v>551</v>
      </c>
      <c r="C47" s="84">
        <v>5</v>
      </c>
      <c r="D47" s="84">
        <v>2</v>
      </c>
      <c r="E47" s="90">
        <f>COUNTIFS(号卡固网晒单!$A:$A,$B$5,号卡固网晒单!$C:$C,B47,号卡固网晒单!$D:$D,$E$9)</f>
        <v>0</v>
      </c>
      <c r="F47" s="90">
        <f>COUNTIFS(号卡固网晒单!$A:$A,$B$5,号卡固网晒单!$C:$C,B47,号卡固网晒单!$D:$D,$F$9)</f>
        <v>0</v>
      </c>
      <c r="G47" s="90">
        <f>COUNTIFS(号卡固网晒单!$A:$A,$B$5,号卡固网晒单!$C:$C,B47,号卡固网晒单!$D:$D,$G$9)</f>
        <v>0</v>
      </c>
      <c r="H47" s="90">
        <f>COUNTIFS(号卡固网晒单!$A:$A,$B$5,号卡固网晒单!$C:$C,B47,号卡固网晒单!$D:$D,$H$9)</f>
        <v>0</v>
      </c>
      <c r="I47" s="90">
        <f>COUNTIFS(号卡固网晒单!$A:$A,$B$5,号卡固网晒单!$C:$C,B47,号卡固网晒单!$D:$D,$I$9)</f>
        <v>0</v>
      </c>
      <c r="J47" s="90">
        <f>COUNTIFS(号卡固网晒单!$A:$A,$B$5,号卡固网晒单!$C:$C,B47,号卡固网晒单!$D:$D,$J$9)</f>
        <v>0</v>
      </c>
      <c r="K47" s="90">
        <f>COUNTIFS(号卡固网晒单!$A:$A,$B$5,号卡固网晒单!$C:$C,B47,号卡固网晒单!$D:$D,$K$9)</f>
        <v>0</v>
      </c>
      <c r="L47" s="90">
        <f>COUNTIFS(号卡固网晒单!$A:$A,$B$5,号卡固网晒单!$C:$C,B47,号卡固网晒单!$D:$D,$L$9)</f>
        <v>0</v>
      </c>
      <c r="M47" s="90">
        <f>COUNTIFS(号卡固网晒单!$A:$A,$B$5,号卡固网晒单!$C:$C,B47,号卡固网晒单!$D:$D,$M$9)</f>
        <v>0</v>
      </c>
      <c r="N47" s="90">
        <f>COUNTIFS(号卡固网晒单!$A:$A,$B$5,号卡固网晒单!$C:$C,B47,号卡固网晒单!$D:$D,$N$9)</f>
        <v>0</v>
      </c>
      <c r="O47" s="90">
        <f>COUNTIFS(号卡固网晒单!$A:$A,$B$5,号卡固网晒单!$C:$C,B47,号卡固网晒单!$D:$D,$O$9)</f>
        <v>0</v>
      </c>
      <c r="P47" s="90">
        <f>COUNTIFS(号卡固网晒单!$A:$A,$B$5,号卡固网晒单!$C:$C,B47,号卡固网晒单!$D:$D,$P$9)</f>
        <v>0</v>
      </c>
      <c r="Q47" s="90">
        <f t="shared" si="0"/>
        <v>0</v>
      </c>
      <c r="R47" s="90">
        <f>COUNTIFS(号卡固网晒单!$A:$A,$B$5,号卡固网晒单!$C:$C,B47,号卡固网晒单!$E:$E,$R$9)</f>
        <v>0</v>
      </c>
      <c r="S47" s="90">
        <f t="shared" si="1"/>
        <v>0</v>
      </c>
      <c r="T47" s="90">
        <f t="shared" si="2"/>
        <v>0</v>
      </c>
      <c r="U47" s="90">
        <f>COUNTIFS(号卡固网晒单!$A:$A,$B$5,号卡固网晒单!$C:$C,B47,号卡固网晒单!$D:$D,$U$9)</f>
        <v>0</v>
      </c>
      <c r="V47" s="90">
        <f>COUNTIFS(号卡固网晒单!$A:$A,$B$5,号卡固网晒单!$C:$C,B47,号卡固网晒单!$D:$D,$V$9)</f>
        <v>0</v>
      </c>
      <c r="W47" s="90">
        <f>COUNTIFS(号卡固网晒单!$A:$A,$B$5,号卡固网晒单!$C:$C,B47,号卡固网晒单!$D:$D,$W$9)</f>
        <v>0</v>
      </c>
      <c r="X47" s="90">
        <f>COUNTIFS(号卡固网晒单!$A:$A,$B$5,号卡固网晒单!$C:$C,B47,号卡固网晒单!$D:$D,$X$9)</f>
        <v>0</v>
      </c>
      <c r="Y47" s="90">
        <f>COUNTIFS(号卡固网晒单!$A:$A,$B$5,号卡固网晒单!$C:$C,B47,号卡固网晒单!$F:$F,$Y$9)</f>
        <v>0</v>
      </c>
      <c r="Z47" s="90">
        <f>COUNTIFS(号卡固网晒单!$A:$A,$B$5,号卡固网晒单!$C:$C,B47,号卡固网晒单!$G:$G,$Z$9)</f>
        <v>0</v>
      </c>
      <c r="AA47" s="90">
        <f>COUNTIFS(号卡固网晒单!$A:$A,$B$5,号卡固网晒单!$C:$C,B47,号卡固网晒单!$H:$H,$AA$9)</f>
        <v>0</v>
      </c>
      <c r="AB47" s="90">
        <f>COUNTIFS(号卡固网晒单!$A:$A,$B$5,号卡固网晒单!$C:$C,B47,号卡固网晒单!$I:$I,$AB$9)</f>
        <v>0</v>
      </c>
      <c r="AC47" s="90">
        <f>COUNTIFS(号卡固网晒单!$A:$A,$B$5,号卡固网晒单!$C:$C,B47,号卡固网晒单!$J:$J,$AC$9)</f>
        <v>0</v>
      </c>
      <c r="AD47" s="90">
        <f>COUNTIFS(号卡固网晒单!$A:$A,$B$5,号卡固网晒单!$C:$C,B47,号卡固网晒单!$K:$K,$AD$9)</f>
        <v>0</v>
      </c>
      <c r="AE47" s="90">
        <f>COUNTIFS(号卡固网晒单!$A:$A,$B$5,号卡固网晒单!$C:$C,B47,号卡固网晒单!$L:$L,$AE$9)</f>
        <v>0</v>
      </c>
      <c r="AF47" s="90">
        <f>COUNTIFS(号卡固网晒单!$A:$A,$B$5,号卡固网晒单!$C:$C,B47,号卡固网晒单!$M:$M,$AF$9)</f>
        <v>0</v>
      </c>
      <c r="AG47" s="90">
        <f>R47*$R$5+S47*$S$5+T47*$T$5+U47*$U$5+V47*$V$5+W47*$W$5+X47*$X$5</f>
        <v>0</v>
      </c>
      <c r="AH47" s="90">
        <f>Y47*$Y$5+Z47*$Z$5+AA47*$AA$5+AB47*$AB$5+AC47*$AC$5+AD47*$AD$5+AE47*$AE$5+AF47*$AF$5</f>
        <v>0</v>
      </c>
      <c r="AI47" s="90">
        <f>COUNTIFS(号卡固网晒单!$C:$C,AF47,号卡固网晒单!$D:$D,$E$9)</f>
        <v>0</v>
      </c>
      <c r="AJ47" s="90">
        <f>COUNTIFS(号卡固网晒单!$C:$C,AF47,号卡固网晒单!$D:$D,$F$9)</f>
        <v>0</v>
      </c>
      <c r="AK47" s="90">
        <f>COUNTIFS(号卡固网晒单!$C:$C,AF47,号卡固网晒单!$D:$D,$G$9)</f>
        <v>0</v>
      </c>
      <c r="AL47" s="90">
        <f>COUNTIFS(号卡固网晒单!$C:$C,AF47,号卡固网晒单!$D:$D,$H$9)</f>
        <v>0</v>
      </c>
      <c r="AM47" s="90">
        <f>COUNTIFS(号卡固网晒单!$C:$C,AF47,号卡固网晒单!$D:$D,$I$9)</f>
        <v>0</v>
      </c>
      <c r="AN47" s="90">
        <f>COUNTIFS(号卡固网晒单!$C:$C,AF47,号卡固网晒单!$D:$D,$J$9)</f>
        <v>0</v>
      </c>
      <c r="AO47" s="90">
        <f>COUNTIFS(号卡固网晒单!$C:$C,AF47,号卡固网晒单!$D:$D,$K$9)</f>
        <v>0</v>
      </c>
      <c r="AP47" s="90">
        <f>COUNTIFS(号卡固网晒单!$C:$C,AF47,号卡固网晒单!$D:$D,$L$9)</f>
        <v>0</v>
      </c>
      <c r="AQ47" s="90">
        <f>COUNTIFS(号卡固网晒单!$C:$C,AF47,号卡固网晒单!$D:$D,$M$9)</f>
        <v>0</v>
      </c>
      <c r="AR47" s="90">
        <f>COUNTIFS(号卡固网晒单!$C:$C,AF47,号卡固网晒单!$D:$D,$N$9)</f>
        <v>0</v>
      </c>
      <c r="AS47" s="90">
        <f>COUNTIFS(号卡固网晒单!$C:$C,AF47,号卡固网晒单!$D:$D,$O$9)</f>
        <v>0</v>
      </c>
      <c r="AT47" s="90">
        <f>COUNTIFS(号卡固网晒单!$C:$C,AF47,号卡固网晒单!$D:$D,$P$9)</f>
        <v>0</v>
      </c>
      <c r="AU47" s="90">
        <f t="shared" si="3"/>
        <v>0</v>
      </c>
      <c r="AV47" s="90">
        <f>COUNTIFS(号卡固网晒单!$C:$C,AE47,号卡固网晒单!$E:$E,$R$9)</f>
        <v>0</v>
      </c>
      <c r="AW47" s="90">
        <f t="shared" si="4"/>
        <v>0</v>
      </c>
      <c r="AX47" s="90">
        <f t="shared" si="5"/>
        <v>0</v>
      </c>
      <c r="AY47" s="90">
        <f>COUNTIFS(号卡固网晒单!$C:$C,AE47,号卡固网晒单!$D:$D,$U$9)</f>
        <v>0</v>
      </c>
      <c r="AZ47" s="90">
        <f>COUNTIFS(号卡固网晒单!$C:$C,AE47,号卡固网晒单!$D:$D,$V$9)</f>
        <v>0</v>
      </c>
      <c r="BA47" s="90">
        <f>COUNTIFS(号卡固网晒单!$C:$C,AE47,号卡固网晒单!$D:$D,$W$9)</f>
        <v>0</v>
      </c>
      <c r="BB47" s="90">
        <f>COUNTIFS(号卡固网晒单!$C:$C,AE47,号卡固网晒单!$D:$D,$X$9)</f>
        <v>0</v>
      </c>
      <c r="BC47" s="90">
        <f>COUNTIFS(号卡固网晒单!$C:$C,AE47,号卡固网晒单!$F:$F,$Y$9)</f>
        <v>0</v>
      </c>
      <c r="BD47" s="90">
        <f>COUNTIFS(号卡固网晒单!$C:$C,AE47,号卡固网晒单!$G:$G,$Z$9)</f>
        <v>0</v>
      </c>
      <c r="BE47" s="90">
        <f>COUNTIFS(号卡固网晒单!$C:$C,AE47,号卡固网晒单!$H:$H,$AA$9)</f>
        <v>0</v>
      </c>
      <c r="BF47" s="90">
        <f>COUNTIFS(号卡固网晒单!$C:$C,AE47,号卡固网晒单!$I:$I,$AB$9)</f>
        <v>0</v>
      </c>
      <c r="BG47" s="90">
        <f>COUNTIFS(号卡固网晒单!$C:$C,AE47,号卡固网晒单!$J:$J,$AC$9)</f>
        <v>0</v>
      </c>
      <c r="BH47" s="90">
        <f>COUNTIFS(号卡固网晒单!$C:$C,AE47,号卡固网晒单!$K:$K,$AD$9)</f>
        <v>0</v>
      </c>
      <c r="BI47" s="90">
        <f>COUNTIFS(号卡固网晒单!$C:$C,AE47,号卡固网晒单!$L:$L,$AE$9)</f>
        <v>0</v>
      </c>
      <c r="BJ47" s="90">
        <f>COUNTIFS(号卡固网晒单!$C:$C,AE47,号卡固网晒单!$M:$M,$AF$9)</f>
        <v>0</v>
      </c>
      <c r="BK47" s="22">
        <v>2</v>
      </c>
      <c r="BL47" s="31">
        <f>AV47*$AV$5+AW47*$AW$5+AX47*$AX$5+AY47*$AY$5+AZ47*$AZ$5+BA47*$BA$5+BB47*$BB$5</f>
        <v>0</v>
      </c>
      <c r="BM47" s="31">
        <f t="shared" si="7"/>
        <v>0</v>
      </c>
      <c r="BN47" s="26"/>
      <c r="BO47" s="50"/>
      <c r="BP47" s="51"/>
      <c r="BQ47" s="26">
        <f t="shared" si="8"/>
        <v>0</v>
      </c>
      <c r="BR47" s="50"/>
      <c r="BS47" s="22">
        <v>5</v>
      </c>
      <c r="BT47" s="31">
        <f>BC47*$BC$5+BD47*$BD$5+BE47*$BE$5+BF47*$BF$5+BG47*$BG$5+BH47*$BH$5+BI47*$BI$5+BJ47*$BJ$5</f>
        <v>0</v>
      </c>
      <c r="BU47" s="31">
        <f t="shared" si="9"/>
        <v>0</v>
      </c>
      <c r="BV47" s="50"/>
      <c r="BW47" s="50"/>
      <c r="BX47" s="51"/>
      <c r="BY47" s="51"/>
      <c r="BZ47" s="59"/>
      <c r="CA47" s="26">
        <f t="shared" si="10"/>
        <v>0</v>
      </c>
      <c r="CB47" s="50"/>
      <c r="CC47" s="83"/>
      <c r="CD47" s="83" t="s">
        <v>551</v>
      </c>
      <c r="CF47" s="101" t="str">
        <f t="shared" si="6"/>
        <v>林木铃</v>
      </c>
      <c r="CG47" s="108"/>
      <c r="CH47" s="108"/>
      <c r="CI47" s="108"/>
    </row>
    <row r="48" ht="23.2" spans="1:87">
      <c r="A48" s="88"/>
      <c r="B48" s="88" t="s">
        <v>552</v>
      </c>
      <c r="C48" s="84">
        <v>12</v>
      </c>
      <c r="D48" s="84">
        <v>5</v>
      </c>
      <c r="E48" s="90">
        <f>COUNTIFS(号卡固网晒单!$A:$A,$B$5,号卡固网晒单!$C:$C,B48,号卡固网晒单!$D:$D,$E$9)</f>
        <v>0</v>
      </c>
      <c r="F48" s="90">
        <f>COUNTIFS(号卡固网晒单!$A:$A,$B$5,号卡固网晒单!$C:$C,B48,号卡固网晒单!$D:$D,$F$9)</f>
        <v>0</v>
      </c>
      <c r="G48" s="90">
        <f>COUNTIFS(号卡固网晒单!$A:$A,$B$5,号卡固网晒单!$C:$C,B48,号卡固网晒单!$D:$D,$G$9)</f>
        <v>0</v>
      </c>
      <c r="H48" s="90">
        <f>COUNTIFS(号卡固网晒单!$A:$A,$B$5,号卡固网晒单!$C:$C,B48,号卡固网晒单!$D:$D,$H$9)</f>
        <v>0</v>
      </c>
      <c r="I48" s="90">
        <f>COUNTIFS(号卡固网晒单!$A:$A,$B$5,号卡固网晒单!$C:$C,B48,号卡固网晒单!$D:$D,$I$9)</f>
        <v>0</v>
      </c>
      <c r="J48" s="90">
        <f>COUNTIFS(号卡固网晒单!$A:$A,$B$5,号卡固网晒单!$C:$C,B48,号卡固网晒单!$D:$D,$J$9)</f>
        <v>0</v>
      </c>
      <c r="K48" s="90">
        <f>COUNTIFS(号卡固网晒单!$A:$A,$B$5,号卡固网晒单!$C:$C,B48,号卡固网晒单!$D:$D,$K$9)</f>
        <v>0</v>
      </c>
      <c r="L48" s="90">
        <f>COUNTIFS(号卡固网晒单!$A:$A,$B$5,号卡固网晒单!$C:$C,B48,号卡固网晒单!$D:$D,$L$9)</f>
        <v>0</v>
      </c>
      <c r="M48" s="90">
        <f>COUNTIFS(号卡固网晒单!$A:$A,$B$5,号卡固网晒单!$C:$C,B48,号卡固网晒单!$D:$D,$M$9)</f>
        <v>0</v>
      </c>
      <c r="N48" s="90">
        <f>COUNTIFS(号卡固网晒单!$A:$A,$B$5,号卡固网晒单!$C:$C,B48,号卡固网晒单!$D:$D,$N$9)</f>
        <v>0</v>
      </c>
      <c r="O48" s="90">
        <f>COUNTIFS(号卡固网晒单!$A:$A,$B$5,号卡固网晒单!$C:$C,B48,号卡固网晒单!$D:$D,$O$9)</f>
        <v>0</v>
      </c>
      <c r="P48" s="90">
        <f>COUNTIFS(号卡固网晒单!$A:$A,$B$5,号卡固网晒单!$C:$C,B48,号卡固网晒单!$D:$D,$P$9)</f>
        <v>0</v>
      </c>
      <c r="Q48" s="90">
        <f t="shared" si="0"/>
        <v>0</v>
      </c>
      <c r="R48" s="90">
        <f>COUNTIFS(号卡固网晒单!$A:$A,$B$5,号卡固网晒单!$C:$C,B48,号卡固网晒单!$E:$E,$R$9)</f>
        <v>0</v>
      </c>
      <c r="S48" s="90">
        <f t="shared" si="1"/>
        <v>0</v>
      </c>
      <c r="T48" s="90">
        <f t="shared" si="2"/>
        <v>0</v>
      </c>
      <c r="U48" s="90">
        <f>COUNTIFS(号卡固网晒单!$A:$A,$B$5,号卡固网晒单!$C:$C,B48,号卡固网晒单!$D:$D,$U$9)</f>
        <v>0</v>
      </c>
      <c r="V48" s="90">
        <f>COUNTIFS(号卡固网晒单!$A:$A,$B$5,号卡固网晒单!$C:$C,B48,号卡固网晒单!$D:$D,$V$9)</f>
        <v>0</v>
      </c>
      <c r="W48" s="90">
        <f>COUNTIFS(号卡固网晒单!$A:$A,$B$5,号卡固网晒单!$C:$C,B48,号卡固网晒单!$D:$D,$W$9)</f>
        <v>0</v>
      </c>
      <c r="X48" s="90">
        <f>COUNTIFS(号卡固网晒单!$A:$A,$B$5,号卡固网晒单!$C:$C,B48,号卡固网晒单!$D:$D,$X$9)</f>
        <v>0</v>
      </c>
      <c r="Y48" s="90">
        <f>COUNTIFS(号卡固网晒单!$A:$A,$B$5,号卡固网晒单!$C:$C,B48,号卡固网晒单!$F:$F,$Y$9)</f>
        <v>0</v>
      </c>
      <c r="Z48" s="90">
        <f>COUNTIFS(号卡固网晒单!$A:$A,$B$5,号卡固网晒单!$C:$C,B48,号卡固网晒单!$G:$G,$Z$9)</f>
        <v>0</v>
      </c>
      <c r="AA48" s="90">
        <f>COUNTIFS(号卡固网晒单!$A:$A,$B$5,号卡固网晒单!$C:$C,B48,号卡固网晒单!$H:$H,$AA$9)</f>
        <v>0</v>
      </c>
      <c r="AB48" s="90">
        <f>COUNTIFS(号卡固网晒单!$A:$A,$B$5,号卡固网晒单!$C:$C,B48,号卡固网晒单!$I:$I,$AB$9)</f>
        <v>0</v>
      </c>
      <c r="AC48" s="90">
        <f>COUNTIFS(号卡固网晒单!$A:$A,$B$5,号卡固网晒单!$C:$C,B48,号卡固网晒单!$J:$J,$AC$9)</f>
        <v>0</v>
      </c>
      <c r="AD48" s="90">
        <f>COUNTIFS(号卡固网晒单!$A:$A,$B$5,号卡固网晒单!$C:$C,B48,号卡固网晒单!$K:$K,$AD$9)</f>
        <v>0</v>
      </c>
      <c r="AE48" s="90">
        <f>COUNTIFS(号卡固网晒单!$A:$A,$B$5,号卡固网晒单!$C:$C,B48,号卡固网晒单!$L:$L,$AE$9)</f>
        <v>0</v>
      </c>
      <c r="AF48" s="90">
        <f>COUNTIFS(号卡固网晒单!$A:$A,$B$5,号卡固网晒单!$C:$C,B48,号卡固网晒单!$M:$M,$AF$9)</f>
        <v>0</v>
      </c>
      <c r="AG48" s="90">
        <f>R48*$R$5+S48*$S$5+T48*$T$5+U48*$U$5+V48*$V$5+W48*$W$5+X48*$X$5</f>
        <v>0</v>
      </c>
      <c r="AH48" s="90">
        <f>Y48*$Y$5+Z48*$Z$5+AA48*$AA$5+AB48*$AB$5+AC48*$AC$5+AD48*$AD$5+AE48*$AE$5+AF48*$AF$5</f>
        <v>0</v>
      </c>
      <c r="AI48" s="90">
        <f>COUNTIFS(号卡固网晒单!$C:$C,AF48,号卡固网晒单!$D:$D,$E$9)</f>
        <v>0</v>
      </c>
      <c r="AJ48" s="90">
        <f>COUNTIFS(号卡固网晒单!$C:$C,AF48,号卡固网晒单!$D:$D,$F$9)</f>
        <v>0</v>
      </c>
      <c r="AK48" s="90">
        <f>COUNTIFS(号卡固网晒单!$C:$C,AF48,号卡固网晒单!$D:$D,$G$9)</f>
        <v>0</v>
      </c>
      <c r="AL48" s="90">
        <f>COUNTIFS(号卡固网晒单!$C:$C,AF48,号卡固网晒单!$D:$D,$H$9)</f>
        <v>0</v>
      </c>
      <c r="AM48" s="90">
        <f>COUNTIFS(号卡固网晒单!$C:$C,AF48,号卡固网晒单!$D:$D,$I$9)</f>
        <v>0</v>
      </c>
      <c r="AN48" s="90">
        <f>COUNTIFS(号卡固网晒单!$C:$C,AF48,号卡固网晒单!$D:$D,$J$9)</f>
        <v>0</v>
      </c>
      <c r="AO48" s="90">
        <f>COUNTIFS(号卡固网晒单!$C:$C,AF48,号卡固网晒单!$D:$D,$K$9)</f>
        <v>0</v>
      </c>
      <c r="AP48" s="90">
        <f>COUNTIFS(号卡固网晒单!$C:$C,AF48,号卡固网晒单!$D:$D,$L$9)</f>
        <v>0</v>
      </c>
      <c r="AQ48" s="90">
        <f>COUNTIFS(号卡固网晒单!$C:$C,AF48,号卡固网晒单!$D:$D,$M$9)</f>
        <v>0</v>
      </c>
      <c r="AR48" s="90">
        <f>COUNTIFS(号卡固网晒单!$C:$C,AF48,号卡固网晒单!$D:$D,$N$9)</f>
        <v>0</v>
      </c>
      <c r="AS48" s="90">
        <f>COUNTIFS(号卡固网晒单!$C:$C,AF48,号卡固网晒单!$D:$D,$O$9)</f>
        <v>0</v>
      </c>
      <c r="AT48" s="90">
        <f>COUNTIFS(号卡固网晒单!$C:$C,AF48,号卡固网晒单!$D:$D,$P$9)</f>
        <v>0</v>
      </c>
      <c r="AU48" s="90">
        <f t="shared" si="3"/>
        <v>0</v>
      </c>
      <c r="AV48" s="90">
        <f>COUNTIFS(号卡固网晒单!$C:$C,AE48,号卡固网晒单!$E:$E,$R$9)</f>
        <v>0</v>
      </c>
      <c r="AW48" s="90">
        <f t="shared" si="4"/>
        <v>0</v>
      </c>
      <c r="AX48" s="90">
        <f t="shared" si="5"/>
        <v>0</v>
      </c>
      <c r="AY48" s="90">
        <f>COUNTIFS(号卡固网晒单!$C:$C,AE48,号卡固网晒单!$D:$D,$U$9)</f>
        <v>0</v>
      </c>
      <c r="AZ48" s="90">
        <f>COUNTIFS(号卡固网晒单!$C:$C,AE48,号卡固网晒单!$D:$D,$V$9)</f>
        <v>0</v>
      </c>
      <c r="BA48" s="90">
        <f>COUNTIFS(号卡固网晒单!$C:$C,AE48,号卡固网晒单!$D:$D,$W$9)</f>
        <v>0</v>
      </c>
      <c r="BB48" s="90">
        <f>COUNTIFS(号卡固网晒单!$C:$C,AE48,号卡固网晒单!$D:$D,$X$9)</f>
        <v>0</v>
      </c>
      <c r="BC48" s="90">
        <f>COUNTIFS(号卡固网晒单!$C:$C,AE48,号卡固网晒单!$F:$F,$Y$9)</f>
        <v>0</v>
      </c>
      <c r="BD48" s="90">
        <f>COUNTIFS(号卡固网晒单!$C:$C,AE48,号卡固网晒单!$G:$G,$Z$9)</f>
        <v>0</v>
      </c>
      <c r="BE48" s="90">
        <f>COUNTIFS(号卡固网晒单!$C:$C,AE48,号卡固网晒单!$H:$H,$AA$9)</f>
        <v>0</v>
      </c>
      <c r="BF48" s="90">
        <f>COUNTIFS(号卡固网晒单!$C:$C,AE48,号卡固网晒单!$I:$I,$AB$9)</f>
        <v>0</v>
      </c>
      <c r="BG48" s="90">
        <f>COUNTIFS(号卡固网晒单!$C:$C,AE48,号卡固网晒单!$J:$J,$AC$9)</f>
        <v>0</v>
      </c>
      <c r="BH48" s="90">
        <f>COUNTIFS(号卡固网晒单!$C:$C,AE48,号卡固网晒单!$K:$K,$AD$9)</f>
        <v>0</v>
      </c>
      <c r="BI48" s="90">
        <f>COUNTIFS(号卡固网晒单!$C:$C,AE48,号卡固网晒单!$L:$L,$AE$9)</f>
        <v>0</v>
      </c>
      <c r="BJ48" s="90">
        <f>COUNTIFS(号卡固网晒单!$C:$C,AE48,号卡固网晒单!$M:$M,$AF$9)</f>
        <v>0</v>
      </c>
      <c r="BK48" s="22">
        <v>5</v>
      </c>
      <c r="BL48" s="31">
        <f>AV48*$AV$5+AW48*$AW$5+AX48*$AX$5+AY48*$AY$5+AZ48*$AZ$5+BA48*$BA$5+BB48*$BB$5</f>
        <v>0</v>
      </c>
      <c r="BM48" s="31">
        <f t="shared" si="7"/>
        <v>0</v>
      </c>
      <c r="BN48" s="26"/>
      <c r="BO48" s="50"/>
      <c r="BP48" s="51"/>
      <c r="BQ48" s="26">
        <f t="shared" si="8"/>
        <v>0</v>
      </c>
      <c r="BR48" s="50"/>
      <c r="BS48" s="22">
        <v>12</v>
      </c>
      <c r="BT48" s="31">
        <f>BC48*$BC$5+BD48*$BD$5+BE48*$BE$5+BF48*$BF$5+BG48*$BG$5+BH48*$BH$5+BI48*$BI$5+BJ48*$BJ$5</f>
        <v>0</v>
      </c>
      <c r="BU48" s="31">
        <f t="shared" si="9"/>
        <v>0</v>
      </c>
      <c r="BV48" s="50"/>
      <c r="BW48" s="50"/>
      <c r="BX48" s="51"/>
      <c r="BY48" s="51"/>
      <c r="BZ48" s="59"/>
      <c r="CA48" s="26">
        <f t="shared" si="10"/>
        <v>0</v>
      </c>
      <c r="CB48" s="50"/>
      <c r="CC48" s="83"/>
      <c r="CD48" s="83" t="s">
        <v>552</v>
      </c>
      <c r="CF48" s="101" t="str">
        <f t="shared" si="6"/>
        <v>刘端容</v>
      </c>
      <c r="CG48" s="108"/>
      <c r="CH48" s="108"/>
      <c r="CI48" s="108"/>
    </row>
    <row r="49" ht="23.2" spans="1:87">
      <c r="A49" s="88" t="s">
        <v>28</v>
      </c>
      <c r="B49" s="88" t="s">
        <v>553</v>
      </c>
      <c r="C49" s="84">
        <v>5</v>
      </c>
      <c r="D49" s="84">
        <v>2</v>
      </c>
      <c r="E49" s="90">
        <f>COUNTIFS(号卡固网晒单!$A:$A,$B$5,号卡固网晒单!$C:$C,B49,号卡固网晒单!$D:$D,$E$9)</f>
        <v>0</v>
      </c>
      <c r="F49" s="90">
        <f>COUNTIFS(号卡固网晒单!$A:$A,$B$5,号卡固网晒单!$C:$C,B49,号卡固网晒单!$D:$D,$F$9)</f>
        <v>0</v>
      </c>
      <c r="G49" s="90">
        <f>COUNTIFS(号卡固网晒单!$A:$A,$B$5,号卡固网晒单!$C:$C,B49,号卡固网晒单!$D:$D,$G$9)</f>
        <v>0</v>
      </c>
      <c r="H49" s="90">
        <f>COUNTIFS(号卡固网晒单!$A:$A,$B$5,号卡固网晒单!$C:$C,B49,号卡固网晒单!$D:$D,$H$9)</f>
        <v>0</v>
      </c>
      <c r="I49" s="90">
        <f>COUNTIFS(号卡固网晒单!$A:$A,$B$5,号卡固网晒单!$C:$C,B49,号卡固网晒单!$D:$D,$I$9)</f>
        <v>0</v>
      </c>
      <c r="J49" s="90">
        <f>COUNTIFS(号卡固网晒单!$A:$A,$B$5,号卡固网晒单!$C:$C,B49,号卡固网晒单!$D:$D,$J$9)</f>
        <v>0</v>
      </c>
      <c r="K49" s="90">
        <f>COUNTIFS(号卡固网晒单!$A:$A,$B$5,号卡固网晒单!$C:$C,B49,号卡固网晒单!$D:$D,$K$9)</f>
        <v>0</v>
      </c>
      <c r="L49" s="90">
        <f>COUNTIFS(号卡固网晒单!$A:$A,$B$5,号卡固网晒单!$C:$C,B49,号卡固网晒单!$D:$D,$L$9)</f>
        <v>0</v>
      </c>
      <c r="M49" s="90">
        <f>COUNTIFS(号卡固网晒单!$A:$A,$B$5,号卡固网晒单!$C:$C,B49,号卡固网晒单!$D:$D,$M$9)</f>
        <v>0</v>
      </c>
      <c r="N49" s="90">
        <f>COUNTIFS(号卡固网晒单!$A:$A,$B$5,号卡固网晒单!$C:$C,B49,号卡固网晒单!$D:$D,$N$9)</f>
        <v>0</v>
      </c>
      <c r="O49" s="90">
        <f>COUNTIFS(号卡固网晒单!$A:$A,$B$5,号卡固网晒单!$C:$C,B49,号卡固网晒单!$D:$D,$O$9)</f>
        <v>0</v>
      </c>
      <c r="P49" s="90">
        <f>COUNTIFS(号卡固网晒单!$A:$A,$B$5,号卡固网晒单!$C:$C,B49,号卡固网晒单!$D:$D,$P$9)</f>
        <v>0</v>
      </c>
      <c r="Q49" s="90">
        <f t="shared" si="0"/>
        <v>0</v>
      </c>
      <c r="R49" s="90">
        <f>COUNTIFS(号卡固网晒单!$A:$A,$B$5,号卡固网晒单!$C:$C,B49,号卡固网晒单!$E:$E,$R$9)</f>
        <v>0</v>
      </c>
      <c r="S49" s="90">
        <f t="shared" si="1"/>
        <v>0</v>
      </c>
      <c r="T49" s="90">
        <f t="shared" si="2"/>
        <v>0</v>
      </c>
      <c r="U49" s="90">
        <f>COUNTIFS(号卡固网晒单!$A:$A,$B$5,号卡固网晒单!$C:$C,B49,号卡固网晒单!$D:$D,$U$9)</f>
        <v>0</v>
      </c>
      <c r="V49" s="90">
        <f>COUNTIFS(号卡固网晒单!$A:$A,$B$5,号卡固网晒单!$C:$C,B49,号卡固网晒单!$D:$D,$V$9)</f>
        <v>0</v>
      </c>
      <c r="W49" s="90">
        <f>COUNTIFS(号卡固网晒单!$A:$A,$B$5,号卡固网晒单!$C:$C,B49,号卡固网晒单!$D:$D,$W$9)</f>
        <v>0</v>
      </c>
      <c r="X49" s="90">
        <f>COUNTIFS(号卡固网晒单!$A:$A,$B$5,号卡固网晒单!$C:$C,B49,号卡固网晒单!$D:$D,$X$9)</f>
        <v>0</v>
      </c>
      <c r="Y49" s="90">
        <f>COUNTIFS(号卡固网晒单!$A:$A,$B$5,号卡固网晒单!$C:$C,B49,号卡固网晒单!$F:$F,$Y$9)</f>
        <v>0</v>
      </c>
      <c r="Z49" s="90">
        <f>COUNTIFS(号卡固网晒单!$A:$A,$B$5,号卡固网晒单!$C:$C,B49,号卡固网晒单!$G:$G,$Z$9)</f>
        <v>0</v>
      </c>
      <c r="AA49" s="90">
        <f>COUNTIFS(号卡固网晒单!$A:$A,$B$5,号卡固网晒单!$C:$C,B49,号卡固网晒单!$H:$H,$AA$9)</f>
        <v>0</v>
      </c>
      <c r="AB49" s="90">
        <f>COUNTIFS(号卡固网晒单!$A:$A,$B$5,号卡固网晒单!$C:$C,B49,号卡固网晒单!$I:$I,$AB$9)</f>
        <v>0</v>
      </c>
      <c r="AC49" s="90">
        <f>COUNTIFS(号卡固网晒单!$A:$A,$B$5,号卡固网晒单!$C:$C,B49,号卡固网晒单!$J:$J,$AC$9)</f>
        <v>0</v>
      </c>
      <c r="AD49" s="90">
        <f>COUNTIFS(号卡固网晒单!$A:$A,$B$5,号卡固网晒单!$C:$C,B49,号卡固网晒单!$K:$K,$AD$9)</f>
        <v>0</v>
      </c>
      <c r="AE49" s="90">
        <f>COUNTIFS(号卡固网晒单!$A:$A,$B$5,号卡固网晒单!$C:$C,B49,号卡固网晒单!$L:$L,$AE$9)</f>
        <v>0</v>
      </c>
      <c r="AF49" s="90">
        <f>COUNTIFS(号卡固网晒单!$A:$A,$B$5,号卡固网晒单!$C:$C,B49,号卡固网晒单!$M:$M,$AF$9)</f>
        <v>0</v>
      </c>
      <c r="AG49" s="90">
        <f>R49*$R$5+S49*$S$5+T49*$T$5+U49*$U$5+V49*$V$5+W49*$W$5+X49*$X$5</f>
        <v>0</v>
      </c>
      <c r="AH49" s="90">
        <f>Y49*$Y$5+Z49*$Z$5+AA49*$AA$5+AB49*$AB$5+AC49*$AC$5+AD49*$AD$5+AE49*$AE$5+AF49*$AF$5</f>
        <v>0</v>
      </c>
      <c r="AI49" s="90">
        <f>COUNTIFS(号卡固网晒单!$C:$C,AF49,号卡固网晒单!$D:$D,$E$9)</f>
        <v>0</v>
      </c>
      <c r="AJ49" s="90">
        <f>COUNTIFS(号卡固网晒单!$C:$C,AF49,号卡固网晒单!$D:$D,$F$9)</f>
        <v>0</v>
      </c>
      <c r="AK49" s="90">
        <f>COUNTIFS(号卡固网晒单!$C:$C,AF49,号卡固网晒单!$D:$D,$G$9)</f>
        <v>0</v>
      </c>
      <c r="AL49" s="90">
        <f>COUNTIFS(号卡固网晒单!$C:$C,AF49,号卡固网晒单!$D:$D,$H$9)</f>
        <v>0</v>
      </c>
      <c r="AM49" s="90">
        <f>COUNTIFS(号卡固网晒单!$C:$C,AF49,号卡固网晒单!$D:$D,$I$9)</f>
        <v>0</v>
      </c>
      <c r="AN49" s="90">
        <f>COUNTIFS(号卡固网晒单!$C:$C,AF49,号卡固网晒单!$D:$D,$J$9)</f>
        <v>0</v>
      </c>
      <c r="AO49" s="90">
        <f>COUNTIFS(号卡固网晒单!$C:$C,AF49,号卡固网晒单!$D:$D,$K$9)</f>
        <v>0</v>
      </c>
      <c r="AP49" s="90">
        <f>COUNTIFS(号卡固网晒单!$C:$C,AF49,号卡固网晒单!$D:$D,$L$9)</f>
        <v>0</v>
      </c>
      <c r="AQ49" s="90">
        <f>COUNTIFS(号卡固网晒单!$C:$C,AF49,号卡固网晒单!$D:$D,$M$9)</f>
        <v>0</v>
      </c>
      <c r="AR49" s="90">
        <f>COUNTIFS(号卡固网晒单!$C:$C,AF49,号卡固网晒单!$D:$D,$N$9)</f>
        <v>0</v>
      </c>
      <c r="AS49" s="90">
        <f>COUNTIFS(号卡固网晒单!$C:$C,AF49,号卡固网晒单!$D:$D,$O$9)</f>
        <v>0</v>
      </c>
      <c r="AT49" s="90">
        <f>COUNTIFS(号卡固网晒单!$C:$C,AF49,号卡固网晒单!$D:$D,$P$9)</f>
        <v>0</v>
      </c>
      <c r="AU49" s="90">
        <f t="shared" si="3"/>
        <v>0</v>
      </c>
      <c r="AV49" s="90">
        <f>COUNTIFS(号卡固网晒单!$C:$C,AE49,号卡固网晒单!$E:$E,$R$9)</f>
        <v>0</v>
      </c>
      <c r="AW49" s="90">
        <f t="shared" si="4"/>
        <v>0</v>
      </c>
      <c r="AX49" s="90">
        <f t="shared" si="5"/>
        <v>0</v>
      </c>
      <c r="AY49" s="90">
        <f>COUNTIFS(号卡固网晒单!$C:$C,AE49,号卡固网晒单!$D:$D,$U$9)</f>
        <v>0</v>
      </c>
      <c r="AZ49" s="90">
        <f>COUNTIFS(号卡固网晒单!$C:$C,AE49,号卡固网晒单!$D:$D,$V$9)</f>
        <v>0</v>
      </c>
      <c r="BA49" s="90">
        <f>COUNTIFS(号卡固网晒单!$C:$C,AE49,号卡固网晒单!$D:$D,$W$9)</f>
        <v>0</v>
      </c>
      <c r="BB49" s="90">
        <f>COUNTIFS(号卡固网晒单!$C:$C,AE49,号卡固网晒单!$D:$D,$X$9)</f>
        <v>0</v>
      </c>
      <c r="BC49" s="90">
        <f>COUNTIFS(号卡固网晒单!$C:$C,AE49,号卡固网晒单!$F:$F,$Y$9)</f>
        <v>0</v>
      </c>
      <c r="BD49" s="90">
        <f>COUNTIFS(号卡固网晒单!$C:$C,AE49,号卡固网晒单!$G:$G,$Z$9)</f>
        <v>0</v>
      </c>
      <c r="BE49" s="90">
        <f>COUNTIFS(号卡固网晒单!$C:$C,AE49,号卡固网晒单!$H:$H,$AA$9)</f>
        <v>0</v>
      </c>
      <c r="BF49" s="90">
        <f>COUNTIFS(号卡固网晒单!$C:$C,AE49,号卡固网晒单!$I:$I,$AB$9)</f>
        <v>0</v>
      </c>
      <c r="BG49" s="90">
        <f>COUNTIFS(号卡固网晒单!$C:$C,AE49,号卡固网晒单!$J:$J,$AC$9)</f>
        <v>0</v>
      </c>
      <c r="BH49" s="90">
        <f>COUNTIFS(号卡固网晒单!$C:$C,AE49,号卡固网晒单!$K:$K,$AD$9)</f>
        <v>0</v>
      </c>
      <c r="BI49" s="90">
        <f>COUNTIFS(号卡固网晒单!$C:$C,AE49,号卡固网晒单!$L:$L,$AE$9)</f>
        <v>0</v>
      </c>
      <c r="BJ49" s="90">
        <f>COUNTIFS(号卡固网晒单!$C:$C,AE49,号卡固网晒单!$M:$M,$AF$9)</f>
        <v>0</v>
      </c>
      <c r="BK49" s="22">
        <v>2</v>
      </c>
      <c r="BL49" s="31">
        <f>AV49*$AV$5+AW49*$AW$5+AX49*$AX$5+AY49*$AY$5+AZ49*$AZ$5+BA49*$BA$5+BB49*$BB$5</f>
        <v>0</v>
      </c>
      <c r="BM49" s="31">
        <f t="shared" si="7"/>
        <v>0</v>
      </c>
      <c r="BN49" s="26">
        <v>9</v>
      </c>
      <c r="BO49" s="50">
        <f>SUM(BM49:BM51)</f>
        <v>0</v>
      </c>
      <c r="BP49" s="51">
        <f t="shared" ref="BP49:BP53" si="17">BO49/BN49</f>
        <v>0</v>
      </c>
      <c r="BQ49" s="26">
        <f t="shared" si="8"/>
        <v>0</v>
      </c>
      <c r="BR49" s="50">
        <f>SUM(BQ49:BQ51)</f>
        <v>0</v>
      </c>
      <c r="BS49" s="22">
        <v>5</v>
      </c>
      <c r="BT49" s="31">
        <f>BC49*$BC$5+BD49*$BD$5+BE49*$BE$5+BF49*$BF$5+BG49*$BG$5+BH49*$BH$5+BI49*$BI$5+BJ49*$BJ$5</f>
        <v>0</v>
      </c>
      <c r="BU49" s="31">
        <f t="shared" si="9"/>
        <v>0</v>
      </c>
      <c r="BV49" s="50">
        <v>22</v>
      </c>
      <c r="BW49" s="50">
        <f>SUM(BT49:BT51)</f>
        <v>0</v>
      </c>
      <c r="BX49" s="51">
        <f t="shared" ref="BX49:BX53" si="18">BW49/BV49</f>
        <v>0</v>
      </c>
      <c r="BY49" s="51">
        <f t="shared" ref="BY49:BY53" si="19">(BX49+BP49)/2</f>
        <v>0</v>
      </c>
      <c r="BZ49" s="59">
        <f t="shared" ref="BZ49:BZ53" si="20">RANK(BY49,$BY$11:$BY$69)</f>
        <v>1</v>
      </c>
      <c r="CA49" s="26">
        <f t="shared" si="10"/>
        <v>0</v>
      </c>
      <c r="CB49" s="50">
        <f>SUM(CA49:CA51)</f>
        <v>0</v>
      </c>
      <c r="CC49" s="83" t="s">
        <v>28</v>
      </c>
      <c r="CD49" s="83" t="s">
        <v>553</v>
      </c>
      <c r="CF49" s="101" t="str">
        <f t="shared" si="6"/>
        <v>缪高雄</v>
      </c>
      <c r="CG49" s="108" t="str">
        <f t="shared" ref="CG49:CG53" si="21">IF(AND(BO49=0),CC49,"")</f>
        <v>溪潭站</v>
      </c>
      <c r="CH49" s="108" t="str">
        <f t="shared" ref="CH49:CH53" si="22">IF(AND(BW49=0),CC49,"")</f>
        <v>溪潭站</v>
      </c>
      <c r="CI49" s="108"/>
    </row>
    <row r="50" ht="23.2" spans="1:87">
      <c r="A50" s="88"/>
      <c r="B50" s="88" t="s">
        <v>554</v>
      </c>
      <c r="C50" s="84">
        <v>5</v>
      </c>
      <c r="D50" s="84">
        <v>2</v>
      </c>
      <c r="E50" s="90">
        <f>COUNTIFS(号卡固网晒单!$A:$A,$B$5,号卡固网晒单!$C:$C,B50,号卡固网晒单!$D:$D,$E$9)</f>
        <v>0</v>
      </c>
      <c r="F50" s="90">
        <f>COUNTIFS(号卡固网晒单!$A:$A,$B$5,号卡固网晒单!$C:$C,B50,号卡固网晒单!$D:$D,$F$9)</f>
        <v>0</v>
      </c>
      <c r="G50" s="90">
        <f>COUNTIFS(号卡固网晒单!$A:$A,$B$5,号卡固网晒单!$C:$C,B50,号卡固网晒单!$D:$D,$G$9)</f>
        <v>0</v>
      </c>
      <c r="H50" s="90">
        <f>COUNTIFS(号卡固网晒单!$A:$A,$B$5,号卡固网晒单!$C:$C,B50,号卡固网晒单!$D:$D,$H$9)</f>
        <v>0</v>
      </c>
      <c r="I50" s="90">
        <f>COUNTIFS(号卡固网晒单!$A:$A,$B$5,号卡固网晒单!$C:$C,B50,号卡固网晒单!$D:$D,$I$9)</f>
        <v>0</v>
      </c>
      <c r="J50" s="90">
        <f>COUNTIFS(号卡固网晒单!$A:$A,$B$5,号卡固网晒单!$C:$C,B50,号卡固网晒单!$D:$D,$J$9)</f>
        <v>0</v>
      </c>
      <c r="K50" s="90">
        <f>COUNTIFS(号卡固网晒单!$A:$A,$B$5,号卡固网晒单!$C:$C,B50,号卡固网晒单!$D:$D,$K$9)</f>
        <v>0</v>
      </c>
      <c r="L50" s="90">
        <f>COUNTIFS(号卡固网晒单!$A:$A,$B$5,号卡固网晒单!$C:$C,B50,号卡固网晒单!$D:$D,$L$9)</f>
        <v>0</v>
      </c>
      <c r="M50" s="90">
        <f>COUNTIFS(号卡固网晒单!$A:$A,$B$5,号卡固网晒单!$C:$C,B50,号卡固网晒单!$D:$D,$M$9)</f>
        <v>0</v>
      </c>
      <c r="N50" s="90">
        <f>COUNTIFS(号卡固网晒单!$A:$A,$B$5,号卡固网晒单!$C:$C,B50,号卡固网晒单!$D:$D,$N$9)</f>
        <v>0</v>
      </c>
      <c r="O50" s="90">
        <f>COUNTIFS(号卡固网晒单!$A:$A,$B$5,号卡固网晒单!$C:$C,B50,号卡固网晒单!$D:$D,$O$9)</f>
        <v>0</v>
      </c>
      <c r="P50" s="90">
        <f>COUNTIFS(号卡固网晒单!$A:$A,$B$5,号卡固网晒单!$C:$C,B50,号卡固网晒单!$D:$D,$P$9)</f>
        <v>0</v>
      </c>
      <c r="Q50" s="90">
        <f t="shared" si="0"/>
        <v>0</v>
      </c>
      <c r="R50" s="90">
        <f>COUNTIFS(号卡固网晒单!$A:$A,$B$5,号卡固网晒单!$C:$C,B50,号卡固网晒单!$E:$E,$R$9)</f>
        <v>0</v>
      </c>
      <c r="S50" s="90">
        <f t="shared" si="1"/>
        <v>0</v>
      </c>
      <c r="T50" s="90">
        <f t="shared" si="2"/>
        <v>0</v>
      </c>
      <c r="U50" s="90">
        <f>COUNTIFS(号卡固网晒单!$A:$A,$B$5,号卡固网晒单!$C:$C,B50,号卡固网晒单!$D:$D,$U$9)</f>
        <v>0</v>
      </c>
      <c r="V50" s="90">
        <f>COUNTIFS(号卡固网晒单!$A:$A,$B$5,号卡固网晒单!$C:$C,B50,号卡固网晒单!$D:$D,$V$9)</f>
        <v>0</v>
      </c>
      <c r="W50" s="90">
        <f>COUNTIFS(号卡固网晒单!$A:$A,$B$5,号卡固网晒单!$C:$C,B50,号卡固网晒单!$D:$D,$W$9)</f>
        <v>0</v>
      </c>
      <c r="X50" s="90">
        <f>COUNTIFS(号卡固网晒单!$A:$A,$B$5,号卡固网晒单!$C:$C,B50,号卡固网晒单!$D:$D,$X$9)</f>
        <v>0</v>
      </c>
      <c r="Y50" s="90">
        <f>COUNTIFS(号卡固网晒单!$A:$A,$B$5,号卡固网晒单!$C:$C,B50,号卡固网晒单!$F:$F,$Y$9)</f>
        <v>0</v>
      </c>
      <c r="Z50" s="90">
        <f>COUNTIFS(号卡固网晒单!$A:$A,$B$5,号卡固网晒单!$C:$C,B50,号卡固网晒单!$G:$G,$Z$9)</f>
        <v>0</v>
      </c>
      <c r="AA50" s="90">
        <f>COUNTIFS(号卡固网晒单!$A:$A,$B$5,号卡固网晒单!$C:$C,B50,号卡固网晒单!$H:$H,$AA$9)</f>
        <v>0</v>
      </c>
      <c r="AB50" s="90">
        <f>COUNTIFS(号卡固网晒单!$A:$A,$B$5,号卡固网晒单!$C:$C,B50,号卡固网晒单!$I:$I,$AB$9)</f>
        <v>0</v>
      </c>
      <c r="AC50" s="90">
        <f>COUNTIFS(号卡固网晒单!$A:$A,$B$5,号卡固网晒单!$C:$C,B50,号卡固网晒单!$J:$J,$AC$9)</f>
        <v>0</v>
      </c>
      <c r="AD50" s="90">
        <f>COUNTIFS(号卡固网晒单!$A:$A,$B$5,号卡固网晒单!$C:$C,B50,号卡固网晒单!$K:$K,$AD$9)</f>
        <v>0</v>
      </c>
      <c r="AE50" s="90">
        <f>COUNTIFS(号卡固网晒单!$A:$A,$B$5,号卡固网晒单!$C:$C,B50,号卡固网晒单!$L:$L,$AE$9)</f>
        <v>0</v>
      </c>
      <c r="AF50" s="90">
        <f>COUNTIFS(号卡固网晒单!$A:$A,$B$5,号卡固网晒单!$C:$C,B50,号卡固网晒单!$M:$M,$AF$9)</f>
        <v>0</v>
      </c>
      <c r="AG50" s="90">
        <f>R50*$R$5+S50*$S$5+T50*$T$5+U50*$U$5+V50*$V$5+W50*$W$5+X50*$X$5</f>
        <v>0</v>
      </c>
      <c r="AH50" s="90">
        <f>Y50*$Y$5+Z50*$Z$5+AA50*$AA$5+AB50*$AB$5+AC50*$AC$5+AD50*$AD$5+AE50*$AE$5+AF50*$AF$5</f>
        <v>0</v>
      </c>
      <c r="AI50" s="90">
        <f>COUNTIFS(号卡固网晒单!$C:$C,AF50,号卡固网晒单!$D:$D,$E$9)</f>
        <v>0</v>
      </c>
      <c r="AJ50" s="90">
        <f>COUNTIFS(号卡固网晒单!$C:$C,AF50,号卡固网晒单!$D:$D,$F$9)</f>
        <v>0</v>
      </c>
      <c r="AK50" s="90">
        <f>COUNTIFS(号卡固网晒单!$C:$C,AF50,号卡固网晒单!$D:$D,$G$9)</f>
        <v>0</v>
      </c>
      <c r="AL50" s="90">
        <f>COUNTIFS(号卡固网晒单!$C:$C,AF50,号卡固网晒单!$D:$D,$H$9)</f>
        <v>0</v>
      </c>
      <c r="AM50" s="90">
        <f>COUNTIFS(号卡固网晒单!$C:$C,AF50,号卡固网晒单!$D:$D,$I$9)</f>
        <v>0</v>
      </c>
      <c r="AN50" s="90">
        <f>COUNTIFS(号卡固网晒单!$C:$C,AF50,号卡固网晒单!$D:$D,$J$9)</f>
        <v>0</v>
      </c>
      <c r="AO50" s="90">
        <f>COUNTIFS(号卡固网晒单!$C:$C,AF50,号卡固网晒单!$D:$D,$K$9)</f>
        <v>0</v>
      </c>
      <c r="AP50" s="90">
        <f>COUNTIFS(号卡固网晒单!$C:$C,AF50,号卡固网晒单!$D:$D,$L$9)</f>
        <v>0</v>
      </c>
      <c r="AQ50" s="90">
        <f>COUNTIFS(号卡固网晒单!$C:$C,AF50,号卡固网晒单!$D:$D,$M$9)</f>
        <v>0</v>
      </c>
      <c r="AR50" s="90">
        <f>COUNTIFS(号卡固网晒单!$C:$C,AF50,号卡固网晒单!$D:$D,$N$9)</f>
        <v>0</v>
      </c>
      <c r="AS50" s="90">
        <f>COUNTIFS(号卡固网晒单!$C:$C,AF50,号卡固网晒单!$D:$D,$O$9)</f>
        <v>0</v>
      </c>
      <c r="AT50" s="90">
        <f>COUNTIFS(号卡固网晒单!$C:$C,AF50,号卡固网晒单!$D:$D,$P$9)</f>
        <v>0</v>
      </c>
      <c r="AU50" s="90">
        <f t="shared" si="3"/>
        <v>0</v>
      </c>
      <c r="AV50" s="90">
        <f>COUNTIFS(号卡固网晒单!$C:$C,AE50,号卡固网晒单!$E:$E,$R$9)</f>
        <v>0</v>
      </c>
      <c r="AW50" s="90">
        <f t="shared" si="4"/>
        <v>0</v>
      </c>
      <c r="AX50" s="90">
        <f t="shared" si="5"/>
        <v>0</v>
      </c>
      <c r="AY50" s="90">
        <f>COUNTIFS(号卡固网晒单!$C:$C,AE50,号卡固网晒单!$D:$D,$U$9)</f>
        <v>0</v>
      </c>
      <c r="AZ50" s="90">
        <f>COUNTIFS(号卡固网晒单!$C:$C,AE50,号卡固网晒单!$D:$D,$V$9)</f>
        <v>0</v>
      </c>
      <c r="BA50" s="90">
        <f>COUNTIFS(号卡固网晒单!$C:$C,AE50,号卡固网晒单!$D:$D,$W$9)</f>
        <v>0</v>
      </c>
      <c r="BB50" s="90">
        <f>COUNTIFS(号卡固网晒单!$C:$C,AE50,号卡固网晒单!$D:$D,$X$9)</f>
        <v>0</v>
      </c>
      <c r="BC50" s="90">
        <f>COUNTIFS(号卡固网晒单!$C:$C,AE50,号卡固网晒单!$F:$F,$Y$9)</f>
        <v>0</v>
      </c>
      <c r="BD50" s="90">
        <f>COUNTIFS(号卡固网晒单!$C:$C,AE50,号卡固网晒单!$G:$G,$Z$9)</f>
        <v>0</v>
      </c>
      <c r="BE50" s="90">
        <f>COUNTIFS(号卡固网晒单!$C:$C,AE50,号卡固网晒单!$H:$H,$AA$9)</f>
        <v>0</v>
      </c>
      <c r="BF50" s="90">
        <f>COUNTIFS(号卡固网晒单!$C:$C,AE50,号卡固网晒单!$I:$I,$AB$9)</f>
        <v>0</v>
      </c>
      <c r="BG50" s="90">
        <f>COUNTIFS(号卡固网晒单!$C:$C,AE50,号卡固网晒单!$J:$J,$AC$9)</f>
        <v>0</v>
      </c>
      <c r="BH50" s="90">
        <f>COUNTIFS(号卡固网晒单!$C:$C,AE50,号卡固网晒单!$K:$K,$AD$9)</f>
        <v>0</v>
      </c>
      <c r="BI50" s="90">
        <f>COUNTIFS(号卡固网晒单!$C:$C,AE50,号卡固网晒单!$L:$L,$AE$9)</f>
        <v>0</v>
      </c>
      <c r="BJ50" s="90">
        <f>COUNTIFS(号卡固网晒单!$C:$C,AE50,号卡固网晒单!$M:$M,$AF$9)</f>
        <v>0</v>
      </c>
      <c r="BK50" s="22">
        <v>2</v>
      </c>
      <c r="BL50" s="31">
        <f>AV50*$AV$5+AW50*$AW$5+AX50*$AX$5+AY50*$AY$5+AZ50*$AZ$5+BA50*$BA$5+BB50*$BB$5</f>
        <v>0</v>
      </c>
      <c r="BM50" s="31">
        <f t="shared" si="7"/>
        <v>0</v>
      </c>
      <c r="BN50" s="26"/>
      <c r="BO50" s="50"/>
      <c r="BP50" s="51"/>
      <c r="BQ50" s="26">
        <f t="shared" si="8"/>
        <v>0</v>
      </c>
      <c r="BR50" s="50"/>
      <c r="BS50" s="22">
        <v>5</v>
      </c>
      <c r="BT50" s="31">
        <f>BC50*$BC$5+BD50*$BD$5+BE50*$BE$5+BF50*$BF$5+BG50*$BG$5+BH50*$BH$5+BI50*$BI$5+BJ50*$BJ$5</f>
        <v>0</v>
      </c>
      <c r="BU50" s="31">
        <f t="shared" si="9"/>
        <v>0</v>
      </c>
      <c r="BV50" s="50"/>
      <c r="BW50" s="50"/>
      <c r="BX50" s="51"/>
      <c r="BY50" s="51"/>
      <c r="BZ50" s="59"/>
      <c r="CA50" s="26">
        <f t="shared" si="10"/>
        <v>0</v>
      </c>
      <c r="CB50" s="50"/>
      <c r="CC50" s="83"/>
      <c r="CD50" s="83" t="s">
        <v>554</v>
      </c>
      <c r="CF50" s="101" t="str">
        <f t="shared" si="6"/>
        <v>林绍光</v>
      </c>
      <c r="CG50" s="108"/>
      <c r="CH50" s="108"/>
      <c r="CI50" s="108"/>
    </row>
    <row r="51" ht="23.2" spans="1:87">
      <c r="A51" s="88"/>
      <c r="B51" s="88" t="s">
        <v>555</v>
      </c>
      <c r="C51" s="84">
        <v>12</v>
      </c>
      <c r="D51" s="84">
        <v>5</v>
      </c>
      <c r="E51" s="90">
        <f>COUNTIFS(号卡固网晒单!$A:$A,$B$5,号卡固网晒单!$C:$C,B51,号卡固网晒单!$D:$D,$E$9)</f>
        <v>0</v>
      </c>
      <c r="F51" s="90">
        <f>COUNTIFS(号卡固网晒单!$A:$A,$B$5,号卡固网晒单!$C:$C,B51,号卡固网晒单!$D:$D,$F$9)</f>
        <v>0</v>
      </c>
      <c r="G51" s="90">
        <f>COUNTIFS(号卡固网晒单!$A:$A,$B$5,号卡固网晒单!$C:$C,B51,号卡固网晒单!$D:$D,$G$9)</f>
        <v>0</v>
      </c>
      <c r="H51" s="90">
        <f>COUNTIFS(号卡固网晒单!$A:$A,$B$5,号卡固网晒单!$C:$C,B51,号卡固网晒单!$D:$D,$H$9)</f>
        <v>0</v>
      </c>
      <c r="I51" s="90">
        <f>COUNTIFS(号卡固网晒单!$A:$A,$B$5,号卡固网晒单!$C:$C,B51,号卡固网晒单!$D:$D,$I$9)</f>
        <v>0</v>
      </c>
      <c r="J51" s="90">
        <f>COUNTIFS(号卡固网晒单!$A:$A,$B$5,号卡固网晒单!$C:$C,B51,号卡固网晒单!$D:$D,$J$9)</f>
        <v>0</v>
      </c>
      <c r="K51" s="90">
        <f>COUNTIFS(号卡固网晒单!$A:$A,$B$5,号卡固网晒单!$C:$C,B51,号卡固网晒单!$D:$D,$K$9)</f>
        <v>0</v>
      </c>
      <c r="L51" s="90">
        <f>COUNTIFS(号卡固网晒单!$A:$A,$B$5,号卡固网晒单!$C:$C,B51,号卡固网晒单!$D:$D,$L$9)</f>
        <v>0</v>
      </c>
      <c r="M51" s="90">
        <f>COUNTIFS(号卡固网晒单!$A:$A,$B$5,号卡固网晒单!$C:$C,B51,号卡固网晒单!$D:$D,$M$9)</f>
        <v>0</v>
      </c>
      <c r="N51" s="90">
        <f>COUNTIFS(号卡固网晒单!$A:$A,$B$5,号卡固网晒单!$C:$C,B51,号卡固网晒单!$D:$D,$N$9)</f>
        <v>0</v>
      </c>
      <c r="O51" s="90">
        <f>COUNTIFS(号卡固网晒单!$A:$A,$B$5,号卡固网晒单!$C:$C,B51,号卡固网晒单!$D:$D,$O$9)</f>
        <v>0</v>
      </c>
      <c r="P51" s="90">
        <f>COUNTIFS(号卡固网晒单!$A:$A,$B$5,号卡固网晒单!$C:$C,B51,号卡固网晒单!$D:$D,$P$9)</f>
        <v>0</v>
      </c>
      <c r="Q51" s="90">
        <f t="shared" si="0"/>
        <v>0</v>
      </c>
      <c r="R51" s="90">
        <f>COUNTIFS(号卡固网晒单!$A:$A,$B$5,号卡固网晒单!$C:$C,B51,号卡固网晒单!$E:$E,$R$9)</f>
        <v>0</v>
      </c>
      <c r="S51" s="90">
        <f t="shared" si="1"/>
        <v>0</v>
      </c>
      <c r="T51" s="90">
        <f t="shared" si="2"/>
        <v>0</v>
      </c>
      <c r="U51" s="90">
        <f>COUNTIFS(号卡固网晒单!$A:$A,$B$5,号卡固网晒单!$C:$C,B51,号卡固网晒单!$D:$D,$U$9)</f>
        <v>0</v>
      </c>
      <c r="V51" s="90">
        <f>COUNTIFS(号卡固网晒单!$A:$A,$B$5,号卡固网晒单!$C:$C,B51,号卡固网晒单!$D:$D,$V$9)</f>
        <v>0</v>
      </c>
      <c r="W51" s="90">
        <f>COUNTIFS(号卡固网晒单!$A:$A,$B$5,号卡固网晒单!$C:$C,B51,号卡固网晒单!$D:$D,$W$9)</f>
        <v>0</v>
      </c>
      <c r="X51" s="90">
        <f>COUNTIFS(号卡固网晒单!$A:$A,$B$5,号卡固网晒单!$C:$C,B51,号卡固网晒单!$D:$D,$X$9)</f>
        <v>0</v>
      </c>
      <c r="Y51" s="90">
        <f>COUNTIFS(号卡固网晒单!$A:$A,$B$5,号卡固网晒单!$C:$C,B51,号卡固网晒单!$F:$F,$Y$9)</f>
        <v>0</v>
      </c>
      <c r="Z51" s="90">
        <f>COUNTIFS(号卡固网晒单!$A:$A,$B$5,号卡固网晒单!$C:$C,B51,号卡固网晒单!$G:$G,$Z$9)</f>
        <v>0</v>
      </c>
      <c r="AA51" s="90">
        <f>COUNTIFS(号卡固网晒单!$A:$A,$B$5,号卡固网晒单!$C:$C,B51,号卡固网晒单!$H:$H,$AA$9)</f>
        <v>0</v>
      </c>
      <c r="AB51" s="90">
        <f>COUNTIFS(号卡固网晒单!$A:$A,$B$5,号卡固网晒单!$C:$C,B51,号卡固网晒单!$I:$I,$AB$9)</f>
        <v>0</v>
      </c>
      <c r="AC51" s="90">
        <f>COUNTIFS(号卡固网晒单!$A:$A,$B$5,号卡固网晒单!$C:$C,B51,号卡固网晒单!$J:$J,$AC$9)</f>
        <v>0</v>
      </c>
      <c r="AD51" s="90">
        <f>COUNTIFS(号卡固网晒单!$A:$A,$B$5,号卡固网晒单!$C:$C,B51,号卡固网晒单!$K:$K,$AD$9)</f>
        <v>0</v>
      </c>
      <c r="AE51" s="90">
        <f>COUNTIFS(号卡固网晒单!$A:$A,$B$5,号卡固网晒单!$C:$C,B51,号卡固网晒单!$L:$L,$AE$9)</f>
        <v>0</v>
      </c>
      <c r="AF51" s="90">
        <f>COUNTIFS(号卡固网晒单!$A:$A,$B$5,号卡固网晒单!$C:$C,B51,号卡固网晒单!$M:$M,$AF$9)</f>
        <v>0</v>
      </c>
      <c r="AG51" s="90">
        <f>R51*$R$5+S51*$S$5+T51*$T$5+U51*$U$5+V51*$V$5+W51*$W$5+X51*$X$5</f>
        <v>0</v>
      </c>
      <c r="AH51" s="90">
        <f>Y51*$Y$5+Z51*$Z$5+AA51*$AA$5+AB51*$AB$5+AC51*$AC$5+AD51*$AD$5+AE51*$AE$5+AF51*$AF$5</f>
        <v>0</v>
      </c>
      <c r="AI51" s="90">
        <f>COUNTIFS(号卡固网晒单!$C:$C,AF51,号卡固网晒单!$D:$D,$E$9)</f>
        <v>0</v>
      </c>
      <c r="AJ51" s="90">
        <f>COUNTIFS(号卡固网晒单!$C:$C,AF51,号卡固网晒单!$D:$D,$F$9)</f>
        <v>0</v>
      </c>
      <c r="AK51" s="90">
        <f>COUNTIFS(号卡固网晒单!$C:$C,AF51,号卡固网晒单!$D:$D,$G$9)</f>
        <v>0</v>
      </c>
      <c r="AL51" s="90">
        <f>COUNTIFS(号卡固网晒单!$C:$C,AF51,号卡固网晒单!$D:$D,$H$9)</f>
        <v>0</v>
      </c>
      <c r="AM51" s="90">
        <f>COUNTIFS(号卡固网晒单!$C:$C,AF51,号卡固网晒单!$D:$D,$I$9)</f>
        <v>0</v>
      </c>
      <c r="AN51" s="90">
        <f>COUNTIFS(号卡固网晒单!$C:$C,AF51,号卡固网晒单!$D:$D,$J$9)</f>
        <v>0</v>
      </c>
      <c r="AO51" s="90">
        <f>COUNTIFS(号卡固网晒单!$C:$C,AF51,号卡固网晒单!$D:$D,$K$9)</f>
        <v>0</v>
      </c>
      <c r="AP51" s="90">
        <f>COUNTIFS(号卡固网晒单!$C:$C,AF51,号卡固网晒单!$D:$D,$L$9)</f>
        <v>0</v>
      </c>
      <c r="AQ51" s="90">
        <f>COUNTIFS(号卡固网晒单!$C:$C,AF51,号卡固网晒单!$D:$D,$M$9)</f>
        <v>0</v>
      </c>
      <c r="AR51" s="90">
        <f>COUNTIFS(号卡固网晒单!$C:$C,AF51,号卡固网晒单!$D:$D,$N$9)</f>
        <v>0</v>
      </c>
      <c r="AS51" s="90">
        <f>COUNTIFS(号卡固网晒单!$C:$C,AF51,号卡固网晒单!$D:$D,$O$9)</f>
        <v>0</v>
      </c>
      <c r="AT51" s="90">
        <f>COUNTIFS(号卡固网晒单!$C:$C,AF51,号卡固网晒单!$D:$D,$P$9)</f>
        <v>0</v>
      </c>
      <c r="AU51" s="90">
        <f t="shared" si="3"/>
        <v>0</v>
      </c>
      <c r="AV51" s="90">
        <f>COUNTIFS(号卡固网晒单!$C:$C,AE51,号卡固网晒单!$E:$E,$R$9)</f>
        <v>0</v>
      </c>
      <c r="AW51" s="90">
        <f t="shared" si="4"/>
        <v>0</v>
      </c>
      <c r="AX51" s="90">
        <f t="shared" si="5"/>
        <v>0</v>
      </c>
      <c r="AY51" s="90">
        <f>COUNTIFS(号卡固网晒单!$C:$C,AE51,号卡固网晒单!$D:$D,$U$9)</f>
        <v>0</v>
      </c>
      <c r="AZ51" s="90">
        <f>COUNTIFS(号卡固网晒单!$C:$C,AE51,号卡固网晒单!$D:$D,$V$9)</f>
        <v>0</v>
      </c>
      <c r="BA51" s="90">
        <f>COUNTIFS(号卡固网晒单!$C:$C,AE51,号卡固网晒单!$D:$D,$W$9)</f>
        <v>0</v>
      </c>
      <c r="BB51" s="90">
        <f>COUNTIFS(号卡固网晒单!$C:$C,AE51,号卡固网晒单!$D:$D,$X$9)</f>
        <v>0</v>
      </c>
      <c r="BC51" s="90">
        <f>COUNTIFS(号卡固网晒单!$C:$C,AE51,号卡固网晒单!$F:$F,$Y$9)</f>
        <v>0</v>
      </c>
      <c r="BD51" s="90">
        <f>COUNTIFS(号卡固网晒单!$C:$C,AE51,号卡固网晒单!$G:$G,$Z$9)</f>
        <v>0</v>
      </c>
      <c r="BE51" s="90">
        <f>COUNTIFS(号卡固网晒单!$C:$C,AE51,号卡固网晒单!$H:$H,$AA$9)</f>
        <v>0</v>
      </c>
      <c r="BF51" s="90">
        <f>COUNTIFS(号卡固网晒单!$C:$C,AE51,号卡固网晒单!$I:$I,$AB$9)</f>
        <v>0</v>
      </c>
      <c r="BG51" s="90">
        <f>COUNTIFS(号卡固网晒单!$C:$C,AE51,号卡固网晒单!$J:$J,$AC$9)</f>
        <v>0</v>
      </c>
      <c r="BH51" s="90">
        <f>COUNTIFS(号卡固网晒单!$C:$C,AE51,号卡固网晒单!$K:$K,$AD$9)</f>
        <v>0</v>
      </c>
      <c r="BI51" s="90">
        <f>COUNTIFS(号卡固网晒单!$C:$C,AE51,号卡固网晒单!$L:$L,$AE$9)</f>
        <v>0</v>
      </c>
      <c r="BJ51" s="90">
        <f>COUNTIFS(号卡固网晒单!$C:$C,AE51,号卡固网晒单!$M:$M,$AF$9)</f>
        <v>0</v>
      </c>
      <c r="BK51" s="22">
        <v>5</v>
      </c>
      <c r="BL51" s="31">
        <f>AV51*$AV$5+AW51*$AW$5+AX51*$AX$5+AY51*$AY$5+AZ51*$AZ$5+BA51*$BA$5+BB51*$BB$5</f>
        <v>0</v>
      </c>
      <c r="BM51" s="31">
        <f t="shared" si="7"/>
        <v>0</v>
      </c>
      <c r="BN51" s="26"/>
      <c r="BO51" s="50"/>
      <c r="BP51" s="51"/>
      <c r="BQ51" s="26">
        <f t="shared" si="8"/>
        <v>0</v>
      </c>
      <c r="BR51" s="50"/>
      <c r="BS51" s="22">
        <v>12</v>
      </c>
      <c r="BT51" s="31">
        <f>BC51*$BC$5+BD51*$BD$5+BE51*$BE$5+BF51*$BF$5+BG51*$BG$5+BH51*$BH$5+BI51*$BI$5+BJ51*$BJ$5</f>
        <v>0</v>
      </c>
      <c r="BU51" s="31">
        <f t="shared" si="9"/>
        <v>0</v>
      </c>
      <c r="BV51" s="50"/>
      <c r="BW51" s="50"/>
      <c r="BX51" s="51"/>
      <c r="BY51" s="51"/>
      <c r="BZ51" s="59"/>
      <c r="CA51" s="26">
        <f t="shared" si="10"/>
        <v>0</v>
      </c>
      <c r="CB51" s="50"/>
      <c r="CC51" s="83"/>
      <c r="CD51" s="83" t="s">
        <v>555</v>
      </c>
      <c r="CF51" s="101" t="str">
        <f t="shared" si="6"/>
        <v>袁晶晶</v>
      </c>
      <c r="CG51" s="108"/>
      <c r="CH51" s="108"/>
      <c r="CI51" s="108"/>
    </row>
    <row r="52" ht="23.2" spans="1:87">
      <c r="A52" s="88" t="s">
        <v>29</v>
      </c>
      <c r="B52" s="88" t="s">
        <v>556</v>
      </c>
      <c r="C52" s="84">
        <v>5</v>
      </c>
      <c r="D52" s="84">
        <v>2</v>
      </c>
      <c r="E52" s="90">
        <f>COUNTIFS(号卡固网晒单!$A:$A,$B$5,号卡固网晒单!$C:$C,B52,号卡固网晒单!$D:$D,$E$9)</f>
        <v>0</v>
      </c>
      <c r="F52" s="90">
        <f>COUNTIFS(号卡固网晒单!$A:$A,$B$5,号卡固网晒单!$C:$C,B52,号卡固网晒单!$D:$D,$F$9)</f>
        <v>0</v>
      </c>
      <c r="G52" s="90">
        <f>COUNTIFS(号卡固网晒单!$A:$A,$B$5,号卡固网晒单!$C:$C,B52,号卡固网晒单!$D:$D,$G$9)</f>
        <v>0</v>
      </c>
      <c r="H52" s="90">
        <f>COUNTIFS(号卡固网晒单!$A:$A,$B$5,号卡固网晒单!$C:$C,B52,号卡固网晒单!$D:$D,$H$9)</f>
        <v>0</v>
      </c>
      <c r="I52" s="90">
        <f>COUNTIFS(号卡固网晒单!$A:$A,$B$5,号卡固网晒单!$C:$C,B52,号卡固网晒单!$D:$D,$I$9)</f>
        <v>0</v>
      </c>
      <c r="J52" s="90">
        <f>COUNTIFS(号卡固网晒单!$A:$A,$B$5,号卡固网晒单!$C:$C,B52,号卡固网晒单!$D:$D,$J$9)</f>
        <v>0</v>
      </c>
      <c r="K52" s="90">
        <f>COUNTIFS(号卡固网晒单!$A:$A,$B$5,号卡固网晒单!$C:$C,B52,号卡固网晒单!$D:$D,$K$9)</f>
        <v>0</v>
      </c>
      <c r="L52" s="90">
        <f>COUNTIFS(号卡固网晒单!$A:$A,$B$5,号卡固网晒单!$C:$C,B52,号卡固网晒单!$D:$D,$L$9)</f>
        <v>0</v>
      </c>
      <c r="M52" s="90">
        <f>COUNTIFS(号卡固网晒单!$A:$A,$B$5,号卡固网晒单!$C:$C,B52,号卡固网晒单!$D:$D,$M$9)</f>
        <v>0</v>
      </c>
      <c r="N52" s="90">
        <f>COUNTIFS(号卡固网晒单!$A:$A,$B$5,号卡固网晒单!$C:$C,B52,号卡固网晒单!$D:$D,$N$9)</f>
        <v>0</v>
      </c>
      <c r="O52" s="90">
        <f>COUNTIFS(号卡固网晒单!$A:$A,$B$5,号卡固网晒单!$C:$C,B52,号卡固网晒单!$D:$D,$O$9)</f>
        <v>0</v>
      </c>
      <c r="P52" s="90">
        <f>COUNTIFS(号卡固网晒单!$A:$A,$B$5,号卡固网晒单!$C:$C,B52,号卡固网晒单!$D:$D,$P$9)</f>
        <v>0</v>
      </c>
      <c r="Q52" s="90">
        <f t="shared" si="0"/>
        <v>0</v>
      </c>
      <c r="R52" s="90">
        <f>COUNTIFS(号卡固网晒单!$A:$A,$B$5,号卡固网晒单!$C:$C,B52,号卡固网晒单!$E:$E,$R$9)</f>
        <v>0</v>
      </c>
      <c r="S52" s="90">
        <f t="shared" si="1"/>
        <v>0</v>
      </c>
      <c r="T52" s="90">
        <f t="shared" si="2"/>
        <v>0</v>
      </c>
      <c r="U52" s="90">
        <f>COUNTIFS(号卡固网晒单!$A:$A,$B$5,号卡固网晒单!$C:$C,B52,号卡固网晒单!$D:$D,$U$9)</f>
        <v>0</v>
      </c>
      <c r="V52" s="90">
        <f>COUNTIFS(号卡固网晒单!$A:$A,$B$5,号卡固网晒单!$C:$C,B52,号卡固网晒单!$D:$D,$V$9)</f>
        <v>0</v>
      </c>
      <c r="W52" s="90">
        <f>COUNTIFS(号卡固网晒单!$A:$A,$B$5,号卡固网晒单!$C:$C,B52,号卡固网晒单!$D:$D,$W$9)</f>
        <v>0</v>
      </c>
      <c r="X52" s="90">
        <f>COUNTIFS(号卡固网晒单!$A:$A,$B$5,号卡固网晒单!$C:$C,B52,号卡固网晒单!$D:$D,$X$9)</f>
        <v>0</v>
      </c>
      <c r="Y52" s="90">
        <f>COUNTIFS(号卡固网晒单!$A:$A,$B$5,号卡固网晒单!$C:$C,B52,号卡固网晒单!$F:$F,$Y$9)</f>
        <v>0</v>
      </c>
      <c r="Z52" s="90">
        <f>COUNTIFS(号卡固网晒单!$A:$A,$B$5,号卡固网晒单!$C:$C,B52,号卡固网晒单!$G:$G,$Z$9)</f>
        <v>0</v>
      </c>
      <c r="AA52" s="90">
        <f>COUNTIFS(号卡固网晒单!$A:$A,$B$5,号卡固网晒单!$C:$C,B52,号卡固网晒单!$H:$H,$AA$9)</f>
        <v>0</v>
      </c>
      <c r="AB52" s="90">
        <f>COUNTIFS(号卡固网晒单!$A:$A,$B$5,号卡固网晒单!$C:$C,B52,号卡固网晒单!$I:$I,$AB$9)</f>
        <v>0</v>
      </c>
      <c r="AC52" s="90">
        <f>COUNTIFS(号卡固网晒单!$A:$A,$B$5,号卡固网晒单!$C:$C,B52,号卡固网晒单!$J:$J,$AC$9)</f>
        <v>0</v>
      </c>
      <c r="AD52" s="90">
        <f>COUNTIFS(号卡固网晒单!$A:$A,$B$5,号卡固网晒单!$C:$C,B52,号卡固网晒单!$K:$K,$AD$9)</f>
        <v>0</v>
      </c>
      <c r="AE52" s="90">
        <f>COUNTIFS(号卡固网晒单!$A:$A,$B$5,号卡固网晒单!$C:$C,B52,号卡固网晒单!$L:$L,$AE$9)</f>
        <v>0</v>
      </c>
      <c r="AF52" s="90">
        <f>COUNTIFS(号卡固网晒单!$A:$A,$B$5,号卡固网晒单!$C:$C,B52,号卡固网晒单!$M:$M,$AF$9)</f>
        <v>0</v>
      </c>
      <c r="AG52" s="90">
        <f>R52*$R$5+S52*$S$5+T52*$T$5+U52*$U$5+V52*$V$5+W52*$W$5+X52*$X$5</f>
        <v>0</v>
      </c>
      <c r="AH52" s="90">
        <f>Y52*$Y$5+Z52*$Z$5+AA52*$AA$5+AB52*$AB$5+AC52*$AC$5+AD52*$AD$5+AE52*$AE$5+AF52*$AF$5</f>
        <v>0</v>
      </c>
      <c r="AI52" s="90">
        <f>COUNTIFS(号卡固网晒单!$C:$C,AF52,号卡固网晒单!$D:$D,$E$9)</f>
        <v>0</v>
      </c>
      <c r="AJ52" s="90">
        <f>COUNTIFS(号卡固网晒单!$C:$C,AF52,号卡固网晒单!$D:$D,$F$9)</f>
        <v>0</v>
      </c>
      <c r="AK52" s="90">
        <f>COUNTIFS(号卡固网晒单!$C:$C,AF52,号卡固网晒单!$D:$D,$G$9)</f>
        <v>0</v>
      </c>
      <c r="AL52" s="90">
        <f>COUNTIFS(号卡固网晒单!$C:$C,AF52,号卡固网晒单!$D:$D,$H$9)</f>
        <v>0</v>
      </c>
      <c r="AM52" s="90">
        <f>COUNTIFS(号卡固网晒单!$C:$C,AF52,号卡固网晒单!$D:$D,$I$9)</f>
        <v>0</v>
      </c>
      <c r="AN52" s="90">
        <f>COUNTIFS(号卡固网晒单!$C:$C,AF52,号卡固网晒单!$D:$D,$J$9)</f>
        <v>0</v>
      </c>
      <c r="AO52" s="90">
        <f>COUNTIFS(号卡固网晒单!$C:$C,AF52,号卡固网晒单!$D:$D,$K$9)</f>
        <v>0</v>
      </c>
      <c r="AP52" s="90">
        <f>COUNTIFS(号卡固网晒单!$C:$C,AF52,号卡固网晒单!$D:$D,$L$9)</f>
        <v>0</v>
      </c>
      <c r="AQ52" s="90">
        <f>COUNTIFS(号卡固网晒单!$C:$C,AF52,号卡固网晒单!$D:$D,$M$9)</f>
        <v>0</v>
      </c>
      <c r="AR52" s="90">
        <f>COUNTIFS(号卡固网晒单!$C:$C,AF52,号卡固网晒单!$D:$D,$N$9)</f>
        <v>0</v>
      </c>
      <c r="AS52" s="90">
        <f>COUNTIFS(号卡固网晒单!$C:$C,AF52,号卡固网晒单!$D:$D,$O$9)</f>
        <v>0</v>
      </c>
      <c r="AT52" s="90">
        <f>COUNTIFS(号卡固网晒单!$C:$C,AF52,号卡固网晒单!$D:$D,$P$9)</f>
        <v>0</v>
      </c>
      <c r="AU52" s="90">
        <f t="shared" si="3"/>
        <v>0</v>
      </c>
      <c r="AV52" s="90">
        <f>COUNTIFS(号卡固网晒单!$C:$C,AE52,号卡固网晒单!$E:$E,$R$9)</f>
        <v>0</v>
      </c>
      <c r="AW52" s="90">
        <f t="shared" si="4"/>
        <v>0</v>
      </c>
      <c r="AX52" s="90">
        <f t="shared" si="5"/>
        <v>0</v>
      </c>
      <c r="AY52" s="90">
        <f>COUNTIFS(号卡固网晒单!$C:$C,AE52,号卡固网晒单!$D:$D,$U$9)</f>
        <v>0</v>
      </c>
      <c r="AZ52" s="90">
        <f>COUNTIFS(号卡固网晒单!$C:$C,AE52,号卡固网晒单!$D:$D,$V$9)</f>
        <v>0</v>
      </c>
      <c r="BA52" s="90">
        <f>COUNTIFS(号卡固网晒单!$C:$C,AE52,号卡固网晒单!$D:$D,$W$9)</f>
        <v>0</v>
      </c>
      <c r="BB52" s="90">
        <f>COUNTIFS(号卡固网晒单!$C:$C,AE52,号卡固网晒单!$D:$D,$X$9)</f>
        <v>0</v>
      </c>
      <c r="BC52" s="90">
        <f>COUNTIFS(号卡固网晒单!$C:$C,AE52,号卡固网晒单!$F:$F,$Y$9)</f>
        <v>0</v>
      </c>
      <c r="BD52" s="90">
        <f>COUNTIFS(号卡固网晒单!$C:$C,AE52,号卡固网晒单!$G:$G,$Z$9)</f>
        <v>0</v>
      </c>
      <c r="BE52" s="90">
        <f>COUNTIFS(号卡固网晒单!$C:$C,AE52,号卡固网晒单!$H:$H,$AA$9)</f>
        <v>0</v>
      </c>
      <c r="BF52" s="90">
        <f>COUNTIFS(号卡固网晒单!$C:$C,AE52,号卡固网晒单!$I:$I,$AB$9)</f>
        <v>0</v>
      </c>
      <c r="BG52" s="90">
        <f>COUNTIFS(号卡固网晒单!$C:$C,AE52,号卡固网晒单!$J:$J,$AC$9)</f>
        <v>0</v>
      </c>
      <c r="BH52" s="90">
        <f>COUNTIFS(号卡固网晒单!$C:$C,AE52,号卡固网晒单!$K:$K,$AD$9)</f>
        <v>0</v>
      </c>
      <c r="BI52" s="90">
        <f>COUNTIFS(号卡固网晒单!$C:$C,AE52,号卡固网晒单!$L:$L,$AE$9)</f>
        <v>0</v>
      </c>
      <c r="BJ52" s="90">
        <f>COUNTIFS(号卡固网晒单!$C:$C,AE52,号卡固网晒单!$M:$M,$AF$9)</f>
        <v>0</v>
      </c>
      <c r="BK52" s="22">
        <v>2</v>
      </c>
      <c r="BL52" s="31">
        <f>AV52*$AV$5+AW52*$AW$5+AX52*$AX$5+AY52*$AY$5+AZ52*$AZ$5+BA52*$BA$5+BB52*$BB$5</f>
        <v>0</v>
      </c>
      <c r="BM52" s="31">
        <f t="shared" si="7"/>
        <v>0</v>
      </c>
      <c r="BN52" s="26">
        <v>2</v>
      </c>
      <c r="BO52" s="50">
        <f>BL52</f>
        <v>0</v>
      </c>
      <c r="BP52" s="51">
        <f t="shared" si="17"/>
        <v>0</v>
      </c>
      <c r="BQ52" s="26">
        <f t="shared" si="8"/>
        <v>0</v>
      </c>
      <c r="BR52" s="50">
        <f>BQ52</f>
        <v>0</v>
      </c>
      <c r="BS52" s="22">
        <v>5</v>
      </c>
      <c r="BT52" s="31">
        <f>BC52*$BC$5+BD52*$BD$5+BE52*$BE$5+BF52*$BF$5+BG52*$BG$5+BH52*$BH$5+BI52*$BI$5+BJ52*$BJ$5</f>
        <v>0</v>
      </c>
      <c r="BU52" s="31">
        <f t="shared" si="9"/>
        <v>0</v>
      </c>
      <c r="BV52" s="50">
        <v>5</v>
      </c>
      <c r="BW52" s="50">
        <f>BT52</f>
        <v>0</v>
      </c>
      <c r="BX52" s="51">
        <f t="shared" si="18"/>
        <v>0</v>
      </c>
      <c r="BY52" s="51">
        <f t="shared" si="19"/>
        <v>0</v>
      </c>
      <c r="BZ52" s="59">
        <f t="shared" si="20"/>
        <v>1</v>
      </c>
      <c r="CA52" s="26">
        <f t="shared" si="10"/>
        <v>0</v>
      </c>
      <c r="CB52" s="50">
        <f>CA52</f>
        <v>0</v>
      </c>
      <c r="CC52" s="83" t="s">
        <v>29</v>
      </c>
      <c r="CD52" s="83" t="s">
        <v>556</v>
      </c>
      <c r="CF52" s="101" t="str">
        <f t="shared" si="6"/>
        <v>王若连</v>
      </c>
      <c r="CG52" s="108" t="str">
        <f t="shared" si="21"/>
        <v>溪尾站</v>
      </c>
      <c r="CH52" s="108" t="str">
        <f t="shared" si="22"/>
        <v>溪尾站</v>
      </c>
      <c r="CI52" s="108"/>
    </row>
    <row r="53" ht="23.2" spans="1:87">
      <c r="A53" s="88" t="s">
        <v>30</v>
      </c>
      <c r="B53" s="88" t="s">
        <v>557</v>
      </c>
      <c r="C53" s="84">
        <v>5</v>
      </c>
      <c r="D53" s="84">
        <v>2</v>
      </c>
      <c r="E53" s="90">
        <f>COUNTIFS(号卡固网晒单!$A:$A,$B$5,号卡固网晒单!$C:$C,B53,号卡固网晒单!$D:$D,$E$9)</f>
        <v>0</v>
      </c>
      <c r="F53" s="90">
        <f>COUNTIFS(号卡固网晒单!$A:$A,$B$5,号卡固网晒单!$C:$C,B53,号卡固网晒单!$D:$D,$F$9)</f>
        <v>0</v>
      </c>
      <c r="G53" s="90">
        <f>COUNTIFS(号卡固网晒单!$A:$A,$B$5,号卡固网晒单!$C:$C,B53,号卡固网晒单!$D:$D,$G$9)</f>
        <v>0</v>
      </c>
      <c r="H53" s="90">
        <f>COUNTIFS(号卡固网晒单!$A:$A,$B$5,号卡固网晒单!$C:$C,B53,号卡固网晒单!$D:$D,$H$9)</f>
        <v>0</v>
      </c>
      <c r="I53" s="90">
        <f>COUNTIFS(号卡固网晒单!$A:$A,$B$5,号卡固网晒单!$C:$C,B53,号卡固网晒单!$D:$D,$I$9)</f>
        <v>0</v>
      </c>
      <c r="J53" s="90">
        <f>COUNTIFS(号卡固网晒单!$A:$A,$B$5,号卡固网晒单!$C:$C,B53,号卡固网晒单!$D:$D,$J$9)</f>
        <v>0</v>
      </c>
      <c r="K53" s="90">
        <f>COUNTIFS(号卡固网晒单!$A:$A,$B$5,号卡固网晒单!$C:$C,B53,号卡固网晒单!$D:$D,$K$9)</f>
        <v>0</v>
      </c>
      <c r="L53" s="90">
        <f>COUNTIFS(号卡固网晒单!$A:$A,$B$5,号卡固网晒单!$C:$C,B53,号卡固网晒单!$D:$D,$L$9)</f>
        <v>0</v>
      </c>
      <c r="M53" s="90">
        <f>COUNTIFS(号卡固网晒单!$A:$A,$B$5,号卡固网晒单!$C:$C,B53,号卡固网晒单!$D:$D,$M$9)</f>
        <v>0</v>
      </c>
      <c r="N53" s="90">
        <f>COUNTIFS(号卡固网晒单!$A:$A,$B$5,号卡固网晒单!$C:$C,B53,号卡固网晒单!$D:$D,$N$9)</f>
        <v>0</v>
      </c>
      <c r="O53" s="90">
        <f>COUNTIFS(号卡固网晒单!$A:$A,$B$5,号卡固网晒单!$C:$C,B53,号卡固网晒单!$D:$D,$O$9)</f>
        <v>0</v>
      </c>
      <c r="P53" s="90">
        <f>COUNTIFS(号卡固网晒单!$A:$A,$B$5,号卡固网晒单!$C:$C,B53,号卡固网晒单!$D:$D,$P$9)</f>
        <v>0</v>
      </c>
      <c r="Q53" s="90">
        <f t="shared" si="0"/>
        <v>0</v>
      </c>
      <c r="R53" s="90">
        <f>COUNTIFS(号卡固网晒单!$A:$A,$B$5,号卡固网晒单!$C:$C,B53,号卡固网晒单!$E:$E,$R$9)</f>
        <v>0</v>
      </c>
      <c r="S53" s="90">
        <f t="shared" si="1"/>
        <v>0</v>
      </c>
      <c r="T53" s="90">
        <f t="shared" si="2"/>
        <v>0</v>
      </c>
      <c r="U53" s="90">
        <f>COUNTIFS(号卡固网晒单!$A:$A,$B$5,号卡固网晒单!$C:$C,B53,号卡固网晒单!$D:$D,$U$9)</f>
        <v>0</v>
      </c>
      <c r="V53" s="90">
        <f>COUNTIFS(号卡固网晒单!$A:$A,$B$5,号卡固网晒单!$C:$C,B53,号卡固网晒单!$D:$D,$V$9)</f>
        <v>0</v>
      </c>
      <c r="W53" s="90">
        <f>COUNTIFS(号卡固网晒单!$A:$A,$B$5,号卡固网晒单!$C:$C,B53,号卡固网晒单!$D:$D,$W$9)</f>
        <v>0</v>
      </c>
      <c r="X53" s="90">
        <f>COUNTIFS(号卡固网晒单!$A:$A,$B$5,号卡固网晒单!$C:$C,B53,号卡固网晒单!$D:$D,$X$9)</f>
        <v>0</v>
      </c>
      <c r="Y53" s="90">
        <f>COUNTIFS(号卡固网晒单!$A:$A,$B$5,号卡固网晒单!$C:$C,B53,号卡固网晒单!$F:$F,$Y$9)</f>
        <v>0</v>
      </c>
      <c r="Z53" s="90">
        <f>COUNTIFS(号卡固网晒单!$A:$A,$B$5,号卡固网晒单!$C:$C,B53,号卡固网晒单!$G:$G,$Z$9)</f>
        <v>0</v>
      </c>
      <c r="AA53" s="90">
        <f>COUNTIFS(号卡固网晒单!$A:$A,$B$5,号卡固网晒单!$C:$C,B53,号卡固网晒单!$H:$H,$AA$9)</f>
        <v>0</v>
      </c>
      <c r="AB53" s="90">
        <f>COUNTIFS(号卡固网晒单!$A:$A,$B$5,号卡固网晒单!$C:$C,B53,号卡固网晒单!$I:$I,$AB$9)</f>
        <v>0</v>
      </c>
      <c r="AC53" s="90">
        <f>COUNTIFS(号卡固网晒单!$A:$A,$B$5,号卡固网晒单!$C:$C,B53,号卡固网晒单!$J:$J,$AC$9)</f>
        <v>0</v>
      </c>
      <c r="AD53" s="90">
        <f>COUNTIFS(号卡固网晒单!$A:$A,$B$5,号卡固网晒单!$C:$C,B53,号卡固网晒单!$K:$K,$AD$9)</f>
        <v>0</v>
      </c>
      <c r="AE53" s="90">
        <f>COUNTIFS(号卡固网晒单!$A:$A,$B$5,号卡固网晒单!$C:$C,B53,号卡固网晒单!$L:$L,$AE$9)</f>
        <v>0</v>
      </c>
      <c r="AF53" s="90">
        <f>COUNTIFS(号卡固网晒单!$A:$A,$B$5,号卡固网晒单!$C:$C,B53,号卡固网晒单!$M:$M,$AF$9)</f>
        <v>0</v>
      </c>
      <c r="AG53" s="90">
        <f>R53*$R$5+S53*$S$5+T53*$T$5+U53*$U$5+V53*$V$5+W53*$W$5+X53*$X$5</f>
        <v>0</v>
      </c>
      <c r="AH53" s="90">
        <f>Y53*$Y$5+Z53*$Z$5+AA53*$AA$5+AB53*$AB$5+AC53*$AC$5+AD53*$AD$5+AE53*$AE$5+AF53*$AF$5</f>
        <v>0</v>
      </c>
      <c r="AI53" s="90">
        <f>COUNTIFS(号卡固网晒单!$C:$C,AF53,号卡固网晒单!$D:$D,$E$9)</f>
        <v>0</v>
      </c>
      <c r="AJ53" s="90">
        <f>COUNTIFS(号卡固网晒单!$C:$C,AF53,号卡固网晒单!$D:$D,$F$9)</f>
        <v>0</v>
      </c>
      <c r="AK53" s="90">
        <f>COUNTIFS(号卡固网晒单!$C:$C,AF53,号卡固网晒单!$D:$D,$G$9)</f>
        <v>0</v>
      </c>
      <c r="AL53" s="90">
        <f>COUNTIFS(号卡固网晒单!$C:$C,AF53,号卡固网晒单!$D:$D,$H$9)</f>
        <v>0</v>
      </c>
      <c r="AM53" s="90">
        <f>COUNTIFS(号卡固网晒单!$C:$C,AF53,号卡固网晒单!$D:$D,$I$9)</f>
        <v>0</v>
      </c>
      <c r="AN53" s="90">
        <f>COUNTIFS(号卡固网晒单!$C:$C,AF53,号卡固网晒单!$D:$D,$J$9)</f>
        <v>0</v>
      </c>
      <c r="AO53" s="90">
        <f>COUNTIFS(号卡固网晒单!$C:$C,AF53,号卡固网晒单!$D:$D,$K$9)</f>
        <v>0</v>
      </c>
      <c r="AP53" s="90">
        <f>COUNTIFS(号卡固网晒单!$C:$C,AF53,号卡固网晒单!$D:$D,$L$9)</f>
        <v>0</v>
      </c>
      <c r="AQ53" s="90">
        <f>COUNTIFS(号卡固网晒单!$C:$C,AF53,号卡固网晒单!$D:$D,$M$9)</f>
        <v>0</v>
      </c>
      <c r="AR53" s="90">
        <f>COUNTIFS(号卡固网晒单!$C:$C,AF53,号卡固网晒单!$D:$D,$N$9)</f>
        <v>0</v>
      </c>
      <c r="AS53" s="90">
        <f>COUNTIFS(号卡固网晒单!$C:$C,AF53,号卡固网晒单!$D:$D,$O$9)</f>
        <v>0</v>
      </c>
      <c r="AT53" s="90">
        <f>COUNTIFS(号卡固网晒单!$C:$C,AF53,号卡固网晒单!$D:$D,$P$9)</f>
        <v>0</v>
      </c>
      <c r="AU53" s="90">
        <f t="shared" si="3"/>
        <v>0</v>
      </c>
      <c r="AV53" s="90">
        <f>COUNTIFS(号卡固网晒单!$C:$C,AE53,号卡固网晒单!$E:$E,$R$9)</f>
        <v>0</v>
      </c>
      <c r="AW53" s="90">
        <f t="shared" si="4"/>
        <v>0</v>
      </c>
      <c r="AX53" s="90">
        <f t="shared" si="5"/>
        <v>0</v>
      </c>
      <c r="AY53" s="90">
        <f>COUNTIFS(号卡固网晒单!$C:$C,AE53,号卡固网晒单!$D:$D,$U$9)</f>
        <v>0</v>
      </c>
      <c r="AZ53" s="90">
        <f>COUNTIFS(号卡固网晒单!$C:$C,AE53,号卡固网晒单!$D:$D,$V$9)</f>
        <v>0</v>
      </c>
      <c r="BA53" s="90">
        <f>COUNTIFS(号卡固网晒单!$C:$C,AE53,号卡固网晒单!$D:$D,$W$9)</f>
        <v>0</v>
      </c>
      <c r="BB53" s="90">
        <f>COUNTIFS(号卡固网晒单!$C:$C,AE53,号卡固网晒单!$D:$D,$X$9)</f>
        <v>0</v>
      </c>
      <c r="BC53" s="90">
        <f>COUNTIFS(号卡固网晒单!$C:$C,AE53,号卡固网晒单!$F:$F,$Y$9)</f>
        <v>0</v>
      </c>
      <c r="BD53" s="90">
        <f>COUNTIFS(号卡固网晒单!$C:$C,AE53,号卡固网晒单!$G:$G,$Z$9)</f>
        <v>0</v>
      </c>
      <c r="BE53" s="90">
        <f>COUNTIFS(号卡固网晒单!$C:$C,AE53,号卡固网晒单!$H:$H,$AA$9)</f>
        <v>0</v>
      </c>
      <c r="BF53" s="90">
        <f>COUNTIFS(号卡固网晒单!$C:$C,AE53,号卡固网晒单!$I:$I,$AB$9)</f>
        <v>0</v>
      </c>
      <c r="BG53" s="90">
        <f>COUNTIFS(号卡固网晒单!$C:$C,AE53,号卡固网晒单!$J:$J,$AC$9)</f>
        <v>0</v>
      </c>
      <c r="BH53" s="90">
        <f>COUNTIFS(号卡固网晒单!$C:$C,AE53,号卡固网晒单!$K:$K,$AD$9)</f>
        <v>0</v>
      </c>
      <c r="BI53" s="90">
        <f>COUNTIFS(号卡固网晒单!$C:$C,AE53,号卡固网晒单!$L:$L,$AE$9)</f>
        <v>0</v>
      </c>
      <c r="BJ53" s="90">
        <f>COUNTIFS(号卡固网晒单!$C:$C,AE53,号卡固网晒单!$M:$M,$AF$9)</f>
        <v>0</v>
      </c>
      <c r="BK53" s="22">
        <v>2</v>
      </c>
      <c r="BL53" s="31">
        <f>AV53*$AV$5+AW53*$AW$5+AX53*$AX$5+AY53*$AY$5+AZ53*$AZ$5+BA53*$BA$5+BB53*$BB$5</f>
        <v>0</v>
      </c>
      <c r="BM53" s="31">
        <f t="shared" si="7"/>
        <v>0</v>
      </c>
      <c r="BN53" s="26">
        <v>9</v>
      </c>
      <c r="BO53" s="50">
        <f>SUM(BL53:BL55)</f>
        <v>0</v>
      </c>
      <c r="BP53" s="51">
        <f t="shared" si="17"/>
        <v>0</v>
      </c>
      <c r="BQ53" s="26">
        <f t="shared" si="8"/>
        <v>0</v>
      </c>
      <c r="BR53" s="50">
        <f>SUM(BQ53:BQ55)</f>
        <v>0</v>
      </c>
      <c r="BS53" s="22">
        <v>5</v>
      </c>
      <c r="BT53" s="31">
        <f>BC53*$BC$5+BD53*$BD$5+BE53*$BE$5+BF53*$BF$5+BG53*$BG$5+BH53*$BH$5+BI53*$BI$5+BJ53*$BJ$5</f>
        <v>0</v>
      </c>
      <c r="BU53" s="31">
        <f t="shared" si="9"/>
        <v>0</v>
      </c>
      <c r="BV53" s="50">
        <v>22</v>
      </c>
      <c r="BW53" s="50">
        <f>SUM(BT53:BT55)</f>
        <v>0</v>
      </c>
      <c r="BX53" s="51">
        <f t="shared" si="18"/>
        <v>0</v>
      </c>
      <c r="BY53" s="51">
        <f t="shared" si="19"/>
        <v>0</v>
      </c>
      <c r="BZ53" s="59">
        <f t="shared" si="20"/>
        <v>1</v>
      </c>
      <c r="CA53" s="26">
        <f t="shared" si="10"/>
        <v>0</v>
      </c>
      <c r="CB53" s="50">
        <f>SUM(CA53:CA55)</f>
        <v>0</v>
      </c>
      <c r="CC53" s="83" t="s">
        <v>30</v>
      </c>
      <c r="CD53" s="83" t="s">
        <v>557</v>
      </c>
      <c r="CF53" s="101" t="str">
        <f t="shared" si="6"/>
        <v>李斌</v>
      </c>
      <c r="CG53" s="108" t="str">
        <f t="shared" si="21"/>
        <v>下白石</v>
      </c>
      <c r="CH53" s="108" t="str">
        <f t="shared" si="22"/>
        <v>下白石</v>
      </c>
      <c r="CI53" s="108"/>
    </row>
    <row r="54" ht="23.2" spans="1:87">
      <c r="A54" s="88"/>
      <c r="B54" s="88" t="s">
        <v>558</v>
      </c>
      <c r="C54" s="84">
        <v>5</v>
      </c>
      <c r="D54" s="84">
        <v>2</v>
      </c>
      <c r="E54" s="90">
        <f>COUNTIFS(号卡固网晒单!$A:$A,$B$5,号卡固网晒单!$C:$C,B54,号卡固网晒单!$D:$D,$E$9)</f>
        <v>0</v>
      </c>
      <c r="F54" s="90">
        <f>COUNTIFS(号卡固网晒单!$A:$A,$B$5,号卡固网晒单!$C:$C,B54,号卡固网晒单!$D:$D,$F$9)</f>
        <v>0</v>
      </c>
      <c r="G54" s="90">
        <f>COUNTIFS(号卡固网晒单!$A:$A,$B$5,号卡固网晒单!$C:$C,B54,号卡固网晒单!$D:$D,$G$9)</f>
        <v>0</v>
      </c>
      <c r="H54" s="90">
        <f>COUNTIFS(号卡固网晒单!$A:$A,$B$5,号卡固网晒单!$C:$C,B54,号卡固网晒单!$D:$D,$H$9)</f>
        <v>0</v>
      </c>
      <c r="I54" s="90">
        <f>COUNTIFS(号卡固网晒单!$A:$A,$B$5,号卡固网晒单!$C:$C,B54,号卡固网晒单!$D:$D,$I$9)</f>
        <v>0</v>
      </c>
      <c r="J54" s="90">
        <f>COUNTIFS(号卡固网晒单!$A:$A,$B$5,号卡固网晒单!$C:$C,B54,号卡固网晒单!$D:$D,$J$9)</f>
        <v>0</v>
      </c>
      <c r="K54" s="90">
        <f>COUNTIFS(号卡固网晒单!$A:$A,$B$5,号卡固网晒单!$C:$C,B54,号卡固网晒单!$D:$D,$K$9)</f>
        <v>0</v>
      </c>
      <c r="L54" s="90">
        <f>COUNTIFS(号卡固网晒单!$A:$A,$B$5,号卡固网晒单!$C:$C,B54,号卡固网晒单!$D:$D,$L$9)</f>
        <v>0</v>
      </c>
      <c r="M54" s="90">
        <f>COUNTIFS(号卡固网晒单!$A:$A,$B$5,号卡固网晒单!$C:$C,B54,号卡固网晒单!$D:$D,$M$9)</f>
        <v>0</v>
      </c>
      <c r="N54" s="90">
        <f>COUNTIFS(号卡固网晒单!$A:$A,$B$5,号卡固网晒单!$C:$C,B54,号卡固网晒单!$D:$D,$N$9)</f>
        <v>0</v>
      </c>
      <c r="O54" s="90">
        <f>COUNTIFS(号卡固网晒单!$A:$A,$B$5,号卡固网晒单!$C:$C,B54,号卡固网晒单!$D:$D,$O$9)</f>
        <v>0</v>
      </c>
      <c r="P54" s="90">
        <f>COUNTIFS(号卡固网晒单!$A:$A,$B$5,号卡固网晒单!$C:$C,B54,号卡固网晒单!$D:$D,$P$9)</f>
        <v>0</v>
      </c>
      <c r="Q54" s="90">
        <f t="shared" si="0"/>
        <v>0</v>
      </c>
      <c r="R54" s="90">
        <f>COUNTIFS(号卡固网晒单!$A:$A,$B$5,号卡固网晒单!$C:$C,B54,号卡固网晒单!$E:$E,$R$9)</f>
        <v>0</v>
      </c>
      <c r="S54" s="90">
        <f t="shared" si="1"/>
        <v>0</v>
      </c>
      <c r="T54" s="90">
        <f t="shared" si="2"/>
        <v>0</v>
      </c>
      <c r="U54" s="90">
        <f>COUNTIFS(号卡固网晒单!$A:$A,$B$5,号卡固网晒单!$C:$C,B54,号卡固网晒单!$D:$D,$U$9)</f>
        <v>0</v>
      </c>
      <c r="V54" s="90">
        <f>COUNTIFS(号卡固网晒单!$A:$A,$B$5,号卡固网晒单!$C:$C,B54,号卡固网晒单!$D:$D,$V$9)</f>
        <v>0</v>
      </c>
      <c r="W54" s="90">
        <f>COUNTIFS(号卡固网晒单!$A:$A,$B$5,号卡固网晒单!$C:$C,B54,号卡固网晒单!$D:$D,$W$9)</f>
        <v>0</v>
      </c>
      <c r="X54" s="90">
        <f>COUNTIFS(号卡固网晒单!$A:$A,$B$5,号卡固网晒单!$C:$C,B54,号卡固网晒单!$D:$D,$X$9)</f>
        <v>0</v>
      </c>
      <c r="Y54" s="90">
        <f>COUNTIFS(号卡固网晒单!$A:$A,$B$5,号卡固网晒单!$C:$C,B54,号卡固网晒单!$F:$F,$Y$9)</f>
        <v>0</v>
      </c>
      <c r="Z54" s="90">
        <f>COUNTIFS(号卡固网晒单!$A:$A,$B$5,号卡固网晒单!$C:$C,B54,号卡固网晒单!$G:$G,$Z$9)</f>
        <v>0</v>
      </c>
      <c r="AA54" s="90">
        <f>COUNTIFS(号卡固网晒单!$A:$A,$B$5,号卡固网晒单!$C:$C,B54,号卡固网晒单!$H:$H,$AA$9)</f>
        <v>0</v>
      </c>
      <c r="AB54" s="90">
        <f>COUNTIFS(号卡固网晒单!$A:$A,$B$5,号卡固网晒单!$C:$C,B54,号卡固网晒单!$I:$I,$AB$9)</f>
        <v>0</v>
      </c>
      <c r="AC54" s="90">
        <f>COUNTIFS(号卡固网晒单!$A:$A,$B$5,号卡固网晒单!$C:$C,B54,号卡固网晒单!$J:$J,$AC$9)</f>
        <v>0</v>
      </c>
      <c r="AD54" s="90">
        <f>COUNTIFS(号卡固网晒单!$A:$A,$B$5,号卡固网晒单!$C:$C,B54,号卡固网晒单!$K:$K,$AD$9)</f>
        <v>0</v>
      </c>
      <c r="AE54" s="90">
        <f>COUNTIFS(号卡固网晒单!$A:$A,$B$5,号卡固网晒单!$C:$C,B54,号卡固网晒单!$L:$L,$AE$9)</f>
        <v>0</v>
      </c>
      <c r="AF54" s="90">
        <f>COUNTIFS(号卡固网晒单!$A:$A,$B$5,号卡固网晒单!$C:$C,B54,号卡固网晒单!$M:$M,$AF$9)</f>
        <v>0</v>
      </c>
      <c r="AG54" s="90">
        <f>R54*$R$5+S54*$S$5+T54*$T$5+U54*$U$5+V54*$V$5+W54*$W$5+X54*$X$5</f>
        <v>0</v>
      </c>
      <c r="AH54" s="90">
        <f>Y54*$Y$5+Z54*$Z$5+AA54*$AA$5+AB54*$AB$5+AC54*$AC$5+AD54*$AD$5+AE54*$AE$5+AF54*$AF$5</f>
        <v>0</v>
      </c>
      <c r="AI54" s="90">
        <f>COUNTIFS(号卡固网晒单!$C:$C,AF54,号卡固网晒单!$D:$D,$E$9)</f>
        <v>0</v>
      </c>
      <c r="AJ54" s="90">
        <f>COUNTIFS(号卡固网晒单!$C:$C,AF54,号卡固网晒单!$D:$D,$F$9)</f>
        <v>0</v>
      </c>
      <c r="AK54" s="90">
        <f>COUNTIFS(号卡固网晒单!$C:$C,AF54,号卡固网晒单!$D:$D,$G$9)</f>
        <v>0</v>
      </c>
      <c r="AL54" s="90">
        <f>COUNTIFS(号卡固网晒单!$C:$C,AF54,号卡固网晒单!$D:$D,$H$9)</f>
        <v>0</v>
      </c>
      <c r="AM54" s="90">
        <f>COUNTIFS(号卡固网晒单!$C:$C,AF54,号卡固网晒单!$D:$D,$I$9)</f>
        <v>0</v>
      </c>
      <c r="AN54" s="90">
        <f>COUNTIFS(号卡固网晒单!$C:$C,AF54,号卡固网晒单!$D:$D,$J$9)</f>
        <v>0</v>
      </c>
      <c r="AO54" s="90">
        <f>COUNTIFS(号卡固网晒单!$C:$C,AF54,号卡固网晒单!$D:$D,$K$9)</f>
        <v>0</v>
      </c>
      <c r="AP54" s="90">
        <f>COUNTIFS(号卡固网晒单!$C:$C,AF54,号卡固网晒单!$D:$D,$L$9)</f>
        <v>0</v>
      </c>
      <c r="AQ54" s="90">
        <f>COUNTIFS(号卡固网晒单!$C:$C,AF54,号卡固网晒单!$D:$D,$M$9)</f>
        <v>0</v>
      </c>
      <c r="AR54" s="90">
        <f>COUNTIFS(号卡固网晒单!$C:$C,AF54,号卡固网晒单!$D:$D,$N$9)</f>
        <v>0</v>
      </c>
      <c r="AS54" s="90">
        <f>COUNTIFS(号卡固网晒单!$C:$C,AF54,号卡固网晒单!$D:$D,$O$9)</f>
        <v>0</v>
      </c>
      <c r="AT54" s="90">
        <f>COUNTIFS(号卡固网晒单!$C:$C,AF54,号卡固网晒单!$D:$D,$P$9)</f>
        <v>0</v>
      </c>
      <c r="AU54" s="90">
        <f t="shared" si="3"/>
        <v>0</v>
      </c>
      <c r="AV54" s="90">
        <f>COUNTIFS(号卡固网晒单!$C:$C,AE54,号卡固网晒单!$E:$E,$R$9)</f>
        <v>0</v>
      </c>
      <c r="AW54" s="90">
        <f t="shared" si="4"/>
        <v>0</v>
      </c>
      <c r="AX54" s="90">
        <f t="shared" si="5"/>
        <v>0</v>
      </c>
      <c r="AY54" s="90">
        <f>COUNTIFS(号卡固网晒单!$C:$C,AE54,号卡固网晒单!$D:$D,$U$9)</f>
        <v>0</v>
      </c>
      <c r="AZ54" s="90">
        <f>COUNTIFS(号卡固网晒单!$C:$C,AE54,号卡固网晒单!$D:$D,$V$9)</f>
        <v>0</v>
      </c>
      <c r="BA54" s="90">
        <f>COUNTIFS(号卡固网晒单!$C:$C,AE54,号卡固网晒单!$D:$D,$W$9)</f>
        <v>0</v>
      </c>
      <c r="BB54" s="90">
        <f>COUNTIFS(号卡固网晒单!$C:$C,AE54,号卡固网晒单!$D:$D,$X$9)</f>
        <v>0</v>
      </c>
      <c r="BC54" s="90">
        <f>COUNTIFS(号卡固网晒单!$C:$C,AE54,号卡固网晒单!$F:$F,$Y$9)</f>
        <v>0</v>
      </c>
      <c r="BD54" s="90">
        <f>COUNTIFS(号卡固网晒单!$C:$C,AE54,号卡固网晒单!$G:$G,$Z$9)</f>
        <v>0</v>
      </c>
      <c r="BE54" s="90">
        <f>COUNTIFS(号卡固网晒单!$C:$C,AE54,号卡固网晒单!$H:$H,$AA$9)</f>
        <v>0</v>
      </c>
      <c r="BF54" s="90">
        <f>COUNTIFS(号卡固网晒单!$C:$C,AE54,号卡固网晒单!$I:$I,$AB$9)</f>
        <v>0</v>
      </c>
      <c r="BG54" s="90">
        <f>COUNTIFS(号卡固网晒单!$C:$C,AE54,号卡固网晒单!$J:$J,$AC$9)</f>
        <v>0</v>
      </c>
      <c r="BH54" s="90">
        <f>COUNTIFS(号卡固网晒单!$C:$C,AE54,号卡固网晒单!$K:$K,$AD$9)</f>
        <v>0</v>
      </c>
      <c r="BI54" s="90">
        <f>COUNTIFS(号卡固网晒单!$C:$C,AE54,号卡固网晒单!$L:$L,$AE$9)</f>
        <v>0</v>
      </c>
      <c r="BJ54" s="90">
        <f>COUNTIFS(号卡固网晒单!$C:$C,AE54,号卡固网晒单!$M:$M,$AF$9)</f>
        <v>0</v>
      </c>
      <c r="BK54" s="22">
        <v>2</v>
      </c>
      <c r="BL54" s="31">
        <f>AV54*$AV$5+AW54*$AW$5+AX54*$AX$5+AY54*$AY$5+AZ54*$AZ$5+BA54*$BA$5+BB54*$BB$5</f>
        <v>0</v>
      </c>
      <c r="BM54" s="31">
        <f t="shared" si="7"/>
        <v>0</v>
      </c>
      <c r="BN54" s="26"/>
      <c r="BO54" s="50"/>
      <c r="BP54" s="51"/>
      <c r="BQ54" s="26">
        <f t="shared" si="8"/>
        <v>0</v>
      </c>
      <c r="BR54" s="50"/>
      <c r="BS54" s="22">
        <v>5</v>
      </c>
      <c r="BT54" s="31">
        <f>BC54*$BC$5+BD54*$BD$5+BE54*$BE$5+BF54*$BF$5+BG54*$BG$5+BH54*$BH$5+BI54*$BI$5+BJ54*$BJ$5</f>
        <v>0</v>
      </c>
      <c r="BU54" s="31">
        <f t="shared" si="9"/>
        <v>0</v>
      </c>
      <c r="BV54" s="50"/>
      <c r="BW54" s="50"/>
      <c r="BX54" s="51"/>
      <c r="BY54" s="51"/>
      <c r="BZ54" s="59"/>
      <c r="CA54" s="26">
        <f t="shared" si="10"/>
        <v>0</v>
      </c>
      <c r="CB54" s="50"/>
      <c r="CC54" s="83"/>
      <c r="CD54" s="83" t="s">
        <v>558</v>
      </c>
      <c r="CF54" s="101" t="str">
        <f t="shared" si="6"/>
        <v>陈明金</v>
      </c>
      <c r="CG54" s="108"/>
      <c r="CH54" s="108"/>
      <c r="CI54" s="108"/>
    </row>
    <row r="55" ht="23.2" spans="1:87">
      <c r="A55" s="88"/>
      <c r="B55" s="88" t="s">
        <v>559</v>
      </c>
      <c r="C55" s="84">
        <v>12</v>
      </c>
      <c r="D55" s="84">
        <v>5</v>
      </c>
      <c r="E55" s="90">
        <f>COUNTIFS(号卡固网晒单!$A:$A,$B$5,号卡固网晒单!$C:$C,B55,号卡固网晒单!$D:$D,$E$9)</f>
        <v>0</v>
      </c>
      <c r="F55" s="90">
        <f>COUNTIFS(号卡固网晒单!$A:$A,$B$5,号卡固网晒单!$C:$C,B55,号卡固网晒单!$D:$D,$F$9)</f>
        <v>0</v>
      </c>
      <c r="G55" s="90">
        <f>COUNTIFS(号卡固网晒单!$A:$A,$B$5,号卡固网晒单!$C:$C,B55,号卡固网晒单!$D:$D,$G$9)</f>
        <v>0</v>
      </c>
      <c r="H55" s="90">
        <f>COUNTIFS(号卡固网晒单!$A:$A,$B$5,号卡固网晒单!$C:$C,B55,号卡固网晒单!$D:$D,$H$9)</f>
        <v>0</v>
      </c>
      <c r="I55" s="90">
        <f>COUNTIFS(号卡固网晒单!$A:$A,$B$5,号卡固网晒单!$C:$C,B55,号卡固网晒单!$D:$D,$I$9)</f>
        <v>0</v>
      </c>
      <c r="J55" s="90">
        <f>COUNTIFS(号卡固网晒单!$A:$A,$B$5,号卡固网晒单!$C:$C,B55,号卡固网晒单!$D:$D,$J$9)</f>
        <v>0</v>
      </c>
      <c r="K55" s="90">
        <f>COUNTIFS(号卡固网晒单!$A:$A,$B$5,号卡固网晒单!$C:$C,B55,号卡固网晒单!$D:$D,$K$9)</f>
        <v>0</v>
      </c>
      <c r="L55" s="90">
        <f>COUNTIFS(号卡固网晒单!$A:$A,$B$5,号卡固网晒单!$C:$C,B55,号卡固网晒单!$D:$D,$L$9)</f>
        <v>0</v>
      </c>
      <c r="M55" s="90">
        <f>COUNTIFS(号卡固网晒单!$A:$A,$B$5,号卡固网晒单!$C:$C,B55,号卡固网晒单!$D:$D,$M$9)</f>
        <v>0</v>
      </c>
      <c r="N55" s="90">
        <f>COUNTIFS(号卡固网晒单!$A:$A,$B$5,号卡固网晒单!$C:$C,B55,号卡固网晒单!$D:$D,$N$9)</f>
        <v>0</v>
      </c>
      <c r="O55" s="90">
        <f>COUNTIFS(号卡固网晒单!$A:$A,$B$5,号卡固网晒单!$C:$C,B55,号卡固网晒单!$D:$D,$O$9)</f>
        <v>0</v>
      </c>
      <c r="P55" s="90">
        <f>COUNTIFS(号卡固网晒单!$A:$A,$B$5,号卡固网晒单!$C:$C,B55,号卡固网晒单!$D:$D,$P$9)</f>
        <v>0</v>
      </c>
      <c r="Q55" s="90">
        <f t="shared" si="0"/>
        <v>0</v>
      </c>
      <c r="R55" s="90">
        <f>COUNTIFS(号卡固网晒单!$A:$A,$B$5,号卡固网晒单!$C:$C,B55,号卡固网晒单!$E:$E,$R$9)</f>
        <v>0</v>
      </c>
      <c r="S55" s="90">
        <f t="shared" si="1"/>
        <v>0</v>
      </c>
      <c r="T55" s="90">
        <f t="shared" si="2"/>
        <v>0</v>
      </c>
      <c r="U55" s="90">
        <f>COUNTIFS(号卡固网晒单!$A:$A,$B$5,号卡固网晒单!$C:$C,B55,号卡固网晒单!$D:$D,$U$9)</f>
        <v>0</v>
      </c>
      <c r="V55" s="90">
        <f>COUNTIFS(号卡固网晒单!$A:$A,$B$5,号卡固网晒单!$C:$C,B55,号卡固网晒单!$D:$D,$V$9)</f>
        <v>0</v>
      </c>
      <c r="W55" s="90">
        <f>COUNTIFS(号卡固网晒单!$A:$A,$B$5,号卡固网晒单!$C:$C,B55,号卡固网晒单!$D:$D,$W$9)</f>
        <v>0</v>
      </c>
      <c r="X55" s="90">
        <f>COUNTIFS(号卡固网晒单!$A:$A,$B$5,号卡固网晒单!$C:$C,B55,号卡固网晒单!$D:$D,$X$9)</f>
        <v>0</v>
      </c>
      <c r="Y55" s="90">
        <f>COUNTIFS(号卡固网晒单!$A:$A,$B$5,号卡固网晒单!$C:$C,B55,号卡固网晒单!$F:$F,$Y$9)</f>
        <v>0</v>
      </c>
      <c r="Z55" s="90">
        <f>COUNTIFS(号卡固网晒单!$A:$A,$B$5,号卡固网晒单!$C:$C,B55,号卡固网晒单!$G:$G,$Z$9)</f>
        <v>0</v>
      </c>
      <c r="AA55" s="90">
        <f>COUNTIFS(号卡固网晒单!$A:$A,$B$5,号卡固网晒单!$C:$C,B55,号卡固网晒单!$H:$H,$AA$9)</f>
        <v>0</v>
      </c>
      <c r="AB55" s="90">
        <f>COUNTIFS(号卡固网晒单!$A:$A,$B$5,号卡固网晒单!$C:$C,B55,号卡固网晒单!$I:$I,$AB$9)</f>
        <v>0</v>
      </c>
      <c r="AC55" s="90">
        <f>COUNTIFS(号卡固网晒单!$A:$A,$B$5,号卡固网晒单!$C:$C,B55,号卡固网晒单!$J:$J,$AC$9)</f>
        <v>0</v>
      </c>
      <c r="AD55" s="90">
        <f>COUNTIFS(号卡固网晒单!$A:$A,$B$5,号卡固网晒单!$C:$C,B55,号卡固网晒单!$K:$K,$AD$9)</f>
        <v>0</v>
      </c>
      <c r="AE55" s="90">
        <f>COUNTIFS(号卡固网晒单!$A:$A,$B$5,号卡固网晒单!$C:$C,B55,号卡固网晒单!$L:$L,$AE$9)</f>
        <v>0</v>
      </c>
      <c r="AF55" s="90">
        <f>COUNTIFS(号卡固网晒单!$A:$A,$B$5,号卡固网晒单!$C:$C,B55,号卡固网晒单!$M:$M,$AF$9)</f>
        <v>0</v>
      </c>
      <c r="AG55" s="90">
        <f>R55*$R$5+S55*$S$5+T55*$T$5+U55*$U$5+V55*$V$5+W55*$W$5+X55*$X$5</f>
        <v>0</v>
      </c>
      <c r="AH55" s="90">
        <f>Y55*$Y$5+Z55*$Z$5+AA55*$AA$5+AB55*$AB$5+AC55*$AC$5+AD55*$AD$5+AE55*$AE$5+AF55*$AF$5</f>
        <v>0</v>
      </c>
      <c r="AI55" s="90">
        <f>COUNTIFS(号卡固网晒单!$C:$C,AF55,号卡固网晒单!$D:$D,$E$9)</f>
        <v>0</v>
      </c>
      <c r="AJ55" s="90">
        <f>COUNTIFS(号卡固网晒单!$C:$C,AF55,号卡固网晒单!$D:$D,$F$9)</f>
        <v>0</v>
      </c>
      <c r="AK55" s="90">
        <f>COUNTIFS(号卡固网晒单!$C:$C,AF55,号卡固网晒单!$D:$D,$G$9)</f>
        <v>0</v>
      </c>
      <c r="AL55" s="90">
        <f>COUNTIFS(号卡固网晒单!$C:$C,AF55,号卡固网晒单!$D:$D,$H$9)</f>
        <v>0</v>
      </c>
      <c r="AM55" s="90">
        <f>COUNTIFS(号卡固网晒单!$C:$C,AF55,号卡固网晒单!$D:$D,$I$9)</f>
        <v>0</v>
      </c>
      <c r="AN55" s="90">
        <f>COUNTIFS(号卡固网晒单!$C:$C,AF55,号卡固网晒单!$D:$D,$J$9)</f>
        <v>0</v>
      </c>
      <c r="AO55" s="90">
        <f>COUNTIFS(号卡固网晒单!$C:$C,AF55,号卡固网晒单!$D:$D,$K$9)</f>
        <v>0</v>
      </c>
      <c r="AP55" s="90">
        <f>COUNTIFS(号卡固网晒单!$C:$C,AF55,号卡固网晒单!$D:$D,$L$9)</f>
        <v>0</v>
      </c>
      <c r="AQ55" s="90">
        <f>COUNTIFS(号卡固网晒单!$C:$C,AF55,号卡固网晒单!$D:$D,$M$9)</f>
        <v>0</v>
      </c>
      <c r="AR55" s="90">
        <f>COUNTIFS(号卡固网晒单!$C:$C,AF55,号卡固网晒单!$D:$D,$N$9)</f>
        <v>0</v>
      </c>
      <c r="AS55" s="90">
        <f>COUNTIFS(号卡固网晒单!$C:$C,AF55,号卡固网晒单!$D:$D,$O$9)</f>
        <v>0</v>
      </c>
      <c r="AT55" s="90">
        <f>COUNTIFS(号卡固网晒单!$C:$C,AF55,号卡固网晒单!$D:$D,$P$9)</f>
        <v>0</v>
      </c>
      <c r="AU55" s="90">
        <f t="shared" si="3"/>
        <v>0</v>
      </c>
      <c r="AV55" s="90">
        <f>COUNTIFS(号卡固网晒单!$C:$C,AE55,号卡固网晒单!$E:$E,$R$9)</f>
        <v>0</v>
      </c>
      <c r="AW55" s="90">
        <f t="shared" si="4"/>
        <v>0</v>
      </c>
      <c r="AX55" s="90">
        <f t="shared" si="5"/>
        <v>0</v>
      </c>
      <c r="AY55" s="90">
        <f>COUNTIFS(号卡固网晒单!$C:$C,AE55,号卡固网晒单!$D:$D,$U$9)</f>
        <v>0</v>
      </c>
      <c r="AZ55" s="90">
        <f>COUNTIFS(号卡固网晒单!$C:$C,AE55,号卡固网晒单!$D:$D,$V$9)</f>
        <v>0</v>
      </c>
      <c r="BA55" s="90">
        <f>COUNTIFS(号卡固网晒单!$C:$C,AE55,号卡固网晒单!$D:$D,$W$9)</f>
        <v>0</v>
      </c>
      <c r="BB55" s="90">
        <f>COUNTIFS(号卡固网晒单!$C:$C,AE55,号卡固网晒单!$D:$D,$X$9)</f>
        <v>0</v>
      </c>
      <c r="BC55" s="90">
        <f>COUNTIFS(号卡固网晒单!$C:$C,AE55,号卡固网晒单!$F:$F,$Y$9)</f>
        <v>0</v>
      </c>
      <c r="BD55" s="90">
        <f>COUNTIFS(号卡固网晒单!$C:$C,AE55,号卡固网晒单!$G:$G,$Z$9)</f>
        <v>0</v>
      </c>
      <c r="BE55" s="90">
        <f>COUNTIFS(号卡固网晒单!$C:$C,AE55,号卡固网晒单!$H:$H,$AA$9)</f>
        <v>0</v>
      </c>
      <c r="BF55" s="90">
        <f>COUNTIFS(号卡固网晒单!$C:$C,AE55,号卡固网晒单!$I:$I,$AB$9)</f>
        <v>0</v>
      </c>
      <c r="BG55" s="90">
        <f>COUNTIFS(号卡固网晒单!$C:$C,AE55,号卡固网晒单!$J:$J,$AC$9)</f>
        <v>0</v>
      </c>
      <c r="BH55" s="90">
        <f>COUNTIFS(号卡固网晒单!$C:$C,AE55,号卡固网晒单!$K:$K,$AD$9)</f>
        <v>0</v>
      </c>
      <c r="BI55" s="90">
        <f>COUNTIFS(号卡固网晒单!$C:$C,AE55,号卡固网晒单!$L:$L,$AE$9)</f>
        <v>0</v>
      </c>
      <c r="BJ55" s="90">
        <f>COUNTIFS(号卡固网晒单!$C:$C,AE55,号卡固网晒单!$M:$M,$AF$9)</f>
        <v>0</v>
      </c>
      <c r="BK55" s="22">
        <v>5</v>
      </c>
      <c r="BL55" s="31">
        <f>AV55*$AV$5+AW55*$AW$5+AX55*$AX$5+AY55*$AY$5+AZ55*$AZ$5+BA55*$BA$5+BB55*$BB$5</f>
        <v>0</v>
      </c>
      <c r="BM55" s="31">
        <f t="shared" si="7"/>
        <v>0</v>
      </c>
      <c r="BN55" s="26"/>
      <c r="BO55" s="50"/>
      <c r="BP55" s="51"/>
      <c r="BQ55" s="26">
        <f t="shared" si="8"/>
        <v>0</v>
      </c>
      <c r="BR55" s="50"/>
      <c r="BS55" s="22">
        <v>12</v>
      </c>
      <c r="BT55" s="31">
        <f>BC55*$BC$5+BD55*$BD$5+BE55*$BE$5+BF55*$BF$5+BG55*$BG$5+BH55*$BH$5+BI55*$BI$5+BJ55*$BJ$5</f>
        <v>0</v>
      </c>
      <c r="BU55" s="31">
        <f t="shared" si="9"/>
        <v>0</v>
      </c>
      <c r="BV55" s="50"/>
      <c r="BW55" s="50"/>
      <c r="BX55" s="51"/>
      <c r="BY55" s="51"/>
      <c r="BZ55" s="59"/>
      <c r="CA55" s="26">
        <f t="shared" si="10"/>
        <v>0</v>
      </c>
      <c r="CB55" s="50"/>
      <c r="CC55" s="83"/>
      <c r="CD55" s="83" t="s">
        <v>559</v>
      </c>
      <c r="CF55" s="101" t="str">
        <f t="shared" si="6"/>
        <v>郑铃凤</v>
      </c>
      <c r="CG55" s="108"/>
      <c r="CH55" s="108"/>
      <c r="CI55" s="108"/>
    </row>
    <row r="56" ht="23.2" spans="1:87">
      <c r="A56" s="88" t="s">
        <v>31</v>
      </c>
      <c r="B56" s="88" t="s">
        <v>560</v>
      </c>
      <c r="C56" s="84">
        <v>5</v>
      </c>
      <c r="D56" s="84">
        <v>2</v>
      </c>
      <c r="E56" s="90">
        <f>COUNTIFS(号卡固网晒单!$A:$A,$B$5,号卡固网晒单!$C:$C,B56,号卡固网晒单!$D:$D,$E$9)</f>
        <v>0</v>
      </c>
      <c r="F56" s="90">
        <f>COUNTIFS(号卡固网晒单!$A:$A,$B$5,号卡固网晒单!$C:$C,B56,号卡固网晒单!$D:$D,$F$9)</f>
        <v>0</v>
      </c>
      <c r="G56" s="90">
        <f>COUNTIFS(号卡固网晒单!$A:$A,$B$5,号卡固网晒单!$C:$C,B56,号卡固网晒单!$D:$D,$G$9)</f>
        <v>0</v>
      </c>
      <c r="H56" s="90">
        <f>COUNTIFS(号卡固网晒单!$A:$A,$B$5,号卡固网晒单!$C:$C,B56,号卡固网晒单!$D:$D,$H$9)</f>
        <v>0</v>
      </c>
      <c r="I56" s="90">
        <f>COUNTIFS(号卡固网晒单!$A:$A,$B$5,号卡固网晒单!$C:$C,B56,号卡固网晒单!$D:$D,$I$9)</f>
        <v>0</v>
      </c>
      <c r="J56" s="90">
        <f>COUNTIFS(号卡固网晒单!$A:$A,$B$5,号卡固网晒单!$C:$C,B56,号卡固网晒单!$D:$D,$J$9)</f>
        <v>0</v>
      </c>
      <c r="K56" s="90">
        <f>COUNTIFS(号卡固网晒单!$A:$A,$B$5,号卡固网晒单!$C:$C,B56,号卡固网晒单!$D:$D,$K$9)</f>
        <v>0</v>
      </c>
      <c r="L56" s="90">
        <f>COUNTIFS(号卡固网晒单!$A:$A,$B$5,号卡固网晒单!$C:$C,B56,号卡固网晒单!$D:$D,$L$9)</f>
        <v>0</v>
      </c>
      <c r="M56" s="90">
        <f>COUNTIFS(号卡固网晒单!$A:$A,$B$5,号卡固网晒单!$C:$C,B56,号卡固网晒单!$D:$D,$M$9)</f>
        <v>0</v>
      </c>
      <c r="N56" s="90">
        <f>COUNTIFS(号卡固网晒单!$A:$A,$B$5,号卡固网晒单!$C:$C,B56,号卡固网晒单!$D:$D,$N$9)</f>
        <v>0</v>
      </c>
      <c r="O56" s="90">
        <f>COUNTIFS(号卡固网晒单!$A:$A,$B$5,号卡固网晒单!$C:$C,B56,号卡固网晒单!$D:$D,$O$9)</f>
        <v>0</v>
      </c>
      <c r="P56" s="90">
        <f>COUNTIFS(号卡固网晒单!$A:$A,$B$5,号卡固网晒单!$C:$C,B56,号卡固网晒单!$D:$D,$P$9)</f>
        <v>0</v>
      </c>
      <c r="Q56" s="90">
        <f t="shared" si="0"/>
        <v>0</v>
      </c>
      <c r="R56" s="90">
        <f>COUNTIFS(号卡固网晒单!$A:$A,$B$5,号卡固网晒单!$C:$C,B56,号卡固网晒单!$E:$E,$R$9)</f>
        <v>0</v>
      </c>
      <c r="S56" s="90">
        <f t="shared" si="1"/>
        <v>0</v>
      </c>
      <c r="T56" s="90">
        <f t="shared" si="2"/>
        <v>0</v>
      </c>
      <c r="U56" s="90">
        <f>COUNTIFS(号卡固网晒单!$A:$A,$B$5,号卡固网晒单!$C:$C,B56,号卡固网晒单!$D:$D,$U$9)</f>
        <v>0</v>
      </c>
      <c r="V56" s="90">
        <f>COUNTIFS(号卡固网晒单!$A:$A,$B$5,号卡固网晒单!$C:$C,B56,号卡固网晒单!$D:$D,$V$9)</f>
        <v>0</v>
      </c>
      <c r="W56" s="90">
        <f>COUNTIFS(号卡固网晒单!$A:$A,$B$5,号卡固网晒单!$C:$C,B56,号卡固网晒单!$D:$D,$W$9)</f>
        <v>0</v>
      </c>
      <c r="X56" s="90">
        <f>COUNTIFS(号卡固网晒单!$A:$A,$B$5,号卡固网晒单!$C:$C,B56,号卡固网晒单!$D:$D,$X$9)</f>
        <v>0</v>
      </c>
      <c r="Y56" s="90">
        <f>COUNTIFS(号卡固网晒单!$A:$A,$B$5,号卡固网晒单!$C:$C,B56,号卡固网晒单!$F:$F,$Y$9)</f>
        <v>0</v>
      </c>
      <c r="Z56" s="90">
        <f>COUNTIFS(号卡固网晒单!$A:$A,$B$5,号卡固网晒单!$C:$C,B56,号卡固网晒单!$G:$G,$Z$9)</f>
        <v>0</v>
      </c>
      <c r="AA56" s="90">
        <f>COUNTIFS(号卡固网晒单!$A:$A,$B$5,号卡固网晒单!$C:$C,B56,号卡固网晒单!$H:$H,$AA$9)</f>
        <v>0</v>
      </c>
      <c r="AB56" s="90">
        <f>COUNTIFS(号卡固网晒单!$A:$A,$B$5,号卡固网晒单!$C:$C,B56,号卡固网晒单!$I:$I,$AB$9)</f>
        <v>0</v>
      </c>
      <c r="AC56" s="90">
        <f>COUNTIFS(号卡固网晒单!$A:$A,$B$5,号卡固网晒单!$C:$C,B56,号卡固网晒单!$J:$J,$AC$9)</f>
        <v>0</v>
      </c>
      <c r="AD56" s="90">
        <f>COUNTIFS(号卡固网晒单!$A:$A,$B$5,号卡固网晒单!$C:$C,B56,号卡固网晒单!$K:$K,$AD$9)</f>
        <v>0</v>
      </c>
      <c r="AE56" s="90">
        <f>COUNTIFS(号卡固网晒单!$A:$A,$B$5,号卡固网晒单!$C:$C,B56,号卡固网晒单!$L:$L,$AE$9)</f>
        <v>0</v>
      </c>
      <c r="AF56" s="90">
        <f>COUNTIFS(号卡固网晒单!$A:$A,$B$5,号卡固网晒单!$C:$C,B56,号卡固网晒单!$M:$M,$AF$9)</f>
        <v>0</v>
      </c>
      <c r="AG56" s="90">
        <f>R56*$R$5+S56*$S$5+T56*$T$5+U56*$U$5+V56*$V$5+W56*$W$5+X56*$X$5</f>
        <v>0</v>
      </c>
      <c r="AH56" s="90">
        <f>Y56*$Y$5+Z56*$Z$5+AA56*$AA$5+AB56*$AB$5+AC56*$AC$5+AD56*$AD$5+AE56*$AE$5+AF56*$AF$5</f>
        <v>0</v>
      </c>
      <c r="AI56" s="90">
        <f>COUNTIFS(号卡固网晒单!$C:$C,AF56,号卡固网晒单!$D:$D,$E$9)</f>
        <v>0</v>
      </c>
      <c r="AJ56" s="90">
        <f>COUNTIFS(号卡固网晒单!$C:$C,AF56,号卡固网晒单!$D:$D,$F$9)</f>
        <v>0</v>
      </c>
      <c r="AK56" s="90">
        <f>COUNTIFS(号卡固网晒单!$C:$C,AF56,号卡固网晒单!$D:$D,$G$9)</f>
        <v>0</v>
      </c>
      <c r="AL56" s="90">
        <f>COUNTIFS(号卡固网晒单!$C:$C,AF56,号卡固网晒单!$D:$D,$H$9)</f>
        <v>0</v>
      </c>
      <c r="AM56" s="90">
        <f>COUNTIFS(号卡固网晒单!$C:$C,AF56,号卡固网晒单!$D:$D,$I$9)</f>
        <v>0</v>
      </c>
      <c r="AN56" s="90">
        <f>COUNTIFS(号卡固网晒单!$C:$C,AF56,号卡固网晒单!$D:$D,$J$9)</f>
        <v>0</v>
      </c>
      <c r="AO56" s="90">
        <f>COUNTIFS(号卡固网晒单!$C:$C,AF56,号卡固网晒单!$D:$D,$K$9)</f>
        <v>0</v>
      </c>
      <c r="AP56" s="90">
        <f>COUNTIFS(号卡固网晒单!$C:$C,AF56,号卡固网晒单!$D:$D,$L$9)</f>
        <v>0</v>
      </c>
      <c r="AQ56" s="90">
        <f>COUNTIFS(号卡固网晒单!$C:$C,AF56,号卡固网晒单!$D:$D,$M$9)</f>
        <v>0</v>
      </c>
      <c r="AR56" s="90">
        <f>COUNTIFS(号卡固网晒单!$C:$C,AF56,号卡固网晒单!$D:$D,$N$9)</f>
        <v>0</v>
      </c>
      <c r="AS56" s="90">
        <f>COUNTIFS(号卡固网晒单!$C:$C,AF56,号卡固网晒单!$D:$D,$O$9)</f>
        <v>0</v>
      </c>
      <c r="AT56" s="90">
        <f>COUNTIFS(号卡固网晒单!$C:$C,AF56,号卡固网晒单!$D:$D,$P$9)</f>
        <v>0</v>
      </c>
      <c r="AU56" s="90">
        <f t="shared" si="3"/>
        <v>0</v>
      </c>
      <c r="AV56" s="90">
        <f>COUNTIFS(号卡固网晒单!$C:$C,AE56,号卡固网晒单!$E:$E,$R$9)</f>
        <v>0</v>
      </c>
      <c r="AW56" s="90">
        <f t="shared" si="4"/>
        <v>0</v>
      </c>
      <c r="AX56" s="90">
        <f t="shared" si="5"/>
        <v>0</v>
      </c>
      <c r="AY56" s="90">
        <f>COUNTIFS(号卡固网晒单!$C:$C,AE56,号卡固网晒单!$D:$D,$U$9)</f>
        <v>0</v>
      </c>
      <c r="AZ56" s="90">
        <f>COUNTIFS(号卡固网晒单!$C:$C,AE56,号卡固网晒单!$D:$D,$V$9)</f>
        <v>0</v>
      </c>
      <c r="BA56" s="90">
        <f>COUNTIFS(号卡固网晒单!$C:$C,AE56,号卡固网晒单!$D:$D,$W$9)</f>
        <v>0</v>
      </c>
      <c r="BB56" s="90">
        <f>COUNTIFS(号卡固网晒单!$C:$C,AE56,号卡固网晒单!$D:$D,$X$9)</f>
        <v>0</v>
      </c>
      <c r="BC56" s="90">
        <f>COUNTIFS(号卡固网晒单!$C:$C,AE56,号卡固网晒单!$F:$F,$Y$9)</f>
        <v>0</v>
      </c>
      <c r="BD56" s="90">
        <f>COUNTIFS(号卡固网晒单!$C:$C,AE56,号卡固网晒单!$G:$G,$Z$9)</f>
        <v>0</v>
      </c>
      <c r="BE56" s="90">
        <f>COUNTIFS(号卡固网晒单!$C:$C,AE56,号卡固网晒单!$H:$H,$AA$9)</f>
        <v>0</v>
      </c>
      <c r="BF56" s="90">
        <f>COUNTIFS(号卡固网晒单!$C:$C,AE56,号卡固网晒单!$I:$I,$AB$9)</f>
        <v>0</v>
      </c>
      <c r="BG56" s="90">
        <f>COUNTIFS(号卡固网晒单!$C:$C,AE56,号卡固网晒单!$J:$J,$AC$9)</f>
        <v>0</v>
      </c>
      <c r="BH56" s="90">
        <f>COUNTIFS(号卡固网晒单!$C:$C,AE56,号卡固网晒单!$K:$K,$AD$9)</f>
        <v>0</v>
      </c>
      <c r="BI56" s="90">
        <f>COUNTIFS(号卡固网晒单!$C:$C,AE56,号卡固网晒单!$L:$L,$AE$9)</f>
        <v>0</v>
      </c>
      <c r="BJ56" s="90">
        <f>COUNTIFS(号卡固网晒单!$C:$C,AE56,号卡固网晒单!$M:$M,$AF$9)</f>
        <v>0</v>
      </c>
      <c r="BK56" s="22">
        <v>2</v>
      </c>
      <c r="BL56" s="31">
        <f>AV56*$AV$5+AW56*$AW$5+AX56*$AX$5+AY56*$AY$5+AZ56*$AZ$5+BA56*$BA$5+BB56*$BB$5</f>
        <v>0</v>
      </c>
      <c r="BM56" s="31">
        <f t="shared" si="7"/>
        <v>0</v>
      </c>
      <c r="BN56" s="26">
        <v>7</v>
      </c>
      <c r="BO56" s="50">
        <f>SUM(BL56:BL57)</f>
        <v>0</v>
      </c>
      <c r="BP56" s="51">
        <f>BO56/BN56</f>
        <v>0</v>
      </c>
      <c r="BQ56" s="26">
        <f t="shared" si="8"/>
        <v>0</v>
      </c>
      <c r="BR56" s="50">
        <f>SUM(BQ56:BQ57)</f>
        <v>0</v>
      </c>
      <c r="BS56" s="22">
        <v>5</v>
      </c>
      <c r="BT56" s="31">
        <f>BC56*$BC$5+BD56*$BD$5+BE56*$BE$5+BF56*$BF$5+BG56*$BG$5+BH56*$BH$5+BI56*$BI$5+BJ56*$BJ$5</f>
        <v>0</v>
      </c>
      <c r="BU56" s="31">
        <f t="shared" si="9"/>
        <v>0</v>
      </c>
      <c r="BV56" s="50">
        <v>17</v>
      </c>
      <c r="BW56" s="50">
        <f>SUM(BT56:BT57)</f>
        <v>0</v>
      </c>
      <c r="BX56" s="51">
        <f>BW56/BV56</f>
        <v>0</v>
      </c>
      <c r="BY56" s="51">
        <f>(BX56+BP56)/2</f>
        <v>0</v>
      </c>
      <c r="BZ56" s="59">
        <f>RANK(BY56,$BY$11:$BY$69)</f>
        <v>1</v>
      </c>
      <c r="CA56" s="26">
        <f t="shared" si="10"/>
        <v>0</v>
      </c>
      <c r="CB56" s="50">
        <f>SUM(CA56:CA57)</f>
        <v>0</v>
      </c>
      <c r="CC56" s="83" t="s">
        <v>31</v>
      </c>
      <c r="CD56" s="83" t="s">
        <v>560</v>
      </c>
      <c r="CF56" s="101" t="str">
        <f t="shared" si="6"/>
        <v>詹长江</v>
      </c>
      <c r="CG56" s="108" t="str">
        <f>IF(AND(BO56=0),CC56,"")</f>
        <v>晓阳站</v>
      </c>
      <c r="CH56" s="108" t="str">
        <f>IF(AND(BW56=0),CC56,"")</f>
        <v>晓阳站</v>
      </c>
      <c r="CI56" s="108"/>
    </row>
    <row r="57" ht="23.2" spans="1:87">
      <c r="A57" s="88"/>
      <c r="B57" s="88" t="s">
        <v>561</v>
      </c>
      <c r="C57" s="84">
        <v>12</v>
      </c>
      <c r="D57" s="84">
        <v>5</v>
      </c>
      <c r="E57" s="90">
        <f>COUNTIFS(号卡固网晒单!$A:$A,$B$5,号卡固网晒单!$C:$C,B57,号卡固网晒单!$D:$D,$E$9)</f>
        <v>0</v>
      </c>
      <c r="F57" s="90">
        <f>COUNTIFS(号卡固网晒单!$A:$A,$B$5,号卡固网晒单!$C:$C,B57,号卡固网晒单!$D:$D,$F$9)</f>
        <v>0</v>
      </c>
      <c r="G57" s="90">
        <f>COUNTIFS(号卡固网晒单!$A:$A,$B$5,号卡固网晒单!$C:$C,B57,号卡固网晒单!$D:$D,$G$9)</f>
        <v>0</v>
      </c>
      <c r="H57" s="90">
        <f>COUNTIFS(号卡固网晒单!$A:$A,$B$5,号卡固网晒单!$C:$C,B57,号卡固网晒单!$D:$D,$H$9)</f>
        <v>0</v>
      </c>
      <c r="I57" s="90">
        <f>COUNTIFS(号卡固网晒单!$A:$A,$B$5,号卡固网晒单!$C:$C,B57,号卡固网晒单!$D:$D,$I$9)</f>
        <v>0</v>
      </c>
      <c r="J57" s="90">
        <f>COUNTIFS(号卡固网晒单!$A:$A,$B$5,号卡固网晒单!$C:$C,B57,号卡固网晒单!$D:$D,$J$9)</f>
        <v>0</v>
      </c>
      <c r="K57" s="90">
        <f>COUNTIFS(号卡固网晒单!$A:$A,$B$5,号卡固网晒单!$C:$C,B57,号卡固网晒单!$D:$D,$K$9)</f>
        <v>0</v>
      </c>
      <c r="L57" s="90">
        <f>COUNTIFS(号卡固网晒单!$A:$A,$B$5,号卡固网晒单!$C:$C,B57,号卡固网晒单!$D:$D,$L$9)</f>
        <v>0</v>
      </c>
      <c r="M57" s="90">
        <f>COUNTIFS(号卡固网晒单!$A:$A,$B$5,号卡固网晒单!$C:$C,B57,号卡固网晒单!$D:$D,$M$9)</f>
        <v>0</v>
      </c>
      <c r="N57" s="90">
        <f>COUNTIFS(号卡固网晒单!$A:$A,$B$5,号卡固网晒单!$C:$C,B57,号卡固网晒单!$D:$D,$N$9)</f>
        <v>0</v>
      </c>
      <c r="O57" s="90">
        <f>COUNTIFS(号卡固网晒单!$A:$A,$B$5,号卡固网晒单!$C:$C,B57,号卡固网晒单!$D:$D,$O$9)</f>
        <v>0</v>
      </c>
      <c r="P57" s="90">
        <f>COUNTIFS(号卡固网晒单!$A:$A,$B$5,号卡固网晒单!$C:$C,B57,号卡固网晒单!$D:$D,$P$9)</f>
        <v>0</v>
      </c>
      <c r="Q57" s="90">
        <f t="shared" si="0"/>
        <v>0</v>
      </c>
      <c r="R57" s="90">
        <f>COUNTIFS(号卡固网晒单!$A:$A,$B$5,号卡固网晒单!$C:$C,B57,号卡固网晒单!$E:$E,$R$9)</f>
        <v>0</v>
      </c>
      <c r="S57" s="90">
        <f t="shared" si="1"/>
        <v>0</v>
      </c>
      <c r="T57" s="90">
        <f t="shared" si="2"/>
        <v>0</v>
      </c>
      <c r="U57" s="90">
        <f>COUNTIFS(号卡固网晒单!$A:$A,$B$5,号卡固网晒单!$C:$C,B57,号卡固网晒单!$D:$D,$U$9)</f>
        <v>0</v>
      </c>
      <c r="V57" s="90">
        <f>COUNTIFS(号卡固网晒单!$A:$A,$B$5,号卡固网晒单!$C:$C,B57,号卡固网晒单!$D:$D,$V$9)</f>
        <v>0</v>
      </c>
      <c r="W57" s="90">
        <f>COUNTIFS(号卡固网晒单!$A:$A,$B$5,号卡固网晒单!$C:$C,B57,号卡固网晒单!$D:$D,$W$9)</f>
        <v>0</v>
      </c>
      <c r="X57" s="90">
        <f>COUNTIFS(号卡固网晒单!$A:$A,$B$5,号卡固网晒单!$C:$C,B57,号卡固网晒单!$D:$D,$X$9)</f>
        <v>0</v>
      </c>
      <c r="Y57" s="90">
        <f>COUNTIFS(号卡固网晒单!$A:$A,$B$5,号卡固网晒单!$C:$C,B57,号卡固网晒单!$F:$F,$Y$9)</f>
        <v>0</v>
      </c>
      <c r="Z57" s="90">
        <f>COUNTIFS(号卡固网晒单!$A:$A,$B$5,号卡固网晒单!$C:$C,B57,号卡固网晒单!$G:$G,$Z$9)</f>
        <v>0</v>
      </c>
      <c r="AA57" s="90">
        <f>COUNTIFS(号卡固网晒单!$A:$A,$B$5,号卡固网晒单!$C:$C,B57,号卡固网晒单!$H:$H,$AA$9)</f>
        <v>0</v>
      </c>
      <c r="AB57" s="90">
        <f>COUNTIFS(号卡固网晒单!$A:$A,$B$5,号卡固网晒单!$C:$C,B57,号卡固网晒单!$I:$I,$AB$9)</f>
        <v>0</v>
      </c>
      <c r="AC57" s="90">
        <f>COUNTIFS(号卡固网晒单!$A:$A,$B$5,号卡固网晒单!$C:$C,B57,号卡固网晒单!$J:$J,$AC$9)</f>
        <v>0</v>
      </c>
      <c r="AD57" s="90">
        <f>COUNTIFS(号卡固网晒单!$A:$A,$B$5,号卡固网晒单!$C:$C,B57,号卡固网晒单!$K:$K,$AD$9)</f>
        <v>0</v>
      </c>
      <c r="AE57" s="90">
        <f>COUNTIFS(号卡固网晒单!$A:$A,$B$5,号卡固网晒单!$C:$C,B57,号卡固网晒单!$L:$L,$AE$9)</f>
        <v>0</v>
      </c>
      <c r="AF57" s="90">
        <f>COUNTIFS(号卡固网晒单!$A:$A,$B$5,号卡固网晒单!$C:$C,B57,号卡固网晒单!$M:$M,$AF$9)</f>
        <v>0</v>
      </c>
      <c r="AG57" s="90">
        <f>R57*$R$5+S57*$S$5+T57*$T$5+U57*$U$5+V57*$V$5+W57*$W$5+X57*$X$5</f>
        <v>0</v>
      </c>
      <c r="AH57" s="90">
        <f>Y57*$Y$5+Z57*$Z$5+AA57*$AA$5+AB57*$AB$5+AC57*$AC$5+AD57*$AD$5+AE57*$AE$5+AF57*$AF$5</f>
        <v>0</v>
      </c>
      <c r="AI57" s="90">
        <f>COUNTIFS(号卡固网晒单!$C:$C,AF57,号卡固网晒单!$D:$D,$E$9)</f>
        <v>0</v>
      </c>
      <c r="AJ57" s="90">
        <f>COUNTIFS(号卡固网晒单!$C:$C,AF57,号卡固网晒单!$D:$D,$F$9)</f>
        <v>0</v>
      </c>
      <c r="AK57" s="90">
        <f>COUNTIFS(号卡固网晒单!$C:$C,AF57,号卡固网晒单!$D:$D,$G$9)</f>
        <v>0</v>
      </c>
      <c r="AL57" s="90">
        <f>COUNTIFS(号卡固网晒单!$C:$C,AF57,号卡固网晒单!$D:$D,$H$9)</f>
        <v>0</v>
      </c>
      <c r="AM57" s="90">
        <f>COUNTIFS(号卡固网晒单!$C:$C,AF57,号卡固网晒单!$D:$D,$I$9)</f>
        <v>0</v>
      </c>
      <c r="AN57" s="90">
        <f>COUNTIFS(号卡固网晒单!$C:$C,AF57,号卡固网晒单!$D:$D,$J$9)</f>
        <v>0</v>
      </c>
      <c r="AO57" s="90">
        <f>COUNTIFS(号卡固网晒单!$C:$C,AF57,号卡固网晒单!$D:$D,$K$9)</f>
        <v>0</v>
      </c>
      <c r="AP57" s="90">
        <f>COUNTIFS(号卡固网晒单!$C:$C,AF57,号卡固网晒单!$D:$D,$L$9)</f>
        <v>0</v>
      </c>
      <c r="AQ57" s="90">
        <f>COUNTIFS(号卡固网晒单!$C:$C,AF57,号卡固网晒单!$D:$D,$M$9)</f>
        <v>0</v>
      </c>
      <c r="AR57" s="90">
        <f>COUNTIFS(号卡固网晒单!$C:$C,AF57,号卡固网晒单!$D:$D,$N$9)</f>
        <v>0</v>
      </c>
      <c r="AS57" s="90">
        <f>COUNTIFS(号卡固网晒单!$C:$C,AF57,号卡固网晒单!$D:$D,$O$9)</f>
        <v>0</v>
      </c>
      <c r="AT57" s="90">
        <f>COUNTIFS(号卡固网晒单!$C:$C,AF57,号卡固网晒单!$D:$D,$P$9)</f>
        <v>0</v>
      </c>
      <c r="AU57" s="90">
        <f t="shared" si="3"/>
        <v>0</v>
      </c>
      <c r="AV57" s="90">
        <f>COUNTIFS(号卡固网晒单!$C:$C,AE57,号卡固网晒单!$E:$E,$R$9)</f>
        <v>0</v>
      </c>
      <c r="AW57" s="90">
        <f t="shared" si="4"/>
        <v>0</v>
      </c>
      <c r="AX57" s="90">
        <f t="shared" si="5"/>
        <v>0</v>
      </c>
      <c r="AY57" s="90">
        <f>COUNTIFS(号卡固网晒单!$C:$C,AE57,号卡固网晒单!$D:$D,$U$9)</f>
        <v>0</v>
      </c>
      <c r="AZ57" s="90">
        <f>COUNTIFS(号卡固网晒单!$C:$C,AE57,号卡固网晒单!$D:$D,$V$9)</f>
        <v>0</v>
      </c>
      <c r="BA57" s="90">
        <f>COUNTIFS(号卡固网晒单!$C:$C,AE57,号卡固网晒单!$D:$D,$W$9)</f>
        <v>0</v>
      </c>
      <c r="BB57" s="90">
        <f>COUNTIFS(号卡固网晒单!$C:$C,AE57,号卡固网晒单!$D:$D,$X$9)</f>
        <v>0</v>
      </c>
      <c r="BC57" s="90">
        <f>COUNTIFS(号卡固网晒单!$C:$C,AE57,号卡固网晒单!$F:$F,$Y$9)</f>
        <v>0</v>
      </c>
      <c r="BD57" s="90">
        <f>COUNTIFS(号卡固网晒单!$C:$C,AE57,号卡固网晒单!$G:$G,$Z$9)</f>
        <v>0</v>
      </c>
      <c r="BE57" s="90">
        <f>COUNTIFS(号卡固网晒单!$C:$C,AE57,号卡固网晒单!$H:$H,$AA$9)</f>
        <v>0</v>
      </c>
      <c r="BF57" s="90">
        <f>COUNTIFS(号卡固网晒单!$C:$C,AE57,号卡固网晒单!$I:$I,$AB$9)</f>
        <v>0</v>
      </c>
      <c r="BG57" s="90">
        <f>COUNTIFS(号卡固网晒单!$C:$C,AE57,号卡固网晒单!$J:$J,$AC$9)</f>
        <v>0</v>
      </c>
      <c r="BH57" s="90">
        <f>COUNTIFS(号卡固网晒单!$C:$C,AE57,号卡固网晒单!$K:$K,$AD$9)</f>
        <v>0</v>
      </c>
      <c r="BI57" s="90">
        <f>COUNTIFS(号卡固网晒单!$C:$C,AE57,号卡固网晒单!$L:$L,$AE$9)</f>
        <v>0</v>
      </c>
      <c r="BJ57" s="90">
        <f>COUNTIFS(号卡固网晒单!$C:$C,AE57,号卡固网晒单!$M:$M,$AF$9)</f>
        <v>0</v>
      </c>
      <c r="BK57" s="22">
        <v>5</v>
      </c>
      <c r="BL57" s="31">
        <f>AV57*$AV$5+AW57*$AW$5+AX57*$AX$5+AY57*$AY$5+AZ57*$AZ$5+BA57*$BA$5+BB57*$BB$5</f>
        <v>0</v>
      </c>
      <c r="BM57" s="31">
        <f t="shared" si="7"/>
        <v>0</v>
      </c>
      <c r="BN57" s="26"/>
      <c r="BO57" s="50"/>
      <c r="BP57" s="51"/>
      <c r="BQ57" s="26">
        <f t="shared" si="8"/>
        <v>0</v>
      </c>
      <c r="BR57" s="50"/>
      <c r="BS57" s="22">
        <v>12</v>
      </c>
      <c r="BT57" s="31">
        <f>BC57*$BC$5+BD57*$BD$5+BE57*$BE$5+BF57*$BF$5+BG57*$BG$5+BH57*$BH$5+BI57*$BI$5+BJ57*$BJ$5</f>
        <v>0</v>
      </c>
      <c r="BU57" s="31">
        <f t="shared" si="9"/>
        <v>0</v>
      </c>
      <c r="BV57" s="50"/>
      <c r="BW57" s="50"/>
      <c r="BX57" s="51"/>
      <c r="BY57" s="51"/>
      <c r="BZ57" s="59"/>
      <c r="CA57" s="26">
        <f t="shared" si="10"/>
        <v>0</v>
      </c>
      <c r="CB57" s="50"/>
      <c r="CC57" s="83"/>
      <c r="CD57" s="83" t="s">
        <v>561</v>
      </c>
      <c r="CF57" s="101" t="str">
        <f t="shared" si="6"/>
        <v>谢凤端</v>
      </c>
      <c r="CG57" s="108"/>
      <c r="CH57" s="108"/>
      <c r="CI57" s="108"/>
    </row>
    <row r="58" ht="23.2" spans="1:87">
      <c r="A58" s="88" t="s">
        <v>32</v>
      </c>
      <c r="B58" s="88" t="s">
        <v>562</v>
      </c>
      <c r="C58" s="84">
        <v>0</v>
      </c>
      <c r="D58" s="84">
        <v>0</v>
      </c>
      <c r="E58" s="90">
        <f>COUNTIFS(号卡固网晒单!$A:$A,$B$5,号卡固网晒单!$C:$C,B58,号卡固网晒单!$D:$D,$E$9)</f>
        <v>0</v>
      </c>
      <c r="F58" s="90">
        <f>COUNTIFS(号卡固网晒单!$A:$A,$B$5,号卡固网晒单!$C:$C,B58,号卡固网晒单!$D:$D,$F$9)</f>
        <v>0</v>
      </c>
      <c r="G58" s="90">
        <f>COUNTIFS(号卡固网晒单!$A:$A,$B$5,号卡固网晒单!$C:$C,B58,号卡固网晒单!$D:$D,$G$9)</f>
        <v>0</v>
      </c>
      <c r="H58" s="90">
        <f>COUNTIFS(号卡固网晒单!$A:$A,$B$5,号卡固网晒单!$C:$C,B58,号卡固网晒单!$D:$D,$H$9)</f>
        <v>0</v>
      </c>
      <c r="I58" s="90">
        <f>COUNTIFS(号卡固网晒单!$A:$A,$B$5,号卡固网晒单!$C:$C,B58,号卡固网晒单!$D:$D,$I$9)</f>
        <v>0</v>
      </c>
      <c r="J58" s="90">
        <f>COUNTIFS(号卡固网晒单!$A:$A,$B$5,号卡固网晒单!$C:$C,B58,号卡固网晒单!$D:$D,$J$9)</f>
        <v>0</v>
      </c>
      <c r="K58" s="90">
        <f>COUNTIFS(号卡固网晒单!$A:$A,$B$5,号卡固网晒单!$C:$C,B58,号卡固网晒单!$D:$D,$K$9)</f>
        <v>0</v>
      </c>
      <c r="L58" s="90">
        <f>COUNTIFS(号卡固网晒单!$A:$A,$B$5,号卡固网晒单!$C:$C,B58,号卡固网晒单!$D:$D,$L$9)</f>
        <v>0</v>
      </c>
      <c r="M58" s="90">
        <f>COUNTIFS(号卡固网晒单!$A:$A,$B$5,号卡固网晒单!$C:$C,B58,号卡固网晒单!$D:$D,$M$9)</f>
        <v>0</v>
      </c>
      <c r="N58" s="90">
        <f>COUNTIFS(号卡固网晒单!$A:$A,$B$5,号卡固网晒单!$C:$C,B58,号卡固网晒单!$D:$D,$N$9)</f>
        <v>0</v>
      </c>
      <c r="O58" s="90">
        <f>COUNTIFS(号卡固网晒单!$A:$A,$B$5,号卡固网晒单!$C:$C,B58,号卡固网晒单!$D:$D,$O$9)</f>
        <v>0</v>
      </c>
      <c r="P58" s="90">
        <f>COUNTIFS(号卡固网晒单!$A:$A,$B$5,号卡固网晒单!$C:$C,B58,号卡固网晒单!$D:$D,$P$9)</f>
        <v>0</v>
      </c>
      <c r="Q58" s="90">
        <f t="shared" si="0"/>
        <v>0</v>
      </c>
      <c r="R58" s="90">
        <f>COUNTIFS(号卡固网晒单!$A:$A,$B$5,号卡固网晒单!$C:$C,B58,号卡固网晒单!$E:$E,$R$9)</f>
        <v>0</v>
      </c>
      <c r="S58" s="90">
        <f t="shared" si="1"/>
        <v>0</v>
      </c>
      <c r="T58" s="90">
        <f t="shared" si="2"/>
        <v>0</v>
      </c>
      <c r="U58" s="90">
        <f>COUNTIFS(号卡固网晒单!$A:$A,$B$5,号卡固网晒单!$C:$C,B58,号卡固网晒单!$D:$D,$U$9)</f>
        <v>0</v>
      </c>
      <c r="V58" s="90">
        <f>COUNTIFS(号卡固网晒单!$A:$A,$B$5,号卡固网晒单!$C:$C,B58,号卡固网晒单!$D:$D,$V$9)</f>
        <v>0</v>
      </c>
      <c r="W58" s="90">
        <f>COUNTIFS(号卡固网晒单!$A:$A,$B$5,号卡固网晒单!$C:$C,B58,号卡固网晒单!$D:$D,$W$9)</f>
        <v>0</v>
      </c>
      <c r="X58" s="90">
        <f>COUNTIFS(号卡固网晒单!$A:$A,$B$5,号卡固网晒单!$C:$C,B58,号卡固网晒单!$D:$D,$X$9)</f>
        <v>0</v>
      </c>
      <c r="Y58" s="90">
        <f>COUNTIFS(号卡固网晒单!$A:$A,$B$5,号卡固网晒单!$C:$C,B58,号卡固网晒单!$F:$F,$Y$9)</f>
        <v>0</v>
      </c>
      <c r="Z58" s="90">
        <f>COUNTIFS(号卡固网晒单!$A:$A,$B$5,号卡固网晒单!$C:$C,B58,号卡固网晒单!$G:$G,$Z$9)</f>
        <v>0</v>
      </c>
      <c r="AA58" s="90">
        <f>COUNTIFS(号卡固网晒单!$A:$A,$B$5,号卡固网晒单!$C:$C,B58,号卡固网晒单!$H:$H,$AA$9)</f>
        <v>0</v>
      </c>
      <c r="AB58" s="90">
        <f>COUNTIFS(号卡固网晒单!$A:$A,$B$5,号卡固网晒单!$C:$C,B58,号卡固网晒单!$I:$I,$AB$9)</f>
        <v>0</v>
      </c>
      <c r="AC58" s="90">
        <f>COUNTIFS(号卡固网晒单!$A:$A,$B$5,号卡固网晒单!$C:$C,B58,号卡固网晒单!$J:$J,$AC$9)</f>
        <v>0</v>
      </c>
      <c r="AD58" s="90">
        <f>COUNTIFS(号卡固网晒单!$A:$A,$B$5,号卡固网晒单!$C:$C,B58,号卡固网晒单!$K:$K,$AD$9)</f>
        <v>0</v>
      </c>
      <c r="AE58" s="90">
        <f>COUNTIFS(号卡固网晒单!$A:$A,$B$5,号卡固网晒单!$C:$C,B58,号卡固网晒单!$L:$L,$AE$9)</f>
        <v>0</v>
      </c>
      <c r="AF58" s="90">
        <f>COUNTIFS(号卡固网晒单!$A:$A,$B$5,号卡固网晒单!$C:$C,B58,号卡固网晒单!$M:$M,$AF$9)</f>
        <v>0</v>
      </c>
      <c r="AG58" s="90">
        <f>R58*$R$5+S58*$S$5+T58*$T$5+U58*$U$5+V58*$V$5+W58*$W$5+X58*$X$5</f>
        <v>0</v>
      </c>
      <c r="AH58" s="90">
        <f>Y58*$Y$5+Z58*$Z$5+AA58*$AA$5+AB58*$AB$5+AC58*$AC$5+AD58*$AD$5+AE58*$AE$5+AF58*$AF$5</f>
        <v>0</v>
      </c>
      <c r="AI58" s="90">
        <f>COUNTIFS(号卡固网晒单!$C:$C,AF58,号卡固网晒单!$D:$D,$E$9)</f>
        <v>0</v>
      </c>
      <c r="AJ58" s="90">
        <f>COUNTIFS(号卡固网晒单!$C:$C,AF58,号卡固网晒单!$D:$D,$F$9)</f>
        <v>0</v>
      </c>
      <c r="AK58" s="90">
        <f>COUNTIFS(号卡固网晒单!$C:$C,AF58,号卡固网晒单!$D:$D,$G$9)</f>
        <v>0</v>
      </c>
      <c r="AL58" s="90">
        <f>COUNTIFS(号卡固网晒单!$C:$C,AF58,号卡固网晒单!$D:$D,$H$9)</f>
        <v>0</v>
      </c>
      <c r="AM58" s="90">
        <f>COUNTIFS(号卡固网晒单!$C:$C,AF58,号卡固网晒单!$D:$D,$I$9)</f>
        <v>0</v>
      </c>
      <c r="AN58" s="90">
        <f>COUNTIFS(号卡固网晒单!$C:$C,AF58,号卡固网晒单!$D:$D,$J$9)</f>
        <v>0</v>
      </c>
      <c r="AO58" s="90">
        <f>COUNTIFS(号卡固网晒单!$C:$C,AF58,号卡固网晒单!$D:$D,$K$9)</f>
        <v>0</v>
      </c>
      <c r="AP58" s="90">
        <f>COUNTIFS(号卡固网晒单!$C:$C,AF58,号卡固网晒单!$D:$D,$L$9)</f>
        <v>0</v>
      </c>
      <c r="AQ58" s="90">
        <f>COUNTIFS(号卡固网晒单!$C:$C,AF58,号卡固网晒单!$D:$D,$M$9)</f>
        <v>0</v>
      </c>
      <c r="AR58" s="90">
        <f>COUNTIFS(号卡固网晒单!$C:$C,AF58,号卡固网晒单!$D:$D,$N$9)</f>
        <v>0</v>
      </c>
      <c r="AS58" s="90">
        <f>COUNTIFS(号卡固网晒单!$C:$C,AF58,号卡固网晒单!$D:$D,$O$9)</f>
        <v>0</v>
      </c>
      <c r="AT58" s="90">
        <f>COUNTIFS(号卡固网晒单!$C:$C,AF58,号卡固网晒单!$D:$D,$P$9)</f>
        <v>0</v>
      </c>
      <c r="AU58" s="90">
        <f t="shared" si="3"/>
        <v>0</v>
      </c>
      <c r="AV58" s="90">
        <f>COUNTIFS(号卡固网晒单!$C:$C,AE58,号卡固网晒单!$E:$E,$R$9)</f>
        <v>0</v>
      </c>
      <c r="AW58" s="90">
        <f t="shared" si="4"/>
        <v>0</v>
      </c>
      <c r="AX58" s="90">
        <f t="shared" si="5"/>
        <v>0</v>
      </c>
      <c r="AY58" s="90">
        <f>COUNTIFS(号卡固网晒单!$C:$C,AE58,号卡固网晒单!$D:$D,$U$9)</f>
        <v>0</v>
      </c>
      <c r="AZ58" s="90">
        <f>COUNTIFS(号卡固网晒单!$C:$C,AE58,号卡固网晒单!$D:$D,$V$9)</f>
        <v>0</v>
      </c>
      <c r="BA58" s="90">
        <f>COUNTIFS(号卡固网晒单!$C:$C,AE58,号卡固网晒单!$D:$D,$W$9)</f>
        <v>0</v>
      </c>
      <c r="BB58" s="90">
        <f>COUNTIFS(号卡固网晒单!$C:$C,AE58,号卡固网晒单!$D:$D,$X$9)</f>
        <v>0</v>
      </c>
      <c r="BC58" s="90">
        <f>COUNTIFS(号卡固网晒单!$C:$C,AE58,号卡固网晒单!$F:$F,$Y$9)</f>
        <v>0</v>
      </c>
      <c r="BD58" s="90">
        <f>COUNTIFS(号卡固网晒单!$C:$C,AE58,号卡固网晒单!$G:$G,$Z$9)</f>
        <v>0</v>
      </c>
      <c r="BE58" s="90">
        <f>COUNTIFS(号卡固网晒单!$C:$C,AE58,号卡固网晒单!$H:$H,$AA$9)</f>
        <v>0</v>
      </c>
      <c r="BF58" s="90">
        <f>COUNTIFS(号卡固网晒单!$C:$C,AE58,号卡固网晒单!$I:$I,$AB$9)</f>
        <v>0</v>
      </c>
      <c r="BG58" s="90">
        <f>COUNTIFS(号卡固网晒单!$C:$C,AE58,号卡固网晒单!$J:$J,$AC$9)</f>
        <v>0</v>
      </c>
      <c r="BH58" s="90">
        <f>COUNTIFS(号卡固网晒单!$C:$C,AE58,号卡固网晒单!$K:$K,$AD$9)</f>
        <v>0</v>
      </c>
      <c r="BI58" s="90">
        <f>COUNTIFS(号卡固网晒单!$C:$C,AE58,号卡固网晒单!$L:$L,$AE$9)</f>
        <v>0</v>
      </c>
      <c r="BJ58" s="90">
        <f>COUNTIFS(号卡固网晒单!$C:$C,AE58,号卡固网晒单!$M:$M,$AF$9)</f>
        <v>0</v>
      </c>
      <c r="BK58" s="22">
        <v>0</v>
      </c>
      <c r="BL58" s="31">
        <f>AV58*$AV$5+AW58*$AW$5+AX58*$AX$5+AY58*$AY$5+AZ58*$AZ$5+BA58*$BA$5+BB58*$BB$5</f>
        <v>0</v>
      </c>
      <c r="BM58" s="31">
        <f t="shared" si="7"/>
        <v>0</v>
      </c>
      <c r="BN58" s="26">
        <v>20</v>
      </c>
      <c r="BO58" s="50">
        <f>SUM(BL58:BL65)</f>
        <v>0</v>
      </c>
      <c r="BP58" s="51">
        <f>BO58/BN58</f>
        <v>0</v>
      </c>
      <c r="BQ58" s="26">
        <f t="shared" si="8"/>
        <v>0</v>
      </c>
      <c r="BR58" s="50">
        <f>SUM(BQ58:BQ65)</f>
        <v>0</v>
      </c>
      <c r="BS58" s="22">
        <v>0</v>
      </c>
      <c r="BT58" s="31">
        <f>BC58*$BC$5+BD58*$BD$5+BE58*$BE$5+BF58*$BF$5+BG58*$BG$5+BH58*$BH$5+BI58*$BI$5+BJ58*$BJ$5</f>
        <v>0</v>
      </c>
      <c r="BU58" s="31">
        <f t="shared" si="9"/>
        <v>0</v>
      </c>
      <c r="BV58" s="50">
        <v>49</v>
      </c>
      <c r="BW58" s="50">
        <f>SUM(BT58:BT65)</f>
        <v>0</v>
      </c>
      <c r="BX58" s="51">
        <f>BW58/BV58</f>
        <v>0</v>
      </c>
      <c r="BY58" s="51">
        <f>(BX58+BP58)/2</f>
        <v>0</v>
      </c>
      <c r="BZ58" s="59">
        <f>RANK(BY58,$BY$11:$BY$69)</f>
        <v>1</v>
      </c>
      <c r="CA58" s="26">
        <f t="shared" si="10"/>
        <v>0</v>
      </c>
      <c r="CB58" s="50">
        <f>SUM(CA58:CA65)</f>
        <v>0</v>
      </c>
      <c r="CC58" s="83" t="s">
        <v>32</v>
      </c>
      <c r="CD58" s="83" t="s">
        <v>562</v>
      </c>
      <c r="CF58" s="101" t="str">
        <f t="shared" si="6"/>
        <v>陈晨</v>
      </c>
      <c r="CG58" s="108" t="str">
        <f>IF(AND(BO58=0),CC58,"")</f>
        <v>赛歧站</v>
      </c>
      <c r="CH58" s="108" t="str">
        <f>IF(AND(BW58=0),CC58,"")</f>
        <v>赛歧站</v>
      </c>
      <c r="CI58" s="108"/>
    </row>
    <row r="59" ht="23.2" spans="1:87">
      <c r="A59" s="88"/>
      <c r="B59" s="88" t="s">
        <v>563</v>
      </c>
      <c r="C59" s="84">
        <v>5</v>
      </c>
      <c r="D59" s="84">
        <v>2</v>
      </c>
      <c r="E59" s="90">
        <f>COUNTIFS(号卡固网晒单!$A:$A,$B$5,号卡固网晒单!$C:$C,B59,号卡固网晒单!$D:$D,$E$9)</f>
        <v>0</v>
      </c>
      <c r="F59" s="90">
        <f>COUNTIFS(号卡固网晒单!$A:$A,$B$5,号卡固网晒单!$C:$C,B59,号卡固网晒单!$D:$D,$F$9)</f>
        <v>0</v>
      </c>
      <c r="G59" s="90">
        <f>COUNTIFS(号卡固网晒单!$A:$A,$B$5,号卡固网晒单!$C:$C,B59,号卡固网晒单!$D:$D,$G$9)</f>
        <v>0</v>
      </c>
      <c r="H59" s="90">
        <f>COUNTIFS(号卡固网晒单!$A:$A,$B$5,号卡固网晒单!$C:$C,B59,号卡固网晒单!$D:$D,$H$9)</f>
        <v>0</v>
      </c>
      <c r="I59" s="90">
        <f>COUNTIFS(号卡固网晒单!$A:$A,$B$5,号卡固网晒单!$C:$C,B59,号卡固网晒单!$D:$D,$I$9)</f>
        <v>0</v>
      </c>
      <c r="J59" s="90">
        <f>COUNTIFS(号卡固网晒单!$A:$A,$B$5,号卡固网晒单!$C:$C,B59,号卡固网晒单!$D:$D,$J$9)</f>
        <v>0</v>
      </c>
      <c r="K59" s="90">
        <f>COUNTIFS(号卡固网晒单!$A:$A,$B$5,号卡固网晒单!$C:$C,B59,号卡固网晒单!$D:$D,$K$9)</f>
        <v>0</v>
      </c>
      <c r="L59" s="90">
        <f>COUNTIFS(号卡固网晒单!$A:$A,$B$5,号卡固网晒单!$C:$C,B59,号卡固网晒单!$D:$D,$L$9)</f>
        <v>0</v>
      </c>
      <c r="M59" s="90">
        <f>COUNTIFS(号卡固网晒单!$A:$A,$B$5,号卡固网晒单!$C:$C,B59,号卡固网晒单!$D:$D,$M$9)</f>
        <v>0</v>
      </c>
      <c r="N59" s="90">
        <f>COUNTIFS(号卡固网晒单!$A:$A,$B$5,号卡固网晒单!$C:$C,B59,号卡固网晒单!$D:$D,$N$9)</f>
        <v>0</v>
      </c>
      <c r="O59" s="90">
        <f>COUNTIFS(号卡固网晒单!$A:$A,$B$5,号卡固网晒单!$C:$C,B59,号卡固网晒单!$D:$D,$O$9)</f>
        <v>0</v>
      </c>
      <c r="P59" s="90">
        <f>COUNTIFS(号卡固网晒单!$A:$A,$B$5,号卡固网晒单!$C:$C,B59,号卡固网晒单!$D:$D,$P$9)</f>
        <v>0</v>
      </c>
      <c r="Q59" s="90">
        <f t="shared" si="0"/>
        <v>0</v>
      </c>
      <c r="R59" s="90">
        <f>COUNTIFS(号卡固网晒单!$A:$A,$B$5,号卡固网晒单!$C:$C,B59,号卡固网晒单!$E:$E,$R$9)</f>
        <v>0</v>
      </c>
      <c r="S59" s="90">
        <f t="shared" si="1"/>
        <v>0</v>
      </c>
      <c r="T59" s="90">
        <f t="shared" si="2"/>
        <v>0</v>
      </c>
      <c r="U59" s="90">
        <f>COUNTIFS(号卡固网晒单!$A:$A,$B$5,号卡固网晒单!$C:$C,B59,号卡固网晒单!$D:$D,$U$9)</f>
        <v>0</v>
      </c>
      <c r="V59" s="90">
        <f>COUNTIFS(号卡固网晒单!$A:$A,$B$5,号卡固网晒单!$C:$C,B59,号卡固网晒单!$D:$D,$V$9)</f>
        <v>0</v>
      </c>
      <c r="W59" s="90">
        <f>COUNTIFS(号卡固网晒单!$A:$A,$B$5,号卡固网晒单!$C:$C,B59,号卡固网晒单!$D:$D,$W$9)</f>
        <v>0</v>
      </c>
      <c r="X59" s="90">
        <f>COUNTIFS(号卡固网晒单!$A:$A,$B$5,号卡固网晒单!$C:$C,B59,号卡固网晒单!$D:$D,$X$9)</f>
        <v>0</v>
      </c>
      <c r="Y59" s="90">
        <f>COUNTIFS(号卡固网晒单!$A:$A,$B$5,号卡固网晒单!$C:$C,B59,号卡固网晒单!$F:$F,$Y$9)</f>
        <v>0</v>
      </c>
      <c r="Z59" s="90">
        <f>COUNTIFS(号卡固网晒单!$A:$A,$B$5,号卡固网晒单!$C:$C,B59,号卡固网晒单!$G:$G,$Z$9)</f>
        <v>0</v>
      </c>
      <c r="AA59" s="90">
        <f>COUNTIFS(号卡固网晒单!$A:$A,$B$5,号卡固网晒单!$C:$C,B59,号卡固网晒单!$H:$H,$AA$9)</f>
        <v>0</v>
      </c>
      <c r="AB59" s="90">
        <f>COUNTIFS(号卡固网晒单!$A:$A,$B$5,号卡固网晒单!$C:$C,B59,号卡固网晒单!$I:$I,$AB$9)</f>
        <v>0</v>
      </c>
      <c r="AC59" s="90">
        <f>COUNTIFS(号卡固网晒单!$A:$A,$B$5,号卡固网晒单!$C:$C,B59,号卡固网晒单!$J:$J,$AC$9)</f>
        <v>0</v>
      </c>
      <c r="AD59" s="90">
        <f>COUNTIFS(号卡固网晒单!$A:$A,$B$5,号卡固网晒单!$C:$C,B59,号卡固网晒单!$K:$K,$AD$9)</f>
        <v>0</v>
      </c>
      <c r="AE59" s="90">
        <f>COUNTIFS(号卡固网晒单!$A:$A,$B$5,号卡固网晒单!$C:$C,B59,号卡固网晒单!$L:$L,$AE$9)</f>
        <v>0</v>
      </c>
      <c r="AF59" s="90">
        <f>COUNTIFS(号卡固网晒单!$A:$A,$B$5,号卡固网晒单!$C:$C,B59,号卡固网晒单!$M:$M,$AF$9)</f>
        <v>0</v>
      </c>
      <c r="AG59" s="90">
        <f>R59*$R$5+S59*$S$5+T59*$T$5+U59*$U$5+V59*$V$5+W59*$W$5+X59*$X$5</f>
        <v>0</v>
      </c>
      <c r="AH59" s="90">
        <f>Y59*$Y$5+Z59*$Z$5+AA59*$AA$5+AB59*$AB$5+AC59*$AC$5+AD59*$AD$5+AE59*$AE$5+AF59*$AF$5</f>
        <v>0</v>
      </c>
      <c r="AI59" s="90">
        <f>COUNTIFS(号卡固网晒单!$C:$C,AF59,号卡固网晒单!$D:$D,$E$9)</f>
        <v>0</v>
      </c>
      <c r="AJ59" s="90">
        <f>COUNTIFS(号卡固网晒单!$C:$C,AF59,号卡固网晒单!$D:$D,$F$9)</f>
        <v>0</v>
      </c>
      <c r="AK59" s="90">
        <f>COUNTIFS(号卡固网晒单!$C:$C,AF59,号卡固网晒单!$D:$D,$G$9)</f>
        <v>0</v>
      </c>
      <c r="AL59" s="90">
        <f>COUNTIFS(号卡固网晒单!$C:$C,AF59,号卡固网晒单!$D:$D,$H$9)</f>
        <v>0</v>
      </c>
      <c r="AM59" s="90">
        <f>COUNTIFS(号卡固网晒单!$C:$C,AF59,号卡固网晒单!$D:$D,$I$9)</f>
        <v>0</v>
      </c>
      <c r="AN59" s="90">
        <f>COUNTIFS(号卡固网晒单!$C:$C,AF59,号卡固网晒单!$D:$D,$J$9)</f>
        <v>0</v>
      </c>
      <c r="AO59" s="90">
        <f>COUNTIFS(号卡固网晒单!$C:$C,AF59,号卡固网晒单!$D:$D,$K$9)</f>
        <v>0</v>
      </c>
      <c r="AP59" s="90">
        <f>COUNTIFS(号卡固网晒单!$C:$C,AF59,号卡固网晒单!$D:$D,$L$9)</f>
        <v>0</v>
      </c>
      <c r="AQ59" s="90">
        <f>COUNTIFS(号卡固网晒单!$C:$C,AF59,号卡固网晒单!$D:$D,$M$9)</f>
        <v>0</v>
      </c>
      <c r="AR59" s="90">
        <f>COUNTIFS(号卡固网晒单!$C:$C,AF59,号卡固网晒单!$D:$D,$N$9)</f>
        <v>0</v>
      </c>
      <c r="AS59" s="90">
        <f>COUNTIFS(号卡固网晒单!$C:$C,AF59,号卡固网晒单!$D:$D,$O$9)</f>
        <v>0</v>
      </c>
      <c r="AT59" s="90">
        <f>COUNTIFS(号卡固网晒单!$C:$C,AF59,号卡固网晒单!$D:$D,$P$9)</f>
        <v>0</v>
      </c>
      <c r="AU59" s="90">
        <f t="shared" si="3"/>
        <v>0</v>
      </c>
      <c r="AV59" s="90">
        <f>COUNTIFS(号卡固网晒单!$C:$C,AE59,号卡固网晒单!$E:$E,$R$9)</f>
        <v>0</v>
      </c>
      <c r="AW59" s="90">
        <f t="shared" si="4"/>
        <v>0</v>
      </c>
      <c r="AX59" s="90">
        <f t="shared" si="5"/>
        <v>0</v>
      </c>
      <c r="AY59" s="90">
        <f>COUNTIFS(号卡固网晒单!$C:$C,AE59,号卡固网晒单!$D:$D,$U$9)</f>
        <v>0</v>
      </c>
      <c r="AZ59" s="90">
        <f>COUNTIFS(号卡固网晒单!$C:$C,AE59,号卡固网晒单!$D:$D,$V$9)</f>
        <v>0</v>
      </c>
      <c r="BA59" s="90">
        <f>COUNTIFS(号卡固网晒单!$C:$C,AE59,号卡固网晒单!$D:$D,$W$9)</f>
        <v>0</v>
      </c>
      <c r="BB59" s="90">
        <f>COUNTIFS(号卡固网晒单!$C:$C,AE59,号卡固网晒单!$D:$D,$X$9)</f>
        <v>0</v>
      </c>
      <c r="BC59" s="90">
        <f>COUNTIFS(号卡固网晒单!$C:$C,AE59,号卡固网晒单!$F:$F,$Y$9)</f>
        <v>0</v>
      </c>
      <c r="BD59" s="90">
        <f>COUNTIFS(号卡固网晒单!$C:$C,AE59,号卡固网晒单!$G:$G,$Z$9)</f>
        <v>0</v>
      </c>
      <c r="BE59" s="90">
        <f>COUNTIFS(号卡固网晒单!$C:$C,AE59,号卡固网晒单!$H:$H,$AA$9)</f>
        <v>0</v>
      </c>
      <c r="BF59" s="90">
        <f>COUNTIFS(号卡固网晒单!$C:$C,AE59,号卡固网晒单!$I:$I,$AB$9)</f>
        <v>0</v>
      </c>
      <c r="BG59" s="90">
        <f>COUNTIFS(号卡固网晒单!$C:$C,AE59,号卡固网晒单!$J:$J,$AC$9)</f>
        <v>0</v>
      </c>
      <c r="BH59" s="90">
        <f>COUNTIFS(号卡固网晒单!$C:$C,AE59,号卡固网晒单!$K:$K,$AD$9)</f>
        <v>0</v>
      </c>
      <c r="BI59" s="90">
        <f>COUNTIFS(号卡固网晒单!$C:$C,AE59,号卡固网晒单!$L:$L,$AE$9)</f>
        <v>0</v>
      </c>
      <c r="BJ59" s="90">
        <f>COUNTIFS(号卡固网晒单!$C:$C,AE59,号卡固网晒单!$M:$M,$AF$9)</f>
        <v>0</v>
      </c>
      <c r="BK59" s="22">
        <v>2</v>
      </c>
      <c r="BL59" s="31">
        <f>AV59*$AV$5+AW59*$AW$5+AX59*$AX$5+AY59*$AY$5+AZ59*$AZ$5+BA59*$BA$5+BB59*$BB$5</f>
        <v>0</v>
      </c>
      <c r="BM59" s="31">
        <f t="shared" si="7"/>
        <v>0</v>
      </c>
      <c r="BN59" s="26"/>
      <c r="BO59" s="50"/>
      <c r="BP59" s="51"/>
      <c r="BQ59" s="26">
        <f t="shared" si="8"/>
        <v>0</v>
      </c>
      <c r="BR59" s="50"/>
      <c r="BS59" s="22">
        <v>5</v>
      </c>
      <c r="BT59" s="31">
        <f>BC59*$BC$5+BD59*$BD$5+BE59*$BE$5+BF59*$BF$5+BG59*$BG$5+BH59*$BH$5+BI59*$BI$5+BJ59*$BJ$5</f>
        <v>0</v>
      </c>
      <c r="BU59" s="31">
        <f t="shared" si="9"/>
        <v>0</v>
      </c>
      <c r="BV59" s="50"/>
      <c r="BW59" s="50"/>
      <c r="BX59" s="51"/>
      <c r="BY59" s="51"/>
      <c r="BZ59" s="59"/>
      <c r="CA59" s="26">
        <f t="shared" si="10"/>
        <v>0</v>
      </c>
      <c r="CB59" s="50"/>
      <c r="CC59" s="83"/>
      <c r="CD59" s="83" t="s">
        <v>563</v>
      </c>
      <c r="CF59" s="101" t="str">
        <f t="shared" si="6"/>
        <v>陈辉1</v>
      </c>
      <c r="CG59" s="108"/>
      <c r="CH59" s="108"/>
      <c r="CI59" s="108"/>
    </row>
    <row r="60" ht="23.2" spans="1:87">
      <c r="A60" s="88"/>
      <c r="B60" s="88" t="s">
        <v>564</v>
      </c>
      <c r="C60" s="84">
        <v>5</v>
      </c>
      <c r="D60" s="84">
        <v>2</v>
      </c>
      <c r="E60" s="90">
        <f>COUNTIFS(号卡固网晒单!$A:$A,$B$5,号卡固网晒单!$C:$C,B60,号卡固网晒单!$D:$D,$E$9)</f>
        <v>0</v>
      </c>
      <c r="F60" s="90">
        <f>COUNTIFS(号卡固网晒单!$A:$A,$B$5,号卡固网晒单!$C:$C,B60,号卡固网晒单!$D:$D,$F$9)</f>
        <v>0</v>
      </c>
      <c r="G60" s="90">
        <f>COUNTIFS(号卡固网晒单!$A:$A,$B$5,号卡固网晒单!$C:$C,B60,号卡固网晒单!$D:$D,$G$9)</f>
        <v>0</v>
      </c>
      <c r="H60" s="90">
        <f>COUNTIFS(号卡固网晒单!$A:$A,$B$5,号卡固网晒单!$C:$C,B60,号卡固网晒单!$D:$D,$H$9)</f>
        <v>0</v>
      </c>
      <c r="I60" s="90">
        <f>COUNTIFS(号卡固网晒单!$A:$A,$B$5,号卡固网晒单!$C:$C,B60,号卡固网晒单!$D:$D,$I$9)</f>
        <v>0</v>
      </c>
      <c r="J60" s="90">
        <f>COUNTIFS(号卡固网晒单!$A:$A,$B$5,号卡固网晒单!$C:$C,B60,号卡固网晒单!$D:$D,$J$9)</f>
        <v>0</v>
      </c>
      <c r="K60" s="90">
        <f>COUNTIFS(号卡固网晒单!$A:$A,$B$5,号卡固网晒单!$C:$C,B60,号卡固网晒单!$D:$D,$K$9)</f>
        <v>0</v>
      </c>
      <c r="L60" s="90">
        <f>COUNTIFS(号卡固网晒单!$A:$A,$B$5,号卡固网晒单!$C:$C,B60,号卡固网晒单!$D:$D,$L$9)</f>
        <v>0</v>
      </c>
      <c r="M60" s="90">
        <f>COUNTIFS(号卡固网晒单!$A:$A,$B$5,号卡固网晒单!$C:$C,B60,号卡固网晒单!$D:$D,$M$9)</f>
        <v>0</v>
      </c>
      <c r="N60" s="90">
        <f>COUNTIFS(号卡固网晒单!$A:$A,$B$5,号卡固网晒单!$C:$C,B60,号卡固网晒单!$D:$D,$N$9)</f>
        <v>0</v>
      </c>
      <c r="O60" s="90">
        <f>COUNTIFS(号卡固网晒单!$A:$A,$B$5,号卡固网晒单!$C:$C,B60,号卡固网晒单!$D:$D,$O$9)</f>
        <v>0</v>
      </c>
      <c r="P60" s="90">
        <f>COUNTIFS(号卡固网晒单!$A:$A,$B$5,号卡固网晒单!$C:$C,B60,号卡固网晒单!$D:$D,$P$9)</f>
        <v>0</v>
      </c>
      <c r="Q60" s="90">
        <f t="shared" si="0"/>
        <v>0</v>
      </c>
      <c r="R60" s="90">
        <f>COUNTIFS(号卡固网晒单!$A:$A,$B$5,号卡固网晒单!$C:$C,B60,号卡固网晒单!$E:$E,$R$9)</f>
        <v>0</v>
      </c>
      <c r="S60" s="90">
        <f t="shared" si="1"/>
        <v>0</v>
      </c>
      <c r="T60" s="90">
        <f t="shared" si="2"/>
        <v>0</v>
      </c>
      <c r="U60" s="90">
        <f>COUNTIFS(号卡固网晒单!$A:$A,$B$5,号卡固网晒单!$C:$C,B60,号卡固网晒单!$D:$D,$U$9)</f>
        <v>0</v>
      </c>
      <c r="V60" s="90">
        <f>COUNTIFS(号卡固网晒单!$A:$A,$B$5,号卡固网晒单!$C:$C,B60,号卡固网晒单!$D:$D,$V$9)</f>
        <v>0</v>
      </c>
      <c r="W60" s="90">
        <f>COUNTIFS(号卡固网晒单!$A:$A,$B$5,号卡固网晒单!$C:$C,B60,号卡固网晒单!$D:$D,$W$9)</f>
        <v>0</v>
      </c>
      <c r="X60" s="90">
        <f>COUNTIFS(号卡固网晒单!$A:$A,$B$5,号卡固网晒单!$C:$C,B60,号卡固网晒单!$D:$D,$X$9)</f>
        <v>0</v>
      </c>
      <c r="Y60" s="90">
        <f>COUNTIFS(号卡固网晒单!$A:$A,$B$5,号卡固网晒单!$C:$C,B60,号卡固网晒单!$F:$F,$Y$9)</f>
        <v>0</v>
      </c>
      <c r="Z60" s="90">
        <f>COUNTIFS(号卡固网晒单!$A:$A,$B$5,号卡固网晒单!$C:$C,B60,号卡固网晒单!$G:$G,$Z$9)</f>
        <v>0</v>
      </c>
      <c r="AA60" s="90">
        <f>COUNTIFS(号卡固网晒单!$A:$A,$B$5,号卡固网晒单!$C:$C,B60,号卡固网晒单!$H:$H,$AA$9)</f>
        <v>0</v>
      </c>
      <c r="AB60" s="90">
        <f>COUNTIFS(号卡固网晒单!$A:$A,$B$5,号卡固网晒单!$C:$C,B60,号卡固网晒单!$I:$I,$AB$9)</f>
        <v>0</v>
      </c>
      <c r="AC60" s="90">
        <f>COUNTIFS(号卡固网晒单!$A:$A,$B$5,号卡固网晒单!$C:$C,B60,号卡固网晒单!$J:$J,$AC$9)</f>
        <v>0</v>
      </c>
      <c r="AD60" s="90">
        <f>COUNTIFS(号卡固网晒单!$A:$A,$B$5,号卡固网晒单!$C:$C,B60,号卡固网晒单!$K:$K,$AD$9)</f>
        <v>0</v>
      </c>
      <c r="AE60" s="90">
        <f>COUNTIFS(号卡固网晒单!$A:$A,$B$5,号卡固网晒单!$C:$C,B60,号卡固网晒单!$L:$L,$AE$9)</f>
        <v>0</v>
      </c>
      <c r="AF60" s="90">
        <f>COUNTIFS(号卡固网晒单!$A:$A,$B$5,号卡固网晒单!$C:$C,B60,号卡固网晒单!$M:$M,$AF$9)</f>
        <v>0</v>
      </c>
      <c r="AG60" s="90">
        <f>R60*$R$5+S60*$S$5+T60*$T$5+U60*$U$5+V60*$V$5+W60*$W$5+X60*$X$5</f>
        <v>0</v>
      </c>
      <c r="AH60" s="90">
        <f>Y60*$Y$5+Z60*$Z$5+AA60*$AA$5+AB60*$AB$5+AC60*$AC$5+AD60*$AD$5+AE60*$AE$5+AF60*$AF$5</f>
        <v>0</v>
      </c>
      <c r="AI60" s="90">
        <f>COUNTIFS(号卡固网晒单!$C:$C,AF60,号卡固网晒单!$D:$D,$E$9)</f>
        <v>0</v>
      </c>
      <c r="AJ60" s="90">
        <f>COUNTIFS(号卡固网晒单!$C:$C,AF60,号卡固网晒单!$D:$D,$F$9)</f>
        <v>0</v>
      </c>
      <c r="AK60" s="90">
        <f>COUNTIFS(号卡固网晒单!$C:$C,AF60,号卡固网晒单!$D:$D,$G$9)</f>
        <v>0</v>
      </c>
      <c r="AL60" s="90">
        <f>COUNTIFS(号卡固网晒单!$C:$C,AF60,号卡固网晒单!$D:$D,$H$9)</f>
        <v>0</v>
      </c>
      <c r="AM60" s="90">
        <f>COUNTIFS(号卡固网晒单!$C:$C,AF60,号卡固网晒单!$D:$D,$I$9)</f>
        <v>0</v>
      </c>
      <c r="AN60" s="90">
        <f>COUNTIFS(号卡固网晒单!$C:$C,AF60,号卡固网晒单!$D:$D,$J$9)</f>
        <v>0</v>
      </c>
      <c r="AO60" s="90">
        <f>COUNTIFS(号卡固网晒单!$C:$C,AF60,号卡固网晒单!$D:$D,$K$9)</f>
        <v>0</v>
      </c>
      <c r="AP60" s="90">
        <f>COUNTIFS(号卡固网晒单!$C:$C,AF60,号卡固网晒单!$D:$D,$L$9)</f>
        <v>0</v>
      </c>
      <c r="AQ60" s="90">
        <f>COUNTIFS(号卡固网晒单!$C:$C,AF60,号卡固网晒单!$D:$D,$M$9)</f>
        <v>0</v>
      </c>
      <c r="AR60" s="90">
        <f>COUNTIFS(号卡固网晒单!$C:$C,AF60,号卡固网晒单!$D:$D,$N$9)</f>
        <v>0</v>
      </c>
      <c r="AS60" s="90">
        <f>COUNTIFS(号卡固网晒单!$C:$C,AF60,号卡固网晒单!$D:$D,$O$9)</f>
        <v>0</v>
      </c>
      <c r="AT60" s="90">
        <f>COUNTIFS(号卡固网晒单!$C:$C,AF60,号卡固网晒单!$D:$D,$P$9)</f>
        <v>0</v>
      </c>
      <c r="AU60" s="90">
        <f t="shared" si="3"/>
        <v>0</v>
      </c>
      <c r="AV60" s="90">
        <f>COUNTIFS(号卡固网晒单!$C:$C,AE60,号卡固网晒单!$E:$E,$R$9)</f>
        <v>0</v>
      </c>
      <c r="AW60" s="90">
        <f t="shared" si="4"/>
        <v>0</v>
      </c>
      <c r="AX60" s="90">
        <f t="shared" si="5"/>
        <v>0</v>
      </c>
      <c r="AY60" s="90">
        <f>COUNTIFS(号卡固网晒单!$C:$C,AE60,号卡固网晒单!$D:$D,$U$9)</f>
        <v>0</v>
      </c>
      <c r="AZ60" s="90">
        <f>COUNTIFS(号卡固网晒单!$C:$C,AE60,号卡固网晒单!$D:$D,$V$9)</f>
        <v>0</v>
      </c>
      <c r="BA60" s="90">
        <f>COUNTIFS(号卡固网晒单!$C:$C,AE60,号卡固网晒单!$D:$D,$W$9)</f>
        <v>0</v>
      </c>
      <c r="BB60" s="90">
        <f>COUNTIFS(号卡固网晒单!$C:$C,AE60,号卡固网晒单!$D:$D,$X$9)</f>
        <v>0</v>
      </c>
      <c r="BC60" s="90">
        <f>COUNTIFS(号卡固网晒单!$C:$C,AE60,号卡固网晒单!$F:$F,$Y$9)</f>
        <v>0</v>
      </c>
      <c r="BD60" s="90">
        <f>COUNTIFS(号卡固网晒单!$C:$C,AE60,号卡固网晒单!$G:$G,$Z$9)</f>
        <v>0</v>
      </c>
      <c r="BE60" s="90">
        <f>COUNTIFS(号卡固网晒单!$C:$C,AE60,号卡固网晒单!$H:$H,$AA$9)</f>
        <v>0</v>
      </c>
      <c r="BF60" s="90">
        <f>COUNTIFS(号卡固网晒单!$C:$C,AE60,号卡固网晒单!$I:$I,$AB$9)</f>
        <v>0</v>
      </c>
      <c r="BG60" s="90">
        <f>COUNTIFS(号卡固网晒单!$C:$C,AE60,号卡固网晒单!$J:$J,$AC$9)</f>
        <v>0</v>
      </c>
      <c r="BH60" s="90">
        <f>COUNTIFS(号卡固网晒单!$C:$C,AE60,号卡固网晒单!$K:$K,$AD$9)</f>
        <v>0</v>
      </c>
      <c r="BI60" s="90">
        <f>COUNTIFS(号卡固网晒单!$C:$C,AE60,号卡固网晒单!$L:$L,$AE$9)</f>
        <v>0</v>
      </c>
      <c r="BJ60" s="90">
        <f>COUNTIFS(号卡固网晒单!$C:$C,AE60,号卡固网晒单!$M:$M,$AF$9)</f>
        <v>0</v>
      </c>
      <c r="BK60" s="22">
        <v>2</v>
      </c>
      <c r="BL60" s="31">
        <f>AV60*$AV$5+AW60*$AW$5+AX60*$AX$5+AY60*$AY$5+AZ60*$AZ$5+BA60*$BA$5+BB60*$BB$5</f>
        <v>0</v>
      </c>
      <c r="BM60" s="31">
        <f t="shared" si="7"/>
        <v>0</v>
      </c>
      <c r="BN60" s="26"/>
      <c r="BO60" s="50"/>
      <c r="BP60" s="51"/>
      <c r="BQ60" s="26">
        <f t="shared" si="8"/>
        <v>0</v>
      </c>
      <c r="BR60" s="50"/>
      <c r="BS60" s="22">
        <v>5</v>
      </c>
      <c r="BT60" s="31">
        <f>BC60*$BC$5+BD60*$BD$5+BE60*$BE$5+BF60*$BF$5+BG60*$BG$5+BH60*$BH$5+BI60*$BI$5+BJ60*$BJ$5</f>
        <v>0</v>
      </c>
      <c r="BU60" s="31">
        <f t="shared" si="9"/>
        <v>0</v>
      </c>
      <c r="BV60" s="50"/>
      <c r="BW60" s="50"/>
      <c r="BX60" s="51"/>
      <c r="BY60" s="51"/>
      <c r="BZ60" s="59"/>
      <c r="CA60" s="26">
        <f t="shared" si="10"/>
        <v>0</v>
      </c>
      <c r="CB60" s="50"/>
      <c r="CC60" s="83"/>
      <c r="CD60" s="83" t="s">
        <v>564</v>
      </c>
      <c r="CF60" s="101" t="str">
        <f t="shared" si="6"/>
        <v>陈曦1</v>
      </c>
      <c r="CG60" s="108"/>
      <c r="CH60" s="108"/>
      <c r="CI60" s="108"/>
    </row>
    <row r="61" ht="23.2" spans="1:87">
      <c r="A61" s="88"/>
      <c r="B61" s="88" t="s">
        <v>565</v>
      </c>
      <c r="C61" s="84">
        <v>5</v>
      </c>
      <c r="D61" s="84">
        <v>2</v>
      </c>
      <c r="E61" s="90">
        <f>COUNTIFS(号卡固网晒单!$A:$A,$B$5,号卡固网晒单!$C:$C,B61,号卡固网晒单!$D:$D,$E$9)</f>
        <v>0</v>
      </c>
      <c r="F61" s="90">
        <f>COUNTIFS(号卡固网晒单!$A:$A,$B$5,号卡固网晒单!$C:$C,B61,号卡固网晒单!$D:$D,$F$9)</f>
        <v>0</v>
      </c>
      <c r="G61" s="90">
        <f>COUNTIFS(号卡固网晒单!$A:$A,$B$5,号卡固网晒单!$C:$C,B61,号卡固网晒单!$D:$D,$G$9)</f>
        <v>0</v>
      </c>
      <c r="H61" s="90">
        <f>COUNTIFS(号卡固网晒单!$A:$A,$B$5,号卡固网晒单!$C:$C,B61,号卡固网晒单!$D:$D,$H$9)</f>
        <v>0</v>
      </c>
      <c r="I61" s="90">
        <f>COUNTIFS(号卡固网晒单!$A:$A,$B$5,号卡固网晒单!$C:$C,B61,号卡固网晒单!$D:$D,$I$9)</f>
        <v>0</v>
      </c>
      <c r="J61" s="90">
        <f>COUNTIFS(号卡固网晒单!$A:$A,$B$5,号卡固网晒单!$C:$C,B61,号卡固网晒单!$D:$D,$J$9)</f>
        <v>0</v>
      </c>
      <c r="K61" s="90">
        <f>COUNTIFS(号卡固网晒单!$A:$A,$B$5,号卡固网晒单!$C:$C,B61,号卡固网晒单!$D:$D,$K$9)</f>
        <v>0</v>
      </c>
      <c r="L61" s="90">
        <f>COUNTIFS(号卡固网晒单!$A:$A,$B$5,号卡固网晒单!$C:$C,B61,号卡固网晒单!$D:$D,$L$9)</f>
        <v>0</v>
      </c>
      <c r="M61" s="90">
        <f>COUNTIFS(号卡固网晒单!$A:$A,$B$5,号卡固网晒单!$C:$C,B61,号卡固网晒单!$D:$D,$M$9)</f>
        <v>0</v>
      </c>
      <c r="N61" s="90">
        <f>COUNTIFS(号卡固网晒单!$A:$A,$B$5,号卡固网晒单!$C:$C,B61,号卡固网晒单!$D:$D,$N$9)</f>
        <v>0</v>
      </c>
      <c r="O61" s="90">
        <f>COUNTIFS(号卡固网晒单!$A:$A,$B$5,号卡固网晒单!$C:$C,B61,号卡固网晒单!$D:$D,$O$9)</f>
        <v>0</v>
      </c>
      <c r="P61" s="90">
        <f>COUNTIFS(号卡固网晒单!$A:$A,$B$5,号卡固网晒单!$C:$C,B61,号卡固网晒单!$D:$D,$P$9)</f>
        <v>0</v>
      </c>
      <c r="Q61" s="90">
        <f t="shared" si="0"/>
        <v>0</v>
      </c>
      <c r="R61" s="90">
        <f>COUNTIFS(号卡固网晒单!$A:$A,$B$5,号卡固网晒单!$C:$C,B61,号卡固网晒单!$E:$E,$R$9)</f>
        <v>0</v>
      </c>
      <c r="S61" s="90">
        <f t="shared" si="1"/>
        <v>0</v>
      </c>
      <c r="T61" s="90">
        <f t="shared" si="2"/>
        <v>0</v>
      </c>
      <c r="U61" s="90">
        <f>COUNTIFS(号卡固网晒单!$A:$A,$B$5,号卡固网晒单!$C:$C,B61,号卡固网晒单!$D:$D,$U$9)</f>
        <v>0</v>
      </c>
      <c r="V61" s="90">
        <f>COUNTIFS(号卡固网晒单!$A:$A,$B$5,号卡固网晒单!$C:$C,B61,号卡固网晒单!$D:$D,$V$9)</f>
        <v>0</v>
      </c>
      <c r="W61" s="90">
        <f>COUNTIFS(号卡固网晒单!$A:$A,$B$5,号卡固网晒单!$C:$C,B61,号卡固网晒单!$D:$D,$W$9)</f>
        <v>0</v>
      </c>
      <c r="X61" s="90">
        <f>COUNTIFS(号卡固网晒单!$A:$A,$B$5,号卡固网晒单!$C:$C,B61,号卡固网晒单!$D:$D,$X$9)</f>
        <v>0</v>
      </c>
      <c r="Y61" s="90">
        <f>COUNTIFS(号卡固网晒单!$A:$A,$B$5,号卡固网晒单!$C:$C,B61,号卡固网晒单!$F:$F,$Y$9)</f>
        <v>0</v>
      </c>
      <c r="Z61" s="90">
        <f>COUNTIFS(号卡固网晒单!$A:$A,$B$5,号卡固网晒单!$C:$C,B61,号卡固网晒单!$G:$G,$Z$9)</f>
        <v>0</v>
      </c>
      <c r="AA61" s="90">
        <f>COUNTIFS(号卡固网晒单!$A:$A,$B$5,号卡固网晒单!$C:$C,B61,号卡固网晒单!$H:$H,$AA$9)</f>
        <v>0</v>
      </c>
      <c r="AB61" s="90">
        <f>COUNTIFS(号卡固网晒单!$A:$A,$B$5,号卡固网晒单!$C:$C,B61,号卡固网晒单!$I:$I,$AB$9)</f>
        <v>0</v>
      </c>
      <c r="AC61" s="90">
        <f>COUNTIFS(号卡固网晒单!$A:$A,$B$5,号卡固网晒单!$C:$C,B61,号卡固网晒单!$J:$J,$AC$9)</f>
        <v>0</v>
      </c>
      <c r="AD61" s="90">
        <f>COUNTIFS(号卡固网晒单!$A:$A,$B$5,号卡固网晒单!$C:$C,B61,号卡固网晒单!$K:$K,$AD$9)</f>
        <v>0</v>
      </c>
      <c r="AE61" s="90">
        <f>COUNTIFS(号卡固网晒单!$A:$A,$B$5,号卡固网晒单!$C:$C,B61,号卡固网晒单!$L:$L,$AE$9)</f>
        <v>0</v>
      </c>
      <c r="AF61" s="90">
        <f>COUNTIFS(号卡固网晒单!$A:$A,$B$5,号卡固网晒单!$C:$C,B61,号卡固网晒单!$M:$M,$AF$9)</f>
        <v>0</v>
      </c>
      <c r="AG61" s="90">
        <f>R61*$R$5+S61*$S$5+T61*$T$5+U61*$U$5+V61*$V$5+W61*$W$5+X61*$X$5</f>
        <v>0</v>
      </c>
      <c r="AH61" s="90">
        <f>Y61*$Y$5+Z61*$Z$5+AA61*$AA$5+AB61*$AB$5+AC61*$AC$5+AD61*$AD$5+AE61*$AE$5+AF61*$AF$5</f>
        <v>0</v>
      </c>
      <c r="AI61" s="90">
        <f>COUNTIFS(号卡固网晒单!$C:$C,AF61,号卡固网晒单!$D:$D,$E$9)</f>
        <v>0</v>
      </c>
      <c r="AJ61" s="90">
        <f>COUNTIFS(号卡固网晒单!$C:$C,AF61,号卡固网晒单!$D:$D,$F$9)</f>
        <v>0</v>
      </c>
      <c r="AK61" s="90">
        <f>COUNTIFS(号卡固网晒单!$C:$C,AF61,号卡固网晒单!$D:$D,$G$9)</f>
        <v>0</v>
      </c>
      <c r="AL61" s="90">
        <f>COUNTIFS(号卡固网晒单!$C:$C,AF61,号卡固网晒单!$D:$D,$H$9)</f>
        <v>0</v>
      </c>
      <c r="AM61" s="90">
        <f>COUNTIFS(号卡固网晒单!$C:$C,AF61,号卡固网晒单!$D:$D,$I$9)</f>
        <v>0</v>
      </c>
      <c r="AN61" s="90">
        <f>COUNTIFS(号卡固网晒单!$C:$C,AF61,号卡固网晒单!$D:$D,$J$9)</f>
        <v>0</v>
      </c>
      <c r="AO61" s="90">
        <f>COUNTIFS(号卡固网晒单!$C:$C,AF61,号卡固网晒单!$D:$D,$K$9)</f>
        <v>0</v>
      </c>
      <c r="AP61" s="90">
        <f>COUNTIFS(号卡固网晒单!$C:$C,AF61,号卡固网晒单!$D:$D,$L$9)</f>
        <v>0</v>
      </c>
      <c r="AQ61" s="90">
        <f>COUNTIFS(号卡固网晒单!$C:$C,AF61,号卡固网晒单!$D:$D,$M$9)</f>
        <v>0</v>
      </c>
      <c r="AR61" s="90">
        <f>COUNTIFS(号卡固网晒单!$C:$C,AF61,号卡固网晒单!$D:$D,$N$9)</f>
        <v>0</v>
      </c>
      <c r="AS61" s="90">
        <f>COUNTIFS(号卡固网晒单!$C:$C,AF61,号卡固网晒单!$D:$D,$O$9)</f>
        <v>0</v>
      </c>
      <c r="AT61" s="90">
        <f>COUNTIFS(号卡固网晒单!$C:$C,AF61,号卡固网晒单!$D:$D,$P$9)</f>
        <v>0</v>
      </c>
      <c r="AU61" s="90">
        <f t="shared" si="3"/>
        <v>0</v>
      </c>
      <c r="AV61" s="90">
        <f>COUNTIFS(号卡固网晒单!$C:$C,AE61,号卡固网晒单!$E:$E,$R$9)</f>
        <v>0</v>
      </c>
      <c r="AW61" s="90">
        <f t="shared" si="4"/>
        <v>0</v>
      </c>
      <c r="AX61" s="90">
        <f t="shared" si="5"/>
        <v>0</v>
      </c>
      <c r="AY61" s="90">
        <f>COUNTIFS(号卡固网晒单!$C:$C,AE61,号卡固网晒单!$D:$D,$U$9)</f>
        <v>0</v>
      </c>
      <c r="AZ61" s="90">
        <f>COUNTIFS(号卡固网晒单!$C:$C,AE61,号卡固网晒单!$D:$D,$V$9)</f>
        <v>0</v>
      </c>
      <c r="BA61" s="90">
        <f>COUNTIFS(号卡固网晒单!$C:$C,AE61,号卡固网晒单!$D:$D,$W$9)</f>
        <v>0</v>
      </c>
      <c r="BB61" s="90">
        <f>COUNTIFS(号卡固网晒单!$C:$C,AE61,号卡固网晒单!$D:$D,$X$9)</f>
        <v>0</v>
      </c>
      <c r="BC61" s="90">
        <f>COUNTIFS(号卡固网晒单!$C:$C,AE61,号卡固网晒单!$F:$F,$Y$9)</f>
        <v>0</v>
      </c>
      <c r="BD61" s="90">
        <f>COUNTIFS(号卡固网晒单!$C:$C,AE61,号卡固网晒单!$G:$G,$Z$9)</f>
        <v>0</v>
      </c>
      <c r="BE61" s="90">
        <f>COUNTIFS(号卡固网晒单!$C:$C,AE61,号卡固网晒单!$H:$H,$AA$9)</f>
        <v>0</v>
      </c>
      <c r="BF61" s="90">
        <f>COUNTIFS(号卡固网晒单!$C:$C,AE61,号卡固网晒单!$I:$I,$AB$9)</f>
        <v>0</v>
      </c>
      <c r="BG61" s="90">
        <f>COUNTIFS(号卡固网晒单!$C:$C,AE61,号卡固网晒单!$J:$J,$AC$9)</f>
        <v>0</v>
      </c>
      <c r="BH61" s="90">
        <f>COUNTIFS(号卡固网晒单!$C:$C,AE61,号卡固网晒单!$K:$K,$AD$9)</f>
        <v>0</v>
      </c>
      <c r="BI61" s="90">
        <f>COUNTIFS(号卡固网晒单!$C:$C,AE61,号卡固网晒单!$L:$L,$AE$9)</f>
        <v>0</v>
      </c>
      <c r="BJ61" s="90">
        <f>COUNTIFS(号卡固网晒单!$C:$C,AE61,号卡固网晒单!$M:$M,$AF$9)</f>
        <v>0</v>
      </c>
      <c r="BK61" s="22">
        <v>2</v>
      </c>
      <c r="BL61" s="31">
        <f>AV61*$AV$5+AW61*$AW$5+AX61*$AX$5+AY61*$AY$5+AZ61*$AZ$5+BA61*$BA$5+BB61*$BB$5</f>
        <v>0</v>
      </c>
      <c r="BM61" s="31">
        <f t="shared" si="7"/>
        <v>0</v>
      </c>
      <c r="BN61" s="26"/>
      <c r="BO61" s="50"/>
      <c r="BP61" s="51"/>
      <c r="BQ61" s="26">
        <f t="shared" si="8"/>
        <v>0</v>
      </c>
      <c r="BR61" s="50"/>
      <c r="BS61" s="22">
        <v>5</v>
      </c>
      <c r="BT61" s="31">
        <f>BC61*$BC$5+BD61*$BD$5+BE61*$BE$5+BF61*$BF$5+BG61*$BG$5+BH61*$BH$5+BI61*$BI$5+BJ61*$BJ$5</f>
        <v>0</v>
      </c>
      <c r="BU61" s="31">
        <f t="shared" si="9"/>
        <v>0</v>
      </c>
      <c r="BV61" s="50"/>
      <c r="BW61" s="50"/>
      <c r="BX61" s="51"/>
      <c r="BY61" s="51"/>
      <c r="BZ61" s="59"/>
      <c r="CA61" s="26">
        <f t="shared" si="10"/>
        <v>0</v>
      </c>
      <c r="CB61" s="50"/>
      <c r="CC61" s="83"/>
      <c r="CD61" s="83" t="s">
        <v>565</v>
      </c>
      <c r="CF61" s="101" t="str">
        <f t="shared" si="6"/>
        <v>毛华棠</v>
      </c>
      <c r="CG61" s="108"/>
      <c r="CH61" s="108"/>
      <c r="CI61" s="108"/>
    </row>
    <row r="62" ht="23.2" spans="1:87">
      <c r="A62" s="88"/>
      <c r="B62" s="88" t="s">
        <v>566</v>
      </c>
      <c r="C62" s="84">
        <v>5</v>
      </c>
      <c r="D62" s="84">
        <v>2</v>
      </c>
      <c r="E62" s="90">
        <f>COUNTIFS(号卡固网晒单!$A:$A,$B$5,号卡固网晒单!$C:$C,B62,号卡固网晒单!$D:$D,$E$9)</f>
        <v>0</v>
      </c>
      <c r="F62" s="90">
        <f>COUNTIFS(号卡固网晒单!$A:$A,$B$5,号卡固网晒单!$C:$C,B62,号卡固网晒单!$D:$D,$F$9)</f>
        <v>0</v>
      </c>
      <c r="G62" s="90">
        <f>COUNTIFS(号卡固网晒单!$A:$A,$B$5,号卡固网晒单!$C:$C,B62,号卡固网晒单!$D:$D,$G$9)</f>
        <v>0</v>
      </c>
      <c r="H62" s="90">
        <f>COUNTIFS(号卡固网晒单!$A:$A,$B$5,号卡固网晒单!$C:$C,B62,号卡固网晒单!$D:$D,$H$9)</f>
        <v>0</v>
      </c>
      <c r="I62" s="90">
        <f>COUNTIFS(号卡固网晒单!$A:$A,$B$5,号卡固网晒单!$C:$C,B62,号卡固网晒单!$D:$D,$I$9)</f>
        <v>0</v>
      </c>
      <c r="J62" s="90">
        <f>COUNTIFS(号卡固网晒单!$A:$A,$B$5,号卡固网晒单!$C:$C,B62,号卡固网晒单!$D:$D,$J$9)</f>
        <v>0</v>
      </c>
      <c r="K62" s="90">
        <f>COUNTIFS(号卡固网晒单!$A:$A,$B$5,号卡固网晒单!$C:$C,B62,号卡固网晒单!$D:$D,$K$9)</f>
        <v>0</v>
      </c>
      <c r="L62" s="90">
        <f>COUNTIFS(号卡固网晒单!$A:$A,$B$5,号卡固网晒单!$C:$C,B62,号卡固网晒单!$D:$D,$L$9)</f>
        <v>0</v>
      </c>
      <c r="M62" s="90">
        <f>COUNTIFS(号卡固网晒单!$A:$A,$B$5,号卡固网晒单!$C:$C,B62,号卡固网晒单!$D:$D,$M$9)</f>
        <v>0</v>
      </c>
      <c r="N62" s="90">
        <f>COUNTIFS(号卡固网晒单!$A:$A,$B$5,号卡固网晒单!$C:$C,B62,号卡固网晒单!$D:$D,$N$9)</f>
        <v>0</v>
      </c>
      <c r="O62" s="90">
        <f>COUNTIFS(号卡固网晒单!$A:$A,$B$5,号卡固网晒单!$C:$C,B62,号卡固网晒单!$D:$D,$O$9)</f>
        <v>0</v>
      </c>
      <c r="P62" s="90">
        <f>COUNTIFS(号卡固网晒单!$A:$A,$B$5,号卡固网晒单!$C:$C,B62,号卡固网晒单!$D:$D,$P$9)</f>
        <v>0</v>
      </c>
      <c r="Q62" s="90">
        <f t="shared" si="0"/>
        <v>0</v>
      </c>
      <c r="R62" s="90">
        <f>COUNTIFS(号卡固网晒单!$A:$A,$B$5,号卡固网晒单!$C:$C,B62,号卡固网晒单!$E:$E,$R$9)</f>
        <v>0</v>
      </c>
      <c r="S62" s="90">
        <f t="shared" si="1"/>
        <v>0</v>
      </c>
      <c r="T62" s="90">
        <f t="shared" si="2"/>
        <v>0</v>
      </c>
      <c r="U62" s="90">
        <f>COUNTIFS(号卡固网晒单!$A:$A,$B$5,号卡固网晒单!$C:$C,B62,号卡固网晒单!$D:$D,$U$9)</f>
        <v>0</v>
      </c>
      <c r="V62" s="90">
        <f>COUNTIFS(号卡固网晒单!$A:$A,$B$5,号卡固网晒单!$C:$C,B62,号卡固网晒单!$D:$D,$V$9)</f>
        <v>0</v>
      </c>
      <c r="W62" s="90">
        <f>COUNTIFS(号卡固网晒单!$A:$A,$B$5,号卡固网晒单!$C:$C,B62,号卡固网晒单!$D:$D,$W$9)</f>
        <v>0</v>
      </c>
      <c r="X62" s="90">
        <f>COUNTIFS(号卡固网晒单!$A:$A,$B$5,号卡固网晒单!$C:$C,B62,号卡固网晒单!$D:$D,$X$9)</f>
        <v>0</v>
      </c>
      <c r="Y62" s="90">
        <f>COUNTIFS(号卡固网晒单!$A:$A,$B$5,号卡固网晒单!$C:$C,B62,号卡固网晒单!$F:$F,$Y$9)</f>
        <v>0</v>
      </c>
      <c r="Z62" s="90">
        <f>COUNTIFS(号卡固网晒单!$A:$A,$B$5,号卡固网晒单!$C:$C,B62,号卡固网晒单!$G:$G,$Z$9)</f>
        <v>0</v>
      </c>
      <c r="AA62" s="90">
        <f>COUNTIFS(号卡固网晒单!$A:$A,$B$5,号卡固网晒单!$C:$C,B62,号卡固网晒单!$H:$H,$AA$9)</f>
        <v>0</v>
      </c>
      <c r="AB62" s="90">
        <f>COUNTIFS(号卡固网晒单!$A:$A,$B$5,号卡固网晒单!$C:$C,B62,号卡固网晒单!$I:$I,$AB$9)</f>
        <v>0</v>
      </c>
      <c r="AC62" s="90">
        <f>COUNTIFS(号卡固网晒单!$A:$A,$B$5,号卡固网晒单!$C:$C,B62,号卡固网晒单!$J:$J,$AC$9)</f>
        <v>0</v>
      </c>
      <c r="AD62" s="90">
        <f>COUNTIFS(号卡固网晒单!$A:$A,$B$5,号卡固网晒单!$C:$C,B62,号卡固网晒单!$K:$K,$AD$9)</f>
        <v>0</v>
      </c>
      <c r="AE62" s="90">
        <f>COUNTIFS(号卡固网晒单!$A:$A,$B$5,号卡固网晒单!$C:$C,B62,号卡固网晒单!$L:$L,$AE$9)</f>
        <v>0</v>
      </c>
      <c r="AF62" s="90">
        <f>COUNTIFS(号卡固网晒单!$A:$A,$B$5,号卡固网晒单!$C:$C,B62,号卡固网晒单!$M:$M,$AF$9)</f>
        <v>0</v>
      </c>
      <c r="AG62" s="90">
        <f>R62*$R$5+S62*$S$5+T62*$T$5+U62*$U$5+V62*$V$5+W62*$W$5+X62*$X$5</f>
        <v>0</v>
      </c>
      <c r="AH62" s="90">
        <f>Y62*$Y$5+Z62*$Z$5+AA62*$AA$5+AB62*$AB$5+AC62*$AC$5+AD62*$AD$5+AE62*$AE$5+AF62*$AF$5</f>
        <v>0</v>
      </c>
      <c r="AI62" s="90">
        <f>COUNTIFS(号卡固网晒单!$C:$C,AF62,号卡固网晒单!$D:$D,$E$9)</f>
        <v>0</v>
      </c>
      <c r="AJ62" s="90">
        <f>COUNTIFS(号卡固网晒单!$C:$C,AF62,号卡固网晒单!$D:$D,$F$9)</f>
        <v>0</v>
      </c>
      <c r="AK62" s="90">
        <f>COUNTIFS(号卡固网晒单!$C:$C,AF62,号卡固网晒单!$D:$D,$G$9)</f>
        <v>0</v>
      </c>
      <c r="AL62" s="90">
        <f>COUNTIFS(号卡固网晒单!$C:$C,AF62,号卡固网晒单!$D:$D,$H$9)</f>
        <v>0</v>
      </c>
      <c r="AM62" s="90">
        <f>COUNTIFS(号卡固网晒单!$C:$C,AF62,号卡固网晒单!$D:$D,$I$9)</f>
        <v>0</v>
      </c>
      <c r="AN62" s="90">
        <f>COUNTIFS(号卡固网晒单!$C:$C,AF62,号卡固网晒单!$D:$D,$J$9)</f>
        <v>0</v>
      </c>
      <c r="AO62" s="90">
        <f>COUNTIFS(号卡固网晒单!$C:$C,AF62,号卡固网晒单!$D:$D,$K$9)</f>
        <v>0</v>
      </c>
      <c r="AP62" s="90">
        <f>COUNTIFS(号卡固网晒单!$C:$C,AF62,号卡固网晒单!$D:$D,$L$9)</f>
        <v>0</v>
      </c>
      <c r="AQ62" s="90">
        <f>COUNTIFS(号卡固网晒单!$C:$C,AF62,号卡固网晒单!$D:$D,$M$9)</f>
        <v>0</v>
      </c>
      <c r="AR62" s="90">
        <f>COUNTIFS(号卡固网晒单!$C:$C,AF62,号卡固网晒单!$D:$D,$N$9)</f>
        <v>0</v>
      </c>
      <c r="AS62" s="90">
        <f>COUNTIFS(号卡固网晒单!$C:$C,AF62,号卡固网晒单!$D:$D,$O$9)</f>
        <v>0</v>
      </c>
      <c r="AT62" s="90">
        <f>COUNTIFS(号卡固网晒单!$C:$C,AF62,号卡固网晒单!$D:$D,$P$9)</f>
        <v>0</v>
      </c>
      <c r="AU62" s="90">
        <f t="shared" si="3"/>
        <v>0</v>
      </c>
      <c r="AV62" s="90">
        <f>COUNTIFS(号卡固网晒单!$C:$C,AE62,号卡固网晒单!$E:$E,$R$9)</f>
        <v>0</v>
      </c>
      <c r="AW62" s="90">
        <f t="shared" si="4"/>
        <v>0</v>
      </c>
      <c r="AX62" s="90">
        <f t="shared" si="5"/>
        <v>0</v>
      </c>
      <c r="AY62" s="90">
        <f>COUNTIFS(号卡固网晒单!$C:$C,AE62,号卡固网晒单!$D:$D,$U$9)</f>
        <v>0</v>
      </c>
      <c r="AZ62" s="90">
        <f>COUNTIFS(号卡固网晒单!$C:$C,AE62,号卡固网晒单!$D:$D,$V$9)</f>
        <v>0</v>
      </c>
      <c r="BA62" s="90">
        <f>COUNTIFS(号卡固网晒单!$C:$C,AE62,号卡固网晒单!$D:$D,$W$9)</f>
        <v>0</v>
      </c>
      <c r="BB62" s="90">
        <f>COUNTIFS(号卡固网晒单!$C:$C,AE62,号卡固网晒单!$D:$D,$X$9)</f>
        <v>0</v>
      </c>
      <c r="BC62" s="90">
        <f>COUNTIFS(号卡固网晒单!$C:$C,AE62,号卡固网晒单!$F:$F,$Y$9)</f>
        <v>0</v>
      </c>
      <c r="BD62" s="90">
        <f>COUNTIFS(号卡固网晒单!$C:$C,AE62,号卡固网晒单!$G:$G,$Z$9)</f>
        <v>0</v>
      </c>
      <c r="BE62" s="90">
        <f>COUNTIFS(号卡固网晒单!$C:$C,AE62,号卡固网晒单!$H:$H,$AA$9)</f>
        <v>0</v>
      </c>
      <c r="BF62" s="90">
        <f>COUNTIFS(号卡固网晒单!$C:$C,AE62,号卡固网晒单!$I:$I,$AB$9)</f>
        <v>0</v>
      </c>
      <c r="BG62" s="90">
        <f>COUNTIFS(号卡固网晒单!$C:$C,AE62,号卡固网晒单!$J:$J,$AC$9)</f>
        <v>0</v>
      </c>
      <c r="BH62" s="90">
        <f>COUNTIFS(号卡固网晒单!$C:$C,AE62,号卡固网晒单!$K:$K,$AD$9)</f>
        <v>0</v>
      </c>
      <c r="BI62" s="90">
        <f>COUNTIFS(号卡固网晒单!$C:$C,AE62,号卡固网晒单!$L:$L,$AE$9)</f>
        <v>0</v>
      </c>
      <c r="BJ62" s="90">
        <f>COUNTIFS(号卡固网晒单!$C:$C,AE62,号卡固网晒单!$M:$M,$AF$9)</f>
        <v>0</v>
      </c>
      <c r="BK62" s="22">
        <v>2</v>
      </c>
      <c r="BL62" s="31">
        <f>AV62*$AV$5+AW62*$AW$5+AX62*$AX$5+AY62*$AY$5+AZ62*$AZ$5+BA62*$BA$5+BB62*$BB$5</f>
        <v>0</v>
      </c>
      <c r="BM62" s="31">
        <f t="shared" si="7"/>
        <v>0</v>
      </c>
      <c r="BN62" s="26"/>
      <c r="BO62" s="50"/>
      <c r="BP62" s="51"/>
      <c r="BQ62" s="26">
        <f t="shared" si="8"/>
        <v>0</v>
      </c>
      <c r="BR62" s="50"/>
      <c r="BS62" s="22">
        <v>5</v>
      </c>
      <c r="BT62" s="31">
        <f>BC62*$BC$5+BD62*$BD$5+BE62*$BE$5+BF62*$BF$5+BG62*$BG$5+BH62*$BH$5+BI62*$BI$5+BJ62*$BJ$5</f>
        <v>0</v>
      </c>
      <c r="BU62" s="31">
        <f t="shared" si="9"/>
        <v>0</v>
      </c>
      <c r="BV62" s="50"/>
      <c r="BW62" s="50"/>
      <c r="BX62" s="51"/>
      <c r="BY62" s="51"/>
      <c r="BZ62" s="59"/>
      <c r="CA62" s="26">
        <f t="shared" si="10"/>
        <v>0</v>
      </c>
      <c r="CB62" s="50"/>
      <c r="CC62" s="83"/>
      <c r="CD62" s="83" t="s">
        <v>566</v>
      </c>
      <c r="CF62" s="101" t="str">
        <f t="shared" si="6"/>
        <v>缪文华</v>
      </c>
      <c r="CG62" s="108"/>
      <c r="CH62" s="108"/>
      <c r="CI62" s="108"/>
    </row>
    <row r="63" ht="23.2" spans="1:87">
      <c r="A63" s="88"/>
      <c r="B63" s="88" t="s">
        <v>567</v>
      </c>
      <c r="C63" s="84">
        <v>5</v>
      </c>
      <c r="D63" s="84">
        <v>2</v>
      </c>
      <c r="E63" s="90">
        <f>COUNTIFS(号卡固网晒单!$A:$A,$B$5,号卡固网晒单!$C:$C,B63,号卡固网晒单!$D:$D,$E$9)</f>
        <v>0</v>
      </c>
      <c r="F63" s="90">
        <f>COUNTIFS(号卡固网晒单!$A:$A,$B$5,号卡固网晒单!$C:$C,B63,号卡固网晒单!$D:$D,$F$9)</f>
        <v>0</v>
      </c>
      <c r="G63" s="90">
        <f>COUNTIFS(号卡固网晒单!$A:$A,$B$5,号卡固网晒单!$C:$C,B63,号卡固网晒单!$D:$D,$G$9)</f>
        <v>0</v>
      </c>
      <c r="H63" s="90">
        <f>COUNTIFS(号卡固网晒单!$A:$A,$B$5,号卡固网晒单!$C:$C,B63,号卡固网晒单!$D:$D,$H$9)</f>
        <v>0</v>
      </c>
      <c r="I63" s="90">
        <f>COUNTIFS(号卡固网晒单!$A:$A,$B$5,号卡固网晒单!$C:$C,B63,号卡固网晒单!$D:$D,$I$9)</f>
        <v>0</v>
      </c>
      <c r="J63" s="90">
        <f>COUNTIFS(号卡固网晒单!$A:$A,$B$5,号卡固网晒单!$C:$C,B63,号卡固网晒单!$D:$D,$J$9)</f>
        <v>0</v>
      </c>
      <c r="K63" s="90">
        <f>COUNTIFS(号卡固网晒单!$A:$A,$B$5,号卡固网晒单!$C:$C,B63,号卡固网晒单!$D:$D,$K$9)</f>
        <v>0</v>
      </c>
      <c r="L63" s="90">
        <f>COUNTIFS(号卡固网晒单!$A:$A,$B$5,号卡固网晒单!$C:$C,B63,号卡固网晒单!$D:$D,$L$9)</f>
        <v>0</v>
      </c>
      <c r="M63" s="90">
        <f>COUNTIFS(号卡固网晒单!$A:$A,$B$5,号卡固网晒单!$C:$C,B63,号卡固网晒单!$D:$D,$M$9)</f>
        <v>0</v>
      </c>
      <c r="N63" s="90">
        <f>COUNTIFS(号卡固网晒单!$A:$A,$B$5,号卡固网晒单!$C:$C,B63,号卡固网晒单!$D:$D,$N$9)</f>
        <v>0</v>
      </c>
      <c r="O63" s="90">
        <f>COUNTIFS(号卡固网晒单!$A:$A,$B$5,号卡固网晒单!$C:$C,B63,号卡固网晒单!$D:$D,$O$9)</f>
        <v>0</v>
      </c>
      <c r="P63" s="90">
        <f>COUNTIFS(号卡固网晒单!$A:$A,$B$5,号卡固网晒单!$C:$C,B63,号卡固网晒单!$D:$D,$P$9)</f>
        <v>0</v>
      </c>
      <c r="Q63" s="90">
        <f t="shared" si="0"/>
        <v>0</v>
      </c>
      <c r="R63" s="90">
        <f>COUNTIFS(号卡固网晒单!$A:$A,$B$5,号卡固网晒单!$C:$C,B63,号卡固网晒单!$E:$E,$R$9)</f>
        <v>0</v>
      </c>
      <c r="S63" s="90">
        <f t="shared" si="1"/>
        <v>0</v>
      </c>
      <c r="T63" s="90">
        <f t="shared" si="2"/>
        <v>0</v>
      </c>
      <c r="U63" s="90">
        <f>COUNTIFS(号卡固网晒单!$A:$A,$B$5,号卡固网晒单!$C:$C,B63,号卡固网晒单!$D:$D,$U$9)</f>
        <v>0</v>
      </c>
      <c r="V63" s="90">
        <f>COUNTIFS(号卡固网晒单!$A:$A,$B$5,号卡固网晒单!$C:$C,B63,号卡固网晒单!$D:$D,$V$9)</f>
        <v>0</v>
      </c>
      <c r="W63" s="90">
        <f>COUNTIFS(号卡固网晒单!$A:$A,$B$5,号卡固网晒单!$C:$C,B63,号卡固网晒单!$D:$D,$W$9)</f>
        <v>0</v>
      </c>
      <c r="X63" s="90">
        <f>COUNTIFS(号卡固网晒单!$A:$A,$B$5,号卡固网晒单!$C:$C,B63,号卡固网晒单!$D:$D,$X$9)</f>
        <v>0</v>
      </c>
      <c r="Y63" s="90">
        <f>COUNTIFS(号卡固网晒单!$A:$A,$B$5,号卡固网晒单!$C:$C,B63,号卡固网晒单!$F:$F,$Y$9)</f>
        <v>0</v>
      </c>
      <c r="Z63" s="90">
        <f>COUNTIFS(号卡固网晒单!$A:$A,$B$5,号卡固网晒单!$C:$C,B63,号卡固网晒单!$G:$G,$Z$9)</f>
        <v>0</v>
      </c>
      <c r="AA63" s="90">
        <f>COUNTIFS(号卡固网晒单!$A:$A,$B$5,号卡固网晒单!$C:$C,B63,号卡固网晒单!$H:$H,$AA$9)</f>
        <v>0</v>
      </c>
      <c r="AB63" s="90">
        <f>COUNTIFS(号卡固网晒单!$A:$A,$B$5,号卡固网晒单!$C:$C,B63,号卡固网晒单!$I:$I,$AB$9)</f>
        <v>0</v>
      </c>
      <c r="AC63" s="90">
        <f>COUNTIFS(号卡固网晒单!$A:$A,$B$5,号卡固网晒单!$C:$C,B63,号卡固网晒单!$J:$J,$AC$9)</f>
        <v>0</v>
      </c>
      <c r="AD63" s="90">
        <f>COUNTIFS(号卡固网晒单!$A:$A,$B$5,号卡固网晒单!$C:$C,B63,号卡固网晒单!$K:$K,$AD$9)</f>
        <v>0</v>
      </c>
      <c r="AE63" s="90">
        <f>COUNTIFS(号卡固网晒单!$A:$A,$B$5,号卡固网晒单!$C:$C,B63,号卡固网晒单!$L:$L,$AE$9)</f>
        <v>0</v>
      </c>
      <c r="AF63" s="90">
        <f>COUNTIFS(号卡固网晒单!$A:$A,$B$5,号卡固网晒单!$C:$C,B63,号卡固网晒单!$M:$M,$AF$9)</f>
        <v>0</v>
      </c>
      <c r="AG63" s="90">
        <f>R63*$R$5+S63*$S$5+T63*$T$5+U63*$U$5+V63*$V$5+W63*$W$5+X63*$X$5</f>
        <v>0</v>
      </c>
      <c r="AH63" s="90">
        <f>Y63*$Y$5+Z63*$Z$5+AA63*$AA$5+AB63*$AB$5+AC63*$AC$5+AD63*$AD$5+AE63*$AE$5+AF63*$AF$5</f>
        <v>0</v>
      </c>
      <c r="AI63" s="90">
        <f>COUNTIFS(号卡固网晒单!$C:$C,AF63,号卡固网晒单!$D:$D,$E$9)</f>
        <v>0</v>
      </c>
      <c r="AJ63" s="90">
        <f>COUNTIFS(号卡固网晒单!$C:$C,AF63,号卡固网晒单!$D:$D,$F$9)</f>
        <v>0</v>
      </c>
      <c r="AK63" s="90">
        <f>COUNTIFS(号卡固网晒单!$C:$C,AF63,号卡固网晒单!$D:$D,$G$9)</f>
        <v>0</v>
      </c>
      <c r="AL63" s="90">
        <f>COUNTIFS(号卡固网晒单!$C:$C,AF63,号卡固网晒单!$D:$D,$H$9)</f>
        <v>0</v>
      </c>
      <c r="AM63" s="90">
        <f>COUNTIFS(号卡固网晒单!$C:$C,AF63,号卡固网晒单!$D:$D,$I$9)</f>
        <v>0</v>
      </c>
      <c r="AN63" s="90">
        <f>COUNTIFS(号卡固网晒单!$C:$C,AF63,号卡固网晒单!$D:$D,$J$9)</f>
        <v>0</v>
      </c>
      <c r="AO63" s="90">
        <f>COUNTIFS(号卡固网晒单!$C:$C,AF63,号卡固网晒单!$D:$D,$K$9)</f>
        <v>0</v>
      </c>
      <c r="AP63" s="90">
        <f>COUNTIFS(号卡固网晒单!$C:$C,AF63,号卡固网晒单!$D:$D,$L$9)</f>
        <v>0</v>
      </c>
      <c r="AQ63" s="90">
        <f>COUNTIFS(号卡固网晒单!$C:$C,AF63,号卡固网晒单!$D:$D,$M$9)</f>
        <v>0</v>
      </c>
      <c r="AR63" s="90">
        <f>COUNTIFS(号卡固网晒单!$C:$C,AF63,号卡固网晒单!$D:$D,$N$9)</f>
        <v>0</v>
      </c>
      <c r="AS63" s="90">
        <f>COUNTIFS(号卡固网晒单!$C:$C,AF63,号卡固网晒单!$D:$D,$O$9)</f>
        <v>0</v>
      </c>
      <c r="AT63" s="90">
        <f>COUNTIFS(号卡固网晒单!$C:$C,AF63,号卡固网晒单!$D:$D,$P$9)</f>
        <v>0</v>
      </c>
      <c r="AU63" s="90">
        <f t="shared" si="3"/>
        <v>0</v>
      </c>
      <c r="AV63" s="90">
        <f>COUNTIFS(号卡固网晒单!$C:$C,AE63,号卡固网晒单!$E:$E,$R$9)</f>
        <v>0</v>
      </c>
      <c r="AW63" s="90">
        <f t="shared" si="4"/>
        <v>0</v>
      </c>
      <c r="AX63" s="90">
        <f t="shared" si="5"/>
        <v>0</v>
      </c>
      <c r="AY63" s="90">
        <f>COUNTIFS(号卡固网晒单!$C:$C,AE63,号卡固网晒单!$D:$D,$U$9)</f>
        <v>0</v>
      </c>
      <c r="AZ63" s="90">
        <f>COUNTIFS(号卡固网晒单!$C:$C,AE63,号卡固网晒单!$D:$D,$V$9)</f>
        <v>0</v>
      </c>
      <c r="BA63" s="90">
        <f>COUNTIFS(号卡固网晒单!$C:$C,AE63,号卡固网晒单!$D:$D,$W$9)</f>
        <v>0</v>
      </c>
      <c r="BB63" s="90">
        <f>COUNTIFS(号卡固网晒单!$C:$C,AE63,号卡固网晒单!$D:$D,$X$9)</f>
        <v>0</v>
      </c>
      <c r="BC63" s="90">
        <f>COUNTIFS(号卡固网晒单!$C:$C,AE63,号卡固网晒单!$F:$F,$Y$9)</f>
        <v>0</v>
      </c>
      <c r="BD63" s="90">
        <f>COUNTIFS(号卡固网晒单!$C:$C,AE63,号卡固网晒单!$G:$G,$Z$9)</f>
        <v>0</v>
      </c>
      <c r="BE63" s="90">
        <f>COUNTIFS(号卡固网晒单!$C:$C,AE63,号卡固网晒单!$H:$H,$AA$9)</f>
        <v>0</v>
      </c>
      <c r="BF63" s="90">
        <f>COUNTIFS(号卡固网晒单!$C:$C,AE63,号卡固网晒单!$I:$I,$AB$9)</f>
        <v>0</v>
      </c>
      <c r="BG63" s="90">
        <f>COUNTIFS(号卡固网晒单!$C:$C,AE63,号卡固网晒单!$J:$J,$AC$9)</f>
        <v>0</v>
      </c>
      <c r="BH63" s="90">
        <f>COUNTIFS(号卡固网晒单!$C:$C,AE63,号卡固网晒单!$K:$K,$AD$9)</f>
        <v>0</v>
      </c>
      <c r="BI63" s="90">
        <f>COUNTIFS(号卡固网晒单!$C:$C,AE63,号卡固网晒单!$L:$L,$AE$9)</f>
        <v>0</v>
      </c>
      <c r="BJ63" s="90">
        <f>COUNTIFS(号卡固网晒单!$C:$C,AE63,号卡固网晒单!$M:$M,$AF$9)</f>
        <v>0</v>
      </c>
      <c r="BK63" s="22">
        <v>2</v>
      </c>
      <c r="BL63" s="31">
        <f>AV63*$AV$5+AW63*$AW$5+AX63*$AX$5+AY63*$AY$5+AZ63*$AZ$5+BA63*$BA$5+BB63*$BB$5</f>
        <v>0</v>
      </c>
      <c r="BM63" s="31">
        <f t="shared" si="7"/>
        <v>0</v>
      </c>
      <c r="BN63" s="26"/>
      <c r="BO63" s="50"/>
      <c r="BP63" s="51"/>
      <c r="BQ63" s="26">
        <f t="shared" si="8"/>
        <v>0</v>
      </c>
      <c r="BR63" s="50"/>
      <c r="BS63" s="22">
        <v>5</v>
      </c>
      <c r="BT63" s="31">
        <f>BC63*$BC$5+BD63*$BD$5+BE63*$BE$5+BF63*$BF$5+BG63*$BG$5+BH63*$BH$5+BI63*$BI$5+BJ63*$BJ$5</f>
        <v>0</v>
      </c>
      <c r="BU63" s="31">
        <f t="shared" si="9"/>
        <v>0</v>
      </c>
      <c r="BV63" s="50"/>
      <c r="BW63" s="50"/>
      <c r="BX63" s="51"/>
      <c r="BY63" s="51"/>
      <c r="BZ63" s="59"/>
      <c r="CA63" s="26">
        <f t="shared" si="10"/>
        <v>0</v>
      </c>
      <c r="CB63" s="50"/>
      <c r="CC63" s="83"/>
      <c r="CD63" s="83" t="s">
        <v>567</v>
      </c>
      <c r="CF63" s="101" t="str">
        <f t="shared" si="6"/>
        <v>李斌1</v>
      </c>
      <c r="CG63" s="108"/>
      <c r="CH63" s="108"/>
      <c r="CI63" s="108"/>
    </row>
    <row r="64" ht="23.2" spans="1:87">
      <c r="A64" s="88"/>
      <c r="B64" s="88" t="s">
        <v>568</v>
      </c>
      <c r="C64" s="84">
        <v>12</v>
      </c>
      <c r="D64" s="84">
        <v>5</v>
      </c>
      <c r="E64" s="90">
        <f>COUNTIFS(号卡固网晒单!$A:$A,$B$5,号卡固网晒单!$C:$C,B64,号卡固网晒单!$D:$D,$E$9)</f>
        <v>0</v>
      </c>
      <c r="F64" s="90">
        <f>COUNTIFS(号卡固网晒单!$A:$A,$B$5,号卡固网晒单!$C:$C,B64,号卡固网晒单!$D:$D,$F$9)</f>
        <v>0</v>
      </c>
      <c r="G64" s="90">
        <f>COUNTIFS(号卡固网晒单!$A:$A,$B$5,号卡固网晒单!$C:$C,B64,号卡固网晒单!$D:$D,$G$9)</f>
        <v>0</v>
      </c>
      <c r="H64" s="90">
        <f>COUNTIFS(号卡固网晒单!$A:$A,$B$5,号卡固网晒单!$C:$C,B64,号卡固网晒单!$D:$D,$H$9)</f>
        <v>0</v>
      </c>
      <c r="I64" s="90">
        <f>COUNTIFS(号卡固网晒单!$A:$A,$B$5,号卡固网晒单!$C:$C,B64,号卡固网晒单!$D:$D,$I$9)</f>
        <v>0</v>
      </c>
      <c r="J64" s="90">
        <f>COUNTIFS(号卡固网晒单!$A:$A,$B$5,号卡固网晒单!$C:$C,B64,号卡固网晒单!$D:$D,$J$9)</f>
        <v>0</v>
      </c>
      <c r="K64" s="90">
        <f>COUNTIFS(号卡固网晒单!$A:$A,$B$5,号卡固网晒单!$C:$C,B64,号卡固网晒单!$D:$D,$K$9)</f>
        <v>0</v>
      </c>
      <c r="L64" s="90">
        <f>COUNTIFS(号卡固网晒单!$A:$A,$B$5,号卡固网晒单!$C:$C,B64,号卡固网晒单!$D:$D,$L$9)</f>
        <v>0</v>
      </c>
      <c r="M64" s="90">
        <f>COUNTIFS(号卡固网晒单!$A:$A,$B$5,号卡固网晒单!$C:$C,B64,号卡固网晒单!$D:$D,$M$9)</f>
        <v>0</v>
      </c>
      <c r="N64" s="90">
        <f>COUNTIFS(号卡固网晒单!$A:$A,$B$5,号卡固网晒单!$C:$C,B64,号卡固网晒单!$D:$D,$N$9)</f>
        <v>0</v>
      </c>
      <c r="O64" s="90">
        <f>COUNTIFS(号卡固网晒单!$A:$A,$B$5,号卡固网晒单!$C:$C,B64,号卡固网晒单!$D:$D,$O$9)</f>
        <v>0</v>
      </c>
      <c r="P64" s="90">
        <f>COUNTIFS(号卡固网晒单!$A:$A,$B$5,号卡固网晒单!$C:$C,B64,号卡固网晒单!$D:$D,$P$9)</f>
        <v>0</v>
      </c>
      <c r="Q64" s="90">
        <f t="shared" si="0"/>
        <v>0</v>
      </c>
      <c r="R64" s="90">
        <f>COUNTIFS(号卡固网晒单!$A:$A,$B$5,号卡固网晒单!$C:$C,B64,号卡固网晒单!$E:$E,$R$9)</f>
        <v>0</v>
      </c>
      <c r="S64" s="90">
        <f t="shared" si="1"/>
        <v>0</v>
      </c>
      <c r="T64" s="90">
        <f t="shared" si="2"/>
        <v>0</v>
      </c>
      <c r="U64" s="90">
        <f>COUNTIFS(号卡固网晒单!$A:$A,$B$5,号卡固网晒单!$C:$C,B64,号卡固网晒单!$D:$D,$U$9)</f>
        <v>0</v>
      </c>
      <c r="V64" s="90">
        <f>COUNTIFS(号卡固网晒单!$A:$A,$B$5,号卡固网晒单!$C:$C,B64,号卡固网晒单!$D:$D,$V$9)</f>
        <v>0</v>
      </c>
      <c r="W64" s="90">
        <f>COUNTIFS(号卡固网晒单!$A:$A,$B$5,号卡固网晒单!$C:$C,B64,号卡固网晒单!$D:$D,$W$9)</f>
        <v>0</v>
      </c>
      <c r="X64" s="90">
        <f>COUNTIFS(号卡固网晒单!$A:$A,$B$5,号卡固网晒单!$C:$C,B64,号卡固网晒单!$D:$D,$X$9)</f>
        <v>0</v>
      </c>
      <c r="Y64" s="90">
        <f>COUNTIFS(号卡固网晒单!$A:$A,$B$5,号卡固网晒单!$C:$C,B64,号卡固网晒单!$F:$F,$Y$9)</f>
        <v>0</v>
      </c>
      <c r="Z64" s="90">
        <f>COUNTIFS(号卡固网晒单!$A:$A,$B$5,号卡固网晒单!$C:$C,B64,号卡固网晒单!$G:$G,$Z$9)</f>
        <v>0</v>
      </c>
      <c r="AA64" s="90">
        <f>COUNTIFS(号卡固网晒单!$A:$A,$B$5,号卡固网晒单!$C:$C,B64,号卡固网晒单!$H:$H,$AA$9)</f>
        <v>0</v>
      </c>
      <c r="AB64" s="90">
        <f>COUNTIFS(号卡固网晒单!$A:$A,$B$5,号卡固网晒单!$C:$C,B64,号卡固网晒单!$I:$I,$AB$9)</f>
        <v>0</v>
      </c>
      <c r="AC64" s="90">
        <f>COUNTIFS(号卡固网晒单!$A:$A,$B$5,号卡固网晒单!$C:$C,B64,号卡固网晒单!$J:$J,$AC$9)</f>
        <v>0</v>
      </c>
      <c r="AD64" s="90">
        <f>COUNTIFS(号卡固网晒单!$A:$A,$B$5,号卡固网晒单!$C:$C,B64,号卡固网晒单!$K:$K,$AD$9)</f>
        <v>0</v>
      </c>
      <c r="AE64" s="90">
        <f>COUNTIFS(号卡固网晒单!$A:$A,$B$5,号卡固网晒单!$C:$C,B64,号卡固网晒单!$L:$L,$AE$9)</f>
        <v>0</v>
      </c>
      <c r="AF64" s="90">
        <f>COUNTIFS(号卡固网晒单!$A:$A,$B$5,号卡固网晒单!$C:$C,B64,号卡固网晒单!$M:$M,$AF$9)</f>
        <v>0</v>
      </c>
      <c r="AG64" s="90">
        <f>R64*$R$5+S64*$S$5+T64*$T$5+U64*$U$5+V64*$V$5+W64*$W$5+X64*$X$5</f>
        <v>0</v>
      </c>
      <c r="AH64" s="90">
        <f>Y64*$Y$5+Z64*$Z$5+AA64*$AA$5+AB64*$AB$5+AC64*$AC$5+AD64*$AD$5+AE64*$AE$5+AF64*$AF$5</f>
        <v>0</v>
      </c>
      <c r="AI64" s="90">
        <f>COUNTIFS(号卡固网晒单!$C:$C,AF64,号卡固网晒单!$D:$D,$E$9)</f>
        <v>0</v>
      </c>
      <c r="AJ64" s="90">
        <f>COUNTIFS(号卡固网晒单!$C:$C,AF64,号卡固网晒单!$D:$D,$F$9)</f>
        <v>0</v>
      </c>
      <c r="AK64" s="90">
        <f>COUNTIFS(号卡固网晒单!$C:$C,AF64,号卡固网晒单!$D:$D,$G$9)</f>
        <v>0</v>
      </c>
      <c r="AL64" s="90">
        <f>COUNTIFS(号卡固网晒单!$C:$C,AF64,号卡固网晒单!$D:$D,$H$9)</f>
        <v>0</v>
      </c>
      <c r="AM64" s="90">
        <f>COUNTIFS(号卡固网晒单!$C:$C,AF64,号卡固网晒单!$D:$D,$I$9)</f>
        <v>0</v>
      </c>
      <c r="AN64" s="90">
        <f>COUNTIFS(号卡固网晒单!$C:$C,AF64,号卡固网晒单!$D:$D,$J$9)</f>
        <v>0</v>
      </c>
      <c r="AO64" s="90">
        <f>COUNTIFS(号卡固网晒单!$C:$C,AF64,号卡固网晒单!$D:$D,$K$9)</f>
        <v>0</v>
      </c>
      <c r="AP64" s="90">
        <f>COUNTIFS(号卡固网晒单!$C:$C,AF64,号卡固网晒单!$D:$D,$L$9)</f>
        <v>0</v>
      </c>
      <c r="AQ64" s="90">
        <f>COUNTIFS(号卡固网晒单!$C:$C,AF64,号卡固网晒单!$D:$D,$M$9)</f>
        <v>0</v>
      </c>
      <c r="AR64" s="90">
        <f>COUNTIFS(号卡固网晒单!$C:$C,AF64,号卡固网晒单!$D:$D,$N$9)</f>
        <v>0</v>
      </c>
      <c r="AS64" s="90">
        <f>COUNTIFS(号卡固网晒单!$C:$C,AF64,号卡固网晒单!$D:$D,$O$9)</f>
        <v>0</v>
      </c>
      <c r="AT64" s="90">
        <f>COUNTIFS(号卡固网晒单!$C:$C,AF64,号卡固网晒单!$D:$D,$P$9)</f>
        <v>0</v>
      </c>
      <c r="AU64" s="90">
        <f t="shared" si="3"/>
        <v>0</v>
      </c>
      <c r="AV64" s="90">
        <f>COUNTIFS(号卡固网晒单!$C:$C,AE64,号卡固网晒单!$E:$E,$R$9)</f>
        <v>0</v>
      </c>
      <c r="AW64" s="90">
        <f t="shared" si="4"/>
        <v>0</v>
      </c>
      <c r="AX64" s="90">
        <f t="shared" si="5"/>
        <v>0</v>
      </c>
      <c r="AY64" s="90">
        <f>COUNTIFS(号卡固网晒单!$C:$C,AE64,号卡固网晒单!$D:$D,$U$9)</f>
        <v>0</v>
      </c>
      <c r="AZ64" s="90">
        <f>COUNTIFS(号卡固网晒单!$C:$C,AE64,号卡固网晒单!$D:$D,$V$9)</f>
        <v>0</v>
      </c>
      <c r="BA64" s="90">
        <f>COUNTIFS(号卡固网晒单!$C:$C,AE64,号卡固网晒单!$D:$D,$W$9)</f>
        <v>0</v>
      </c>
      <c r="BB64" s="90">
        <f>COUNTIFS(号卡固网晒单!$C:$C,AE64,号卡固网晒单!$D:$D,$X$9)</f>
        <v>0</v>
      </c>
      <c r="BC64" s="90">
        <f>COUNTIFS(号卡固网晒单!$C:$C,AE64,号卡固网晒单!$F:$F,$Y$9)</f>
        <v>0</v>
      </c>
      <c r="BD64" s="90">
        <f>COUNTIFS(号卡固网晒单!$C:$C,AE64,号卡固网晒单!$G:$G,$Z$9)</f>
        <v>0</v>
      </c>
      <c r="BE64" s="90">
        <f>COUNTIFS(号卡固网晒单!$C:$C,AE64,号卡固网晒单!$H:$H,$AA$9)</f>
        <v>0</v>
      </c>
      <c r="BF64" s="90">
        <f>COUNTIFS(号卡固网晒单!$C:$C,AE64,号卡固网晒单!$I:$I,$AB$9)</f>
        <v>0</v>
      </c>
      <c r="BG64" s="90">
        <f>COUNTIFS(号卡固网晒单!$C:$C,AE64,号卡固网晒单!$J:$J,$AC$9)</f>
        <v>0</v>
      </c>
      <c r="BH64" s="90">
        <f>COUNTIFS(号卡固网晒单!$C:$C,AE64,号卡固网晒单!$K:$K,$AD$9)</f>
        <v>0</v>
      </c>
      <c r="BI64" s="90">
        <f>COUNTIFS(号卡固网晒单!$C:$C,AE64,号卡固网晒单!$L:$L,$AE$9)</f>
        <v>0</v>
      </c>
      <c r="BJ64" s="90">
        <f>COUNTIFS(号卡固网晒单!$C:$C,AE64,号卡固网晒单!$M:$M,$AF$9)</f>
        <v>0</v>
      </c>
      <c r="BK64" s="22">
        <v>5</v>
      </c>
      <c r="BL64" s="31">
        <f>AV64*$AV$5+AW64*$AW$5+AX64*$AX$5+AY64*$AY$5+AZ64*$AZ$5+BA64*$BA$5+BB64*$BB$5</f>
        <v>0</v>
      </c>
      <c r="BM64" s="31">
        <f t="shared" si="7"/>
        <v>0</v>
      </c>
      <c r="BN64" s="26"/>
      <c r="BO64" s="50"/>
      <c r="BP64" s="51"/>
      <c r="BQ64" s="26">
        <f t="shared" si="8"/>
        <v>0</v>
      </c>
      <c r="BR64" s="50"/>
      <c r="BS64" s="22">
        <v>12</v>
      </c>
      <c r="BT64" s="31">
        <f>BC64*$BC$5+BD64*$BD$5+BE64*$BE$5+BF64*$BF$5+BG64*$BG$5+BH64*$BH$5+BI64*$BI$5+BJ64*$BJ$5</f>
        <v>0</v>
      </c>
      <c r="BU64" s="31">
        <f t="shared" si="9"/>
        <v>0</v>
      </c>
      <c r="BV64" s="50"/>
      <c r="BW64" s="50"/>
      <c r="BX64" s="51"/>
      <c r="BY64" s="51"/>
      <c r="BZ64" s="59"/>
      <c r="CA64" s="26">
        <f t="shared" si="10"/>
        <v>0</v>
      </c>
      <c r="CB64" s="50"/>
      <c r="CC64" s="83"/>
      <c r="CD64" s="83" t="s">
        <v>568</v>
      </c>
      <c r="CF64" s="101" t="str">
        <f t="shared" si="6"/>
        <v>阮铃颖</v>
      </c>
      <c r="CG64" s="108"/>
      <c r="CH64" s="108"/>
      <c r="CI64" s="108"/>
    </row>
    <row r="65" ht="23.2" spans="1:87">
      <c r="A65" s="88"/>
      <c r="B65" s="88" t="s">
        <v>569</v>
      </c>
      <c r="C65" s="84">
        <v>12</v>
      </c>
      <c r="D65" s="84">
        <v>5</v>
      </c>
      <c r="E65" s="90">
        <f>COUNTIFS(号卡固网晒单!$A:$A,$B$5,号卡固网晒单!$C:$C,B65,号卡固网晒单!$D:$D,$E$9)</f>
        <v>0</v>
      </c>
      <c r="F65" s="90">
        <f>COUNTIFS(号卡固网晒单!$A:$A,$B$5,号卡固网晒单!$C:$C,B65,号卡固网晒单!$D:$D,$F$9)</f>
        <v>0</v>
      </c>
      <c r="G65" s="90">
        <f>COUNTIFS(号卡固网晒单!$A:$A,$B$5,号卡固网晒单!$C:$C,B65,号卡固网晒单!$D:$D,$G$9)</f>
        <v>0</v>
      </c>
      <c r="H65" s="90">
        <f>COUNTIFS(号卡固网晒单!$A:$A,$B$5,号卡固网晒单!$C:$C,B65,号卡固网晒单!$D:$D,$H$9)</f>
        <v>0</v>
      </c>
      <c r="I65" s="90">
        <f>COUNTIFS(号卡固网晒单!$A:$A,$B$5,号卡固网晒单!$C:$C,B65,号卡固网晒单!$D:$D,$I$9)</f>
        <v>0</v>
      </c>
      <c r="J65" s="90">
        <f>COUNTIFS(号卡固网晒单!$A:$A,$B$5,号卡固网晒单!$C:$C,B65,号卡固网晒单!$D:$D,$J$9)</f>
        <v>0</v>
      </c>
      <c r="K65" s="90">
        <f>COUNTIFS(号卡固网晒单!$A:$A,$B$5,号卡固网晒单!$C:$C,B65,号卡固网晒单!$D:$D,$K$9)</f>
        <v>0</v>
      </c>
      <c r="L65" s="90">
        <f>COUNTIFS(号卡固网晒单!$A:$A,$B$5,号卡固网晒单!$C:$C,B65,号卡固网晒单!$D:$D,$L$9)</f>
        <v>0</v>
      </c>
      <c r="M65" s="90">
        <f>COUNTIFS(号卡固网晒单!$A:$A,$B$5,号卡固网晒单!$C:$C,B65,号卡固网晒单!$D:$D,$M$9)</f>
        <v>0</v>
      </c>
      <c r="N65" s="90">
        <f>COUNTIFS(号卡固网晒单!$A:$A,$B$5,号卡固网晒单!$C:$C,B65,号卡固网晒单!$D:$D,$N$9)</f>
        <v>0</v>
      </c>
      <c r="O65" s="90">
        <f>COUNTIFS(号卡固网晒单!$A:$A,$B$5,号卡固网晒单!$C:$C,B65,号卡固网晒单!$D:$D,$O$9)</f>
        <v>0</v>
      </c>
      <c r="P65" s="90">
        <f>COUNTIFS(号卡固网晒单!$A:$A,$B$5,号卡固网晒单!$C:$C,B65,号卡固网晒单!$D:$D,$P$9)</f>
        <v>0</v>
      </c>
      <c r="Q65" s="90">
        <f t="shared" si="0"/>
        <v>0</v>
      </c>
      <c r="R65" s="90">
        <f>COUNTIFS(号卡固网晒单!$A:$A,$B$5,号卡固网晒单!$C:$C,B65,号卡固网晒单!$E:$E,$R$9)</f>
        <v>0</v>
      </c>
      <c r="S65" s="90">
        <f t="shared" si="1"/>
        <v>0</v>
      </c>
      <c r="T65" s="90">
        <f t="shared" si="2"/>
        <v>0</v>
      </c>
      <c r="U65" s="90">
        <f>COUNTIFS(号卡固网晒单!$A:$A,$B$5,号卡固网晒单!$C:$C,B65,号卡固网晒单!$D:$D,$U$9)</f>
        <v>0</v>
      </c>
      <c r="V65" s="90">
        <f>COUNTIFS(号卡固网晒单!$A:$A,$B$5,号卡固网晒单!$C:$C,B65,号卡固网晒单!$D:$D,$V$9)</f>
        <v>0</v>
      </c>
      <c r="W65" s="90">
        <f>COUNTIFS(号卡固网晒单!$A:$A,$B$5,号卡固网晒单!$C:$C,B65,号卡固网晒单!$D:$D,$W$9)</f>
        <v>0</v>
      </c>
      <c r="X65" s="90">
        <f>COUNTIFS(号卡固网晒单!$A:$A,$B$5,号卡固网晒单!$C:$C,B65,号卡固网晒单!$D:$D,$X$9)</f>
        <v>0</v>
      </c>
      <c r="Y65" s="90">
        <f>COUNTIFS(号卡固网晒单!$A:$A,$B$5,号卡固网晒单!$C:$C,B65,号卡固网晒单!$F:$F,$Y$9)</f>
        <v>0</v>
      </c>
      <c r="Z65" s="90">
        <f>COUNTIFS(号卡固网晒单!$A:$A,$B$5,号卡固网晒单!$C:$C,B65,号卡固网晒单!$G:$G,$Z$9)</f>
        <v>0</v>
      </c>
      <c r="AA65" s="90">
        <f>COUNTIFS(号卡固网晒单!$A:$A,$B$5,号卡固网晒单!$C:$C,B65,号卡固网晒单!$H:$H,$AA$9)</f>
        <v>0</v>
      </c>
      <c r="AB65" s="90">
        <f>COUNTIFS(号卡固网晒单!$A:$A,$B$5,号卡固网晒单!$C:$C,B65,号卡固网晒单!$I:$I,$AB$9)</f>
        <v>0</v>
      </c>
      <c r="AC65" s="90">
        <f>COUNTIFS(号卡固网晒单!$A:$A,$B$5,号卡固网晒单!$C:$C,B65,号卡固网晒单!$J:$J,$AC$9)</f>
        <v>0</v>
      </c>
      <c r="AD65" s="90">
        <f>COUNTIFS(号卡固网晒单!$A:$A,$B$5,号卡固网晒单!$C:$C,B65,号卡固网晒单!$K:$K,$AD$9)</f>
        <v>0</v>
      </c>
      <c r="AE65" s="90">
        <f>COUNTIFS(号卡固网晒单!$A:$A,$B$5,号卡固网晒单!$C:$C,B65,号卡固网晒单!$L:$L,$AE$9)</f>
        <v>0</v>
      </c>
      <c r="AF65" s="90">
        <f>COUNTIFS(号卡固网晒单!$A:$A,$B$5,号卡固网晒单!$C:$C,B65,号卡固网晒单!$M:$M,$AF$9)</f>
        <v>0</v>
      </c>
      <c r="AG65" s="90">
        <f>R65*$R$5+S65*$S$5+T65*$T$5+U65*$U$5+V65*$V$5+W65*$W$5+X65*$X$5</f>
        <v>0</v>
      </c>
      <c r="AH65" s="90">
        <f>Y65*$Y$5+Z65*$Z$5+AA65*$AA$5+AB65*$AB$5+AC65*$AC$5+AD65*$AD$5+AE65*$AE$5+AF65*$AF$5</f>
        <v>0</v>
      </c>
      <c r="AI65" s="90">
        <f>COUNTIFS(号卡固网晒单!$C:$C,AF65,号卡固网晒单!$D:$D,$E$9)</f>
        <v>0</v>
      </c>
      <c r="AJ65" s="90">
        <f>COUNTIFS(号卡固网晒单!$C:$C,AF65,号卡固网晒单!$D:$D,$F$9)</f>
        <v>0</v>
      </c>
      <c r="AK65" s="90">
        <f>COUNTIFS(号卡固网晒单!$C:$C,AF65,号卡固网晒单!$D:$D,$G$9)</f>
        <v>0</v>
      </c>
      <c r="AL65" s="90">
        <f>COUNTIFS(号卡固网晒单!$C:$C,AF65,号卡固网晒单!$D:$D,$H$9)</f>
        <v>0</v>
      </c>
      <c r="AM65" s="90">
        <f>COUNTIFS(号卡固网晒单!$C:$C,AF65,号卡固网晒单!$D:$D,$I$9)</f>
        <v>0</v>
      </c>
      <c r="AN65" s="90">
        <f>COUNTIFS(号卡固网晒单!$C:$C,AF65,号卡固网晒单!$D:$D,$J$9)</f>
        <v>0</v>
      </c>
      <c r="AO65" s="90">
        <f>COUNTIFS(号卡固网晒单!$C:$C,AF65,号卡固网晒单!$D:$D,$K$9)</f>
        <v>0</v>
      </c>
      <c r="AP65" s="90">
        <f>COUNTIFS(号卡固网晒单!$C:$C,AF65,号卡固网晒单!$D:$D,$L$9)</f>
        <v>0</v>
      </c>
      <c r="AQ65" s="90">
        <f>COUNTIFS(号卡固网晒单!$C:$C,AF65,号卡固网晒单!$D:$D,$M$9)</f>
        <v>0</v>
      </c>
      <c r="AR65" s="90">
        <f>COUNTIFS(号卡固网晒单!$C:$C,AF65,号卡固网晒单!$D:$D,$N$9)</f>
        <v>0</v>
      </c>
      <c r="AS65" s="90">
        <f>COUNTIFS(号卡固网晒单!$C:$C,AF65,号卡固网晒单!$D:$D,$O$9)</f>
        <v>0</v>
      </c>
      <c r="AT65" s="90">
        <f>COUNTIFS(号卡固网晒单!$C:$C,AF65,号卡固网晒单!$D:$D,$P$9)</f>
        <v>0</v>
      </c>
      <c r="AU65" s="90">
        <f t="shared" si="3"/>
        <v>0</v>
      </c>
      <c r="AV65" s="90">
        <f>COUNTIFS(号卡固网晒单!$C:$C,AE65,号卡固网晒单!$E:$E,$R$9)</f>
        <v>0</v>
      </c>
      <c r="AW65" s="90">
        <f t="shared" si="4"/>
        <v>0</v>
      </c>
      <c r="AX65" s="90">
        <f t="shared" si="5"/>
        <v>0</v>
      </c>
      <c r="AY65" s="90">
        <f>COUNTIFS(号卡固网晒单!$C:$C,AE65,号卡固网晒单!$D:$D,$U$9)</f>
        <v>0</v>
      </c>
      <c r="AZ65" s="90">
        <f>COUNTIFS(号卡固网晒单!$C:$C,AE65,号卡固网晒单!$D:$D,$V$9)</f>
        <v>0</v>
      </c>
      <c r="BA65" s="90">
        <f>COUNTIFS(号卡固网晒单!$C:$C,AE65,号卡固网晒单!$D:$D,$W$9)</f>
        <v>0</v>
      </c>
      <c r="BB65" s="90">
        <f>COUNTIFS(号卡固网晒单!$C:$C,AE65,号卡固网晒单!$D:$D,$X$9)</f>
        <v>0</v>
      </c>
      <c r="BC65" s="90">
        <f>COUNTIFS(号卡固网晒单!$C:$C,AE65,号卡固网晒单!$F:$F,$Y$9)</f>
        <v>0</v>
      </c>
      <c r="BD65" s="90">
        <f>COUNTIFS(号卡固网晒单!$C:$C,AE65,号卡固网晒单!$G:$G,$Z$9)</f>
        <v>0</v>
      </c>
      <c r="BE65" s="90">
        <f>COUNTIFS(号卡固网晒单!$C:$C,AE65,号卡固网晒单!$H:$H,$AA$9)</f>
        <v>0</v>
      </c>
      <c r="BF65" s="90">
        <f>COUNTIFS(号卡固网晒单!$C:$C,AE65,号卡固网晒单!$I:$I,$AB$9)</f>
        <v>0</v>
      </c>
      <c r="BG65" s="90">
        <f>COUNTIFS(号卡固网晒单!$C:$C,AE65,号卡固网晒单!$J:$J,$AC$9)</f>
        <v>0</v>
      </c>
      <c r="BH65" s="90">
        <f>COUNTIFS(号卡固网晒单!$C:$C,AE65,号卡固网晒单!$K:$K,$AD$9)</f>
        <v>0</v>
      </c>
      <c r="BI65" s="90">
        <f>COUNTIFS(号卡固网晒单!$C:$C,AE65,号卡固网晒单!$L:$L,$AE$9)</f>
        <v>0</v>
      </c>
      <c r="BJ65" s="90">
        <f>COUNTIFS(号卡固网晒单!$C:$C,AE65,号卡固网晒单!$M:$M,$AF$9)</f>
        <v>0</v>
      </c>
      <c r="BK65" s="22">
        <v>5</v>
      </c>
      <c r="BL65" s="31">
        <f>AV65*$AV$5+AW65*$AW$5+AX65*$AX$5+AY65*$AY$5+AZ65*$AZ$5+BA65*$BA$5+BB65*$BB$5</f>
        <v>0</v>
      </c>
      <c r="BM65" s="31">
        <f t="shared" si="7"/>
        <v>0</v>
      </c>
      <c r="BN65" s="26"/>
      <c r="BO65" s="50"/>
      <c r="BP65" s="51"/>
      <c r="BQ65" s="26">
        <f t="shared" si="8"/>
        <v>0</v>
      </c>
      <c r="BR65" s="50"/>
      <c r="BS65" s="22">
        <v>12</v>
      </c>
      <c r="BT65" s="31">
        <f>BC65*$BC$5+BD65*$BD$5+BE65*$BE$5+BF65*$BF$5+BG65*$BG$5+BH65*$BH$5+BI65*$BI$5+BJ65*$BJ$5</f>
        <v>0</v>
      </c>
      <c r="BU65" s="31">
        <f t="shared" si="9"/>
        <v>0</v>
      </c>
      <c r="BV65" s="50"/>
      <c r="BW65" s="50"/>
      <c r="BX65" s="51"/>
      <c r="BY65" s="51"/>
      <c r="BZ65" s="59"/>
      <c r="CA65" s="26">
        <f t="shared" si="10"/>
        <v>0</v>
      </c>
      <c r="CB65" s="50"/>
      <c r="CC65" s="83"/>
      <c r="CD65" s="83" t="s">
        <v>569</v>
      </c>
      <c r="CF65" s="101" t="str">
        <f t="shared" si="6"/>
        <v>陈曦（女）</v>
      </c>
      <c r="CG65" s="108"/>
      <c r="CH65" s="108"/>
      <c r="CI65" s="108"/>
    </row>
    <row r="66" ht="23.2" spans="1:87">
      <c r="A66" s="88" t="s">
        <v>33</v>
      </c>
      <c r="B66" s="88" t="s">
        <v>570</v>
      </c>
      <c r="C66" s="84">
        <v>5</v>
      </c>
      <c r="D66" s="84">
        <v>2</v>
      </c>
      <c r="E66" s="90">
        <f>COUNTIFS(号卡固网晒单!$A:$A,$B$5,号卡固网晒单!$C:$C,B66,号卡固网晒单!$D:$D,$E$9)</f>
        <v>0</v>
      </c>
      <c r="F66" s="90">
        <f>COUNTIFS(号卡固网晒单!$A:$A,$B$5,号卡固网晒单!$C:$C,B66,号卡固网晒单!$D:$D,$F$9)</f>
        <v>0</v>
      </c>
      <c r="G66" s="90">
        <f>COUNTIFS(号卡固网晒单!$A:$A,$B$5,号卡固网晒单!$C:$C,B66,号卡固网晒单!$D:$D,$G$9)</f>
        <v>0</v>
      </c>
      <c r="H66" s="90">
        <f>COUNTIFS(号卡固网晒单!$A:$A,$B$5,号卡固网晒单!$C:$C,B66,号卡固网晒单!$D:$D,$H$9)</f>
        <v>0</v>
      </c>
      <c r="I66" s="90">
        <f>COUNTIFS(号卡固网晒单!$A:$A,$B$5,号卡固网晒单!$C:$C,B66,号卡固网晒单!$D:$D,$I$9)</f>
        <v>0</v>
      </c>
      <c r="J66" s="90">
        <f>COUNTIFS(号卡固网晒单!$A:$A,$B$5,号卡固网晒单!$C:$C,B66,号卡固网晒单!$D:$D,$J$9)</f>
        <v>0</v>
      </c>
      <c r="K66" s="90">
        <f>COUNTIFS(号卡固网晒单!$A:$A,$B$5,号卡固网晒单!$C:$C,B66,号卡固网晒单!$D:$D,$K$9)</f>
        <v>0</v>
      </c>
      <c r="L66" s="90">
        <f>COUNTIFS(号卡固网晒单!$A:$A,$B$5,号卡固网晒单!$C:$C,B66,号卡固网晒单!$D:$D,$L$9)</f>
        <v>0</v>
      </c>
      <c r="M66" s="90">
        <f>COUNTIFS(号卡固网晒单!$A:$A,$B$5,号卡固网晒单!$C:$C,B66,号卡固网晒单!$D:$D,$M$9)</f>
        <v>0</v>
      </c>
      <c r="N66" s="90">
        <f>COUNTIFS(号卡固网晒单!$A:$A,$B$5,号卡固网晒单!$C:$C,B66,号卡固网晒单!$D:$D,$N$9)</f>
        <v>0</v>
      </c>
      <c r="O66" s="90">
        <f>COUNTIFS(号卡固网晒单!$A:$A,$B$5,号卡固网晒单!$C:$C,B66,号卡固网晒单!$D:$D,$O$9)</f>
        <v>0</v>
      </c>
      <c r="P66" s="90">
        <f>COUNTIFS(号卡固网晒单!$A:$A,$B$5,号卡固网晒单!$C:$C,B66,号卡固网晒单!$D:$D,$P$9)</f>
        <v>0</v>
      </c>
      <c r="Q66" s="90">
        <f t="shared" si="0"/>
        <v>0</v>
      </c>
      <c r="R66" s="90">
        <f>COUNTIFS(号卡固网晒单!$A:$A,$B$5,号卡固网晒单!$C:$C,B66,号卡固网晒单!$E:$E,$R$9)</f>
        <v>0</v>
      </c>
      <c r="S66" s="90">
        <f t="shared" si="1"/>
        <v>0</v>
      </c>
      <c r="T66" s="90">
        <f t="shared" si="2"/>
        <v>0</v>
      </c>
      <c r="U66" s="90">
        <f>COUNTIFS(号卡固网晒单!$A:$A,$B$5,号卡固网晒单!$C:$C,B66,号卡固网晒单!$D:$D,$U$9)</f>
        <v>0</v>
      </c>
      <c r="V66" s="90">
        <f>COUNTIFS(号卡固网晒单!$A:$A,$B$5,号卡固网晒单!$C:$C,B66,号卡固网晒单!$D:$D,$V$9)</f>
        <v>0</v>
      </c>
      <c r="W66" s="90">
        <f>COUNTIFS(号卡固网晒单!$A:$A,$B$5,号卡固网晒单!$C:$C,B66,号卡固网晒单!$D:$D,$W$9)</f>
        <v>0</v>
      </c>
      <c r="X66" s="90">
        <f>COUNTIFS(号卡固网晒单!$A:$A,$B$5,号卡固网晒单!$C:$C,B66,号卡固网晒单!$D:$D,$X$9)</f>
        <v>0</v>
      </c>
      <c r="Y66" s="90">
        <f>COUNTIFS(号卡固网晒单!$A:$A,$B$5,号卡固网晒单!$C:$C,B66,号卡固网晒单!$F:$F,$Y$9)</f>
        <v>0</v>
      </c>
      <c r="Z66" s="90">
        <f>COUNTIFS(号卡固网晒单!$A:$A,$B$5,号卡固网晒单!$C:$C,B66,号卡固网晒单!$G:$G,$Z$9)</f>
        <v>0</v>
      </c>
      <c r="AA66" s="90">
        <f>COUNTIFS(号卡固网晒单!$A:$A,$B$5,号卡固网晒单!$C:$C,B66,号卡固网晒单!$H:$H,$AA$9)</f>
        <v>0</v>
      </c>
      <c r="AB66" s="90">
        <f>COUNTIFS(号卡固网晒单!$A:$A,$B$5,号卡固网晒单!$C:$C,B66,号卡固网晒单!$I:$I,$AB$9)</f>
        <v>0</v>
      </c>
      <c r="AC66" s="90">
        <f>COUNTIFS(号卡固网晒单!$A:$A,$B$5,号卡固网晒单!$C:$C,B66,号卡固网晒单!$J:$J,$AC$9)</f>
        <v>0</v>
      </c>
      <c r="AD66" s="90">
        <f>COUNTIFS(号卡固网晒单!$A:$A,$B$5,号卡固网晒单!$C:$C,B66,号卡固网晒单!$K:$K,$AD$9)</f>
        <v>0</v>
      </c>
      <c r="AE66" s="90">
        <f>COUNTIFS(号卡固网晒单!$A:$A,$B$5,号卡固网晒单!$C:$C,B66,号卡固网晒单!$L:$L,$AE$9)</f>
        <v>0</v>
      </c>
      <c r="AF66" s="90">
        <f>COUNTIFS(号卡固网晒单!$A:$A,$B$5,号卡固网晒单!$C:$C,B66,号卡固网晒单!$M:$M,$AF$9)</f>
        <v>0</v>
      </c>
      <c r="AG66" s="90">
        <f>R66*$R$5+S66*$S$5+T66*$T$5+U66*$U$5+V66*$V$5+W66*$W$5+X66*$X$5</f>
        <v>0</v>
      </c>
      <c r="AH66" s="90">
        <f>Y66*$Y$5+Z66*$Z$5+AA66*$AA$5+AB66*$AB$5+AC66*$AC$5+AD66*$AD$5+AE66*$AE$5+AF66*$AF$5</f>
        <v>0</v>
      </c>
      <c r="AI66" s="90">
        <f>COUNTIFS(号卡固网晒单!$C:$C,AF66,号卡固网晒单!$D:$D,$E$9)</f>
        <v>0</v>
      </c>
      <c r="AJ66" s="90">
        <f>COUNTIFS(号卡固网晒单!$C:$C,AF66,号卡固网晒单!$D:$D,$F$9)</f>
        <v>0</v>
      </c>
      <c r="AK66" s="90">
        <f>COUNTIFS(号卡固网晒单!$C:$C,AF66,号卡固网晒单!$D:$D,$G$9)</f>
        <v>0</v>
      </c>
      <c r="AL66" s="90">
        <f>COUNTIFS(号卡固网晒单!$C:$C,AF66,号卡固网晒单!$D:$D,$H$9)</f>
        <v>0</v>
      </c>
      <c r="AM66" s="90">
        <f>COUNTIFS(号卡固网晒单!$C:$C,AF66,号卡固网晒单!$D:$D,$I$9)</f>
        <v>0</v>
      </c>
      <c r="AN66" s="90">
        <f>COUNTIFS(号卡固网晒单!$C:$C,AF66,号卡固网晒单!$D:$D,$J$9)</f>
        <v>0</v>
      </c>
      <c r="AO66" s="90">
        <f>COUNTIFS(号卡固网晒单!$C:$C,AF66,号卡固网晒单!$D:$D,$K$9)</f>
        <v>0</v>
      </c>
      <c r="AP66" s="90">
        <f>COUNTIFS(号卡固网晒单!$C:$C,AF66,号卡固网晒单!$D:$D,$L$9)</f>
        <v>0</v>
      </c>
      <c r="AQ66" s="90">
        <f>COUNTIFS(号卡固网晒单!$C:$C,AF66,号卡固网晒单!$D:$D,$M$9)</f>
        <v>0</v>
      </c>
      <c r="AR66" s="90">
        <f>COUNTIFS(号卡固网晒单!$C:$C,AF66,号卡固网晒单!$D:$D,$N$9)</f>
        <v>0</v>
      </c>
      <c r="AS66" s="90">
        <f>COUNTIFS(号卡固网晒单!$C:$C,AF66,号卡固网晒单!$D:$D,$O$9)</f>
        <v>0</v>
      </c>
      <c r="AT66" s="90">
        <f>COUNTIFS(号卡固网晒单!$C:$C,AF66,号卡固网晒单!$D:$D,$P$9)</f>
        <v>0</v>
      </c>
      <c r="AU66" s="90">
        <f t="shared" si="3"/>
        <v>0</v>
      </c>
      <c r="AV66" s="90">
        <f>COUNTIFS(号卡固网晒单!$C:$C,AE66,号卡固网晒单!$E:$E,$R$9)</f>
        <v>0</v>
      </c>
      <c r="AW66" s="90">
        <f t="shared" si="4"/>
        <v>0</v>
      </c>
      <c r="AX66" s="90">
        <f t="shared" si="5"/>
        <v>0</v>
      </c>
      <c r="AY66" s="90">
        <f>COUNTIFS(号卡固网晒单!$C:$C,AE66,号卡固网晒单!$D:$D,$U$9)</f>
        <v>0</v>
      </c>
      <c r="AZ66" s="90">
        <f>COUNTIFS(号卡固网晒单!$C:$C,AE66,号卡固网晒单!$D:$D,$V$9)</f>
        <v>0</v>
      </c>
      <c r="BA66" s="90">
        <f>COUNTIFS(号卡固网晒单!$C:$C,AE66,号卡固网晒单!$D:$D,$W$9)</f>
        <v>0</v>
      </c>
      <c r="BB66" s="90">
        <f>COUNTIFS(号卡固网晒单!$C:$C,AE66,号卡固网晒单!$D:$D,$X$9)</f>
        <v>0</v>
      </c>
      <c r="BC66" s="90">
        <f>COUNTIFS(号卡固网晒单!$C:$C,AE66,号卡固网晒单!$F:$F,$Y$9)</f>
        <v>0</v>
      </c>
      <c r="BD66" s="90">
        <f>COUNTIFS(号卡固网晒单!$C:$C,AE66,号卡固网晒单!$G:$G,$Z$9)</f>
        <v>0</v>
      </c>
      <c r="BE66" s="90">
        <f>COUNTIFS(号卡固网晒单!$C:$C,AE66,号卡固网晒单!$H:$H,$AA$9)</f>
        <v>0</v>
      </c>
      <c r="BF66" s="90">
        <f>COUNTIFS(号卡固网晒单!$C:$C,AE66,号卡固网晒单!$I:$I,$AB$9)</f>
        <v>0</v>
      </c>
      <c r="BG66" s="90">
        <f>COUNTIFS(号卡固网晒单!$C:$C,AE66,号卡固网晒单!$J:$J,$AC$9)</f>
        <v>0</v>
      </c>
      <c r="BH66" s="90">
        <f>COUNTIFS(号卡固网晒单!$C:$C,AE66,号卡固网晒单!$K:$K,$AD$9)</f>
        <v>0</v>
      </c>
      <c r="BI66" s="90">
        <f>COUNTIFS(号卡固网晒单!$C:$C,AE66,号卡固网晒单!$L:$L,$AE$9)</f>
        <v>0</v>
      </c>
      <c r="BJ66" s="90">
        <f>COUNTIFS(号卡固网晒单!$C:$C,AE66,号卡固网晒单!$M:$M,$AF$9)</f>
        <v>0</v>
      </c>
      <c r="BK66" s="22">
        <v>2</v>
      </c>
      <c r="BL66" s="31">
        <f>AV66*$AV$5+AW66*$AW$5+AX66*$AX$5+AY66*$AY$5+AZ66*$AZ$5+BA66*$BA$5+BB66*$BB$5</f>
        <v>0</v>
      </c>
      <c r="BM66" s="31">
        <f t="shared" si="7"/>
        <v>0</v>
      </c>
      <c r="BN66" s="26">
        <v>6</v>
      </c>
      <c r="BO66" s="50">
        <f>SUM(BL66:BL68)</f>
        <v>0</v>
      </c>
      <c r="BP66" s="51">
        <f>BO66/BN66</f>
        <v>0</v>
      </c>
      <c r="BQ66" s="26">
        <f t="shared" si="8"/>
        <v>0</v>
      </c>
      <c r="BR66" s="50">
        <f>SUM(BQ66:BQ68)</f>
        <v>0</v>
      </c>
      <c r="BS66" s="22">
        <v>5</v>
      </c>
      <c r="BT66" s="31">
        <f>BC66*$BC$5+BD66*$BD$5+BE66*$BE$5+BF66*$BF$5+BG66*$BG$5+BH66*$BH$5+BI66*$BI$5+BJ66*$BJ$5</f>
        <v>0</v>
      </c>
      <c r="BU66" s="31">
        <f t="shared" si="9"/>
        <v>0</v>
      </c>
      <c r="BV66" s="50">
        <v>15</v>
      </c>
      <c r="BW66" s="50">
        <f>SUM(BT66:BT68)</f>
        <v>0</v>
      </c>
      <c r="BX66" s="51">
        <f>BW66/BV66</f>
        <v>0</v>
      </c>
      <c r="BY66" s="51">
        <f>(BX66+BP66)/2</f>
        <v>0</v>
      </c>
      <c r="BZ66" s="59">
        <f>RANK(BY66,$BY$11:$BY$69)</f>
        <v>1</v>
      </c>
      <c r="CA66" s="26">
        <f t="shared" si="10"/>
        <v>0</v>
      </c>
      <c r="CB66" s="50">
        <f>SUM(CA66:CA68)</f>
        <v>0</v>
      </c>
      <c r="CC66" s="83" t="s">
        <v>33</v>
      </c>
      <c r="CD66" s="83" t="s">
        <v>570</v>
      </c>
      <c r="CF66" s="101" t="str">
        <f t="shared" si="6"/>
        <v>黄少琦</v>
      </c>
      <c r="CG66" s="108" t="str">
        <f>IF(AND(BO66=0),CC66,"")</f>
        <v>上白石站</v>
      </c>
      <c r="CH66" s="108" t="str">
        <f>IF(AND(BW66=0),CC66,"")</f>
        <v>上白石站</v>
      </c>
      <c r="CI66" s="108"/>
    </row>
    <row r="67" ht="23.2" spans="1:87">
      <c r="A67" s="88"/>
      <c r="B67" s="88" t="s">
        <v>571</v>
      </c>
      <c r="C67" s="84">
        <v>5</v>
      </c>
      <c r="D67" s="84">
        <v>2</v>
      </c>
      <c r="E67" s="90">
        <f>COUNTIFS(号卡固网晒单!$A:$A,$B$5,号卡固网晒单!$C:$C,B67,号卡固网晒单!$D:$D,$E$9)</f>
        <v>0</v>
      </c>
      <c r="F67" s="90">
        <f>COUNTIFS(号卡固网晒单!$A:$A,$B$5,号卡固网晒单!$C:$C,B67,号卡固网晒单!$D:$D,$F$9)</f>
        <v>0</v>
      </c>
      <c r="G67" s="90">
        <f>COUNTIFS(号卡固网晒单!$A:$A,$B$5,号卡固网晒单!$C:$C,B67,号卡固网晒单!$D:$D,$G$9)</f>
        <v>0</v>
      </c>
      <c r="H67" s="90">
        <f>COUNTIFS(号卡固网晒单!$A:$A,$B$5,号卡固网晒单!$C:$C,B67,号卡固网晒单!$D:$D,$H$9)</f>
        <v>0</v>
      </c>
      <c r="I67" s="90">
        <f>COUNTIFS(号卡固网晒单!$A:$A,$B$5,号卡固网晒单!$C:$C,B67,号卡固网晒单!$D:$D,$I$9)</f>
        <v>0</v>
      </c>
      <c r="J67" s="90">
        <f>COUNTIFS(号卡固网晒单!$A:$A,$B$5,号卡固网晒单!$C:$C,B67,号卡固网晒单!$D:$D,$J$9)</f>
        <v>0</v>
      </c>
      <c r="K67" s="90">
        <f>COUNTIFS(号卡固网晒单!$A:$A,$B$5,号卡固网晒单!$C:$C,B67,号卡固网晒单!$D:$D,$K$9)</f>
        <v>0</v>
      </c>
      <c r="L67" s="90">
        <f>COUNTIFS(号卡固网晒单!$A:$A,$B$5,号卡固网晒单!$C:$C,B67,号卡固网晒单!$D:$D,$L$9)</f>
        <v>0</v>
      </c>
      <c r="M67" s="90">
        <f>COUNTIFS(号卡固网晒单!$A:$A,$B$5,号卡固网晒单!$C:$C,B67,号卡固网晒单!$D:$D,$M$9)</f>
        <v>0</v>
      </c>
      <c r="N67" s="90">
        <f>COUNTIFS(号卡固网晒单!$A:$A,$B$5,号卡固网晒单!$C:$C,B67,号卡固网晒单!$D:$D,$N$9)</f>
        <v>0</v>
      </c>
      <c r="O67" s="90">
        <f>COUNTIFS(号卡固网晒单!$A:$A,$B$5,号卡固网晒单!$C:$C,B67,号卡固网晒单!$D:$D,$O$9)</f>
        <v>0</v>
      </c>
      <c r="P67" s="90">
        <f>COUNTIFS(号卡固网晒单!$A:$A,$B$5,号卡固网晒单!$C:$C,B67,号卡固网晒单!$D:$D,$P$9)</f>
        <v>0</v>
      </c>
      <c r="Q67" s="90">
        <f t="shared" si="0"/>
        <v>0</v>
      </c>
      <c r="R67" s="90">
        <f>COUNTIFS(号卡固网晒单!$A:$A,$B$5,号卡固网晒单!$C:$C,B67,号卡固网晒单!$E:$E,$R$9)</f>
        <v>0</v>
      </c>
      <c r="S67" s="90">
        <f t="shared" si="1"/>
        <v>0</v>
      </c>
      <c r="T67" s="90">
        <f t="shared" si="2"/>
        <v>0</v>
      </c>
      <c r="U67" s="90">
        <f>COUNTIFS(号卡固网晒单!$A:$A,$B$5,号卡固网晒单!$C:$C,B67,号卡固网晒单!$D:$D,$U$9)</f>
        <v>0</v>
      </c>
      <c r="V67" s="90">
        <f>COUNTIFS(号卡固网晒单!$A:$A,$B$5,号卡固网晒单!$C:$C,B67,号卡固网晒单!$D:$D,$V$9)</f>
        <v>0</v>
      </c>
      <c r="W67" s="90">
        <f>COUNTIFS(号卡固网晒单!$A:$A,$B$5,号卡固网晒单!$C:$C,B67,号卡固网晒单!$D:$D,$W$9)</f>
        <v>0</v>
      </c>
      <c r="X67" s="90">
        <f>COUNTIFS(号卡固网晒单!$A:$A,$B$5,号卡固网晒单!$C:$C,B67,号卡固网晒单!$D:$D,$X$9)</f>
        <v>0</v>
      </c>
      <c r="Y67" s="90">
        <f>COUNTIFS(号卡固网晒单!$A:$A,$B$5,号卡固网晒单!$C:$C,B67,号卡固网晒单!$F:$F,$Y$9)</f>
        <v>0</v>
      </c>
      <c r="Z67" s="90">
        <f>COUNTIFS(号卡固网晒单!$A:$A,$B$5,号卡固网晒单!$C:$C,B67,号卡固网晒单!$G:$G,$Z$9)</f>
        <v>0</v>
      </c>
      <c r="AA67" s="90">
        <f>COUNTIFS(号卡固网晒单!$A:$A,$B$5,号卡固网晒单!$C:$C,B67,号卡固网晒单!$H:$H,$AA$9)</f>
        <v>0</v>
      </c>
      <c r="AB67" s="90">
        <f>COUNTIFS(号卡固网晒单!$A:$A,$B$5,号卡固网晒单!$C:$C,B67,号卡固网晒单!$I:$I,$AB$9)</f>
        <v>0</v>
      </c>
      <c r="AC67" s="90">
        <f>COUNTIFS(号卡固网晒单!$A:$A,$B$5,号卡固网晒单!$C:$C,B67,号卡固网晒单!$J:$J,$AC$9)</f>
        <v>0</v>
      </c>
      <c r="AD67" s="90">
        <f>COUNTIFS(号卡固网晒单!$A:$A,$B$5,号卡固网晒单!$C:$C,B67,号卡固网晒单!$K:$K,$AD$9)</f>
        <v>0</v>
      </c>
      <c r="AE67" s="90">
        <f>COUNTIFS(号卡固网晒单!$A:$A,$B$5,号卡固网晒单!$C:$C,B67,号卡固网晒单!$L:$L,$AE$9)</f>
        <v>0</v>
      </c>
      <c r="AF67" s="90">
        <f>COUNTIFS(号卡固网晒单!$A:$A,$B$5,号卡固网晒单!$C:$C,B67,号卡固网晒单!$M:$M,$AF$9)</f>
        <v>0</v>
      </c>
      <c r="AG67" s="90">
        <f>R67*$R$5+S67*$S$5+T67*$T$5+U67*$U$5+V67*$V$5+W67*$W$5+X67*$X$5</f>
        <v>0</v>
      </c>
      <c r="AH67" s="90">
        <f>Y67*$Y$5+Z67*$Z$5+AA67*$AA$5+AB67*$AB$5+AC67*$AC$5+AD67*$AD$5+AE67*$AE$5+AF67*$AF$5</f>
        <v>0</v>
      </c>
      <c r="AI67" s="90">
        <f>COUNTIFS(号卡固网晒单!$C:$C,AF67,号卡固网晒单!$D:$D,$E$9)</f>
        <v>0</v>
      </c>
      <c r="AJ67" s="90">
        <f>COUNTIFS(号卡固网晒单!$C:$C,AF67,号卡固网晒单!$D:$D,$F$9)</f>
        <v>0</v>
      </c>
      <c r="AK67" s="90">
        <f>COUNTIFS(号卡固网晒单!$C:$C,AF67,号卡固网晒单!$D:$D,$G$9)</f>
        <v>0</v>
      </c>
      <c r="AL67" s="90">
        <f>COUNTIFS(号卡固网晒单!$C:$C,AF67,号卡固网晒单!$D:$D,$H$9)</f>
        <v>0</v>
      </c>
      <c r="AM67" s="90">
        <f>COUNTIFS(号卡固网晒单!$C:$C,AF67,号卡固网晒单!$D:$D,$I$9)</f>
        <v>0</v>
      </c>
      <c r="AN67" s="90">
        <f>COUNTIFS(号卡固网晒单!$C:$C,AF67,号卡固网晒单!$D:$D,$J$9)</f>
        <v>0</v>
      </c>
      <c r="AO67" s="90">
        <f>COUNTIFS(号卡固网晒单!$C:$C,AF67,号卡固网晒单!$D:$D,$K$9)</f>
        <v>0</v>
      </c>
      <c r="AP67" s="90">
        <f>COUNTIFS(号卡固网晒单!$C:$C,AF67,号卡固网晒单!$D:$D,$L$9)</f>
        <v>0</v>
      </c>
      <c r="AQ67" s="90">
        <f>COUNTIFS(号卡固网晒单!$C:$C,AF67,号卡固网晒单!$D:$D,$M$9)</f>
        <v>0</v>
      </c>
      <c r="AR67" s="90">
        <f>COUNTIFS(号卡固网晒单!$C:$C,AF67,号卡固网晒单!$D:$D,$N$9)</f>
        <v>0</v>
      </c>
      <c r="AS67" s="90">
        <f>COUNTIFS(号卡固网晒单!$C:$C,AF67,号卡固网晒单!$D:$D,$O$9)</f>
        <v>0</v>
      </c>
      <c r="AT67" s="90">
        <f>COUNTIFS(号卡固网晒单!$C:$C,AF67,号卡固网晒单!$D:$D,$P$9)</f>
        <v>0</v>
      </c>
      <c r="AU67" s="90">
        <f t="shared" si="3"/>
        <v>0</v>
      </c>
      <c r="AV67" s="90">
        <f>COUNTIFS(号卡固网晒单!$C:$C,AE67,号卡固网晒单!$E:$E,$R$9)</f>
        <v>0</v>
      </c>
      <c r="AW67" s="90">
        <f t="shared" si="4"/>
        <v>0</v>
      </c>
      <c r="AX67" s="90">
        <f t="shared" si="5"/>
        <v>0</v>
      </c>
      <c r="AY67" s="90">
        <f>COUNTIFS(号卡固网晒单!$C:$C,AE67,号卡固网晒单!$D:$D,$U$9)</f>
        <v>0</v>
      </c>
      <c r="AZ67" s="90">
        <f>COUNTIFS(号卡固网晒单!$C:$C,AE67,号卡固网晒单!$D:$D,$V$9)</f>
        <v>0</v>
      </c>
      <c r="BA67" s="90">
        <f>COUNTIFS(号卡固网晒单!$C:$C,AE67,号卡固网晒单!$D:$D,$W$9)</f>
        <v>0</v>
      </c>
      <c r="BB67" s="90">
        <f>COUNTIFS(号卡固网晒单!$C:$C,AE67,号卡固网晒单!$D:$D,$X$9)</f>
        <v>0</v>
      </c>
      <c r="BC67" s="90">
        <f>COUNTIFS(号卡固网晒单!$C:$C,AE67,号卡固网晒单!$F:$F,$Y$9)</f>
        <v>0</v>
      </c>
      <c r="BD67" s="90">
        <f>COUNTIFS(号卡固网晒单!$C:$C,AE67,号卡固网晒单!$G:$G,$Z$9)</f>
        <v>0</v>
      </c>
      <c r="BE67" s="90">
        <f>COUNTIFS(号卡固网晒单!$C:$C,AE67,号卡固网晒单!$H:$H,$AA$9)</f>
        <v>0</v>
      </c>
      <c r="BF67" s="90">
        <f>COUNTIFS(号卡固网晒单!$C:$C,AE67,号卡固网晒单!$I:$I,$AB$9)</f>
        <v>0</v>
      </c>
      <c r="BG67" s="90">
        <f>COUNTIFS(号卡固网晒单!$C:$C,AE67,号卡固网晒单!$J:$J,$AC$9)</f>
        <v>0</v>
      </c>
      <c r="BH67" s="90">
        <f>COUNTIFS(号卡固网晒单!$C:$C,AE67,号卡固网晒单!$K:$K,$AD$9)</f>
        <v>0</v>
      </c>
      <c r="BI67" s="90">
        <f>COUNTIFS(号卡固网晒单!$C:$C,AE67,号卡固网晒单!$L:$L,$AE$9)</f>
        <v>0</v>
      </c>
      <c r="BJ67" s="90">
        <f>COUNTIFS(号卡固网晒单!$C:$C,AE67,号卡固网晒单!$M:$M,$AF$9)</f>
        <v>0</v>
      </c>
      <c r="BK67" s="22">
        <v>2</v>
      </c>
      <c r="BL67" s="31">
        <f>AV67*$AV$5+AW67*$AW$5+AX67*$AX$5+AY67*$AY$5+AZ67*$AZ$5+BA67*$BA$5+BB67*$BB$5</f>
        <v>0</v>
      </c>
      <c r="BM67" s="31">
        <f t="shared" si="7"/>
        <v>0</v>
      </c>
      <c r="BN67" s="26"/>
      <c r="BO67" s="50"/>
      <c r="BP67" s="51"/>
      <c r="BQ67" s="26">
        <f t="shared" si="8"/>
        <v>0</v>
      </c>
      <c r="BR67" s="50"/>
      <c r="BS67" s="22">
        <v>5</v>
      </c>
      <c r="BT67" s="31">
        <f>BC67*$BC$5+BD67*$BD$5+BE67*$BE$5+BF67*$BF$5+BG67*$BG$5+BH67*$BH$5+BI67*$BI$5+BJ67*$BJ$5</f>
        <v>0</v>
      </c>
      <c r="BU67" s="31">
        <f t="shared" si="9"/>
        <v>0</v>
      </c>
      <c r="BV67" s="50"/>
      <c r="BW67" s="50"/>
      <c r="BX67" s="51"/>
      <c r="BY67" s="51"/>
      <c r="BZ67" s="59"/>
      <c r="CA67" s="26">
        <f t="shared" si="10"/>
        <v>0</v>
      </c>
      <c r="CB67" s="50"/>
      <c r="CC67" s="83"/>
      <c r="CD67" s="83" t="s">
        <v>571</v>
      </c>
      <c r="CF67" s="101" t="str">
        <f t="shared" si="6"/>
        <v>王忠强</v>
      </c>
      <c r="CG67" s="108"/>
      <c r="CH67" s="108"/>
      <c r="CI67" s="108"/>
    </row>
    <row r="68" ht="23.2" spans="1:87">
      <c r="A68" s="88"/>
      <c r="B68" s="88" t="s">
        <v>572</v>
      </c>
      <c r="C68" s="84">
        <v>5</v>
      </c>
      <c r="D68" s="84">
        <v>2</v>
      </c>
      <c r="E68" s="90">
        <f>COUNTIFS(号卡固网晒单!$A:$A,$B$5,号卡固网晒单!$C:$C,B68,号卡固网晒单!$D:$D,$E$9)</f>
        <v>0</v>
      </c>
      <c r="F68" s="90">
        <f>COUNTIFS(号卡固网晒单!$A:$A,$B$5,号卡固网晒单!$C:$C,B68,号卡固网晒单!$D:$D,$F$9)</f>
        <v>0</v>
      </c>
      <c r="G68" s="90">
        <f>COUNTIFS(号卡固网晒单!$A:$A,$B$5,号卡固网晒单!$C:$C,B68,号卡固网晒单!$D:$D,$G$9)</f>
        <v>0</v>
      </c>
      <c r="H68" s="90">
        <f>COUNTIFS(号卡固网晒单!$A:$A,$B$5,号卡固网晒单!$C:$C,B68,号卡固网晒单!$D:$D,$H$9)</f>
        <v>0</v>
      </c>
      <c r="I68" s="90">
        <f>COUNTIFS(号卡固网晒单!$A:$A,$B$5,号卡固网晒单!$C:$C,B68,号卡固网晒单!$D:$D,$I$9)</f>
        <v>0</v>
      </c>
      <c r="J68" s="90">
        <f>COUNTIFS(号卡固网晒单!$A:$A,$B$5,号卡固网晒单!$C:$C,B68,号卡固网晒单!$D:$D,$J$9)</f>
        <v>0</v>
      </c>
      <c r="K68" s="90">
        <f>COUNTIFS(号卡固网晒单!$A:$A,$B$5,号卡固网晒单!$C:$C,B68,号卡固网晒单!$D:$D,$K$9)</f>
        <v>0</v>
      </c>
      <c r="L68" s="90">
        <f>COUNTIFS(号卡固网晒单!$A:$A,$B$5,号卡固网晒单!$C:$C,B68,号卡固网晒单!$D:$D,$L$9)</f>
        <v>0</v>
      </c>
      <c r="M68" s="90">
        <f>COUNTIFS(号卡固网晒单!$A:$A,$B$5,号卡固网晒单!$C:$C,B68,号卡固网晒单!$D:$D,$M$9)</f>
        <v>0</v>
      </c>
      <c r="N68" s="90">
        <f>COUNTIFS(号卡固网晒单!$A:$A,$B$5,号卡固网晒单!$C:$C,B68,号卡固网晒单!$D:$D,$N$9)</f>
        <v>0</v>
      </c>
      <c r="O68" s="90">
        <f>COUNTIFS(号卡固网晒单!$A:$A,$B$5,号卡固网晒单!$C:$C,B68,号卡固网晒单!$D:$D,$O$9)</f>
        <v>0</v>
      </c>
      <c r="P68" s="90">
        <f>COUNTIFS(号卡固网晒单!$A:$A,$B$5,号卡固网晒单!$C:$C,B68,号卡固网晒单!$D:$D,$P$9)</f>
        <v>0</v>
      </c>
      <c r="Q68" s="90">
        <f t="shared" si="0"/>
        <v>0</v>
      </c>
      <c r="R68" s="90">
        <f>COUNTIFS(号卡固网晒单!$A:$A,$B$5,号卡固网晒单!$C:$C,B68,号卡固网晒单!$E:$E,$R$9)</f>
        <v>0</v>
      </c>
      <c r="S68" s="90">
        <f t="shared" si="1"/>
        <v>0</v>
      </c>
      <c r="T68" s="90">
        <f t="shared" si="2"/>
        <v>0</v>
      </c>
      <c r="U68" s="90">
        <f>COUNTIFS(号卡固网晒单!$A:$A,$B$5,号卡固网晒单!$C:$C,B68,号卡固网晒单!$D:$D,$U$9)</f>
        <v>0</v>
      </c>
      <c r="V68" s="90">
        <f>COUNTIFS(号卡固网晒单!$A:$A,$B$5,号卡固网晒单!$C:$C,B68,号卡固网晒单!$D:$D,$V$9)</f>
        <v>0</v>
      </c>
      <c r="W68" s="90">
        <f>COUNTIFS(号卡固网晒单!$A:$A,$B$5,号卡固网晒单!$C:$C,B68,号卡固网晒单!$D:$D,$W$9)</f>
        <v>0</v>
      </c>
      <c r="X68" s="90">
        <f>COUNTIFS(号卡固网晒单!$A:$A,$B$5,号卡固网晒单!$C:$C,B68,号卡固网晒单!$D:$D,$X$9)</f>
        <v>0</v>
      </c>
      <c r="Y68" s="90">
        <f>COUNTIFS(号卡固网晒单!$A:$A,$B$5,号卡固网晒单!$C:$C,B68,号卡固网晒单!$F:$F,$Y$9)</f>
        <v>0</v>
      </c>
      <c r="Z68" s="90">
        <f>COUNTIFS(号卡固网晒单!$A:$A,$B$5,号卡固网晒单!$C:$C,B68,号卡固网晒单!$G:$G,$Z$9)</f>
        <v>0</v>
      </c>
      <c r="AA68" s="90">
        <f>COUNTIFS(号卡固网晒单!$A:$A,$B$5,号卡固网晒单!$C:$C,B68,号卡固网晒单!$H:$H,$AA$9)</f>
        <v>0</v>
      </c>
      <c r="AB68" s="90">
        <f>COUNTIFS(号卡固网晒单!$A:$A,$B$5,号卡固网晒单!$C:$C,B68,号卡固网晒单!$I:$I,$AB$9)</f>
        <v>0</v>
      </c>
      <c r="AC68" s="90">
        <f>COUNTIFS(号卡固网晒单!$A:$A,$B$5,号卡固网晒单!$C:$C,B68,号卡固网晒单!$J:$J,$AC$9)</f>
        <v>0</v>
      </c>
      <c r="AD68" s="90">
        <f>COUNTIFS(号卡固网晒单!$A:$A,$B$5,号卡固网晒单!$C:$C,B68,号卡固网晒单!$K:$K,$AD$9)</f>
        <v>0</v>
      </c>
      <c r="AE68" s="90">
        <f>COUNTIFS(号卡固网晒单!$A:$A,$B$5,号卡固网晒单!$C:$C,B68,号卡固网晒单!$L:$L,$AE$9)</f>
        <v>0</v>
      </c>
      <c r="AF68" s="90">
        <f>COUNTIFS(号卡固网晒单!$A:$A,$B$5,号卡固网晒单!$C:$C,B68,号卡固网晒单!$M:$M,$AF$9)</f>
        <v>0</v>
      </c>
      <c r="AG68" s="90">
        <f>R68*$R$5+S68*$S$5+T68*$T$5+U68*$U$5+V68*$V$5+W68*$W$5+X68*$X$5</f>
        <v>0</v>
      </c>
      <c r="AH68" s="90">
        <f>Y68*$Y$5+Z68*$Z$5+AA68*$AA$5+AB68*$AB$5+AC68*$AC$5+AD68*$AD$5+AE68*$AE$5+AF68*$AF$5</f>
        <v>0</v>
      </c>
      <c r="AI68" s="90">
        <f>COUNTIFS(号卡固网晒单!$C:$C,AF68,号卡固网晒单!$D:$D,$E$9)</f>
        <v>0</v>
      </c>
      <c r="AJ68" s="90">
        <f>COUNTIFS(号卡固网晒单!$C:$C,AF68,号卡固网晒单!$D:$D,$F$9)</f>
        <v>0</v>
      </c>
      <c r="AK68" s="90">
        <f>COUNTIFS(号卡固网晒单!$C:$C,AF68,号卡固网晒单!$D:$D,$G$9)</f>
        <v>0</v>
      </c>
      <c r="AL68" s="90">
        <f>COUNTIFS(号卡固网晒单!$C:$C,AF68,号卡固网晒单!$D:$D,$H$9)</f>
        <v>0</v>
      </c>
      <c r="AM68" s="90">
        <f>COUNTIFS(号卡固网晒单!$C:$C,AF68,号卡固网晒单!$D:$D,$I$9)</f>
        <v>0</v>
      </c>
      <c r="AN68" s="90">
        <f>COUNTIFS(号卡固网晒单!$C:$C,AF68,号卡固网晒单!$D:$D,$J$9)</f>
        <v>0</v>
      </c>
      <c r="AO68" s="90">
        <f>COUNTIFS(号卡固网晒单!$C:$C,AF68,号卡固网晒单!$D:$D,$K$9)</f>
        <v>0</v>
      </c>
      <c r="AP68" s="90">
        <f>COUNTIFS(号卡固网晒单!$C:$C,AF68,号卡固网晒单!$D:$D,$L$9)</f>
        <v>0</v>
      </c>
      <c r="AQ68" s="90">
        <f>COUNTIFS(号卡固网晒单!$C:$C,AF68,号卡固网晒单!$D:$D,$M$9)</f>
        <v>0</v>
      </c>
      <c r="AR68" s="90">
        <f>COUNTIFS(号卡固网晒单!$C:$C,AF68,号卡固网晒单!$D:$D,$N$9)</f>
        <v>0</v>
      </c>
      <c r="AS68" s="90">
        <f>COUNTIFS(号卡固网晒单!$C:$C,AF68,号卡固网晒单!$D:$D,$O$9)</f>
        <v>0</v>
      </c>
      <c r="AT68" s="90">
        <f>COUNTIFS(号卡固网晒单!$C:$C,AF68,号卡固网晒单!$D:$D,$P$9)</f>
        <v>0</v>
      </c>
      <c r="AU68" s="90">
        <f t="shared" si="3"/>
        <v>0</v>
      </c>
      <c r="AV68" s="90">
        <f>COUNTIFS(号卡固网晒单!$C:$C,AE68,号卡固网晒单!$E:$E,$R$9)</f>
        <v>0</v>
      </c>
      <c r="AW68" s="90">
        <f t="shared" si="4"/>
        <v>0</v>
      </c>
      <c r="AX68" s="90">
        <f t="shared" si="5"/>
        <v>0</v>
      </c>
      <c r="AY68" s="90">
        <f>COUNTIFS(号卡固网晒单!$C:$C,AE68,号卡固网晒单!$D:$D,$U$9)</f>
        <v>0</v>
      </c>
      <c r="AZ68" s="90">
        <f>COUNTIFS(号卡固网晒单!$C:$C,AE68,号卡固网晒单!$D:$D,$V$9)</f>
        <v>0</v>
      </c>
      <c r="BA68" s="90">
        <f>COUNTIFS(号卡固网晒单!$C:$C,AE68,号卡固网晒单!$D:$D,$W$9)</f>
        <v>0</v>
      </c>
      <c r="BB68" s="90">
        <f>COUNTIFS(号卡固网晒单!$C:$C,AE68,号卡固网晒单!$D:$D,$X$9)</f>
        <v>0</v>
      </c>
      <c r="BC68" s="90">
        <f>COUNTIFS(号卡固网晒单!$C:$C,AE68,号卡固网晒单!$F:$F,$Y$9)</f>
        <v>0</v>
      </c>
      <c r="BD68" s="90">
        <f>COUNTIFS(号卡固网晒单!$C:$C,AE68,号卡固网晒单!$G:$G,$Z$9)</f>
        <v>0</v>
      </c>
      <c r="BE68" s="90">
        <f>COUNTIFS(号卡固网晒单!$C:$C,AE68,号卡固网晒单!$H:$H,$AA$9)</f>
        <v>0</v>
      </c>
      <c r="BF68" s="90">
        <f>COUNTIFS(号卡固网晒单!$C:$C,AE68,号卡固网晒单!$I:$I,$AB$9)</f>
        <v>0</v>
      </c>
      <c r="BG68" s="90">
        <f>COUNTIFS(号卡固网晒单!$C:$C,AE68,号卡固网晒单!$J:$J,$AC$9)</f>
        <v>0</v>
      </c>
      <c r="BH68" s="90">
        <f>COUNTIFS(号卡固网晒单!$C:$C,AE68,号卡固网晒单!$K:$K,$AD$9)</f>
        <v>0</v>
      </c>
      <c r="BI68" s="90">
        <f>COUNTIFS(号卡固网晒单!$C:$C,AE68,号卡固网晒单!$L:$L,$AE$9)</f>
        <v>0</v>
      </c>
      <c r="BJ68" s="90">
        <f>COUNTIFS(号卡固网晒单!$C:$C,AE68,号卡固网晒单!$M:$M,$AF$9)</f>
        <v>0</v>
      </c>
      <c r="BK68" s="22">
        <v>2</v>
      </c>
      <c r="BL68" s="31">
        <f>AV68*$AV$5+AW68*$AW$5+AX68*$AX$5+AY68*$AY$5+AZ68*$AZ$5+BA68*$BA$5+BB68*$BB$5</f>
        <v>0</v>
      </c>
      <c r="BM68" s="31">
        <f t="shared" si="7"/>
        <v>0</v>
      </c>
      <c r="BN68" s="26"/>
      <c r="BO68" s="50"/>
      <c r="BP68" s="51"/>
      <c r="BQ68" s="26">
        <f t="shared" si="8"/>
        <v>0</v>
      </c>
      <c r="BR68" s="50"/>
      <c r="BS68" s="22">
        <v>5</v>
      </c>
      <c r="BT68" s="31">
        <f>BC68*$BC$5+BD68*$BD$5+BE68*$BE$5+BF68*$BF$5+BG68*$BG$5+BH68*$BH$5+BI68*$BI$5+BJ68*$BJ$5</f>
        <v>0</v>
      </c>
      <c r="BU68" s="31">
        <f t="shared" si="9"/>
        <v>0</v>
      </c>
      <c r="BV68" s="50"/>
      <c r="BW68" s="50"/>
      <c r="BX68" s="51"/>
      <c r="BY68" s="51"/>
      <c r="BZ68" s="59"/>
      <c r="CA68" s="26">
        <f t="shared" si="10"/>
        <v>0</v>
      </c>
      <c r="CB68" s="50"/>
      <c r="CC68" s="83"/>
      <c r="CD68" s="83" t="s">
        <v>572</v>
      </c>
      <c r="CF68" s="101" t="str">
        <f t="shared" si="6"/>
        <v>郭云峰</v>
      </c>
      <c r="CG68" s="108"/>
      <c r="CH68" s="108"/>
      <c r="CI68" s="108"/>
    </row>
    <row r="69" ht="23.2" spans="1:87">
      <c r="A69" s="109"/>
      <c r="B69" s="88" t="s">
        <v>34</v>
      </c>
      <c r="C69" s="84">
        <v>18</v>
      </c>
      <c r="D69" s="84">
        <v>8</v>
      </c>
      <c r="E69" s="90">
        <f>COUNTIFS(号卡固网晒单!$A:$A,$B$5,号卡固网晒单!$C:$C,B69,号卡固网晒单!$D:$D,$E$9)</f>
        <v>0</v>
      </c>
      <c r="F69" s="90">
        <f>COUNTIFS(号卡固网晒单!$A:$A,$B$5,号卡固网晒单!$C:$C,B69,号卡固网晒单!$D:$D,$F$9)</f>
        <v>0</v>
      </c>
      <c r="G69" s="90">
        <f>COUNTIFS(号卡固网晒单!$A:$A,$B$5,号卡固网晒单!$C:$C,B69,号卡固网晒单!$D:$D,$G$9)</f>
        <v>0</v>
      </c>
      <c r="H69" s="90">
        <f>COUNTIFS(号卡固网晒单!$A:$A,$B$5,号卡固网晒单!$C:$C,B69,号卡固网晒单!$D:$D,$H$9)</f>
        <v>0</v>
      </c>
      <c r="I69" s="90">
        <f>COUNTIFS(号卡固网晒单!$A:$A,$B$5,号卡固网晒单!$C:$C,B69,号卡固网晒单!$D:$D,$I$9)</f>
        <v>0</v>
      </c>
      <c r="J69" s="90">
        <f>COUNTIFS(号卡固网晒单!$A:$A,$B$5,号卡固网晒单!$C:$C,B69,号卡固网晒单!$D:$D,$J$9)</f>
        <v>0</v>
      </c>
      <c r="K69" s="90">
        <f>COUNTIFS(号卡固网晒单!$A:$A,$B$5,号卡固网晒单!$C:$C,B69,号卡固网晒单!$D:$D,$K$9)</f>
        <v>0</v>
      </c>
      <c r="L69" s="90">
        <f>COUNTIFS(号卡固网晒单!$A:$A,$B$5,号卡固网晒单!$C:$C,B69,号卡固网晒单!$D:$D,$L$9)</f>
        <v>0</v>
      </c>
      <c r="M69" s="90">
        <f>COUNTIFS(号卡固网晒单!$A:$A,$B$5,号卡固网晒单!$C:$C,B69,号卡固网晒单!$D:$D,$M$9)</f>
        <v>0</v>
      </c>
      <c r="N69" s="90">
        <f>COUNTIFS(号卡固网晒单!$A:$A,$B$5,号卡固网晒单!$C:$C,B69,号卡固网晒单!$D:$D,$N$9)</f>
        <v>0</v>
      </c>
      <c r="O69" s="90">
        <f>COUNTIFS(号卡固网晒单!$A:$A,$B$5,号卡固网晒单!$C:$C,B69,号卡固网晒单!$D:$D,$O$9)</f>
        <v>0</v>
      </c>
      <c r="P69" s="90">
        <f>COUNTIFS(号卡固网晒单!$A:$A,$B$5,号卡固网晒单!$C:$C,B69,号卡固网晒单!$D:$D,$P$9)</f>
        <v>0</v>
      </c>
      <c r="Q69" s="90">
        <f t="shared" si="0"/>
        <v>0</v>
      </c>
      <c r="R69" s="90">
        <f>COUNTIFS(号卡固网晒单!$A:$A,$B$5,号卡固网晒单!$C:$C,B69,号卡固网晒单!$E:$E,$R$9)</f>
        <v>0</v>
      </c>
      <c r="S69" s="90">
        <f t="shared" si="1"/>
        <v>0</v>
      </c>
      <c r="T69" s="90">
        <f t="shared" si="2"/>
        <v>0</v>
      </c>
      <c r="U69" s="90">
        <f>COUNTIFS(号卡固网晒单!$A:$A,$B$5,号卡固网晒单!$C:$C,B69,号卡固网晒单!$D:$D,$U$9)</f>
        <v>0</v>
      </c>
      <c r="V69" s="90">
        <f>COUNTIFS(号卡固网晒单!$A:$A,$B$5,号卡固网晒单!$C:$C,B69,号卡固网晒单!$D:$D,$V$9)</f>
        <v>0</v>
      </c>
      <c r="W69" s="90">
        <f>COUNTIFS(号卡固网晒单!$A:$A,$B$5,号卡固网晒单!$C:$C,B69,号卡固网晒单!$D:$D,$W$9)</f>
        <v>0</v>
      </c>
      <c r="X69" s="90">
        <f>COUNTIFS(号卡固网晒单!$A:$A,$B$5,号卡固网晒单!$C:$C,B69,号卡固网晒单!$D:$D,$X$9)</f>
        <v>0</v>
      </c>
      <c r="Y69" s="90">
        <f>COUNTIFS(号卡固网晒单!$A:$A,$B$5,号卡固网晒单!$C:$C,B69,号卡固网晒单!$F:$F,$Y$9)</f>
        <v>0</v>
      </c>
      <c r="Z69" s="90">
        <f>COUNTIFS(号卡固网晒单!$A:$A,$B$5,号卡固网晒单!$C:$C,B69,号卡固网晒单!$G:$G,$Z$9)</f>
        <v>0</v>
      </c>
      <c r="AA69" s="90">
        <f>COUNTIFS(号卡固网晒单!$A:$A,$B$5,号卡固网晒单!$C:$C,B69,号卡固网晒单!$H:$H,$AA$9)</f>
        <v>0</v>
      </c>
      <c r="AB69" s="90">
        <f>COUNTIFS(号卡固网晒单!$A:$A,$B$5,号卡固网晒单!$C:$C,B69,号卡固网晒单!$I:$I,$AB$9)</f>
        <v>0</v>
      </c>
      <c r="AC69" s="90">
        <f>COUNTIFS(号卡固网晒单!$A:$A,$B$5,号卡固网晒单!$C:$C,B69,号卡固网晒单!$J:$J,$AC$9)</f>
        <v>0</v>
      </c>
      <c r="AD69" s="90">
        <f>COUNTIFS(号卡固网晒单!$A:$A,$B$5,号卡固网晒单!$C:$C,B69,号卡固网晒单!$K:$K,$AD$9)</f>
        <v>0</v>
      </c>
      <c r="AE69" s="90">
        <f>COUNTIFS(号卡固网晒单!$A:$A,$B$5,号卡固网晒单!$C:$C,B69,号卡固网晒单!$L:$L,$AE$9)</f>
        <v>0</v>
      </c>
      <c r="AF69" s="90">
        <f>COUNTIFS(号卡固网晒单!$A:$A,$B$5,号卡固网晒单!$C:$C,B69,号卡固网晒单!$M:$M,$AF$9)</f>
        <v>0</v>
      </c>
      <c r="AG69" s="90">
        <f>R69*$R$5+S69*$S$5+T69*$T$5+U69*$U$5+V69*$V$5+W69*$W$5+X69*$X$5</f>
        <v>0</v>
      </c>
      <c r="AH69" s="90">
        <f>Y69*$Y$5+Z69*$Z$5+AA69*$AA$5+AB69*$AB$5+AC69*$AC$5+AD69*$AD$5+AE69*$AE$5+AF69*$AF$5</f>
        <v>0</v>
      </c>
      <c r="AI69" s="90">
        <f>COUNTIFS(号卡固网晒单!$C:$C,AF69,号卡固网晒单!$D:$D,$E$9)</f>
        <v>0</v>
      </c>
      <c r="AJ69" s="90">
        <f>COUNTIFS(号卡固网晒单!$C:$C,AF69,号卡固网晒单!$D:$D,$F$9)</f>
        <v>0</v>
      </c>
      <c r="AK69" s="90">
        <f>COUNTIFS(号卡固网晒单!$C:$C,AF69,号卡固网晒单!$D:$D,$G$9)</f>
        <v>0</v>
      </c>
      <c r="AL69" s="90">
        <f>COUNTIFS(号卡固网晒单!$C:$C,AF69,号卡固网晒单!$D:$D,$H$9)</f>
        <v>0</v>
      </c>
      <c r="AM69" s="90">
        <f>COUNTIFS(号卡固网晒单!$C:$C,AF69,号卡固网晒单!$D:$D,$I$9)</f>
        <v>0</v>
      </c>
      <c r="AN69" s="90">
        <f>COUNTIFS(号卡固网晒单!$C:$C,AF69,号卡固网晒单!$D:$D,$J$9)</f>
        <v>0</v>
      </c>
      <c r="AO69" s="90">
        <f>COUNTIFS(号卡固网晒单!$C:$C,AF69,号卡固网晒单!$D:$D,$K$9)</f>
        <v>0</v>
      </c>
      <c r="AP69" s="90">
        <f>COUNTIFS(号卡固网晒单!$C:$C,AF69,号卡固网晒单!$D:$D,$L$9)</f>
        <v>0</v>
      </c>
      <c r="AQ69" s="90">
        <f>COUNTIFS(号卡固网晒单!$C:$C,AF69,号卡固网晒单!$D:$D,$M$9)</f>
        <v>0</v>
      </c>
      <c r="AR69" s="90">
        <f>COUNTIFS(号卡固网晒单!$C:$C,AF69,号卡固网晒单!$D:$D,$N$9)</f>
        <v>0</v>
      </c>
      <c r="AS69" s="90">
        <f>COUNTIFS(号卡固网晒单!$C:$C,AF69,号卡固网晒单!$D:$D,$O$9)</f>
        <v>0</v>
      </c>
      <c r="AT69" s="90">
        <f>COUNTIFS(号卡固网晒单!$C:$C,AF69,号卡固网晒单!$D:$D,$P$9)</f>
        <v>0</v>
      </c>
      <c r="AU69" s="90">
        <f t="shared" si="3"/>
        <v>0</v>
      </c>
      <c r="AV69" s="90">
        <f>COUNTIFS(号卡固网晒单!$C:$C,AE69,号卡固网晒单!$E:$E,$R$9)</f>
        <v>0</v>
      </c>
      <c r="AW69" s="90">
        <f t="shared" si="4"/>
        <v>0</v>
      </c>
      <c r="AX69" s="90">
        <f t="shared" si="5"/>
        <v>0</v>
      </c>
      <c r="AY69" s="90">
        <f>COUNTIFS(号卡固网晒单!$C:$C,AE69,号卡固网晒单!$D:$D,$U$9)</f>
        <v>0</v>
      </c>
      <c r="AZ69" s="90">
        <f>COUNTIFS(号卡固网晒单!$C:$C,AE69,号卡固网晒单!$D:$D,$V$9)</f>
        <v>0</v>
      </c>
      <c r="BA69" s="90">
        <f>COUNTIFS(号卡固网晒单!$C:$C,AE69,号卡固网晒单!$D:$D,$W$9)</f>
        <v>0</v>
      </c>
      <c r="BB69" s="90">
        <f>COUNTIFS(号卡固网晒单!$C:$C,AE69,号卡固网晒单!$D:$D,$X$9)</f>
        <v>0</v>
      </c>
      <c r="BC69" s="90">
        <f>COUNTIFS(号卡固网晒单!$C:$C,AE69,号卡固网晒单!$F:$F,$Y$9)</f>
        <v>0</v>
      </c>
      <c r="BD69" s="90">
        <f>COUNTIFS(号卡固网晒单!$C:$C,AE69,号卡固网晒单!$G:$G,$Z$9)</f>
        <v>0</v>
      </c>
      <c r="BE69" s="90">
        <f>COUNTIFS(号卡固网晒单!$C:$C,AE69,号卡固网晒单!$H:$H,$AA$9)</f>
        <v>0</v>
      </c>
      <c r="BF69" s="90">
        <f>COUNTIFS(号卡固网晒单!$C:$C,AE69,号卡固网晒单!$I:$I,$AB$9)</f>
        <v>0</v>
      </c>
      <c r="BG69" s="90">
        <f>COUNTIFS(号卡固网晒单!$C:$C,AE69,号卡固网晒单!$J:$J,$AC$9)</f>
        <v>0</v>
      </c>
      <c r="BH69" s="90">
        <f>COUNTIFS(号卡固网晒单!$C:$C,AE69,号卡固网晒单!$K:$K,$AD$9)</f>
        <v>0</v>
      </c>
      <c r="BI69" s="90">
        <f>COUNTIFS(号卡固网晒单!$C:$C,AE69,号卡固网晒单!$L:$L,$AE$9)</f>
        <v>0</v>
      </c>
      <c r="BJ69" s="90">
        <f>COUNTIFS(号卡固网晒单!$C:$C,AE69,号卡固网晒单!$M:$M,$AF$9)</f>
        <v>0</v>
      </c>
      <c r="BK69" s="22">
        <v>8</v>
      </c>
      <c r="BL69" s="31">
        <f>AV69*$AV$5+AW69*$AW$5+AX69*$AX$5+AY69*$AY$5+AZ69*$AZ$5+BA69*$BA$5+BB69*$BB$5</f>
        <v>0</v>
      </c>
      <c r="BM69" s="31">
        <f t="shared" si="7"/>
        <v>0</v>
      </c>
      <c r="BN69" s="22">
        <v>8</v>
      </c>
      <c r="BO69" s="50">
        <f>BL69</f>
        <v>0</v>
      </c>
      <c r="BP69" s="51">
        <f>BO69/BN69</f>
        <v>0</v>
      </c>
      <c r="BQ69" s="26">
        <f t="shared" si="8"/>
        <v>0</v>
      </c>
      <c r="BR69" s="50">
        <f>BQ69</f>
        <v>0</v>
      </c>
      <c r="BS69" s="22">
        <v>18</v>
      </c>
      <c r="BT69" s="31">
        <f>BC69*$BC$5+BD69*$BD$5+BE69*$BE$5+BF69*$BF$5+BG69*$BG$5+BH69*$BH$5+BI69*$BI$5+BJ69*$BJ$5</f>
        <v>0</v>
      </c>
      <c r="BU69" s="31">
        <f t="shared" si="9"/>
        <v>0</v>
      </c>
      <c r="BV69" s="50">
        <v>18</v>
      </c>
      <c r="BW69" s="50">
        <f>BT69</f>
        <v>0</v>
      </c>
      <c r="BX69" s="51">
        <f>BW69/BV69</f>
        <v>0</v>
      </c>
      <c r="BY69" s="51">
        <f>(BX69+BP69)/2</f>
        <v>0</v>
      </c>
      <c r="BZ69" s="59">
        <f>RANK(BY69,$BY$11:$BY$69)</f>
        <v>1</v>
      </c>
      <c r="CA69" s="26">
        <f t="shared" si="10"/>
        <v>0</v>
      </c>
      <c r="CB69" s="50">
        <f>CA69</f>
        <v>0</v>
      </c>
      <c r="CC69" s="83" t="s">
        <v>34</v>
      </c>
      <c r="CD69" s="83" t="s">
        <v>34</v>
      </c>
      <c r="CF69" s="101" t="str">
        <f t="shared" si="6"/>
        <v>小集客</v>
      </c>
      <c r="CG69" s="108" t="str">
        <f>IF(AND(BO69=0),CC69,"")</f>
        <v>小集客</v>
      </c>
      <c r="CH69" s="108" t="str">
        <f>IF(AND(BW69=0),CC69,"")</f>
        <v>小集客</v>
      </c>
      <c r="CI69" s="108"/>
    </row>
    <row r="70" spans="1:82">
      <c r="A70" s="84" t="s">
        <v>19</v>
      </c>
      <c r="B70" s="84"/>
      <c r="C70" s="84">
        <f t="shared" ref="C70:BL70" si="23">SUM(C11:C69)</f>
        <v>426</v>
      </c>
      <c r="D70" s="84">
        <f t="shared" si="23"/>
        <v>175</v>
      </c>
      <c r="E70" s="31">
        <f t="shared" si="23"/>
        <v>0</v>
      </c>
      <c r="F70" s="31">
        <f t="shared" si="23"/>
        <v>0</v>
      </c>
      <c r="G70" s="31">
        <f t="shared" si="23"/>
        <v>0</v>
      </c>
      <c r="H70" s="31">
        <f t="shared" si="23"/>
        <v>0</v>
      </c>
      <c r="I70" s="31">
        <f t="shared" si="23"/>
        <v>0</v>
      </c>
      <c r="J70" s="31">
        <f t="shared" si="23"/>
        <v>0</v>
      </c>
      <c r="K70" s="31">
        <f t="shared" si="23"/>
        <v>0</v>
      </c>
      <c r="L70" s="31">
        <f t="shared" si="23"/>
        <v>0</v>
      </c>
      <c r="M70" s="31">
        <f t="shared" si="23"/>
        <v>0</v>
      </c>
      <c r="N70" s="31">
        <f t="shared" si="23"/>
        <v>0</v>
      </c>
      <c r="O70" s="31">
        <f t="shared" si="23"/>
        <v>0</v>
      </c>
      <c r="P70" s="31">
        <f t="shared" si="23"/>
        <v>0</v>
      </c>
      <c r="Q70" s="31">
        <f t="shared" si="23"/>
        <v>0</v>
      </c>
      <c r="R70" s="31">
        <f t="shared" si="23"/>
        <v>0</v>
      </c>
      <c r="S70" s="90">
        <f t="shared" si="23"/>
        <v>0</v>
      </c>
      <c r="T70" s="90">
        <f t="shared" si="23"/>
        <v>0</v>
      </c>
      <c r="U70" s="90">
        <f t="shared" si="23"/>
        <v>0</v>
      </c>
      <c r="V70" s="90">
        <f t="shared" si="23"/>
        <v>0</v>
      </c>
      <c r="W70" s="90">
        <f t="shared" si="23"/>
        <v>0</v>
      </c>
      <c r="X70" s="90">
        <f t="shared" si="23"/>
        <v>0</v>
      </c>
      <c r="Y70" s="90">
        <f t="shared" si="23"/>
        <v>0</v>
      </c>
      <c r="Z70" s="90">
        <f t="shared" si="23"/>
        <v>0</v>
      </c>
      <c r="AA70" s="90">
        <f t="shared" si="23"/>
        <v>0</v>
      </c>
      <c r="AB70" s="90">
        <f t="shared" si="23"/>
        <v>0</v>
      </c>
      <c r="AC70" s="90">
        <f t="shared" si="23"/>
        <v>0</v>
      </c>
      <c r="AD70" s="90">
        <f t="shared" si="23"/>
        <v>0</v>
      </c>
      <c r="AE70" s="90">
        <f t="shared" si="23"/>
        <v>0</v>
      </c>
      <c r="AF70" s="90">
        <f t="shared" si="23"/>
        <v>0</v>
      </c>
      <c r="AG70" s="90">
        <f t="shared" si="23"/>
        <v>0</v>
      </c>
      <c r="AH70" s="90">
        <f t="shared" si="23"/>
        <v>0</v>
      </c>
      <c r="AI70" s="31">
        <f t="shared" si="23"/>
        <v>0</v>
      </c>
      <c r="AJ70" s="31">
        <f t="shared" si="23"/>
        <v>0</v>
      </c>
      <c r="AK70" s="31">
        <f t="shared" si="23"/>
        <v>0</v>
      </c>
      <c r="AL70" s="31">
        <f t="shared" si="23"/>
        <v>0</v>
      </c>
      <c r="AM70" s="31">
        <f t="shared" si="23"/>
        <v>0</v>
      </c>
      <c r="AN70" s="31">
        <f t="shared" si="23"/>
        <v>0</v>
      </c>
      <c r="AO70" s="31">
        <f t="shared" si="23"/>
        <v>0</v>
      </c>
      <c r="AP70" s="31">
        <f t="shared" si="23"/>
        <v>0</v>
      </c>
      <c r="AQ70" s="31">
        <f t="shared" si="23"/>
        <v>0</v>
      </c>
      <c r="AR70" s="31">
        <f t="shared" si="23"/>
        <v>0</v>
      </c>
      <c r="AS70" s="31">
        <f t="shared" si="23"/>
        <v>0</v>
      </c>
      <c r="AT70" s="31">
        <f t="shared" si="23"/>
        <v>0</v>
      </c>
      <c r="AU70" s="31">
        <f t="shared" si="23"/>
        <v>0</v>
      </c>
      <c r="AV70" s="31">
        <f t="shared" si="23"/>
        <v>0</v>
      </c>
      <c r="AW70" s="31">
        <f t="shared" si="23"/>
        <v>0</v>
      </c>
      <c r="AX70" s="31">
        <f t="shared" si="23"/>
        <v>0</v>
      </c>
      <c r="AY70" s="50">
        <f t="shared" si="23"/>
        <v>0</v>
      </c>
      <c r="AZ70" s="50">
        <f t="shared" si="23"/>
        <v>0</v>
      </c>
      <c r="BA70" s="50">
        <f t="shared" si="23"/>
        <v>0</v>
      </c>
      <c r="BB70" s="50">
        <f t="shared" si="23"/>
        <v>0</v>
      </c>
      <c r="BC70" s="50">
        <f t="shared" si="23"/>
        <v>0</v>
      </c>
      <c r="BD70" s="50">
        <f t="shared" si="23"/>
        <v>0</v>
      </c>
      <c r="BE70" s="50">
        <f t="shared" si="23"/>
        <v>0</v>
      </c>
      <c r="BF70" s="50">
        <f t="shared" si="23"/>
        <v>0</v>
      </c>
      <c r="BG70" s="50">
        <f t="shared" si="23"/>
        <v>0</v>
      </c>
      <c r="BH70" s="50">
        <f t="shared" si="23"/>
        <v>0</v>
      </c>
      <c r="BI70" s="50">
        <f t="shared" si="23"/>
        <v>0</v>
      </c>
      <c r="BJ70" s="50">
        <f t="shared" si="23"/>
        <v>0</v>
      </c>
      <c r="BK70" s="22">
        <f t="shared" si="23"/>
        <v>175</v>
      </c>
      <c r="BL70" s="31">
        <f t="shared" si="23"/>
        <v>0</v>
      </c>
      <c r="BM70" s="31">
        <f t="shared" si="7"/>
        <v>0</v>
      </c>
      <c r="BN70" s="22">
        <f t="shared" ref="BN70:BT70" si="24">SUM(BN11:BN69)</f>
        <v>175</v>
      </c>
      <c r="BO70" s="50">
        <f t="shared" si="24"/>
        <v>0</v>
      </c>
      <c r="BP70" s="50"/>
      <c r="BQ70" s="26">
        <f t="shared" si="24"/>
        <v>0</v>
      </c>
      <c r="BR70" s="50">
        <f t="shared" si="24"/>
        <v>0</v>
      </c>
      <c r="BS70" s="22">
        <f t="shared" si="24"/>
        <v>426</v>
      </c>
      <c r="BT70" s="31">
        <f t="shared" si="24"/>
        <v>0</v>
      </c>
      <c r="BU70" s="31">
        <f t="shared" si="9"/>
        <v>0</v>
      </c>
      <c r="BV70" s="50">
        <v>426</v>
      </c>
      <c r="BW70" s="50">
        <f t="shared" ref="BW70:CB70" si="25">SUM(BW11:BW69)</f>
        <v>0</v>
      </c>
      <c r="BX70" s="50"/>
      <c r="BY70" s="50"/>
      <c r="BZ70" s="50"/>
      <c r="CA70" s="50">
        <f t="shared" si="25"/>
        <v>0</v>
      </c>
      <c r="CB70" s="50">
        <f t="shared" si="25"/>
        <v>0</v>
      </c>
      <c r="CC70" s="110"/>
      <c r="CD70" s="110"/>
    </row>
    <row r="73" spans="1:2">
      <c r="A73" s="66" t="s">
        <v>573</v>
      </c>
      <c r="B73" s="67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t="s">
        <v>574</v>
      </c>
      <c r="B76" t="s">
        <v>34</v>
      </c>
      <c r="BG76" s="69"/>
      <c r="BH76" s="69"/>
      <c r="BI76" s="69"/>
      <c r="BJ76" s="69"/>
    </row>
    <row r="77" spans="59:62">
      <c r="BG77" s="69"/>
      <c r="BH77" s="69"/>
      <c r="BI77" s="69"/>
      <c r="BJ77" s="69"/>
    </row>
    <row r="78" spans="59:62">
      <c r="BG78" s="69"/>
      <c r="BH78" s="69"/>
      <c r="BI78" s="69"/>
      <c r="BJ78" s="69"/>
    </row>
    <row r="79" spans="1:62">
      <c r="A79" t="s">
        <v>578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59:62"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8">
      <formula>BL11&gt;=BS11</formula>
    </cfRule>
  </conditionalFormatting>
  <conditionalFormatting sqref="BT11:BT70">
    <cfRule type="expression" dxfId="1" priority="7">
      <formula>BT11&gt;=BK11</formula>
    </cfRule>
  </conditionalFormatting>
  <conditionalFormatting sqref="BZ11:BZ69">
    <cfRule type="top10" dxfId="3" priority="3" rank="6"/>
    <cfRule type="top10" dxfId="2" priority="2" bottom="1" rank="3"/>
  </conditionalFormatting>
  <conditionalFormatting sqref="E11:Q69 E70:AV70 S11:AU69 AW11:BJ70">
    <cfRule type="cellIs" dxfId="0" priority="1" operator="greaterThan">
      <formula>0</formula>
    </cfRule>
  </conditionalFormatting>
  <conditionalFormatting sqref="BO11:BO69 BO70:BP70">
    <cfRule type="expression" dxfId="1" priority="4">
      <formula>BO11&gt;=BN11</formula>
    </cfRule>
  </conditionalFormatting>
  <conditionalFormatting sqref="BW11:BW69 BW70:BX70">
    <cfRule type="expression" dxfId="1" priority="5">
      <formula>BW11&gt;=BV11</formula>
    </cfRule>
  </conditionalFormatting>
  <conditionalFormatting sqref="E70:R70 AI70:BJ70">
    <cfRule type="cellIs" dxfId="1" priority="6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51" zoomScaleNormal="51" topLeftCell="A3" workbookViewId="0">
      <selection activeCell="BU26" sqref="BU26:BU28"/>
    </sheetView>
  </sheetViews>
  <sheetFormatPr defaultColWidth="9" defaultRowHeight="16.8"/>
  <cols>
    <col min="1" max="1" width="15.8365384615385" customWidth="1"/>
    <col min="2" max="2" width="27.4711538461538" customWidth="1"/>
    <col min="3" max="3" width="5.16346153846154" customWidth="1"/>
    <col min="4" max="4" width="5.33653846153846" customWidth="1"/>
    <col min="5" max="16" width="9" hidden="1" customWidth="1"/>
    <col min="17" max="31" width="9" customWidth="1"/>
    <col min="32" max="32" width="14.1634615384615" customWidth="1"/>
    <col min="33" max="33" width="12.6634615384615" customWidth="1"/>
    <col min="34" max="45" width="9" hidden="1" customWidth="1"/>
    <col min="46" max="58" width="9" customWidth="1"/>
    <col min="59" max="59" width="14.5" customWidth="1"/>
    <col min="60" max="60" width="16.3365384615385" customWidth="1"/>
    <col min="61" max="65" width="9" customWidth="1"/>
    <col min="66" max="66" width="18.5" hidden="1" customWidth="1"/>
    <col min="67" max="68" width="9" customWidth="1"/>
    <col min="69" max="69" width="12.1634615384615" customWidth="1"/>
    <col min="70" max="71" width="9" customWidth="1"/>
    <col min="72" max="72" width="9" hidden="1" customWidth="1"/>
    <col min="73" max="73" width="16.0192307692308" customWidth="1"/>
    <col min="74" max="74" width="14.8557692307692" customWidth="1"/>
    <col min="75" max="75" width="16.8365384615385" customWidth="1"/>
    <col min="76" max="77" width="18.3365384615385" customWidth="1"/>
    <col min="78" max="78" width="9" customWidth="1"/>
    <col min="79" max="79" width="15.1634615384615" hidden="1" customWidth="1"/>
    <col min="80" max="84" width="9" hidden="1" customWidth="1"/>
  </cols>
  <sheetData>
    <row r="1" ht="96" customHeight="1" spans="1:78">
      <c r="A1" s="12" t="s">
        <v>580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</row>
    <row r="2" ht="34.4" spans="1:84">
      <c r="A2" s="14"/>
      <c r="B2" s="15"/>
      <c r="C2" s="16"/>
      <c r="D2" s="16"/>
      <c r="E2" s="28" t="s">
        <v>472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33" t="s">
        <v>472</v>
      </c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9" t="s">
        <v>474</v>
      </c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4"/>
      <c r="BI2" s="45" t="s">
        <v>19</v>
      </c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61" t="s">
        <v>581</v>
      </c>
      <c r="CB2" s="61"/>
      <c r="CC2" s="61"/>
      <c r="CD2" s="61"/>
      <c r="CE2" s="61"/>
      <c r="CF2" s="61"/>
    </row>
    <row r="3" ht="94" customHeight="1" spans="1:88">
      <c r="A3" s="17"/>
      <c r="B3" s="17"/>
      <c r="C3" s="18" t="s">
        <v>483</v>
      </c>
      <c r="D3" s="19" t="s">
        <v>484</v>
      </c>
      <c r="E3" s="29" t="s">
        <v>422</v>
      </c>
      <c r="F3" s="29" t="s">
        <v>424</v>
      </c>
      <c r="G3" s="29" t="s">
        <v>426</v>
      </c>
      <c r="H3" s="29" t="s">
        <v>428</v>
      </c>
      <c r="I3" s="29" t="s">
        <v>432</v>
      </c>
      <c r="J3" s="29" t="s">
        <v>228</v>
      </c>
      <c r="K3" s="29" t="s">
        <v>435</v>
      </c>
      <c r="L3" s="29" t="s">
        <v>437</v>
      </c>
      <c r="M3" s="29" t="s">
        <v>135</v>
      </c>
      <c r="N3" s="29" t="s">
        <v>440</v>
      </c>
      <c r="O3" s="29" t="s">
        <v>442</v>
      </c>
      <c r="P3" s="29" t="s">
        <v>444</v>
      </c>
      <c r="Q3" s="35" t="s">
        <v>42</v>
      </c>
      <c r="R3" s="35" t="s">
        <v>331</v>
      </c>
      <c r="S3" s="35" t="s">
        <v>486</v>
      </c>
      <c r="T3" s="35" t="s">
        <v>487</v>
      </c>
      <c r="U3" s="35" t="s">
        <v>449</v>
      </c>
      <c r="V3" s="35" t="s">
        <v>225</v>
      </c>
      <c r="W3" s="35" t="s">
        <v>488</v>
      </c>
      <c r="X3" s="35" t="s">
        <v>489</v>
      </c>
      <c r="Y3" s="37" t="s">
        <v>43</v>
      </c>
      <c r="Z3" s="37" t="s">
        <v>162</v>
      </c>
      <c r="AA3" s="37" t="s">
        <v>332</v>
      </c>
      <c r="AB3" s="37" t="s">
        <v>333</v>
      </c>
      <c r="AC3" s="37" t="s">
        <v>125</v>
      </c>
      <c r="AD3" s="37" t="s">
        <v>334</v>
      </c>
      <c r="AE3" s="37" t="s">
        <v>335</v>
      </c>
      <c r="AF3" s="37" t="s">
        <v>183</v>
      </c>
      <c r="AG3" s="37" t="s">
        <v>336</v>
      </c>
      <c r="AH3" s="41" t="s">
        <v>422</v>
      </c>
      <c r="AI3" s="41" t="s">
        <v>424</v>
      </c>
      <c r="AJ3" s="41" t="s">
        <v>426</v>
      </c>
      <c r="AK3" s="41" t="s">
        <v>428</v>
      </c>
      <c r="AL3" s="41" t="s">
        <v>432</v>
      </c>
      <c r="AM3" s="41" t="s">
        <v>228</v>
      </c>
      <c r="AN3" s="41" t="s">
        <v>435</v>
      </c>
      <c r="AO3" s="41" t="s">
        <v>437</v>
      </c>
      <c r="AP3" s="41" t="s">
        <v>135</v>
      </c>
      <c r="AQ3" s="41" t="s">
        <v>440</v>
      </c>
      <c r="AR3" s="41" t="s">
        <v>442</v>
      </c>
      <c r="AS3" s="41" t="s">
        <v>444</v>
      </c>
      <c r="AT3" s="42" t="s">
        <v>331</v>
      </c>
      <c r="AU3" s="42" t="s">
        <v>486</v>
      </c>
      <c r="AV3" s="42" t="s">
        <v>487</v>
      </c>
      <c r="AW3" s="42" t="s">
        <v>449</v>
      </c>
      <c r="AX3" s="42" t="s">
        <v>225</v>
      </c>
      <c r="AY3" s="42" t="s">
        <v>488</v>
      </c>
      <c r="AZ3" s="42" t="s">
        <v>489</v>
      </c>
      <c r="BA3" s="43" t="s">
        <v>162</v>
      </c>
      <c r="BB3" s="43" t="s">
        <v>332</v>
      </c>
      <c r="BC3" s="43" t="s">
        <v>333</v>
      </c>
      <c r="BD3" s="43" t="s">
        <v>125</v>
      </c>
      <c r="BE3" s="43" t="s">
        <v>334</v>
      </c>
      <c r="BF3" s="43" t="s">
        <v>335</v>
      </c>
      <c r="BG3" s="43" t="s">
        <v>183</v>
      </c>
      <c r="BH3" s="43" t="s">
        <v>336</v>
      </c>
      <c r="BI3" s="46" t="s">
        <v>582</v>
      </c>
      <c r="BJ3" s="47" t="s">
        <v>491</v>
      </c>
      <c r="BK3" s="47" t="s">
        <v>583</v>
      </c>
      <c r="BL3" s="46" t="s">
        <v>493</v>
      </c>
      <c r="BM3" s="47" t="s">
        <v>494</v>
      </c>
      <c r="BN3" s="47" t="s">
        <v>584</v>
      </c>
      <c r="BO3" s="46" t="s">
        <v>498</v>
      </c>
      <c r="BP3" s="47" t="s">
        <v>499</v>
      </c>
      <c r="BQ3" s="47" t="s">
        <v>500</v>
      </c>
      <c r="BR3" s="46" t="s">
        <v>501</v>
      </c>
      <c r="BS3" s="47" t="s">
        <v>502</v>
      </c>
      <c r="BT3" s="47" t="s">
        <v>585</v>
      </c>
      <c r="BU3" s="52" t="s">
        <v>586</v>
      </c>
      <c r="BV3" s="52" t="s">
        <v>587</v>
      </c>
      <c r="BW3" s="53" t="s">
        <v>14</v>
      </c>
      <c r="BX3" s="53" t="s">
        <v>506</v>
      </c>
      <c r="BY3" s="53" t="s">
        <v>496</v>
      </c>
      <c r="BZ3" s="53" t="s">
        <v>588</v>
      </c>
      <c r="CA3" s="62" t="s">
        <v>589</v>
      </c>
      <c r="CB3" s="62" t="s">
        <v>497</v>
      </c>
      <c r="CC3" s="62" t="s">
        <v>590</v>
      </c>
      <c r="CD3" s="62" t="s">
        <v>591</v>
      </c>
      <c r="CE3" s="62" t="s">
        <v>592</v>
      </c>
      <c r="CF3" s="62" t="s">
        <v>593</v>
      </c>
      <c r="CG3" s="62"/>
      <c r="CH3" s="62"/>
      <c r="CI3" s="62"/>
      <c r="CJ3" s="62"/>
    </row>
    <row r="4" ht="34.4" spans="1:88">
      <c r="A4" s="17"/>
      <c r="B4" s="20">
        <v>45360</v>
      </c>
      <c r="C4" s="21" t="s">
        <v>511</v>
      </c>
      <c r="D4" s="21"/>
      <c r="E4" s="30">
        <v>3</v>
      </c>
      <c r="F4" s="30">
        <v>3</v>
      </c>
      <c r="G4" s="30">
        <v>3</v>
      </c>
      <c r="H4" s="30">
        <v>3</v>
      </c>
      <c r="I4" s="30">
        <v>3</v>
      </c>
      <c r="J4" s="30">
        <v>3</v>
      </c>
      <c r="K4" s="30">
        <v>3</v>
      </c>
      <c r="L4" s="30">
        <v>3</v>
      </c>
      <c r="M4" s="30">
        <v>2</v>
      </c>
      <c r="N4" s="30">
        <v>3</v>
      </c>
      <c r="O4" s="30">
        <v>3</v>
      </c>
      <c r="P4" s="30">
        <v>3</v>
      </c>
      <c r="Q4" s="36"/>
      <c r="R4" s="36">
        <v>1</v>
      </c>
      <c r="S4" s="36">
        <v>2</v>
      </c>
      <c r="T4" s="36">
        <v>3</v>
      </c>
      <c r="U4" s="36">
        <v>6</v>
      </c>
      <c r="V4" s="36">
        <v>6</v>
      </c>
      <c r="W4" s="36">
        <v>8</v>
      </c>
      <c r="X4" s="36">
        <v>8</v>
      </c>
      <c r="Y4" s="38"/>
      <c r="Z4" s="38">
        <v>3</v>
      </c>
      <c r="AA4" s="38">
        <v>1</v>
      </c>
      <c r="AB4" s="38">
        <v>2</v>
      </c>
      <c r="AC4" s="38">
        <v>2</v>
      </c>
      <c r="AD4" s="38">
        <v>1</v>
      </c>
      <c r="AE4" s="38">
        <v>1</v>
      </c>
      <c r="AF4" s="38">
        <v>1</v>
      </c>
      <c r="AG4" s="38">
        <v>1</v>
      </c>
      <c r="AH4" s="41">
        <v>3</v>
      </c>
      <c r="AI4" s="41">
        <v>3</v>
      </c>
      <c r="AJ4" s="41">
        <v>3</v>
      </c>
      <c r="AK4" s="41">
        <v>3</v>
      </c>
      <c r="AL4" s="41">
        <v>3</v>
      </c>
      <c r="AM4" s="41">
        <v>3</v>
      </c>
      <c r="AN4" s="41">
        <v>3</v>
      </c>
      <c r="AO4" s="41">
        <v>3</v>
      </c>
      <c r="AP4" s="41">
        <v>2</v>
      </c>
      <c r="AQ4" s="41">
        <v>3</v>
      </c>
      <c r="AR4" s="41">
        <v>3</v>
      </c>
      <c r="AS4" s="41">
        <v>3</v>
      </c>
      <c r="AT4" s="42">
        <v>1</v>
      </c>
      <c r="AU4" s="42">
        <v>2</v>
      </c>
      <c r="AV4" s="42">
        <v>3</v>
      </c>
      <c r="AW4" s="42">
        <v>6</v>
      </c>
      <c r="AX4" s="42">
        <v>6</v>
      </c>
      <c r="AY4" s="42">
        <v>8</v>
      </c>
      <c r="AZ4" s="42">
        <v>8</v>
      </c>
      <c r="BA4" s="43">
        <v>3</v>
      </c>
      <c r="BB4" s="43">
        <v>1</v>
      </c>
      <c r="BC4" s="43">
        <v>2</v>
      </c>
      <c r="BD4" s="43">
        <v>2</v>
      </c>
      <c r="BE4" s="43">
        <v>1</v>
      </c>
      <c r="BF4" s="43">
        <v>1</v>
      </c>
      <c r="BG4" s="43">
        <v>1</v>
      </c>
      <c r="BH4" s="43">
        <v>1</v>
      </c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54"/>
      <c r="BV4" s="54"/>
      <c r="BW4" s="53"/>
      <c r="BX4" s="55"/>
      <c r="BY4" s="53"/>
      <c r="BZ4" s="63"/>
      <c r="CB4" s="62"/>
      <c r="CC4" s="62"/>
      <c r="CD4" s="62"/>
      <c r="CE4" s="62"/>
      <c r="CF4" s="62"/>
      <c r="CG4" s="62"/>
      <c r="CH4" s="62"/>
      <c r="CI4" s="62"/>
      <c r="CJ4" s="62"/>
    </row>
    <row r="5" spans="1:78">
      <c r="A5" s="22" t="s">
        <v>14</v>
      </c>
      <c r="B5" s="22" t="s">
        <v>506</v>
      </c>
      <c r="C5" s="22"/>
      <c r="D5" s="22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56"/>
      <c r="BY5" s="31"/>
      <c r="BZ5" s="31"/>
    </row>
    <row r="6" spans="1:78">
      <c r="A6" s="22"/>
      <c r="B6" s="22"/>
      <c r="C6" s="23"/>
      <c r="D6" s="23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21"/>
      <c r="BX6" s="57"/>
      <c r="BY6" s="21"/>
      <c r="BZ6" s="31"/>
    </row>
    <row r="7" spans="1:78">
      <c r="A7" s="22"/>
      <c r="B7" s="22"/>
      <c r="C7" s="23"/>
      <c r="D7" s="23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56"/>
      <c r="BY7" s="31"/>
      <c r="BZ7" s="31"/>
    </row>
    <row r="8" hidden="1" spans="1:78">
      <c r="A8" s="24" t="s">
        <v>512</v>
      </c>
      <c r="B8" s="24"/>
      <c r="C8" s="25"/>
      <c r="D8" s="25"/>
      <c r="E8" s="32">
        <v>88</v>
      </c>
      <c r="F8" s="32">
        <v>118</v>
      </c>
      <c r="G8" s="32">
        <v>158</v>
      </c>
      <c r="H8" s="32">
        <v>188</v>
      </c>
      <c r="I8" s="32">
        <v>228</v>
      </c>
      <c r="J8" s="32">
        <v>288</v>
      </c>
      <c r="K8" s="32">
        <v>388</v>
      </c>
      <c r="L8" s="32">
        <v>588</v>
      </c>
      <c r="M8" s="32">
        <v>39</v>
      </c>
      <c r="N8" s="32">
        <v>79</v>
      </c>
      <c r="O8" s="32">
        <v>119</v>
      </c>
      <c r="P8" s="32">
        <v>229</v>
      </c>
      <c r="Q8" s="32" t="s">
        <v>513</v>
      </c>
      <c r="R8" s="32" t="s">
        <v>331</v>
      </c>
      <c r="S8" s="32" t="s">
        <v>513</v>
      </c>
      <c r="T8" s="32" t="s">
        <v>513</v>
      </c>
      <c r="U8" s="32" t="s">
        <v>449</v>
      </c>
      <c r="V8" s="32" t="s">
        <v>452</v>
      </c>
      <c r="W8" s="32" t="s">
        <v>455</v>
      </c>
      <c r="X8" s="32" t="s">
        <v>458</v>
      </c>
      <c r="Y8" s="32" t="s">
        <v>513</v>
      </c>
      <c r="Z8" s="32" t="s">
        <v>162</v>
      </c>
      <c r="AA8" s="32" t="s">
        <v>332</v>
      </c>
      <c r="AB8" s="32" t="s">
        <v>333</v>
      </c>
      <c r="AC8" s="32" t="s">
        <v>125</v>
      </c>
      <c r="AD8" s="32" t="s">
        <v>334</v>
      </c>
      <c r="AE8" s="32" t="s">
        <v>335</v>
      </c>
      <c r="AF8" s="32" t="s">
        <v>183</v>
      </c>
      <c r="AG8" s="32" t="s">
        <v>336</v>
      </c>
      <c r="AH8" s="32">
        <v>88</v>
      </c>
      <c r="AI8" s="32">
        <v>118</v>
      </c>
      <c r="AJ8" s="32">
        <v>158</v>
      </c>
      <c r="AK8" s="32">
        <v>188</v>
      </c>
      <c r="AL8" s="32">
        <v>228</v>
      </c>
      <c r="AM8" s="32">
        <v>288</v>
      </c>
      <c r="AN8" s="32">
        <v>388</v>
      </c>
      <c r="AO8" s="32">
        <v>588</v>
      </c>
      <c r="AP8" s="32">
        <v>39</v>
      </c>
      <c r="AQ8" s="32">
        <v>79</v>
      </c>
      <c r="AR8" s="32">
        <v>119</v>
      </c>
      <c r="AS8" s="32">
        <v>229</v>
      </c>
      <c r="AT8" s="32" t="s">
        <v>331</v>
      </c>
      <c r="AU8" s="32" t="s">
        <v>513</v>
      </c>
      <c r="AV8" s="32" t="s">
        <v>513</v>
      </c>
      <c r="AW8" s="32" t="s">
        <v>449</v>
      </c>
      <c r="AX8" s="32" t="s">
        <v>452</v>
      </c>
      <c r="AY8" s="32" t="s">
        <v>455</v>
      </c>
      <c r="AZ8" s="32" t="s">
        <v>458</v>
      </c>
      <c r="BA8" s="32" t="s">
        <v>162</v>
      </c>
      <c r="BB8" s="32" t="s">
        <v>332</v>
      </c>
      <c r="BC8" s="32" t="s">
        <v>333</v>
      </c>
      <c r="BD8" s="32" t="s">
        <v>125</v>
      </c>
      <c r="BE8" s="32" t="s">
        <v>334</v>
      </c>
      <c r="BF8" s="32" t="s">
        <v>335</v>
      </c>
      <c r="BG8" s="32" t="s">
        <v>183</v>
      </c>
      <c r="BH8" s="32" t="s">
        <v>336</v>
      </c>
      <c r="BI8" s="32"/>
      <c r="BJ8" s="32"/>
      <c r="BK8" s="49"/>
      <c r="BL8" s="49"/>
      <c r="BM8" s="49"/>
      <c r="BN8" s="49"/>
      <c r="BO8" s="49"/>
      <c r="BP8" s="49"/>
      <c r="BQ8" s="49"/>
      <c r="BR8" s="32"/>
      <c r="BS8" s="32"/>
      <c r="BT8" s="49"/>
      <c r="BU8" s="49"/>
      <c r="BV8" s="49"/>
      <c r="BW8" s="26" t="s">
        <v>14</v>
      </c>
      <c r="BX8" s="58" t="s">
        <v>506</v>
      </c>
      <c r="BY8" s="26"/>
      <c r="BZ8" s="31"/>
    </row>
    <row r="9" spans="1:84">
      <c r="A9" s="23" t="s">
        <v>20</v>
      </c>
      <c r="B9" s="26" t="s">
        <v>515</v>
      </c>
      <c r="C9" s="22">
        <v>12</v>
      </c>
      <c r="D9" s="22">
        <v>5</v>
      </c>
      <c r="E9" s="31" t="e">
        <f>COUNTIFS(#REF!,$B$4,#REF!,B9,#REF!,$E$8)</f>
        <v>#REF!</v>
      </c>
      <c r="F9" s="31" t="e">
        <f>COUNTIFS(#REF!,$B$4,#REF!,B9,#REF!,$F$8)</f>
        <v>#REF!</v>
      </c>
      <c r="G9" s="31" t="e">
        <f>COUNTIFS(#REF!,$B$4,#REF!,B9,#REF!,$G$8)</f>
        <v>#REF!</v>
      </c>
      <c r="H9" s="31" t="e">
        <f>COUNTIFS(#REF!,$B$4,#REF!,B9,#REF!,$H$8)</f>
        <v>#REF!</v>
      </c>
      <c r="I9" s="31" t="e">
        <f>COUNTIFS(#REF!,$B$4,#REF!,B9,#REF!,$I$8)</f>
        <v>#REF!</v>
      </c>
      <c r="J9" s="31" t="e">
        <f>COUNTIFS(#REF!,$B$4,#REF!,B9,#REF!,$J$8)</f>
        <v>#REF!</v>
      </c>
      <c r="K9" s="31" t="e">
        <f>COUNTIFS(#REF!,$B$4,#REF!,B9,#REF!,$K$8)</f>
        <v>#REF!</v>
      </c>
      <c r="L9" s="31" t="e">
        <f>COUNTIFS(#REF!,$B$4,#REF!,B9,#REF!,$L$8)</f>
        <v>#REF!</v>
      </c>
      <c r="M9" s="31" t="e">
        <f>COUNTIFS(#REF!,$B$4,#REF!,B9,#REF!,$M$8)</f>
        <v>#REF!</v>
      </c>
      <c r="N9" s="31" t="e">
        <f>COUNTIFS(#REF!,$B$4,#REF!,B9,#REF!,$N$8)</f>
        <v>#REF!</v>
      </c>
      <c r="O9" s="31" t="e">
        <f>COUNTIFS(#REF!,$B$4,#REF!,B9,#REF!,$O$8)</f>
        <v>#REF!</v>
      </c>
      <c r="P9" s="31" t="e">
        <f>COUNTIFS(#REF!,$B$4,#REF!,B9,#REF!,$P$8)</f>
        <v>#REF!</v>
      </c>
      <c r="Q9" s="31" t="e">
        <f>R9*$R$4+S9*$S$4+T9*$T$4+U9*$U$4+V9*$V$4+W9*$W$4+X9*$X$4</f>
        <v>#REF!</v>
      </c>
      <c r="R9" s="31" t="e">
        <f>COUNTIFS(#REF!,$B$4,#REF!,B9,#REF!,$R$8)</f>
        <v>#REF!</v>
      </c>
      <c r="S9" s="31" t="e">
        <f t="shared" ref="S9:S66" si="0">SUM(M9)</f>
        <v>#REF!</v>
      </c>
      <c r="T9" s="31" t="e">
        <f t="shared" ref="T9:T66" si="1">E9+F9+G9+H9+I9+J9+K9+L9+N9+O9+P9</f>
        <v>#REF!</v>
      </c>
      <c r="U9" s="31" t="e">
        <f>COUNTIFS(#REF!,$B$4,#REF!,B9,#REF!,$U$8)</f>
        <v>#REF!</v>
      </c>
      <c r="V9" s="31" t="e">
        <f>COUNTIFS(#REF!,$B$4,#REF!,B9,#REF!,$V$8)</f>
        <v>#REF!</v>
      </c>
      <c r="W9" s="31" t="e">
        <f>COUNTIFS(#REF!,$B$4,#REF!,B9,#REF!,$W$8)</f>
        <v>#REF!</v>
      </c>
      <c r="X9" s="31" t="e">
        <f>COUNTIFS(#REF!,$B$4,#REF!,B9,#REF!,$X$8)</f>
        <v>#REF!</v>
      </c>
      <c r="Y9" s="31" t="e">
        <f>Z9*$Z$4+AA9*$AA$4+AB9*$AB$4+AC9*$AC$4+AD9*$AD$4+AE9*$AE$4+AF9*$AF$4+AG9*$AG$4</f>
        <v>#REF!</v>
      </c>
      <c r="Z9" s="31" t="e">
        <f>COUNTIFS(号卡固网晒单!$A:$A,$B$4,号卡固网晒单!#REF!,B9,号卡固网晒单!$F:$F,$Z$8)</f>
        <v>#REF!</v>
      </c>
      <c r="AA9" s="31" t="e">
        <f>COUNTIFS(号卡固网晒单!$A:$A,$B$4,号卡固网晒单!#REF!,B9,号卡固网晒单!$G:$G,$AA$8)</f>
        <v>#REF!</v>
      </c>
      <c r="AB9" s="31" t="e">
        <f>COUNTIFS(号卡固网晒单!$A:$A,$B$4,号卡固网晒单!#REF!,B9,号卡固网晒单!$H:$H,$AB$8)</f>
        <v>#REF!</v>
      </c>
      <c r="AC9" s="31" t="e">
        <f>COUNTIFS(号卡固网晒单!$A:$A,$B$4,号卡固网晒单!#REF!,B9,号卡固网晒单!$F:$F,$AC$8)</f>
        <v>#REF!</v>
      </c>
      <c r="AD9" s="31" t="e">
        <f>COUNTIFS(号卡固网晒单!$A:$A,$B$4,号卡固网晒单!#REF!,B9,号卡固网晒单!$G:$G,$AD$8)</f>
        <v>#REF!</v>
      </c>
      <c r="AE9" s="31" t="e">
        <f>COUNTIFS(号卡固网晒单!$A:$A,$B$4,号卡固网晒单!#REF!,B9,号卡固网晒单!$H:$H,$AE$8)</f>
        <v>#REF!</v>
      </c>
      <c r="AF9" s="31" t="e">
        <f>COUNTIFS(号卡固网晒单!$A:$A,$B$4,号卡固网晒单!#REF!,B9,号卡固网晒单!$I:$I,$AF$8)</f>
        <v>#REF!</v>
      </c>
      <c r="AG9" s="31" t="e">
        <f>COUNTIFS(号卡固网晒单!$A:$A,$B$4,号卡固网晒单!#REF!,B9,号卡固网晒单!$J:$J,$AG$8)</f>
        <v>#REF!</v>
      </c>
      <c r="AH9" s="31" t="e">
        <f>COUNTIFS(#REF!,B9,#REF!,$AH$8)</f>
        <v>#REF!</v>
      </c>
      <c r="AI9" s="31" t="e">
        <f>COUNTIFS(#REF!,B9,#REF!,$AI$8)</f>
        <v>#REF!</v>
      </c>
      <c r="AJ9" s="31" t="e">
        <f>COUNTIFS(#REF!,B9,#REF!,$AJ$8)</f>
        <v>#REF!</v>
      </c>
      <c r="AK9" s="31" t="e">
        <f>COUNTIFS(#REF!,B9,#REF!,$AK$8)</f>
        <v>#REF!</v>
      </c>
      <c r="AL9" s="31" t="e">
        <f>COUNTIFS(#REF!,B9,#REF!,$AL$8)</f>
        <v>#REF!</v>
      </c>
      <c r="AM9" s="31" t="e">
        <f>COUNTIFS(#REF!,B9,#REF!,$AM$8)</f>
        <v>#REF!</v>
      </c>
      <c r="AN9" s="31" t="e">
        <f>COUNTIFS(#REF!,B9,#REF!,$AN$8)</f>
        <v>#REF!</v>
      </c>
      <c r="AO9" s="31" t="e">
        <f>COUNTIFS(#REF!,B9,#REF!,$AO$8)</f>
        <v>#REF!</v>
      </c>
      <c r="AP9" s="31" t="e">
        <f>COUNTIFS(#REF!,B9,#REF!,$AP$8)</f>
        <v>#REF!</v>
      </c>
      <c r="AQ9" s="31" t="e">
        <f>COUNTIFS(#REF!,B9,#REF!,$AQ$8)</f>
        <v>#REF!</v>
      </c>
      <c r="AR9" s="31" t="e">
        <f>COUNTIFS(#REF!,B9,#REF!,$AR$8)</f>
        <v>#REF!</v>
      </c>
      <c r="AS9" s="31" t="e">
        <f>COUNTIFS(#REF!,B9,#REF!,$AS$8)</f>
        <v>#REF!</v>
      </c>
      <c r="AT9" s="21" t="e">
        <f>COUNTIFS(#REF!,B9,#REF!,$AT$8)</f>
        <v>#REF!</v>
      </c>
      <c r="AU9" s="21" t="e">
        <f t="shared" ref="AU9:AU66" si="2">AP9</f>
        <v>#REF!</v>
      </c>
      <c r="AV9" s="21" t="e">
        <f t="shared" ref="AV9:AV66" si="3">AH9+AI9+AJ9+AK9+AL9+AM9+AN9+AO9+AQ9+AR9+AS9</f>
        <v>#REF!</v>
      </c>
      <c r="AW9" s="21" t="e">
        <f>COUNTIFS(#REF!,B9,#REF!,$AW$8)</f>
        <v>#REF!</v>
      </c>
      <c r="AX9" s="31" t="e">
        <f>COUNTIFS(#REF!,B9,#REF!,$AX$8)</f>
        <v>#REF!</v>
      </c>
      <c r="AY9" s="31" t="e">
        <f>COUNTIFS(#REF!,B9,#REF!,$AY$8)</f>
        <v>#REF!</v>
      </c>
      <c r="AZ9" s="31" t="e">
        <f>COUNTIFS(#REF!,B9,#REF!,$AZ$8)</f>
        <v>#REF!</v>
      </c>
      <c r="BA9" s="31" t="e">
        <f>COUNTIFS(号卡固网晒单!#REF!,B9,号卡固网晒单!$F:$F,$BA$8)</f>
        <v>#REF!</v>
      </c>
      <c r="BB9" s="31" t="e">
        <f>COUNTIFS(号卡固网晒单!#REF!,B9,号卡固网晒单!$G:$G,$BB$8)</f>
        <v>#REF!</v>
      </c>
      <c r="BC9" s="31" t="e">
        <f>COUNTIFS(号卡固网晒单!#REF!,B9,号卡固网晒单!$H:$H,$BC$8)</f>
        <v>#REF!</v>
      </c>
      <c r="BD9" s="31" t="e">
        <f>COUNTIFS(号卡固网晒单!#REF!,B9,号卡固网晒单!$F:$F,$BD$8)</f>
        <v>#REF!</v>
      </c>
      <c r="BE9" s="31" t="e">
        <f>COUNTIFS(号卡固网晒单!#REF!,B9,号卡固网晒单!$G:$G,$BE$8)</f>
        <v>#REF!</v>
      </c>
      <c r="BF9" s="31" t="e">
        <f>COUNTIFS(号卡固网晒单!#REF!,B9,号卡固网晒单!$H:$H,$BF$8)</f>
        <v>#REF!</v>
      </c>
      <c r="BG9" s="31" t="e">
        <f>COUNTIFS(号卡固网晒单!#REF!,B9,号卡固网晒单!$I:$I,$BG$8)</f>
        <v>#REF!</v>
      </c>
      <c r="BH9" s="31" t="e">
        <f>COUNTIFS(号卡固网晒单!#REF!,B9,号卡固网晒单!$J:$J,$BH$8)</f>
        <v>#REF!</v>
      </c>
      <c r="BI9" s="22">
        <v>5</v>
      </c>
      <c r="BJ9" s="31" t="e">
        <f>AT9*$AT$4+AU9*$AU$4+AV9*$AV$4+AW9*$AW$4+AX9*$AX$4+AY9*$AY$4+AZ9*$AZ$4</f>
        <v>#REF!</v>
      </c>
      <c r="BK9" s="31" t="e">
        <f t="shared" ref="BK9:BK67" si="4">SUM(AT9:AZ9)</f>
        <v>#REF!</v>
      </c>
      <c r="BL9" s="23">
        <v>51</v>
      </c>
      <c r="BM9" s="50" t="e">
        <f>SUM(BJ9:BJ23)</f>
        <v>#REF!</v>
      </c>
      <c r="BN9" s="51" t="e">
        <f>BM9/BL9</f>
        <v>#REF!</v>
      </c>
      <c r="BO9" s="22">
        <v>12</v>
      </c>
      <c r="BP9" s="31" t="e">
        <f>BA9*$BA$4+BB9*$BB$4+BC9*$BC$4+BD9*$BD$4+BE9*$BE$4+BF9*$BF$4+BG9*$BG$4+BH9*$BH$4</f>
        <v>#REF!</v>
      </c>
      <c r="BQ9" s="31" t="e">
        <f t="shared" ref="BQ9:BQ66" si="5">SUM(BA9:BH9)</f>
        <v>#REF!</v>
      </c>
      <c r="BR9" s="50">
        <v>124</v>
      </c>
      <c r="BS9" s="50" t="e">
        <f>SUM(BP9:BP23)</f>
        <v>#REF!</v>
      </c>
      <c r="BT9" s="51" t="e">
        <f>BS9/BR9</f>
        <v>#REF!</v>
      </c>
      <c r="BU9" s="51" t="e">
        <f>(BT9+BN9)/2</f>
        <v>#REF!</v>
      </c>
      <c r="BV9" s="59" t="e">
        <f>RANK(BU9,$BU$9:$BU$66)</f>
        <v>#REF!</v>
      </c>
      <c r="BW9" s="23" t="s">
        <v>20</v>
      </c>
      <c r="BX9" s="58" t="s">
        <v>515</v>
      </c>
      <c r="BY9" s="26" t="e">
        <f t="shared" ref="BY9:BY66" si="6">SUM(AW9:AZ9)</f>
        <v>#REF!</v>
      </c>
      <c r="BZ9" s="50" t="e">
        <f>SUM(BY9:BY23)</f>
        <v>#REF!</v>
      </c>
      <c r="CA9" s="64"/>
      <c r="CB9" s="64"/>
      <c r="CC9" s="64">
        <v>1</v>
      </c>
      <c r="CD9" s="64"/>
      <c r="CE9" s="64">
        <v>1</v>
      </c>
      <c r="CF9" s="64"/>
    </row>
    <row r="10" spans="1:84">
      <c r="A10" s="23"/>
      <c r="B10" s="26" t="s">
        <v>517</v>
      </c>
      <c r="C10" s="22">
        <v>12</v>
      </c>
      <c r="D10" s="22">
        <v>5</v>
      </c>
      <c r="E10" s="31" t="e">
        <f>COUNTIFS(#REF!,$B$4,#REF!,B10,#REF!,$E$8)</f>
        <v>#REF!</v>
      </c>
      <c r="F10" s="31" t="e">
        <f>COUNTIFS(#REF!,$B$4,#REF!,B10,#REF!,$F$8)</f>
        <v>#REF!</v>
      </c>
      <c r="G10" s="31" t="e">
        <f>COUNTIFS(#REF!,$B$4,#REF!,B10,#REF!,$G$8)</f>
        <v>#REF!</v>
      </c>
      <c r="H10" s="31" t="e">
        <f>COUNTIFS(#REF!,$B$4,#REF!,B10,#REF!,$H$8)</f>
        <v>#REF!</v>
      </c>
      <c r="I10" s="31" t="e">
        <f>COUNTIFS(#REF!,$B$4,#REF!,B10,#REF!,$I$8)</f>
        <v>#REF!</v>
      </c>
      <c r="J10" s="31" t="e">
        <f>COUNTIFS(#REF!,$B$4,#REF!,B10,#REF!,$J$8)</f>
        <v>#REF!</v>
      </c>
      <c r="K10" s="31" t="e">
        <f>COUNTIFS(#REF!,$B$4,#REF!,B10,#REF!,$K$8)</f>
        <v>#REF!</v>
      </c>
      <c r="L10" s="31" t="e">
        <f>COUNTIFS(#REF!,$B$4,#REF!,B10,#REF!,$L$8)</f>
        <v>#REF!</v>
      </c>
      <c r="M10" s="31" t="e">
        <f>COUNTIFS(#REF!,$B$4,#REF!,B10,#REF!,$M$8)</f>
        <v>#REF!</v>
      </c>
      <c r="N10" s="31" t="e">
        <f>COUNTIFS(#REF!,$B$4,#REF!,B10,#REF!,$N$8)</f>
        <v>#REF!</v>
      </c>
      <c r="O10" s="31" t="e">
        <f>COUNTIFS(#REF!,$B$4,#REF!,B10,#REF!,$O$8)</f>
        <v>#REF!</v>
      </c>
      <c r="P10" s="31" t="e">
        <f>COUNTIFS(#REF!,$B$4,#REF!,B10,#REF!,$P$8)</f>
        <v>#REF!</v>
      </c>
      <c r="Q10" s="31" t="e">
        <f>R10*$R$4+S10*$S$4+T10*$T$4+U10*$U$4+V10*$V$4+W10*$W$4+X10*$X$4</f>
        <v>#REF!</v>
      </c>
      <c r="R10" s="31" t="e">
        <f>COUNTIFS(#REF!,$B$4,#REF!,B10,#REF!,$R$8)</f>
        <v>#REF!</v>
      </c>
      <c r="S10" s="31" t="e">
        <f t="shared" si="0"/>
        <v>#REF!</v>
      </c>
      <c r="T10" s="31" t="e">
        <f t="shared" si="1"/>
        <v>#REF!</v>
      </c>
      <c r="U10" s="31" t="e">
        <f>COUNTIFS(#REF!,$B$4,#REF!,B10,#REF!,$U$8)</f>
        <v>#REF!</v>
      </c>
      <c r="V10" s="31" t="e">
        <f>COUNTIFS(#REF!,$B$4,#REF!,B10,#REF!,$V$8)</f>
        <v>#REF!</v>
      </c>
      <c r="W10" s="31" t="e">
        <f>COUNTIFS(#REF!,$B$4,#REF!,B10,#REF!,$W$8)</f>
        <v>#REF!</v>
      </c>
      <c r="X10" s="31" t="e">
        <f>COUNTIFS(#REF!,$B$4,#REF!,B10,#REF!,$X$8)</f>
        <v>#REF!</v>
      </c>
      <c r="Y10" s="31" t="e">
        <f>Z10*$Z$4+AA10*$AA$4+AB10*$AB$4+AC10*$AC$4+AD10*$AD$4+AE10*$AE$4+AF10*$AF$4+AG10*$AG$4</f>
        <v>#REF!</v>
      </c>
      <c r="Z10" s="31" t="e">
        <f>COUNTIFS(号卡固网晒单!$A:$A,$B$4,号卡固网晒单!#REF!,B10,号卡固网晒单!$F:$F,$Z$8)</f>
        <v>#REF!</v>
      </c>
      <c r="AA10" s="31" t="e">
        <f>COUNTIFS(号卡固网晒单!$A:$A,$B$4,号卡固网晒单!#REF!,B10,号卡固网晒单!$G:$G,$AA$8)</f>
        <v>#REF!</v>
      </c>
      <c r="AB10" s="31" t="e">
        <f>COUNTIFS(号卡固网晒单!$A:$A,$B$4,号卡固网晒单!#REF!,B10,号卡固网晒单!$H:$H,$AB$8)</f>
        <v>#REF!</v>
      </c>
      <c r="AC10" s="31" t="e">
        <f>COUNTIFS(号卡固网晒单!$A:$A,$B$4,号卡固网晒单!#REF!,B10,号卡固网晒单!$F:$F,$AC$8)</f>
        <v>#REF!</v>
      </c>
      <c r="AD10" s="31" t="e">
        <f>COUNTIFS(号卡固网晒单!$A:$A,$B$4,号卡固网晒单!#REF!,B10,号卡固网晒单!$G:$G,$AD$8)</f>
        <v>#REF!</v>
      </c>
      <c r="AE10" s="31" t="e">
        <f>COUNTIFS(号卡固网晒单!$A:$A,$B$4,号卡固网晒单!#REF!,B10,号卡固网晒单!$H:$H,$AE$8)</f>
        <v>#REF!</v>
      </c>
      <c r="AF10" s="31" t="e">
        <f>COUNTIFS(号卡固网晒单!$A:$A,$B$4,号卡固网晒单!#REF!,B10,号卡固网晒单!$I:$I,$AF$8)</f>
        <v>#REF!</v>
      </c>
      <c r="AG10" s="31" t="e">
        <f>COUNTIFS(号卡固网晒单!$A:$A,$B$4,号卡固网晒单!#REF!,B10,号卡固网晒单!$J:$J,$AG$8)</f>
        <v>#REF!</v>
      </c>
      <c r="AH10" s="31" t="e">
        <f>COUNTIFS(#REF!,B10,#REF!,$AH$8)</f>
        <v>#REF!</v>
      </c>
      <c r="AI10" s="31" t="e">
        <f>COUNTIFS(#REF!,B10,#REF!,$AI$8)</f>
        <v>#REF!</v>
      </c>
      <c r="AJ10" s="31" t="e">
        <f>COUNTIFS(#REF!,B10,#REF!,$AJ$8)</f>
        <v>#REF!</v>
      </c>
      <c r="AK10" s="31" t="e">
        <f>COUNTIFS(#REF!,B10,#REF!,$AK$8)</f>
        <v>#REF!</v>
      </c>
      <c r="AL10" s="31" t="e">
        <f>COUNTIFS(#REF!,B10,#REF!,$AL$8)</f>
        <v>#REF!</v>
      </c>
      <c r="AM10" s="31" t="e">
        <f>COUNTIFS(#REF!,B10,#REF!,$AM$8)</f>
        <v>#REF!</v>
      </c>
      <c r="AN10" s="31" t="e">
        <f>COUNTIFS(#REF!,B10,#REF!,$AN$8)</f>
        <v>#REF!</v>
      </c>
      <c r="AO10" s="31" t="e">
        <f>COUNTIFS(#REF!,B10,#REF!,$AO$8)</f>
        <v>#REF!</v>
      </c>
      <c r="AP10" s="31" t="e">
        <f>COUNTIFS(#REF!,B10,#REF!,$AP$8)</f>
        <v>#REF!</v>
      </c>
      <c r="AQ10" s="31" t="e">
        <f>COUNTIFS(#REF!,B10,#REF!,$AQ$8)</f>
        <v>#REF!</v>
      </c>
      <c r="AR10" s="31" t="e">
        <f>COUNTIFS(#REF!,B10,#REF!,$AR$8)</f>
        <v>#REF!</v>
      </c>
      <c r="AS10" s="31" t="e">
        <f>COUNTIFS(#REF!,B10,#REF!,$AS$8)</f>
        <v>#REF!</v>
      </c>
      <c r="AT10" s="21" t="e">
        <f>COUNTIFS(#REF!,B10,#REF!,$AT$8)</f>
        <v>#REF!</v>
      </c>
      <c r="AU10" s="21" t="e">
        <f t="shared" si="2"/>
        <v>#REF!</v>
      </c>
      <c r="AV10" s="21" t="e">
        <f t="shared" si="3"/>
        <v>#REF!</v>
      </c>
      <c r="AW10" s="21" t="e">
        <f>COUNTIFS(#REF!,B10,#REF!,$AW$8)</f>
        <v>#REF!</v>
      </c>
      <c r="AX10" s="31" t="e">
        <f>COUNTIFS(#REF!,B10,#REF!,$AX$8)</f>
        <v>#REF!</v>
      </c>
      <c r="AY10" s="31" t="e">
        <f>COUNTIFS(#REF!,B10,#REF!,$AY$8)</f>
        <v>#REF!</v>
      </c>
      <c r="AZ10" s="31" t="e">
        <f>COUNTIFS(#REF!,B10,#REF!,$AZ$8)</f>
        <v>#REF!</v>
      </c>
      <c r="BA10" s="31" t="e">
        <f>COUNTIFS(号卡固网晒单!#REF!,B10,号卡固网晒单!$F:$F,$BA$8)</f>
        <v>#REF!</v>
      </c>
      <c r="BB10" s="31" t="e">
        <f>COUNTIFS(号卡固网晒单!#REF!,B10,号卡固网晒单!$G:$G,$BB$8)</f>
        <v>#REF!</v>
      </c>
      <c r="BC10" s="31" t="e">
        <f>COUNTIFS(号卡固网晒单!#REF!,B10,号卡固网晒单!$H:$H,$BC$8)</f>
        <v>#REF!</v>
      </c>
      <c r="BD10" s="31" t="e">
        <f>COUNTIFS(号卡固网晒单!#REF!,B10,号卡固网晒单!$F:$F,$BD$8)</f>
        <v>#REF!</v>
      </c>
      <c r="BE10" s="31" t="e">
        <f>COUNTIFS(号卡固网晒单!#REF!,B10,号卡固网晒单!$G:$G,$BE$8)</f>
        <v>#REF!</v>
      </c>
      <c r="BF10" s="31" t="e">
        <f>COUNTIFS(号卡固网晒单!#REF!,B10,号卡固网晒单!$H:$H,$BF$8)</f>
        <v>#REF!</v>
      </c>
      <c r="BG10" s="31" t="e">
        <f>COUNTIFS(号卡固网晒单!#REF!,B10,号卡固网晒单!$I:$I,$BG$8)</f>
        <v>#REF!</v>
      </c>
      <c r="BH10" s="31" t="e">
        <f>COUNTIFS(号卡固网晒单!#REF!,B10,号卡固网晒单!$J:$J,$BH$8)</f>
        <v>#REF!</v>
      </c>
      <c r="BI10" s="22">
        <v>5</v>
      </c>
      <c r="BJ10" s="31" t="e">
        <f>AT10*$AT$4+AU10*$AU$4+AV10*$AV$4+AW10*$AW$4+AX10*$AX$4+AY10*$AY$4+AZ10*$AZ$4</f>
        <v>#REF!</v>
      </c>
      <c r="BK10" s="31" t="e">
        <f t="shared" si="4"/>
        <v>#REF!</v>
      </c>
      <c r="BL10" s="23"/>
      <c r="BM10" s="50"/>
      <c r="BN10" s="51"/>
      <c r="BO10" s="22">
        <v>12</v>
      </c>
      <c r="BP10" s="31" t="e">
        <f>BA10*$BA$4+BB10*$BB$4+BC10*$BC$4+BD10*$BD$4+BE10*$BE$4+BF10*$BF$4+BG10*$BG$4+BH10*$BH$4</f>
        <v>#REF!</v>
      </c>
      <c r="BQ10" s="31" t="e">
        <f t="shared" si="5"/>
        <v>#REF!</v>
      </c>
      <c r="BR10" s="50"/>
      <c r="BS10" s="50"/>
      <c r="BT10" s="51"/>
      <c r="BU10" s="51"/>
      <c r="BV10" s="59"/>
      <c r="BW10" s="23"/>
      <c r="BX10" s="58" t="s">
        <v>517</v>
      </c>
      <c r="BY10" s="26" t="e">
        <f t="shared" si="6"/>
        <v>#REF!</v>
      </c>
      <c r="BZ10" s="50"/>
      <c r="CA10" s="64"/>
      <c r="CB10" s="64"/>
      <c r="CC10" s="64"/>
      <c r="CD10" s="64"/>
      <c r="CE10" s="64"/>
      <c r="CF10" s="64"/>
    </row>
    <row r="11" spans="1:84">
      <c r="A11" s="23"/>
      <c r="B11" s="26" t="s">
        <v>518</v>
      </c>
      <c r="C11" s="22">
        <v>12</v>
      </c>
      <c r="D11" s="22">
        <v>5</v>
      </c>
      <c r="E11" s="31" t="e">
        <f>COUNTIFS(#REF!,$B$4,#REF!,B11,#REF!,$E$8)</f>
        <v>#REF!</v>
      </c>
      <c r="F11" s="31" t="e">
        <f>COUNTIFS(#REF!,$B$4,#REF!,B11,#REF!,$F$8)</f>
        <v>#REF!</v>
      </c>
      <c r="G11" s="31" t="e">
        <f>COUNTIFS(#REF!,$B$4,#REF!,B11,#REF!,$G$8)</f>
        <v>#REF!</v>
      </c>
      <c r="H11" s="31" t="e">
        <f>COUNTIFS(#REF!,$B$4,#REF!,B11,#REF!,$H$8)</f>
        <v>#REF!</v>
      </c>
      <c r="I11" s="31" t="e">
        <f>COUNTIFS(#REF!,$B$4,#REF!,B11,#REF!,$I$8)</f>
        <v>#REF!</v>
      </c>
      <c r="J11" s="31" t="e">
        <f>COUNTIFS(#REF!,$B$4,#REF!,B11,#REF!,$J$8)</f>
        <v>#REF!</v>
      </c>
      <c r="K11" s="31" t="e">
        <f>COUNTIFS(#REF!,$B$4,#REF!,B11,#REF!,$K$8)</f>
        <v>#REF!</v>
      </c>
      <c r="L11" s="31" t="e">
        <f>COUNTIFS(#REF!,$B$4,#REF!,B11,#REF!,$L$8)</f>
        <v>#REF!</v>
      </c>
      <c r="M11" s="31" t="e">
        <f>COUNTIFS(#REF!,$B$4,#REF!,B11,#REF!,$M$8)</f>
        <v>#REF!</v>
      </c>
      <c r="N11" s="31" t="e">
        <f>COUNTIFS(#REF!,$B$4,#REF!,B11,#REF!,$N$8)</f>
        <v>#REF!</v>
      </c>
      <c r="O11" s="31" t="e">
        <f>COUNTIFS(#REF!,$B$4,#REF!,B11,#REF!,$O$8)</f>
        <v>#REF!</v>
      </c>
      <c r="P11" s="31" t="e">
        <f>COUNTIFS(#REF!,$B$4,#REF!,B11,#REF!,$P$8)</f>
        <v>#REF!</v>
      </c>
      <c r="Q11" s="31" t="e">
        <f>R11*$R$4+S11*$S$4+T11*$T$4+U11*$U$4+V11*$V$4+W11*$W$4+X11*$X$4</f>
        <v>#REF!</v>
      </c>
      <c r="R11" s="31" t="e">
        <f>COUNTIFS(#REF!,$B$4,#REF!,B11,#REF!,$R$8)</f>
        <v>#REF!</v>
      </c>
      <c r="S11" s="31" t="e">
        <f t="shared" si="0"/>
        <v>#REF!</v>
      </c>
      <c r="T11" s="31" t="e">
        <f t="shared" si="1"/>
        <v>#REF!</v>
      </c>
      <c r="U11" s="31" t="e">
        <f>COUNTIFS(#REF!,$B$4,#REF!,B11,#REF!,$U$8)</f>
        <v>#REF!</v>
      </c>
      <c r="V11" s="31" t="e">
        <f>COUNTIFS(#REF!,$B$4,#REF!,B11,#REF!,$V$8)</f>
        <v>#REF!</v>
      </c>
      <c r="W11" s="31" t="e">
        <f>COUNTIFS(#REF!,$B$4,#REF!,B11,#REF!,$W$8)</f>
        <v>#REF!</v>
      </c>
      <c r="X11" s="31" t="e">
        <f>COUNTIFS(#REF!,$B$4,#REF!,B11,#REF!,$X$8)</f>
        <v>#REF!</v>
      </c>
      <c r="Y11" s="31" t="e">
        <f>Z11*$Z$4+AA11*$AA$4+AB11*$AB$4+AC11*$AC$4+AD11*$AD$4+AE11*$AE$4+AF11*$AF$4+AG11*$AG$4</f>
        <v>#REF!</v>
      </c>
      <c r="Z11" s="31" t="e">
        <f>COUNTIFS(号卡固网晒单!$A:$A,$B$4,号卡固网晒单!#REF!,B11,号卡固网晒单!$F:$F,$Z$8)</f>
        <v>#REF!</v>
      </c>
      <c r="AA11" s="31" t="e">
        <f>COUNTIFS(号卡固网晒单!$A:$A,$B$4,号卡固网晒单!#REF!,B11,号卡固网晒单!$G:$G,$AA$8)</f>
        <v>#REF!</v>
      </c>
      <c r="AB11" s="31" t="e">
        <f>COUNTIFS(号卡固网晒单!$A:$A,$B$4,号卡固网晒单!#REF!,B11,号卡固网晒单!$H:$H,$AB$8)</f>
        <v>#REF!</v>
      </c>
      <c r="AC11" s="31" t="e">
        <f>COUNTIFS(号卡固网晒单!$A:$A,$B$4,号卡固网晒单!#REF!,B11,号卡固网晒单!$F:$F,$AC$8)</f>
        <v>#REF!</v>
      </c>
      <c r="AD11" s="31" t="e">
        <f>COUNTIFS(号卡固网晒单!$A:$A,$B$4,号卡固网晒单!#REF!,B11,号卡固网晒单!$G:$G,$AD$8)</f>
        <v>#REF!</v>
      </c>
      <c r="AE11" s="31" t="e">
        <f>COUNTIFS(号卡固网晒单!$A:$A,$B$4,号卡固网晒单!#REF!,B11,号卡固网晒单!$H:$H,$AE$8)</f>
        <v>#REF!</v>
      </c>
      <c r="AF11" s="31" t="e">
        <f>COUNTIFS(号卡固网晒单!$A:$A,$B$4,号卡固网晒单!#REF!,B11,号卡固网晒单!$I:$I,$AF$8)</f>
        <v>#REF!</v>
      </c>
      <c r="AG11" s="31" t="e">
        <f>COUNTIFS(号卡固网晒单!$A:$A,$B$4,号卡固网晒单!#REF!,B11,号卡固网晒单!$J:$J,$AG$8)</f>
        <v>#REF!</v>
      </c>
      <c r="AH11" s="31" t="e">
        <f>COUNTIFS(#REF!,B11,#REF!,$AH$8)</f>
        <v>#REF!</v>
      </c>
      <c r="AI11" s="31" t="e">
        <f>COUNTIFS(#REF!,B11,#REF!,$AI$8)</f>
        <v>#REF!</v>
      </c>
      <c r="AJ11" s="31" t="e">
        <f>COUNTIFS(#REF!,B11,#REF!,$AJ$8)</f>
        <v>#REF!</v>
      </c>
      <c r="AK11" s="31" t="e">
        <f>COUNTIFS(#REF!,B11,#REF!,$AK$8)</f>
        <v>#REF!</v>
      </c>
      <c r="AL11" s="31" t="e">
        <f>COUNTIFS(#REF!,B11,#REF!,$AL$8)</f>
        <v>#REF!</v>
      </c>
      <c r="AM11" s="31" t="e">
        <f>COUNTIFS(#REF!,B11,#REF!,$AM$8)</f>
        <v>#REF!</v>
      </c>
      <c r="AN11" s="31" t="e">
        <f>COUNTIFS(#REF!,B11,#REF!,$AN$8)</f>
        <v>#REF!</v>
      </c>
      <c r="AO11" s="31" t="e">
        <f>COUNTIFS(#REF!,B11,#REF!,$AO$8)</f>
        <v>#REF!</v>
      </c>
      <c r="AP11" s="31" t="e">
        <f>COUNTIFS(#REF!,B11,#REF!,$AP$8)</f>
        <v>#REF!</v>
      </c>
      <c r="AQ11" s="31" t="e">
        <f>COUNTIFS(#REF!,B11,#REF!,$AQ$8)</f>
        <v>#REF!</v>
      </c>
      <c r="AR11" s="31" t="e">
        <f>COUNTIFS(#REF!,B11,#REF!,$AR$8)</f>
        <v>#REF!</v>
      </c>
      <c r="AS11" s="31" t="e">
        <f>COUNTIFS(#REF!,B11,#REF!,$AS$8)</f>
        <v>#REF!</v>
      </c>
      <c r="AT11" s="21" t="e">
        <f>COUNTIFS(#REF!,B11,#REF!,$AT$8)</f>
        <v>#REF!</v>
      </c>
      <c r="AU11" s="21" t="e">
        <f t="shared" si="2"/>
        <v>#REF!</v>
      </c>
      <c r="AV11" s="21" t="e">
        <f t="shared" si="3"/>
        <v>#REF!</v>
      </c>
      <c r="AW11" s="21" t="e">
        <f>COUNTIFS(#REF!,B11,#REF!,$AW$8)</f>
        <v>#REF!</v>
      </c>
      <c r="AX11" s="31" t="e">
        <f>COUNTIFS(#REF!,B11,#REF!,$AX$8)</f>
        <v>#REF!</v>
      </c>
      <c r="AY11" s="31" t="e">
        <f>COUNTIFS(#REF!,B11,#REF!,$AY$8)</f>
        <v>#REF!</v>
      </c>
      <c r="AZ11" s="31" t="e">
        <f>COUNTIFS(#REF!,B11,#REF!,$AZ$8)</f>
        <v>#REF!</v>
      </c>
      <c r="BA11" s="31" t="e">
        <f>COUNTIFS(号卡固网晒单!#REF!,B11,号卡固网晒单!$F:$F,$BA$8)</f>
        <v>#REF!</v>
      </c>
      <c r="BB11" s="31" t="e">
        <f>COUNTIFS(号卡固网晒单!#REF!,B11,号卡固网晒单!$G:$G,$BB$8)</f>
        <v>#REF!</v>
      </c>
      <c r="BC11" s="31" t="e">
        <f>COUNTIFS(号卡固网晒单!#REF!,B11,号卡固网晒单!$H:$H,$BC$8)</f>
        <v>#REF!</v>
      </c>
      <c r="BD11" s="31" t="e">
        <f>COUNTIFS(号卡固网晒单!#REF!,B11,号卡固网晒单!$F:$F,$BD$8)</f>
        <v>#REF!</v>
      </c>
      <c r="BE11" s="31" t="e">
        <f>COUNTIFS(号卡固网晒单!#REF!,B11,号卡固网晒单!$G:$G,$BE$8)</f>
        <v>#REF!</v>
      </c>
      <c r="BF11" s="31" t="e">
        <f>COUNTIFS(号卡固网晒单!#REF!,B11,号卡固网晒单!$H:$H,$BF$8)</f>
        <v>#REF!</v>
      </c>
      <c r="BG11" s="31" t="e">
        <f>COUNTIFS(号卡固网晒单!#REF!,B11,号卡固网晒单!$I:$I,$BG$8)</f>
        <v>#REF!</v>
      </c>
      <c r="BH11" s="31" t="e">
        <f>COUNTIFS(号卡固网晒单!#REF!,B11,号卡固网晒单!$J:$J,$BH$8)</f>
        <v>#REF!</v>
      </c>
      <c r="BI11" s="22">
        <v>5</v>
      </c>
      <c r="BJ11" s="31" t="e">
        <f>AT11*$AT$4+AU11*$AU$4+AV11*$AV$4+AW11*$AW$4+AX11*$AX$4+AY11*$AY$4+AZ11*$AZ$4</f>
        <v>#REF!</v>
      </c>
      <c r="BK11" s="31" t="e">
        <f t="shared" si="4"/>
        <v>#REF!</v>
      </c>
      <c r="BL11" s="23"/>
      <c r="BM11" s="50"/>
      <c r="BN11" s="51"/>
      <c r="BO11" s="22">
        <v>12</v>
      </c>
      <c r="BP11" s="31" t="e">
        <f>BA11*$BA$4+BB11*$BB$4+BC11*$BC$4+BD11*$BD$4+BE11*$BE$4+BF11*$BF$4+BG11*$BG$4+BH11*$BH$4</f>
        <v>#REF!</v>
      </c>
      <c r="BQ11" s="31" t="e">
        <f t="shared" si="5"/>
        <v>#REF!</v>
      </c>
      <c r="BR11" s="50"/>
      <c r="BS11" s="50"/>
      <c r="BT11" s="51"/>
      <c r="BU11" s="51"/>
      <c r="BV11" s="59"/>
      <c r="BW11" s="23"/>
      <c r="BX11" s="58" t="s">
        <v>518</v>
      </c>
      <c r="BY11" s="26" t="e">
        <f t="shared" si="6"/>
        <v>#REF!</v>
      </c>
      <c r="BZ11" s="50"/>
      <c r="CA11" s="64"/>
      <c r="CB11" s="64"/>
      <c r="CC11" s="64"/>
      <c r="CD11" s="64"/>
      <c r="CE11" s="64"/>
      <c r="CF11" s="64"/>
    </row>
    <row r="12" spans="1:84">
      <c r="A12" s="23"/>
      <c r="B12" s="26" t="s">
        <v>519</v>
      </c>
      <c r="C12" s="22">
        <v>12</v>
      </c>
      <c r="D12" s="22">
        <v>5</v>
      </c>
      <c r="E12" s="31" t="e">
        <f>COUNTIFS(#REF!,$B$4,#REF!,B12,#REF!,$E$8)</f>
        <v>#REF!</v>
      </c>
      <c r="F12" s="31" t="e">
        <f>COUNTIFS(#REF!,$B$4,#REF!,B12,#REF!,$F$8)</f>
        <v>#REF!</v>
      </c>
      <c r="G12" s="31" t="e">
        <f>COUNTIFS(#REF!,$B$4,#REF!,B12,#REF!,$G$8)</f>
        <v>#REF!</v>
      </c>
      <c r="H12" s="31" t="e">
        <f>COUNTIFS(#REF!,$B$4,#REF!,B12,#REF!,$H$8)</f>
        <v>#REF!</v>
      </c>
      <c r="I12" s="31" t="e">
        <f>COUNTIFS(#REF!,$B$4,#REF!,B12,#REF!,$I$8)</f>
        <v>#REF!</v>
      </c>
      <c r="J12" s="31" t="e">
        <f>COUNTIFS(#REF!,$B$4,#REF!,B12,#REF!,$J$8)</f>
        <v>#REF!</v>
      </c>
      <c r="K12" s="31" t="e">
        <f>COUNTIFS(#REF!,$B$4,#REF!,B12,#REF!,$K$8)</f>
        <v>#REF!</v>
      </c>
      <c r="L12" s="31" t="e">
        <f>COUNTIFS(#REF!,$B$4,#REF!,B12,#REF!,$L$8)</f>
        <v>#REF!</v>
      </c>
      <c r="M12" s="31" t="e">
        <f>COUNTIFS(#REF!,$B$4,#REF!,B12,#REF!,$M$8)</f>
        <v>#REF!</v>
      </c>
      <c r="N12" s="31" t="e">
        <f>COUNTIFS(#REF!,$B$4,#REF!,B12,#REF!,$N$8)</f>
        <v>#REF!</v>
      </c>
      <c r="O12" s="31" t="e">
        <f>COUNTIFS(#REF!,$B$4,#REF!,B12,#REF!,$O$8)</f>
        <v>#REF!</v>
      </c>
      <c r="P12" s="31" t="e">
        <f>COUNTIFS(#REF!,$B$4,#REF!,B12,#REF!,$P$8)</f>
        <v>#REF!</v>
      </c>
      <c r="Q12" s="31" t="e">
        <f>R12*$R$4+S12*$S$4+T12*$T$4+U12*$U$4+V12*$V$4+W12*$W$4+X12*$X$4</f>
        <v>#REF!</v>
      </c>
      <c r="R12" s="31" t="e">
        <f>COUNTIFS(#REF!,$B$4,#REF!,B12,#REF!,$R$8)</f>
        <v>#REF!</v>
      </c>
      <c r="S12" s="31" t="e">
        <f t="shared" si="0"/>
        <v>#REF!</v>
      </c>
      <c r="T12" s="31" t="e">
        <f t="shared" si="1"/>
        <v>#REF!</v>
      </c>
      <c r="U12" s="31" t="e">
        <f>COUNTIFS(#REF!,$B$4,#REF!,B12,#REF!,$U$8)</f>
        <v>#REF!</v>
      </c>
      <c r="V12" s="31" t="e">
        <f>COUNTIFS(#REF!,$B$4,#REF!,B12,#REF!,$V$8)</f>
        <v>#REF!</v>
      </c>
      <c r="W12" s="31" t="e">
        <f>COUNTIFS(#REF!,$B$4,#REF!,B12,#REF!,$W$8)</f>
        <v>#REF!</v>
      </c>
      <c r="X12" s="31" t="e">
        <f>COUNTIFS(#REF!,$B$4,#REF!,B12,#REF!,$X$8)</f>
        <v>#REF!</v>
      </c>
      <c r="Y12" s="31" t="e">
        <f>Z12*$Z$4+AA12*$AA$4+AB12*$AB$4+AC12*$AC$4+AD12*$AD$4+AE12*$AE$4+AF12*$AF$4+AG12*$AG$4</f>
        <v>#REF!</v>
      </c>
      <c r="Z12" s="31" t="e">
        <f>COUNTIFS(号卡固网晒单!$A:$A,$B$4,号卡固网晒单!#REF!,B12,号卡固网晒单!$F:$F,$Z$8)</f>
        <v>#REF!</v>
      </c>
      <c r="AA12" s="31" t="e">
        <f>COUNTIFS(号卡固网晒单!$A:$A,$B$4,号卡固网晒单!#REF!,B12,号卡固网晒单!$G:$G,$AA$8)</f>
        <v>#REF!</v>
      </c>
      <c r="AB12" s="31" t="e">
        <f>COUNTIFS(号卡固网晒单!$A:$A,$B$4,号卡固网晒单!#REF!,B12,号卡固网晒单!$H:$H,$AB$8)</f>
        <v>#REF!</v>
      </c>
      <c r="AC12" s="31" t="e">
        <f>COUNTIFS(号卡固网晒单!$A:$A,$B$4,号卡固网晒单!#REF!,B12,号卡固网晒单!$F:$F,$AC$8)</f>
        <v>#REF!</v>
      </c>
      <c r="AD12" s="31" t="e">
        <f>COUNTIFS(号卡固网晒单!$A:$A,$B$4,号卡固网晒单!#REF!,B12,号卡固网晒单!$G:$G,$AD$8)</f>
        <v>#REF!</v>
      </c>
      <c r="AE12" s="31" t="e">
        <f>COUNTIFS(号卡固网晒单!$A:$A,$B$4,号卡固网晒单!#REF!,B12,号卡固网晒单!$H:$H,$AE$8)</f>
        <v>#REF!</v>
      </c>
      <c r="AF12" s="31" t="e">
        <f>COUNTIFS(号卡固网晒单!$A:$A,$B$4,号卡固网晒单!#REF!,B12,号卡固网晒单!$I:$I,$AF$8)</f>
        <v>#REF!</v>
      </c>
      <c r="AG12" s="31" t="e">
        <f>COUNTIFS(号卡固网晒单!$A:$A,$B$4,号卡固网晒单!#REF!,B12,号卡固网晒单!$J:$J,$AG$8)</f>
        <v>#REF!</v>
      </c>
      <c r="AH12" s="31" t="e">
        <f>COUNTIFS(#REF!,B12,#REF!,$AH$8)</f>
        <v>#REF!</v>
      </c>
      <c r="AI12" s="31" t="e">
        <f>COUNTIFS(#REF!,B12,#REF!,$AI$8)</f>
        <v>#REF!</v>
      </c>
      <c r="AJ12" s="31" t="e">
        <f>COUNTIFS(#REF!,B12,#REF!,$AJ$8)</f>
        <v>#REF!</v>
      </c>
      <c r="AK12" s="31" t="e">
        <f>COUNTIFS(#REF!,B12,#REF!,$AK$8)</f>
        <v>#REF!</v>
      </c>
      <c r="AL12" s="31" t="e">
        <f>COUNTIFS(#REF!,B12,#REF!,$AL$8)</f>
        <v>#REF!</v>
      </c>
      <c r="AM12" s="31" t="e">
        <f>COUNTIFS(#REF!,B12,#REF!,$AM$8)</f>
        <v>#REF!</v>
      </c>
      <c r="AN12" s="31" t="e">
        <f>COUNTIFS(#REF!,B12,#REF!,$AN$8)</f>
        <v>#REF!</v>
      </c>
      <c r="AO12" s="31" t="e">
        <f>COUNTIFS(#REF!,B12,#REF!,$AO$8)</f>
        <v>#REF!</v>
      </c>
      <c r="AP12" s="31" t="e">
        <f>COUNTIFS(#REF!,B12,#REF!,$AP$8)</f>
        <v>#REF!</v>
      </c>
      <c r="AQ12" s="31" t="e">
        <f>COUNTIFS(#REF!,B12,#REF!,$AQ$8)</f>
        <v>#REF!</v>
      </c>
      <c r="AR12" s="31" t="e">
        <f>COUNTIFS(#REF!,B12,#REF!,$AR$8)</f>
        <v>#REF!</v>
      </c>
      <c r="AS12" s="31" t="e">
        <f>COUNTIFS(#REF!,B12,#REF!,$AS$8)</f>
        <v>#REF!</v>
      </c>
      <c r="AT12" s="21" t="e">
        <f>COUNTIFS(#REF!,B12,#REF!,$AT$8)</f>
        <v>#REF!</v>
      </c>
      <c r="AU12" s="21" t="e">
        <f t="shared" si="2"/>
        <v>#REF!</v>
      </c>
      <c r="AV12" s="21" t="e">
        <f t="shared" si="3"/>
        <v>#REF!</v>
      </c>
      <c r="AW12" s="21" t="e">
        <f>COUNTIFS(#REF!,B12,#REF!,$AW$8)</f>
        <v>#REF!</v>
      </c>
      <c r="AX12" s="31" t="e">
        <f>COUNTIFS(#REF!,B12,#REF!,$AX$8)</f>
        <v>#REF!</v>
      </c>
      <c r="AY12" s="31" t="e">
        <f>COUNTIFS(#REF!,B12,#REF!,$AY$8)</f>
        <v>#REF!</v>
      </c>
      <c r="AZ12" s="31" t="e">
        <f>COUNTIFS(#REF!,B12,#REF!,$AZ$8)</f>
        <v>#REF!</v>
      </c>
      <c r="BA12" s="31" t="e">
        <f>COUNTIFS(号卡固网晒单!#REF!,B12,号卡固网晒单!$F:$F,$BA$8)</f>
        <v>#REF!</v>
      </c>
      <c r="BB12" s="31" t="e">
        <f>COUNTIFS(号卡固网晒单!#REF!,B12,号卡固网晒单!$G:$G,$BB$8)</f>
        <v>#REF!</v>
      </c>
      <c r="BC12" s="31" t="e">
        <f>COUNTIFS(号卡固网晒单!#REF!,B12,号卡固网晒单!$H:$H,$BC$8)</f>
        <v>#REF!</v>
      </c>
      <c r="BD12" s="31" t="e">
        <f>COUNTIFS(号卡固网晒单!#REF!,B12,号卡固网晒单!$F:$F,$BD$8)</f>
        <v>#REF!</v>
      </c>
      <c r="BE12" s="31" t="e">
        <f>COUNTIFS(号卡固网晒单!#REF!,B12,号卡固网晒单!$G:$G,$BE$8)</f>
        <v>#REF!</v>
      </c>
      <c r="BF12" s="31" t="e">
        <f>COUNTIFS(号卡固网晒单!#REF!,B12,号卡固网晒单!$H:$H,$BF$8)</f>
        <v>#REF!</v>
      </c>
      <c r="BG12" s="31" t="e">
        <f>COUNTIFS(号卡固网晒单!#REF!,B12,号卡固网晒单!$I:$I,$BG$8)</f>
        <v>#REF!</v>
      </c>
      <c r="BH12" s="31" t="e">
        <f>COUNTIFS(号卡固网晒单!#REF!,B12,号卡固网晒单!$J:$J,$BH$8)</f>
        <v>#REF!</v>
      </c>
      <c r="BI12" s="22">
        <v>5</v>
      </c>
      <c r="BJ12" s="31" t="e">
        <f>AT12*$AT$4+AU12*$AU$4+AV12*$AV$4+AW12*$AW$4+AX12*$AX$4+AY12*$AY$4+AZ12*$AZ$4</f>
        <v>#REF!</v>
      </c>
      <c r="BK12" s="31" t="e">
        <f t="shared" si="4"/>
        <v>#REF!</v>
      </c>
      <c r="BL12" s="23"/>
      <c r="BM12" s="50"/>
      <c r="BN12" s="51"/>
      <c r="BO12" s="22">
        <v>12</v>
      </c>
      <c r="BP12" s="31" t="e">
        <f>BA12*$BA$4+BB12*$BB$4+BC12*$BC$4+BD12*$BD$4+BE12*$BE$4+BF12*$BF$4+BG12*$BG$4+BH12*$BH$4</f>
        <v>#REF!</v>
      </c>
      <c r="BQ12" s="31" t="e">
        <f t="shared" si="5"/>
        <v>#REF!</v>
      </c>
      <c r="BR12" s="50"/>
      <c r="BS12" s="50"/>
      <c r="BT12" s="51"/>
      <c r="BU12" s="51"/>
      <c r="BV12" s="59"/>
      <c r="BW12" s="23"/>
      <c r="BX12" s="58" t="s">
        <v>519</v>
      </c>
      <c r="BY12" s="26" t="e">
        <f t="shared" si="6"/>
        <v>#REF!</v>
      </c>
      <c r="BZ12" s="50"/>
      <c r="CA12" s="64"/>
      <c r="CB12" s="64"/>
      <c r="CC12" s="64"/>
      <c r="CD12" s="64"/>
      <c r="CE12" s="64"/>
      <c r="CF12" s="64"/>
    </row>
    <row r="13" spans="1:84">
      <c r="A13" s="23"/>
      <c r="B13" s="26" t="s">
        <v>520</v>
      </c>
      <c r="C13" s="22">
        <v>12</v>
      </c>
      <c r="D13" s="22">
        <v>5</v>
      </c>
      <c r="E13" s="31" t="e">
        <f>COUNTIFS(#REF!,$B$4,#REF!,B13,#REF!,$E$8)</f>
        <v>#REF!</v>
      </c>
      <c r="F13" s="31" t="e">
        <f>COUNTIFS(#REF!,$B$4,#REF!,B13,#REF!,$F$8)</f>
        <v>#REF!</v>
      </c>
      <c r="G13" s="31" t="e">
        <f>COUNTIFS(#REF!,$B$4,#REF!,B13,#REF!,$G$8)</f>
        <v>#REF!</v>
      </c>
      <c r="H13" s="31" t="e">
        <f>COUNTIFS(#REF!,$B$4,#REF!,B13,#REF!,$H$8)</f>
        <v>#REF!</v>
      </c>
      <c r="I13" s="31" t="e">
        <f>COUNTIFS(#REF!,$B$4,#REF!,B13,#REF!,$I$8)</f>
        <v>#REF!</v>
      </c>
      <c r="J13" s="31" t="e">
        <f>COUNTIFS(#REF!,$B$4,#REF!,B13,#REF!,$J$8)</f>
        <v>#REF!</v>
      </c>
      <c r="K13" s="31" t="e">
        <f>COUNTIFS(#REF!,$B$4,#REF!,B13,#REF!,$K$8)</f>
        <v>#REF!</v>
      </c>
      <c r="L13" s="31" t="e">
        <f>COUNTIFS(#REF!,$B$4,#REF!,B13,#REF!,$L$8)</f>
        <v>#REF!</v>
      </c>
      <c r="M13" s="31" t="e">
        <f>COUNTIFS(#REF!,$B$4,#REF!,B13,#REF!,$M$8)</f>
        <v>#REF!</v>
      </c>
      <c r="N13" s="31" t="e">
        <f>COUNTIFS(#REF!,$B$4,#REF!,B13,#REF!,$N$8)</f>
        <v>#REF!</v>
      </c>
      <c r="O13" s="31" t="e">
        <f>COUNTIFS(#REF!,$B$4,#REF!,B13,#REF!,$O$8)</f>
        <v>#REF!</v>
      </c>
      <c r="P13" s="31" t="e">
        <f>COUNTIFS(#REF!,$B$4,#REF!,B13,#REF!,$P$8)</f>
        <v>#REF!</v>
      </c>
      <c r="Q13" s="31" t="e">
        <f>R13*$R$4+S13*$S$4+T13*$T$4+U13*$U$4+V13*$V$4+W13*$W$4+X13*$X$4</f>
        <v>#REF!</v>
      </c>
      <c r="R13" s="31" t="e">
        <f>COUNTIFS(#REF!,$B$4,#REF!,B13,#REF!,$R$8)</f>
        <v>#REF!</v>
      </c>
      <c r="S13" s="31" t="e">
        <f t="shared" si="0"/>
        <v>#REF!</v>
      </c>
      <c r="T13" s="31" t="e">
        <f t="shared" si="1"/>
        <v>#REF!</v>
      </c>
      <c r="U13" s="31" t="e">
        <f>COUNTIFS(#REF!,$B$4,#REF!,B13,#REF!,$U$8)</f>
        <v>#REF!</v>
      </c>
      <c r="V13" s="31" t="e">
        <f>COUNTIFS(#REF!,$B$4,#REF!,B13,#REF!,$V$8)</f>
        <v>#REF!</v>
      </c>
      <c r="W13" s="31" t="e">
        <f>COUNTIFS(#REF!,$B$4,#REF!,B13,#REF!,$W$8)</f>
        <v>#REF!</v>
      </c>
      <c r="X13" s="31" t="e">
        <f>COUNTIFS(#REF!,$B$4,#REF!,B13,#REF!,$X$8)</f>
        <v>#REF!</v>
      </c>
      <c r="Y13" s="31" t="e">
        <f>Z13*$Z$4+AA13*$AA$4+AB13*$AB$4+AC13*$AC$4+AD13*$AD$4+AE13*$AE$4+AF13*$AF$4+AG13*$AG$4</f>
        <v>#REF!</v>
      </c>
      <c r="Z13" s="31" t="e">
        <f>COUNTIFS(号卡固网晒单!$A:$A,$B$4,号卡固网晒单!#REF!,B13,号卡固网晒单!$F:$F,$Z$8)</f>
        <v>#REF!</v>
      </c>
      <c r="AA13" s="31" t="e">
        <f>COUNTIFS(号卡固网晒单!$A:$A,$B$4,号卡固网晒单!#REF!,B13,号卡固网晒单!$G:$G,$AA$8)</f>
        <v>#REF!</v>
      </c>
      <c r="AB13" s="31" t="e">
        <f>COUNTIFS(号卡固网晒单!$A:$A,$B$4,号卡固网晒单!#REF!,B13,号卡固网晒单!$H:$H,$AB$8)</f>
        <v>#REF!</v>
      </c>
      <c r="AC13" s="31" t="e">
        <f>COUNTIFS(号卡固网晒单!$A:$A,$B$4,号卡固网晒单!#REF!,B13,号卡固网晒单!$F:$F,$AC$8)</f>
        <v>#REF!</v>
      </c>
      <c r="AD13" s="31" t="e">
        <f>COUNTIFS(号卡固网晒单!$A:$A,$B$4,号卡固网晒单!#REF!,B13,号卡固网晒单!$G:$G,$AD$8)</f>
        <v>#REF!</v>
      </c>
      <c r="AE13" s="31" t="e">
        <f>COUNTIFS(号卡固网晒单!$A:$A,$B$4,号卡固网晒单!#REF!,B13,号卡固网晒单!$H:$H,$AE$8)</f>
        <v>#REF!</v>
      </c>
      <c r="AF13" s="31" t="e">
        <f>COUNTIFS(号卡固网晒单!$A:$A,$B$4,号卡固网晒单!#REF!,B13,号卡固网晒单!$I:$I,$AF$8)</f>
        <v>#REF!</v>
      </c>
      <c r="AG13" s="31" t="e">
        <f>COUNTIFS(号卡固网晒单!$A:$A,$B$4,号卡固网晒单!#REF!,B13,号卡固网晒单!$J:$J,$AG$8)</f>
        <v>#REF!</v>
      </c>
      <c r="AH13" s="31" t="e">
        <f>COUNTIFS(#REF!,B13,#REF!,$AH$8)</f>
        <v>#REF!</v>
      </c>
      <c r="AI13" s="31" t="e">
        <f>COUNTIFS(#REF!,B13,#REF!,$AI$8)</f>
        <v>#REF!</v>
      </c>
      <c r="AJ13" s="31" t="e">
        <f>COUNTIFS(#REF!,B13,#REF!,$AJ$8)</f>
        <v>#REF!</v>
      </c>
      <c r="AK13" s="31" t="e">
        <f>COUNTIFS(#REF!,B13,#REF!,$AK$8)</f>
        <v>#REF!</v>
      </c>
      <c r="AL13" s="31" t="e">
        <f>COUNTIFS(#REF!,B13,#REF!,$AL$8)</f>
        <v>#REF!</v>
      </c>
      <c r="AM13" s="31" t="e">
        <f>COUNTIFS(#REF!,B13,#REF!,$AM$8)</f>
        <v>#REF!</v>
      </c>
      <c r="AN13" s="31" t="e">
        <f>COUNTIFS(#REF!,B13,#REF!,$AN$8)</f>
        <v>#REF!</v>
      </c>
      <c r="AO13" s="31" t="e">
        <f>COUNTIFS(#REF!,B13,#REF!,$AO$8)</f>
        <v>#REF!</v>
      </c>
      <c r="AP13" s="31" t="e">
        <f>COUNTIFS(#REF!,B13,#REF!,$AP$8)</f>
        <v>#REF!</v>
      </c>
      <c r="AQ13" s="31" t="e">
        <f>COUNTIFS(#REF!,B13,#REF!,$AQ$8)</f>
        <v>#REF!</v>
      </c>
      <c r="AR13" s="31" t="e">
        <f>COUNTIFS(#REF!,B13,#REF!,$AR$8)</f>
        <v>#REF!</v>
      </c>
      <c r="AS13" s="31" t="e">
        <f>COUNTIFS(#REF!,B13,#REF!,$AS$8)</f>
        <v>#REF!</v>
      </c>
      <c r="AT13" s="21" t="e">
        <f>COUNTIFS(#REF!,B13,#REF!,$AT$8)</f>
        <v>#REF!</v>
      </c>
      <c r="AU13" s="21" t="e">
        <f t="shared" si="2"/>
        <v>#REF!</v>
      </c>
      <c r="AV13" s="21" t="e">
        <f t="shared" si="3"/>
        <v>#REF!</v>
      </c>
      <c r="AW13" s="21" t="e">
        <f>COUNTIFS(#REF!,B13,#REF!,$AW$8)</f>
        <v>#REF!</v>
      </c>
      <c r="AX13" s="31" t="e">
        <f>COUNTIFS(#REF!,B13,#REF!,$AX$8)</f>
        <v>#REF!</v>
      </c>
      <c r="AY13" s="31" t="e">
        <f>COUNTIFS(#REF!,B13,#REF!,$AY$8)</f>
        <v>#REF!</v>
      </c>
      <c r="AZ13" s="31" t="e">
        <f>COUNTIFS(#REF!,B13,#REF!,$AZ$8)</f>
        <v>#REF!</v>
      </c>
      <c r="BA13" s="31" t="e">
        <f>COUNTIFS(号卡固网晒单!#REF!,B13,号卡固网晒单!$F:$F,$BA$8)</f>
        <v>#REF!</v>
      </c>
      <c r="BB13" s="31" t="e">
        <f>COUNTIFS(号卡固网晒单!#REF!,B13,号卡固网晒单!$G:$G,$BB$8)</f>
        <v>#REF!</v>
      </c>
      <c r="BC13" s="31" t="e">
        <f>COUNTIFS(号卡固网晒单!#REF!,B13,号卡固网晒单!$H:$H,$BC$8)</f>
        <v>#REF!</v>
      </c>
      <c r="BD13" s="31" t="e">
        <f>COUNTIFS(号卡固网晒单!#REF!,B13,号卡固网晒单!$F:$F,$BD$8)</f>
        <v>#REF!</v>
      </c>
      <c r="BE13" s="31" t="e">
        <f>COUNTIFS(号卡固网晒单!#REF!,B13,号卡固网晒单!$G:$G,$BE$8)</f>
        <v>#REF!</v>
      </c>
      <c r="BF13" s="31" t="e">
        <f>COUNTIFS(号卡固网晒单!#REF!,B13,号卡固网晒单!$H:$H,$BF$8)</f>
        <v>#REF!</v>
      </c>
      <c r="BG13" s="31" t="e">
        <f>COUNTIFS(号卡固网晒单!#REF!,B13,号卡固网晒单!$I:$I,$BG$8)</f>
        <v>#REF!</v>
      </c>
      <c r="BH13" s="31" t="e">
        <f>COUNTIFS(号卡固网晒单!#REF!,B13,号卡固网晒单!$J:$J,$BH$8)</f>
        <v>#REF!</v>
      </c>
      <c r="BI13" s="22">
        <v>5</v>
      </c>
      <c r="BJ13" s="31" t="e">
        <f>AT13*$AT$4+AU13*$AU$4+AV13*$AV$4+AW13*$AW$4+AX13*$AX$4+AY13*$AY$4+AZ13*$AZ$4</f>
        <v>#REF!</v>
      </c>
      <c r="BK13" s="31" t="e">
        <f t="shared" si="4"/>
        <v>#REF!</v>
      </c>
      <c r="BL13" s="23"/>
      <c r="BM13" s="50"/>
      <c r="BN13" s="51"/>
      <c r="BO13" s="22">
        <v>12</v>
      </c>
      <c r="BP13" s="31" t="e">
        <f>BA13*$BA$4+BB13*$BB$4+BC13*$BC$4+BD13*$BD$4+BE13*$BE$4+BF13*$BF$4+BG13*$BG$4+BH13*$BH$4</f>
        <v>#REF!</v>
      </c>
      <c r="BQ13" s="31" t="e">
        <f t="shared" si="5"/>
        <v>#REF!</v>
      </c>
      <c r="BR13" s="50"/>
      <c r="BS13" s="50"/>
      <c r="BT13" s="51"/>
      <c r="BU13" s="51"/>
      <c r="BV13" s="59"/>
      <c r="BW13" s="23"/>
      <c r="BX13" s="58" t="s">
        <v>520</v>
      </c>
      <c r="BY13" s="26" t="e">
        <f t="shared" si="6"/>
        <v>#REF!</v>
      </c>
      <c r="BZ13" s="50"/>
      <c r="CA13" s="64"/>
      <c r="CB13" s="64"/>
      <c r="CC13" s="64"/>
      <c r="CD13" s="64"/>
      <c r="CE13" s="64"/>
      <c r="CF13" s="64"/>
    </row>
    <row r="14" spans="1:84">
      <c r="A14" s="23"/>
      <c r="B14" s="26" t="s">
        <v>521</v>
      </c>
      <c r="C14" s="22">
        <v>12</v>
      </c>
      <c r="D14" s="22">
        <v>5</v>
      </c>
      <c r="E14" s="31" t="e">
        <f>COUNTIFS(#REF!,$B$4,#REF!,B14,#REF!,$E$8)</f>
        <v>#REF!</v>
      </c>
      <c r="F14" s="31" t="e">
        <f>COUNTIFS(#REF!,$B$4,#REF!,B14,#REF!,$F$8)</f>
        <v>#REF!</v>
      </c>
      <c r="G14" s="31" t="e">
        <f>COUNTIFS(#REF!,$B$4,#REF!,B14,#REF!,$G$8)</f>
        <v>#REF!</v>
      </c>
      <c r="H14" s="31" t="e">
        <f>COUNTIFS(#REF!,$B$4,#REF!,B14,#REF!,$H$8)</f>
        <v>#REF!</v>
      </c>
      <c r="I14" s="31" t="e">
        <f>COUNTIFS(#REF!,$B$4,#REF!,B14,#REF!,$I$8)</f>
        <v>#REF!</v>
      </c>
      <c r="J14" s="31" t="e">
        <f>COUNTIFS(#REF!,$B$4,#REF!,B14,#REF!,$J$8)</f>
        <v>#REF!</v>
      </c>
      <c r="K14" s="31" t="e">
        <f>COUNTIFS(#REF!,$B$4,#REF!,B14,#REF!,$K$8)</f>
        <v>#REF!</v>
      </c>
      <c r="L14" s="31" t="e">
        <f>COUNTIFS(#REF!,$B$4,#REF!,B14,#REF!,$L$8)</f>
        <v>#REF!</v>
      </c>
      <c r="M14" s="31" t="e">
        <f>COUNTIFS(#REF!,$B$4,#REF!,B14,#REF!,$M$8)</f>
        <v>#REF!</v>
      </c>
      <c r="N14" s="31" t="e">
        <f>COUNTIFS(#REF!,$B$4,#REF!,B14,#REF!,$N$8)</f>
        <v>#REF!</v>
      </c>
      <c r="O14" s="31" t="e">
        <f>COUNTIFS(#REF!,$B$4,#REF!,B14,#REF!,$O$8)</f>
        <v>#REF!</v>
      </c>
      <c r="P14" s="31" t="e">
        <f>COUNTIFS(#REF!,$B$4,#REF!,B14,#REF!,$P$8)</f>
        <v>#REF!</v>
      </c>
      <c r="Q14" s="31" t="e">
        <f>R14*$R$4+S14*$S$4+T14*$T$4+U14*$U$4+V14*$V$4+W14*$W$4+X14*$X$4</f>
        <v>#REF!</v>
      </c>
      <c r="R14" s="31" t="e">
        <f>COUNTIFS(#REF!,$B$4,#REF!,B14,#REF!,$R$8)</f>
        <v>#REF!</v>
      </c>
      <c r="S14" s="31" t="e">
        <f t="shared" si="0"/>
        <v>#REF!</v>
      </c>
      <c r="T14" s="31" t="e">
        <f t="shared" si="1"/>
        <v>#REF!</v>
      </c>
      <c r="U14" s="31" t="e">
        <f>COUNTIFS(#REF!,$B$4,#REF!,B14,#REF!,$U$8)</f>
        <v>#REF!</v>
      </c>
      <c r="V14" s="31" t="e">
        <f>COUNTIFS(#REF!,$B$4,#REF!,B14,#REF!,$V$8)</f>
        <v>#REF!</v>
      </c>
      <c r="W14" s="31" t="e">
        <f>COUNTIFS(#REF!,$B$4,#REF!,B14,#REF!,$W$8)</f>
        <v>#REF!</v>
      </c>
      <c r="X14" s="31" t="e">
        <f>COUNTIFS(#REF!,$B$4,#REF!,B14,#REF!,$X$8)</f>
        <v>#REF!</v>
      </c>
      <c r="Y14" s="31" t="e">
        <f>Z14*$Z$4+AA14*$AA$4+AB14*$AB$4+AC14*$AC$4+AD14*$AD$4+AE14*$AE$4+AF14*$AF$4+AG14*$AG$4</f>
        <v>#REF!</v>
      </c>
      <c r="Z14" s="31" t="e">
        <f>COUNTIFS(号卡固网晒单!$A:$A,$B$4,号卡固网晒单!#REF!,B14,号卡固网晒单!$F:$F,$Z$8)</f>
        <v>#REF!</v>
      </c>
      <c r="AA14" s="31" t="e">
        <f>COUNTIFS(号卡固网晒单!$A:$A,$B$4,号卡固网晒单!#REF!,B14,号卡固网晒单!$G:$G,$AA$8)</f>
        <v>#REF!</v>
      </c>
      <c r="AB14" s="31" t="e">
        <f>COUNTIFS(号卡固网晒单!$A:$A,$B$4,号卡固网晒单!#REF!,B14,号卡固网晒单!$H:$H,$AB$8)</f>
        <v>#REF!</v>
      </c>
      <c r="AC14" s="31" t="e">
        <f>COUNTIFS(号卡固网晒单!$A:$A,$B$4,号卡固网晒单!#REF!,B14,号卡固网晒单!$F:$F,$AC$8)</f>
        <v>#REF!</v>
      </c>
      <c r="AD14" s="31" t="e">
        <f>COUNTIFS(号卡固网晒单!$A:$A,$B$4,号卡固网晒单!#REF!,B14,号卡固网晒单!$G:$G,$AD$8)</f>
        <v>#REF!</v>
      </c>
      <c r="AE14" s="31" t="e">
        <f>COUNTIFS(号卡固网晒单!$A:$A,$B$4,号卡固网晒单!#REF!,B14,号卡固网晒单!$H:$H,$AE$8)</f>
        <v>#REF!</v>
      </c>
      <c r="AF14" s="31" t="e">
        <f>COUNTIFS(号卡固网晒单!$A:$A,$B$4,号卡固网晒单!#REF!,B14,号卡固网晒单!$I:$I,$AF$8)</f>
        <v>#REF!</v>
      </c>
      <c r="AG14" s="31" t="e">
        <f>COUNTIFS(号卡固网晒单!$A:$A,$B$4,号卡固网晒单!#REF!,B14,号卡固网晒单!$J:$J,$AG$8)</f>
        <v>#REF!</v>
      </c>
      <c r="AH14" s="31" t="e">
        <f>COUNTIFS(#REF!,B14,#REF!,$AH$8)</f>
        <v>#REF!</v>
      </c>
      <c r="AI14" s="31" t="e">
        <f>COUNTIFS(#REF!,B14,#REF!,$AI$8)</f>
        <v>#REF!</v>
      </c>
      <c r="AJ14" s="31" t="e">
        <f>COUNTIFS(#REF!,B14,#REF!,$AJ$8)</f>
        <v>#REF!</v>
      </c>
      <c r="AK14" s="31" t="e">
        <f>COUNTIFS(#REF!,B14,#REF!,$AK$8)</f>
        <v>#REF!</v>
      </c>
      <c r="AL14" s="31" t="e">
        <f>COUNTIFS(#REF!,B14,#REF!,$AL$8)</f>
        <v>#REF!</v>
      </c>
      <c r="AM14" s="31" t="e">
        <f>COUNTIFS(#REF!,B14,#REF!,$AM$8)</f>
        <v>#REF!</v>
      </c>
      <c r="AN14" s="31" t="e">
        <f>COUNTIFS(#REF!,B14,#REF!,$AN$8)</f>
        <v>#REF!</v>
      </c>
      <c r="AO14" s="31" t="e">
        <f>COUNTIFS(#REF!,B14,#REF!,$AO$8)</f>
        <v>#REF!</v>
      </c>
      <c r="AP14" s="31" t="e">
        <f>COUNTIFS(#REF!,B14,#REF!,$AP$8)</f>
        <v>#REF!</v>
      </c>
      <c r="AQ14" s="31" t="e">
        <f>COUNTIFS(#REF!,B14,#REF!,$AQ$8)</f>
        <v>#REF!</v>
      </c>
      <c r="AR14" s="31" t="e">
        <f>COUNTIFS(#REF!,B14,#REF!,$AR$8)</f>
        <v>#REF!</v>
      </c>
      <c r="AS14" s="31" t="e">
        <f>COUNTIFS(#REF!,B14,#REF!,$AS$8)</f>
        <v>#REF!</v>
      </c>
      <c r="AT14" s="21" t="e">
        <f>COUNTIFS(#REF!,B14,#REF!,$AT$8)</f>
        <v>#REF!</v>
      </c>
      <c r="AU14" s="21" t="e">
        <f t="shared" si="2"/>
        <v>#REF!</v>
      </c>
      <c r="AV14" s="21" t="e">
        <f t="shared" si="3"/>
        <v>#REF!</v>
      </c>
      <c r="AW14" s="21" t="e">
        <f>COUNTIFS(#REF!,B14,#REF!,$AW$8)</f>
        <v>#REF!</v>
      </c>
      <c r="AX14" s="31" t="e">
        <f>COUNTIFS(#REF!,B14,#REF!,$AX$8)</f>
        <v>#REF!</v>
      </c>
      <c r="AY14" s="31" t="e">
        <f>COUNTIFS(#REF!,B14,#REF!,$AY$8)</f>
        <v>#REF!</v>
      </c>
      <c r="AZ14" s="31" t="e">
        <f>COUNTIFS(#REF!,B14,#REF!,$AZ$8)</f>
        <v>#REF!</v>
      </c>
      <c r="BA14" s="31" t="e">
        <f>COUNTIFS(号卡固网晒单!#REF!,B14,号卡固网晒单!$F:$F,$BA$8)</f>
        <v>#REF!</v>
      </c>
      <c r="BB14" s="31" t="e">
        <f>COUNTIFS(号卡固网晒单!#REF!,B14,号卡固网晒单!$G:$G,$BB$8)</f>
        <v>#REF!</v>
      </c>
      <c r="BC14" s="31" t="e">
        <f>COUNTIFS(号卡固网晒单!#REF!,B14,号卡固网晒单!$H:$H,$BC$8)</f>
        <v>#REF!</v>
      </c>
      <c r="BD14" s="31" t="e">
        <f>COUNTIFS(号卡固网晒单!#REF!,B14,号卡固网晒单!$F:$F,$BD$8)</f>
        <v>#REF!</v>
      </c>
      <c r="BE14" s="31" t="e">
        <f>COUNTIFS(号卡固网晒单!#REF!,B14,号卡固网晒单!$G:$G,$BE$8)</f>
        <v>#REF!</v>
      </c>
      <c r="BF14" s="31" t="e">
        <f>COUNTIFS(号卡固网晒单!#REF!,B14,号卡固网晒单!$H:$H,$BF$8)</f>
        <v>#REF!</v>
      </c>
      <c r="BG14" s="31" t="e">
        <f>COUNTIFS(号卡固网晒单!#REF!,B14,号卡固网晒单!$I:$I,$BG$8)</f>
        <v>#REF!</v>
      </c>
      <c r="BH14" s="31" t="e">
        <f>COUNTIFS(号卡固网晒单!#REF!,B14,号卡固网晒单!$J:$J,$BH$8)</f>
        <v>#REF!</v>
      </c>
      <c r="BI14" s="22">
        <v>5</v>
      </c>
      <c r="BJ14" s="31" t="e">
        <f>AT14*$AT$4+AU14*$AU$4+AV14*$AV$4+AW14*$AW$4+AX14*$AX$4+AY14*$AY$4+AZ14*$AZ$4</f>
        <v>#REF!</v>
      </c>
      <c r="BK14" s="31" t="e">
        <f t="shared" si="4"/>
        <v>#REF!</v>
      </c>
      <c r="BL14" s="23"/>
      <c r="BM14" s="50"/>
      <c r="BN14" s="51"/>
      <c r="BO14" s="22">
        <v>12</v>
      </c>
      <c r="BP14" s="31" t="e">
        <f>BA14*$BA$4+BB14*$BB$4+BC14*$BC$4+BD14*$BD$4+BE14*$BE$4+BF14*$BF$4+BG14*$BG$4+BH14*$BH$4</f>
        <v>#REF!</v>
      </c>
      <c r="BQ14" s="31" t="e">
        <f t="shared" si="5"/>
        <v>#REF!</v>
      </c>
      <c r="BR14" s="50"/>
      <c r="BS14" s="50"/>
      <c r="BT14" s="51"/>
      <c r="BU14" s="51"/>
      <c r="BV14" s="59"/>
      <c r="BW14" s="23"/>
      <c r="BX14" s="58" t="s">
        <v>521</v>
      </c>
      <c r="BY14" s="26" t="e">
        <f t="shared" si="6"/>
        <v>#REF!</v>
      </c>
      <c r="BZ14" s="50"/>
      <c r="CA14" s="64"/>
      <c r="CB14" s="64"/>
      <c r="CC14" s="64"/>
      <c r="CD14" s="64"/>
      <c r="CE14" s="64"/>
      <c r="CF14" s="64"/>
    </row>
    <row r="15" spans="1:84">
      <c r="A15" s="23"/>
      <c r="B15" s="26" t="s">
        <v>522</v>
      </c>
      <c r="C15" s="22">
        <v>5</v>
      </c>
      <c r="D15" s="22">
        <v>2</v>
      </c>
      <c r="E15" s="31" t="e">
        <f>COUNTIFS(#REF!,$B$4,#REF!,B15,#REF!,$E$8)</f>
        <v>#REF!</v>
      </c>
      <c r="F15" s="31" t="e">
        <f>COUNTIFS(#REF!,$B$4,#REF!,B15,#REF!,$F$8)</f>
        <v>#REF!</v>
      </c>
      <c r="G15" s="31" t="e">
        <f>COUNTIFS(#REF!,$B$4,#REF!,B15,#REF!,$G$8)</f>
        <v>#REF!</v>
      </c>
      <c r="H15" s="31" t="e">
        <f>COUNTIFS(#REF!,$B$4,#REF!,B15,#REF!,$H$8)</f>
        <v>#REF!</v>
      </c>
      <c r="I15" s="31" t="e">
        <f>COUNTIFS(#REF!,$B$4,#REF!,B15,#REF!,$I$8)</f>
        <v>#REF!</v>
      </c>
      <c r="J15" s="31" t="e">
        <f>COUNTIFS(#REF!,$B$4,#REF!,B15,#REF!,$J$8)</f>
        <v>#REF!</v>
      </c>
      <c r="K15" s="31" t="e">
        <f>COUNTIFS(#REF!,$B$4,#REF!,B15,#REF!,$K$8)</f>
        <v>#REF!</v>
      </c>
      <c r="L15" s="31" t="e">
        <f>COUNTIFS(#REF!,$B$4,#REF!,B15,#REF!,$L$8)</f>
        <v>#REF!</v>
      </c>
      <c r="M15" s="31" t="e">
        <f>COUNTIFS(#REF!,$B$4,#REF!,B15,#REF!,$M$8)</f>
        <v>#REF!</v>
      </c>
      <c r="N15" s="31" t="e">
        <f>COUNTIFS(#REF!,$B$4,#REF!,B15,#REF!,$N$8)</f>
        <v>#REF!</v>
      </c>
      <c r="O15" s="31" t="e">
        <f>COUNTIFS(#REF!,$B$4,#REF!,B15,#REF!,$O$8)</f>
        <v>#REF!</v>
      </c>
      <c r="P15" s="31" t="e">
        <f>COUNTIFS(#REF!,$B$4,#REF!,B15,#REF!,$P$8)</f>
        <v>#REF!</v>
      </c>
      <c r="Q15" s="31" t="e">
        <f>R15*$R$4+S15*$S$4+T15*$T$4+U15*$U$4+V15*$V$4+W15*$W$4+X15*$X$4</f>
        <v>#REF!</v>
      </c>
      <c r="R15" s="31" t="e">
        <f>COUNTIFS(#REF!,$B$4,#REF!,B15,#REF!,$R$8)</f>
        <v>#REF!</v>
      </c>
      <c r="S15" s="31" t="e">
        <f t="shared" si="0"/>
        <v>#REF!</v>
      </c>
      <c r="T15" s="31" t="e">
        <f t="shared" si="1"/>
        <v>#REF!</v>
      </c>
      <c r="U15" s="31" t="e">
        <f>COUNTIFS(#REF!,$B$4,#REF!,B15,#REF!,$U$8)</f>
        <v>#REF!</v>
      </c>
      <c r="V15" s="31" t="e">
        <f>COUNTIFS(#REF!,$B$4,#REF!,B15,#REF!,$V$8)</f>
        <v>#REF!</v>
      </c>
      <c r="W15" s="31" t="e">
        <f>COUNTIFS(#REF!,$B$4,#REF!,B15,#REF!,$W$8)</f>
        <v>#REF!</v>
      </c>
      <c r="X15" s="31" t="e">
        <f>COUNTIFS(#REF!,$B$4,#REF!,B15,#REF!,$X$8)</f>
        <v>#REF!</v>
      </c>
      <c r="Y15" s="31" t="e">
        <f>Z15*$Z$4+AA15*$AA$4+AB15*$AB$4+AC15*$AC$4+AD15*$AD$4+AE15*$AE$4+AF15*$AF$4+AG15*$AG$4</f>
        <v>#REF!</v>
      </c>
      <c r="Z15" s="31" t="e">
        <f>COUNTIFS(号卡固网晒单!$A:$A,$B$4,号卡固网晒单!#REF!,B15,号卡固网晒单!$F:$F,$Z$8)</f>
        <v>#REF!</v>
      </c>
      <c r="AA15" s="31" t="e">
        <f>COUNTIFS(号卡固网晒单!$A:$A,$B$4,号卡固网晒单!#REF!,B15,号卡固网晒单!$G:$G,$AA$8)</f>
        <v>#REF!</v>
      </c>
      <c r="AB15" s="31" t="e">
        <f>COUNTIFS(号卡固网晒单!$A:$A,$B$4,号卡固网晒单!#REF!,B15,号卡固网晒单!$H:$H,$AB$8)</f>
        <v>#REF!</v>
      </c>
      <c r="AC15" s="31" t="e">
        <f>COUNTIFS(号卡固网晒单!$A:$A,$B$4,号卡固网晒单!#REF!,B15,号卡固网晒单!$F:$F,$AC$8)</f>
        <v>#REF!</v>
      </c>
      <c r="AD15" s="31" t="e">
        <f>COUNTIFS(号卡固网晒单!$A:$A,$B$4,号卡固网晒单!#REF!,B15,号卡固网晒单!$G:$G,$AD$8)</f>
        <v>#REF!</v>
      </c>
      <c r="AE15" s="31" t="e">
        <f>COUNTIFS(号卡固网晒单!$A:$A,$B$4,号卡固网晒单!#REF!,B15,号卡固网晒单!$H:$H,$AE$8)</f>
        <v>#REF!</v>
      </c>
      <c r="AF15" s="31" t="e">
        <f>COUNTIFS(号卡固网晒单!$A:$A,$B$4,号卡固网晒单!#REF!,B15,号卡固网晒单!$I:$I,$AF$8)</f>
        <v>#REF!</v>
      </c>
      <c r="AG15" s="31" t="e">
        <f>COUNTIFS(号卡固网晒单!$A:$A,$B$4,号卡固网晒单!#REF!,B15,号卡固网晒单!$J:$J,$AG$8)</f>
        <v>#REF!</v>
      </c>
      <c r="AH15" s="31" t="e">
        <f>COUNTIFS(#REF!,B15,#REF!,$AH$8)</f>
        <v>#REF!</v>
      </c>
      <c r="AI15" s="31" t="e">
        <f>COUNTIFS(#REF!,B15,#REF!,$AI$8)</f>
        <v>#REF!</v>
      </c>
      <c r="AJ15" s="31" t="e">
        <f>COUNTIFS(#REF!,B15,#REF!,$AJ$8)</f>
        <v>#REF!</v>
      </c>
      <c r="AK15" s="31" t="e">
        <f>COUNTIFS(#REF!,B15,#REF!,$AK$8)</f>
        <v>#REF!</v>
      </c>
      <c r="AL15" s="31" t="e">
        <f>COUNTIFS(#REF!,B15,#REF!,$AL$8)</f>
        <v>#REF!</v>
      </c>
      <c r="AM15" s="31" t="e">
        <f>COUNTIFS(#REF!,B15,#REF!,$AM$8)</f>
        <v>#REF!</v>
      </c>
      <c r="AN15" s="31" t="e">
        <f>COUNTIFS(#REF!,B15,#REF!,$AN$8)</f>
        <v>#REF!</v>
      </c>
      <c r="AO15" s="31" t="e">
        <f>COUNTIFS(#REF!,B15,#REF!,$AO$8)</f>
        <v>#REF!</v>
      </c>
      <c r="AP15" s="31" t="e">
        <f>COUNTIFS(#REF!,B15,#REF!,$AP$8)</f>
        <v>#REF!</v>
      </c>
      <c r="AQ15" s="31" t="e">
        <f>COUNTIFS(#REF!,B15,#REF!,$AQ$8)</f>
        <v>#REF!</v>
      </c>
      <c r="AR15" s="31" t="e">
        <f>COUNTIFS(#REF!,B15,#REF!,$AR$8)</f>
        <v>#REF!</v>
      </c>
      <c r="AS15" s="31" t="e">
        <f>COUNTIFS(#REF!,B15,#REF!,$AS$8)</f>
        <v>#REF!</v>
      </c>
      <c r="AT15" s="21" t="e">
        <f>COUNTIFS(#REF!,B15,#REF!,$AT$8)</f>
        <v>#REF!</v>
      </c>
      <c r="AU15" s="21" t="e">
        <f t="shared" si="2"/>
        <v>#REF!</v>
      </c>
      <c r="AV15" s="21" t="e">
        <f t="shared" si="3"/>
        <v>#REF!</v>
      </c>
      <c r="AW15" s="21" t="e">
        <f>COUNTIFS(#REF!,B15,#REF!,$AW$8)</f>
        <v>#REF!</v>
      </c>
      <c r="AX15" s="31" t="e">
        <f>COUNTIFS(#REF!,B15,#REF!,$AX$8)</f>
        <v>#REF!</v>
      </c>
      <c r="AY15" s="31" t="e">
        <f>COUNTIFS(#REF!,B15,#REF!,$AY$8)</f>
        <v>#REF!</v>
      </c>
      <c r="AZ15" s="31" t="e">
        <f>COUNTIFS(#REF!,B15,#REF!,$AZ$8)</f>
        <v>#REF!</v>
      </c>
      <c r="BA15" s="31" t="e">
        <f>COUNTIFS(号卡固网晒单!#REF!,B15,号卡固网晒单!$F:$F,$BA$8)</f>
        <v>#REF!</v>
      </c>
      <c r="BB15" s="31" t="e">
        <f>COUNTIFS(号卡固网晒单!#REF!,B15,号卡固网晒单!$G:$G,$BB$8)</f>
        <v>#REF!</v>
      </c>
      <c r="BC15" s="31" t="e">
        <f>COUNTIFS(号卡固网晒单!#REF!,B15,号卡固网晒单!$H:$H,$BC$8)</f>
        <v>#REF!</v>
      </c>
      <c r="BD15" s="31" t="e">
        <f>COUNTIFS(号卡固网晒单!#REF!,B15,号卡固网晒单!$F:$F,$BD$8)</f>
        <v>#REF!</v>
      </c>
      <c r="BE15" s="31" t="e">
        <f>COUNTIFS(号卡固网晒单!#REF!,B15,号卡固网晒单!$G:$G,$BE$8)</f>
        <v>#REF!</v>
      </c>
      <c r="BF15" s="31" t="e">
        <f>COUNTIFS(号卡固网晒单!#REF!,B15,号卡固网晒单!$H:$H,$BF$8)</f>
        <v>#REF!</v>
      </c>
      <c r="BG15" s="31" t="e">
        <f>COUNTIFS(号卡固网晒单!#REF!,B15,号卡固网晒单!$I:$I,$BG$8)</f>
        <v>#REF!</v>
      </c>
      <c r="BH15" s="31" t="e">
        <f>COUNTIFS(号卡固网晒单!#REF!,B15,号卡固网晒单!$J:$J,$BH$8)</f>
        <v>#REF!</v>
      </c>
      <c r="BI15" s="22">
        <v>2</v>
      </c>
      <c r="BJ15" s="31" t="e">
        <f>AT15*$AT$4+AU15*$AU$4+AV15*$AV$4+AW15*$AW$4+AX15*$AX$4+AY15*$AY$4+AZ15*$AZ$4</f>
        <v>#REF!</v>
      </c>
      <c r="BK15" s="31" t="e">
        <f t="shared" si="4"/>
        <v>#REF!</v>
      </c>
      <c r="BL15" s="23"/>
      <c r="BM15" s="50"/>
      <c r="BN15" s="51"/>
      <c r="BO15" s="22">
        <v>5</v>
      </c>
      <c r="BP15" s="31" t="e">
        <f>BA15*$BA$4+BB15*$BB$4+BC15*$BC$4+BD15*$BD$4+BE15*$BE$4+BF15*$BF$4+BG15*$BG$4+BH15*$BH$4</f>
        <v>#REF!</v>
      </c>
      <c r="BQ15" s="31" t="e">
        <f t="shared" si="5"/>
        <v>#REF!</v>
      </c>
      <c r="BR15" s="50"/>
      <c r="BS15" s="50"/>
      <c r="BT15" s="51"/>
      <c r="BU15" s="51"/>
      <c r="BV15" s="59"/>
      <c r="BW15" s="23"/>
      <c r="BX15" s="58" t="s">
        <v>522</v>
      </c>
      <c r="BY15" s="26" t="e">
        <f t="shared" si="6"/>
        <v>#REF!</v>
      </c>
      <c r="BZ15" s="50"/>
      <c r="CA15" s="64"/>
      <c r="CB15" s="64"/>
      <c r="CC15" s="64"/>
      <c r="CD15" s="64"/>
      <c r="CE15" s="64"/>
      <c r="CF15" s="64"/>
    </row>
    <row r="16" spans="1:84">
      <c r="A16" s="23"/>
      <c r="B16" s="26" t="s">
        <v>523</v>
      </c>
      <c r="C16" s="22">
        <v>5</v>
      </c>
      <c r="D16" s="22">
        <v>2</v>
      </c>
      <c r="E16" s="31" t="e">
        <f>COUNTIFS(#REF!,$B$4,#REF!,B16,#REF!,$E$8)</f>
        <v>#REF!</v>
      </c>
      <c r="F16" s="31" t="e">
        <f>COUNTIFS(#REF!,$B$4,#REF!,B16,#REF!,$F$8)</f>
        <v>#REF!</v>
      </c>
      <c r="G16" s="31" t="e">
        <f>COUNTIFS(#REF!,$B$4,#REF!,B16,#REF!,$G$8)</f>
        <v>#REF!</v>
      </c>
      <c r="H16" s="31" t="e">
        <f>COUNTIFS(#REF!,$B$4,#REF!,B16,#REF!,$H$8)</f>
        <v>#REF!</v>
      </c>
      <c r="I16" s="31" t="e">
        <f>COUNTIFS(#REF!,$B$4,#REF!,B16,#REF!,$I$8)</f>
        <v>#REF!</v>
      </c>
      <c r="J16" s="31" t="e">
        <f>COUNTIFS(#REF!,$B$4,#REF!,B16,#REF!,$J$8)</f>
        <v>#REF!</v>
      </c>
      <c r="K16" s="31" t="e">
        <f>COUNTIFS(#REF!,$B$4,#REF!,B16,#REF!,$K$8)</f>
        <v>#REF!</v>
      </c>
      <c r="L16" s="31" t="e">
        <f>COUNTIFS(#REF!,$B$4,#REF!,B16,#REF!,$L$8)</f>
        <v>#REF!</v>
      </c>
      <c r="M16" s="31" t="e">
        <f>COUNTIFS(#REF!,$B$4,#REF!,B16,#REF!,$M$8)</f>
        <v>#REF!</v>
      </c>
      <c r="N16" s="31" t="e">
        <f>COUNTIFS(#REF!,$B$4,#REF!,B16,#REF!,$N$8)</f>
        <v>#REF!</v>
      </c>
      <c r="O16" s="31" t="e">
        <f>COUNTIFS(#REF!,$B$4,#REF!,B16,#REF!,$O$8)</f>
        <v>#REF!</v>
      </c>
      <c r="P16" s="31" t="e">
        <f>COUNTIFS(#REF!,$B$4,#REF!,B16,#REF!,$P$8)</f>
        <v>#REF!</v>
      </c>
      <c r="Q16" s="31" t="e">
        <f>R16*$R$4+S16*$S$4+T16*$T$4+U16*$U$4+V16*$V$4+W16*$W$4+X16*$X$4</f>
        <v>#REF!</v>
      </c>
      <c r="R16" s="31" t="e">
        <f>COUNTIFS(#REF!,$B$4,#REF!,B16,#REF!,$R$8)</f>
        <v>#REF!</v>
      </c>
      <c r="S16" s="31" t="e">
        <f t="shared" si="0"/>
        <v>#REF!</v>
      </c>
      <c r="T16" s="31" t="e">
        <f t="shared" si="1"/>
        <v>#REF!</v>
      </c>
      <c r="U16" s="31" t="e">
        <f>COUNTIFS(#REF!,$B$4,#REF!,B16,#REF!,$U$8)</f>
        <v>#REF!</v>
      </c>
      <c r="V16" s="31" t="e">
        <f>COUNTIFS(#REF!,$B$4,#REF!,B16,#REF!,$V$8)</f>
        <v>#REF!</v>
      </c>
      <c r="W16" s="31" t="e">
        <f>COUNTIFS(#REF!,$B$4,#REF!,B16,#REF!,$W$8)</f>
        <v>#REF!</v>
      </c>
      <c r="X16" s="31" t="e">
        <f>COUNTIFS(#REF!,$B$4,#REF!,B16,#REF!,$X$8)</f>
        <v>#REF!</v>
      </c>
      <c r="Y16" s="31" t="e">
        <f>Z16*$Z$4+AA16*$AA$4+AB16*$AB$4+AC16*$AC$4+AD16*$AD$4+AE16*$AE$4+AF16*$AF$4+AG16*$AG$4</f>
        <v>#REF!</v>
      </c>
      <c r="Z16" s="31" t="e">
        <f>COUNTIFS(号卡固网晒单!$A:$A,$B$4,号卡固网晒单!#REF!,B16,号卡固网晒单!$F:$F,$Z$8)</f>
        <v>#REF!</v>
      </c>
      <c r="AA16" s="31" t="e">
        <f>COUNTIFS(号卡固网晒单!$A:$A,$B$4,号卡固网晒单!#REF!,B16,号卡固网晒单!$G:$G,$AA$8)</f>
        <v>#REF!</v>
      </c>
      <c r="AB16" s="31" t="e">
        <f>COUNTIFS(号卡固网晒单!$A:$A,$B$4,号卡固网晒单!#REF!,B16,号卡固网晒单!$H:$H,$AB$8)</f>
        <v>#REF!</v>
      </c>
      <c r="AC16" s="31" t="e">
        <f>COUNTIFS(号卡固网晒单!$A:$A,$B$4,号卡固网晒单!#REF!,B16,号卡固网晒单!$F:$F,$AC$8)</f>
        <v>#REF!</v>
      </c>
      <c r="AD16" s="31" t="e">
        <f>COUNTIFS(号卡固网晒单!$A:$A,$B$4,号卡固网晒单!#REF!,B16,号卡固网晒单!$G:$G,$AD$8)</f>
        <v>#REF!</v>
      </c>
      <c r="AE16" s="31" t="e">
        <f>COUNTIFS(号卡固网晒单!$A:$A,$B$4,号卡固网晒单!#REF!,B16,号卡固网晒单!$H:$H,$AE$8)</f>
        <v>#REF!</v>
      </c>
      <c r="AF16" s="31" t="e">
        <f>COUNTIFS(号卡固网晒单!$A:$A,$B$4,号卡固网晒单!#REF!,B16,号卡固网晒单!$I:$I,$AF$8)</f>
        <v>#REF!</v>
      </c>
      <c r="AG16" s="31" t="e">
        <f>COUNTIFS(号卡固网晒单!$A:$A,$B$4,号卡固网晒单!#REF!,B16,号卡固网晒单!$J:$J,$AG$8)</f>
        <v>#REF!</v>
      </c>
      <c r="AH16" s="31" t="e">
        <f>COUNTIFS(#REF!,B16,#REF!,$AH$8)</f>
        <v>#REF!</v>
      </c>
      <c r="AI16" s="31" t="e">
        <f>COUNTIFS(#REF!,B16,#REF!,$AI$8)</f>
        <v>#REF!</v>
      </c>
      <c r="AJ16" s="31" t="e">
        <f>COUNTIFS(#REF!,B16,#REF!,$AJ$8)</f>
        <v>#REF!</v>
      </c>
      <c r="AK16" s="31" t="e">
        <f>COUNTIFS(#REF!,B16,#REF!,$AK$8)</f>
        <v>#REF!</v>
      </c>
      <c r="AL16" s="31" t="e">
        <f>COUNTIFS(#REF!,B16,#REF!,$AL$8)</f>
        <v>#REF!</v>
      </c>
      <c r="AM16" s="31" t="e">
        <f>COUNTIFS(#REF!,B16,#REF!,$AM$8)</f>
        <v>#REF!</v>
      </c>
      <c r="AN16" s="31" t="e">
        <f>COUNTIFS(#REF!,B16,#REF!,$AN$8)</f>
        <v>#REF!</v>
      </c>
      <c r="AO16" s="31" t="e">
        <f>COUNTIFS(#REF!,B16,#REF!,$AO$8)</f>
        <v>#REF!</v>
      </c>
      <c r="AP16" s="31" t="e">
        <f>COUNTIFS(#REF!,B16,#REF!,$AP$8)</f>
        <v>#REF!</v>
      </c>
      <c r="AQ16" s="31" t="e">
        <f>COUNTIFS(#REF!,B16,#REF!,$AQ$8)</f>
        <v>#REF!</v>
      </c>
      <c r="AR16" s="31" t="e">
        <f>COUNTIFS(#REF!,B16,#REF!,$AR$8)</f>
        <v>#REF!</v>
      </c>
      <c r="AS16" s="31" t="e">
        <f>COUNTIFS(#REF!,B16,#REF!,$AS$8)</f>
        <v>#REF!</v>
      </c>
      <c r="AT16" s="21" t="e">
        <f>COUNTIFS(#REF!,B16,#REF!,$AT$8)</f>
        <v>#REF!</v>
      </c>
      <c r="AU16" s="21" t="e">
        <f t="shared" si="2"/>
        <v>#REF!</v>
      </c>
      <c r="AV16" s="21" t="e">
        <f t="shared" si="3"/>
        <v>#REF!</v>
      </c>
      <c r="AW16" s="21" t="e">
        <f>COUNTIFS(#REF!,B16,#REF!,$AW$8)</f>
        <v>#REF!</v>
      </c>
      <c r="AX16" s="31" t="e">
        <f>COUNTIFS(#REF!,B16,#REF!,$AX$8)</f>
        <v>#REF!</v>
      </c>
      <c r="AY16" s="31" t="e">
        <f>COUNTIFS(#REF!,B16,#REF!,$AY$8)</f>
        <v>#REF!</v>
      </c>
      <c r="AZ16" s="31" t="e">
        <f>COUNTIFS(#REF!,B16,#REF!,$AZ$8)</f>
        <v>#REF!</v>
      </c>
      <c r="BA16" s="31" t="e">
        <f>COUNTIFS(号卡固网晒单!#REF!,B16,号卡固网晒单!$F:$F,$BA$8)</f>
        <v>#REF!</v>
      </c>
      <c r="BB16" s="31" t="e">
        <f>COUNTIFS(号卡固网晒单!#REF!,B16,号卡固网晒单!$G:$G,$BB$8)</f>
        <v>#REF!</v>
      </c>
      <c r="BC16" s="31" t="e">
        <f>COUNTIFS(号卡固网晒单!#REF!,B16,号卡固网晒单!$H:$H,$BC$8)</f>
        <v>#REF!</v>
      </c>
      <c r="BD16" s="31" t="e">
        <f>COUNTIFS(号卡固网晒单!#REF!,B16,号卡固网晒单!$F:$F,$BD$8)</f>
        <v>#REF!</v>
      </c>
      <c r="BE16" s="31" t="e">
        <f>COUNTIFS(号卡固网晒单!#REF!,B16,号卡固网晒单!$G:$G,$BE$8)</f>
        <v>#REF!</v>
      </c>
      <c r="BF16" s="31" t="e">
        <f>COUNTIFS(号卡固网晒单!#REF!,B16,号卡固网晒单!$H:$H,$BF$8)</f>
        <v>#REF!</v>
      </c>
      <c r="BG16" s="31" t="e">
        <f>COUNTIFS(号卡固网晒单!#REF!,B16,号卡固网晒单!$I:$I,$BG$8)</f>
        <v>#REF!</v>
      </c>
      <c r="BH16" s="31" t="e">
        <f>COUNTIFS(号卡固网晒单!#REF!,B16,号卡固网晒单!$J:$J,$BH$8)</f>
        <v>#REF!</v>
      </c>
      <c r="BI16" s="22">
        <v>2</v>
      </c>
      <c r="BJ16" s="31" t="e">
        <f>AT16*$AT$4+AU16*$AU$4+AV16*$AV$4+AW16*$AW$4+AX16*$AX$4+AY16*$AY$4+AZ16*$AZ$4</f>
        <v>#REF!</v>
      </c>
      <c r="BK16" s="31" t="e">
        <f t="shared" si="4"/>
        <v>#REF!</v>
      </c>
      <c r="BL16" s="23"/>
      <c r="BM16" s="50"/>
      <c r="BN16" s="51"/>
      <c r="BO16" s="22">
        <v>5</v>
      </c>
      <c r="BP16" s="31" t="e">
        <f>BA16*$BA$4+BB16*$BB$4+BC16*$BC$4+BD16*$BD$4+BE16*$BE$4+BF16*$BF$4+BG16*$BG$4+BH16*$BH$4</f>
        <v>#REF!</v>
      </c>
      <c r="BQ16" s="31" t="e">
        <f t="shared" si="5"/>
        <v>#REF!</v>
      </c>
      <c r="BR16" s="50"/>
      <c r="BS16" s="50"/>
      <c r="BT16" s="51"/>
      <c r="BU16" s="51"/>
      <c r="BV16" s="59"/>
      <c r="BW16" s="23"/>
      <c r="BX16" s="58" t="s">
        <v>523</v>
      </c>
      <c r="BY16" s="26" t="e">
        <f t="shared" si="6"/>
        <v>#REF!</v>
      </c>
      <c r="BZ16" s="50"/>
      <c r="CA16" s="64"/>
      <c r="CB16" s="64"/>
      <c r="CC16" s="64"/>
      <c r="CD16" s="64"/>
      <c r="CE16" s="64"/>
      <c r="CF16" s="64"/>
    </row>
    <row r="17" spans="1:84">
      <c r="A17" s="23"/>
      <c r="B17" s="26" t="s">
        <v>524</v>
      </c>
      <c r="C17" s="22">
        <v>5</v>
      </c>
      <c r="D17" s="22">
        <v>2</v>
      </c>
      <c r="E17" s="31" t="e">
        <f>COUNTIFS(#REF!,$B$4,#REF!,B17,#REF!,$E$8)</f>
        <v>#REF!</v>
      </c>
      <c r="F17" s="31" t="e">
        <f>COUNTIFS(#REF!,$B$4,#REF!,B17,#REF!,$F$8)</f>
        <v>#REF!</v>
      </c>
      <c r="G17" s="31" t="e">
        <f>COUNTIFS(#REF!,$B$4,#REF!,B17,#REF!,$G$8)</f>
        <v>#REF!</v>
      </c>
      <c r="H17" s="31" t="e">
        <f>COUNTIFS(#REF!,$B$4,#REF!,B17,#REF!,$H$8)</f>
        <v>#REF!</v>
      </c>
      <c r="I17" s="31" t="e">
        <f>COUNTIFS(#REF!,$B$4,#REF!,B17,#REF!,$I$8)</f>
        <v>#REF!</v>
      </c>
      <c r="J17" s="31" t="e">
        <f>COUNTIFS(#REF!,$B$4,#REF!,B17,#REF!,$J$8)</f>
        <v>#REF!</v>
      </c>
      <c r="K17" s="31" t="e">
        <f>COUNTIFS(#REF!,$B$4,#REF!,B17,#REF!,$K$8)</f>
        <v>#REF!</v>
      </c>
      <c r="L17" s="31" t="e">
        <f>COUNTIFS(#REF!,$B$4,#REF!,B17,#REF!,$L$8)</f>
        <v>#REF!</v>
      </c>
      <c r="M17" s="31" t="e">
        <f>COUNTIFS(#REF!,$B$4,#REF!,B17,#REF!,$M$8)</f>
        <v>#REF!</v>
      </c>
      <c r="N17" s="31" t="e">
        <f>COUNTIFS(#REF!,$B$4,#REF!,B17,#REF!,$N$8)</f>
        <v>#REF!</v>
      </c>
      <c r="O17" s="31" t="e">
        <f>COUNTIFS(#REF!,$B$4,#REF!,B17,#REF!,$O$8)</f>
        <v>#REF!</v>
      </c>
      <c r="P17" s="31" t="e">
        <f>COUNTIFS(#REF!,$B$4,#REF!,B17,#REF!,$P$8)</f>
        <v>#REF!</v>
      </c>
      <c r="Q17" s="31" t="e">
        <f>R17*$R$4+S17*$S$4+T17*$T$4+U17*$U$4+V17*$V$4+W17*$W$4+X17*$X$4</f>
        <v>#REF!</v>
      </c>
      <c r="R17" s="31" t="e">
        <f>COUNTIFS(#REF!,$B$4,#REF!,B17,#REF!,$R$8)</f>
        <v>#REF!</v>
      </c>
      <c r="S17" s="31" t="e">
        <f t="shared" si="0"/>
        <v>#REF!</v>
      </c>
      <c r="T17" s="31" t="e">
        <f t="shared" si="1"/>
        <v>#REF!</v>
      </c>
      <c r="U17" s="31" t="e">
        <f>COUNTIFS(#REF!,$B$4,#REF!,B17,#REF!,$U$8)</f>
        <v>#REF!</v>
      </c>
      <c r="V17" s="31" t="e">
        <f>COUNTIFS(#REF!,$B$4,#REF!,B17,#REF!,$V$8)</f>
        <v>#REF!</v>
      </c>
      <c r="W17" s="31" t="e">
        <f>COUNTIFS(#REF!,$B$4,#REF!,B17,#REF!,$W$8)</f>
        <v>#REF!</v>
      </c>
      <c r="X17" s="31" t="e">
        <f>COUNTIFS(#REF!,$B$4,#REF!,B17,#REF!,$X$8)</f>
        <v>#REF!</v>
      </c>
      <c r="Y17" s="31" t="e">
        <f>Z17*$Z$4+AA17*$AA$4+AB17*$AB$4+AC17*$AC$4+AD17*$AD$4+AE17*$AE$4+AF17*$AF$4+AG17*$AG$4</f>
        <v>#REF!</v>
      </c>
      <c r="Z17" s="31" t="e">
        <f>COUNTIFS(号卡固网晒单!$A:$A,$B$4,号卡固网晒单!#REF!,B17,号卡固网晒单!$F:$F,$Z$8)</f>
        <v>#REF!</v>
      </c>
      <c r="AA17" s="31" t="e">
        <f>COUNTIFS(号卡固网晒单!$A:$A,$B$4,号卡固网晒单!#REF!,B17,号卡固网晒单!$G:$G,$AA$8)</f>
        <v>#REF!</v>
      </c>
      <c r="AB17" s="31" t="e">
        <f>COUNTIFS(号卡固网晒单!$A:$A,$B$4,号卡固网晒单!#REF!,B17,号卡固网晒单!$H:$H,$AB$8)</f>
        <v>#REF!</v>
      </c>
      <c r="AC17" s="31" t="e">
        <f>COUNTIFS(号卡固网晒单!$A:$A,$B$4,号卡固网晒单!#REF!,B17,号卡固网晒单!$F:$F,$AC$8)</f>
        <v>#REF!</v>
      </c>
      <c r="AD17" s="31" t="e">
        <f>COUNTIFS(号卡固网晒单!$A:$A,$B$4,号卡固网晒单!#REF!,B17,号卡固网晒单!$G:$G,$AD$8)</f>
        <v>#REF!</v>
      </c>
      <c r="AE17" s="31" t="e">
        <f>COUNTIFS(号卡固网晒单!$A:$A,$B$4,号卡固网晒单!#REF!,B17,号卡固网晒单!$H:$H,$AE$8)</f>
        <v>#REF!</v>
      </c>
      <c r="AF17" s="31" t="e">
        <f>COUNTIFS(号卡固网晒单!$A:$A,$B$4,号卡固网晒单!#REF!,B17,号卡固网晒单!$I:$I,$AF$8)</f>
        <v>#REF!</v>
      </c>
      <c r="AG17" s="31" t="e">
        <f>COUNTIFS(号卡固网晒单!$A:$A,$B$4,号卡固网晒单!#REF!,B17,号卡固网晒单!$J:$J,$AG$8)</f>
        <v>#REF!</v>
      </c>
      <c r="AH17" s="31" t="e">
        <f>COUNTIFS(#REF!,B17,#REF!,$AH$8)</f>
        <v>#REF!</v>
      </c>
      <c r="AI17" s="31" t="e">
        <f>COUNTIFS(#REF!,B17,#REF!,$AI$8)</f>
        <v>#REF!</v>
      </c>
      <c r="AJ17" s="31" t="e">
        <f>COUNTIFS(#REF!,B17,#REF!,$AJ$8)</f>
        <v>#REF!</v>
      </c>
      <c r="AK17" s="31" t="e">
        <f>COUNTIFS(#REF!,B17,#REF!,$AK$8)</f>
        <v>#REF!</v>
      </c>
      <c r="AL17" s="31" t="e">
        <f>COUNTIFS(#REF!,B17,#REF!,$AL$8)</f>
        <v>#REF!</v>
      </c>
      <c r="AM17" s="31" t="e">
        <f>COUNTIFS(#REF!,B17,#REF!,$AM$8)</f>
        <v>#REF!</v>
      </c>
      <c r="AN17" s="31" t="e">
        <f>COUNTIFS(#REF!,B17,#REF!,$AN$8)</f>
        <v>#REF!</v>
      </c>
      <c r="AO17" s="31" t="e">
        <f>COUNTIFS(#REF!,B17,#REF!,$AO$8)</f>
        <v>#REF!</v>
      </c>
      <c r="AP17" s="31" t="e">
        <f>COUNTIFS(#REF!,B17,#REF!,$AP$8)</f>
        <v>#REF!</v>
      </c>
      <c r="AQ17" s="31" t="e">
        <f>COUNTIFS(#REF!,B17,#REF!,$AQ$8)</f>
        <v>#REF!</v>
      </c>
      <c r="AR17" s="31" t="e">
        <f>COUNTIFS(#REF!,B17,#REF!,$AR$8)</f>
        <v>#REF!</v>
      </c>
      <c r="AS17" s="31" t="e">
        <f>COUNTIFS(#REF!,B17,#REF!,$AS$8)</f>
        <v>#REF!</v>
      </c>
      <c r="AT17" s="21" t="e">
        <f>COUNTIFS(#REF!,B17,#REF!,$AT$8)</f>
        <v>#REF!</v>
      </c>
      <c r="AU17" s="21" t="e">
        <f t="shared" si="2"/>
        <v>#REF!</v>
      </c>
      <c r="AV17" s="21" t="e">
        <f t="shared" si="3"/>
        <v>#REF!</v>
      </c>
      <c r="AW17" s="21" t="e">
        <f>COUNTIFS(#REF!,B17,#REF!,$AW$8)</f>
        <v>#REF!</v>
      </c>
      <c r="AX17" s="31" t="e">
        <f>COUNTIFS(#REF!,B17,#REF!,$AX$8)</f>
        <v>#REF!</v>
      </c>
      <c r="AY17" s="31" t="e">
        <f>COUNTIFS(#REF!,B17,#REF!,$AY$8)</f>
        <v>#REF!</v>
      </c>
      <c r="AZ17" s="31" t="e">
        <f>COUNTIFS(#REF!,B17,#REF!,$AZ$8)</f>
        <v>#REF!</v>
      </c>
      <c r="BA17" s="31" t="e">
        <f>COUNTIFS(号卡固网晒单!#REF!,B17,号卡固网晒单!$F:$F,$BA$8)</f>
        <v>#REF!</v>
      </c>
      <c r="BB17" s="31" t="e">
        <f>COUNTIFS(号卡固网晒单!#REF!,B17,号卡固网晒单!$G:$G,$BB$8)</f>
        <v>#REF!</v>
      </c>
      <c r="BC17" s="31" t="e">
        <f>COUNTIFS(号卡固网晒单!#REF!,B17,号卡固网晒单!$H:$H,$BC$8)</f>
        <v>#REF!</v>
      </c>
      <c r="BD17" s="31" t="e">
        <f>COUNTIFS(号卡固网晒单!#REF!,B17,号卡固网晒单!$F:$F,$BD$8)</f>
        <v>#REF!</v>
      </c>
      <c r="BE17" s="31" t="e">
        <f>COUNTIFS(号卡固网晒单!#REF!,B17,号卡固网晒单!$G:$G,$BE$8)</f>
        <v>#REF!</v>
      </c>
      <c r="BF17" s="31" t="e">
        <f>COUNTIFS(号卡固网晒单!#REF!,B17,号卡固网晒单!$H:$H,$BF$8)</f>
        <v>#REF!</v>
      </c>
      <c r="BG17" s="31" t="e">
        <f>COUNTIFS(号卡固网晒单!#REF!,B17,号卡固网晒单!$I:$I,$BG$8)</f>
        <v>#REF!</v>
      </c>
      <c r="BH17" s="31" t="e">
        <f>COUNTIFS(号卡固网晒单!#REF!,B17,号卡固网晒单!$J:$J,$BH$8)</f>
        <v>#REF!</v>
      </c>
      <c r="BI17" s="22">
        <v>2</v>
      </c>
      <c r="BJ17" s="31" t="e">
        <f>AT17*$AT$4+AU17*$AU$4+AV17*$AV$4+AW17*$AW$4+AX17*$AX$4+AY17*$AY$4+AZ17*$AZ$4</f>
        <v>#REF!</v>
      </c>
      <c r="BK17" s="31" t="e">
        <f t="shared" si="4"/>
        <v>#REF!</v>
      </c>
      <c r="BL17" s="23"/>
      <c r="BM17" s="50"/>
      <c r="BN17" s="51"/>
      <c r="BO17" s="22">
        <v>5</v>
      </c>
      <c r="BP17" s="31" t="e">
        <f>BA17*$BA$4+BB17*$BB$4+BC17*$BC$4+BD17*$BD$4+BE17*$BE$4+BF17*$BF$4+BG17*$BG$4+BH17*$BH$4</f>
        <v>#REF!</v>
      </c>
      <c r="BQ17" s="31" t="e">
        <f t="shared" si="5"/>
        <v>#REF!</v>
      </c>
      <c r="BR17" s="50"/>
      <c r="BS17" s="50"/>
      <c r="BT17" s="51"/>
      <c r="BU17" s="51"/>
      <c r="BV17" s="59"/>
      <c r="BW17" s="23"/>
      <c r="BX17" s="58" t="s">
        <v>524</v>
      </c>
      <c r="BY17" s="26" t="e">
        <f t="shared" si="6"/>
        <v>#REF!</v>
      </c>
      <c r="BZ17" s="50"/>
      <c r="CA17" s="64"/>
      <c r="CB17" s="64"/>
      <c r="CC17" s="64"/>
      <c r="CD17" s="64"/>
      <c r="CE17" s="64"/>
      <c r="CF17" s="64"/>
    </row>
    <row r="18" spans="1:84">
      <c r="A18" s="23"/>
      <c r="B18" s="26" t="s">
        <v>525</v>
      </c>
      <c r="C18" s="22">
        <v>5</v>
      </c>
      <c r="D18" s="22">
        <v>2</v>
      </c>
      <c r="E18" s="31" t="e">
        <f>COUNTIFS(#REF!,$B$4,#REF!,B18,#REF!,$E$8)</f>
        <v>#REF!</v>
      </c>
      <c r="F18" s="31" t="e">
        <f>COUNTIFS(#REF!,$B$4,#REF!,B18,#REF!,$F$8)</f>
        <v>#REF!</v>
      </c>
      <c r="G18" s="31" t="e">
        <f>COUNTIFS(#REF!,$B$4,#REF!,B18,#REF!,$G$8)</f>
        <v>#REF!</v>
      </c>
      <c r="H18" s="31" t="e">
        <f>COUNTIFS(#REF!,$B$4,#REF!,B18,#REF!,$H$8)</f>
        <v>#REF!</v>
      </c>
      <c r="I18" s="31" t="e">
        <f>COUNTIFS(#REF!,$B$4,#REF!,B18,#REF!,$I$8)</f>
        <v>#REF!</v>
      </c>
      <c r="J18" s="31" t="e">
        <f>COUNTIFS(#REF!,$B$4,#REF!,B18,#REF!,$J$8)</f>
        <v>#REF!</v>
      </c>
      <c r="K18" s="31" t="e">
        <f>COUNTIFS(#REF!,$B$4,#REF!,B18,#REF!,$K$8)</f>
        <v>#REF!</v>
      </c>
      <c r="L18" s="31" t="e">
        <f>COUNTIFS(#REF!,$B$4,#REF!,B18,#REF!,$L$8)</f>
        <v>#REF!</v>
      </c>
      <c r="M18" s="31" t="e">
        <f>COUNTIFS(#REF!,$B$4,#REF!,B18,#REF!,$M$8)</f>
        <v>#REF!</v>
      </c>
      <c r="N18" s="31" t="e">
        <f>COUNTIFS(#REF!,$B$4,#REF!,B18,#REF!,$N$8)</f>
        <v>#REF!</v>
      </c>
      <c r="O18" s="31" t="e">
        <f>COUNTIFS(#REF!,$B$4,#REF!,B18,#REF!,$O$8)</f>
        <v>#REF!</v>
      </c>
      <c r="P18" s="31" t="e">
        <f>COUNTIFS(#REF!,$B$4,#REF!,B18,#REF!,$P$8)</f>
        <v>#REF!</v>
      </c>
      <c r="Q18" s="31" t="e">
        <f>R18*$R$4+S18*$S$4+T18*$T$4+U18*$U$4+V18*$V$4+W18*$W$4+X18*$X$4</f>
        <v>#REF!</v>
      </c>
      <c r="R18" s="31" t="e">
        <f>COUNTIFS(#REF!,$B$4,#REF!,B18,#REF!,$R$8)</f>
        <v>#REF!</v>
      </c>
      <c r="S18" s="31" t="e">
        <f t="shared" si="0"/>
        <v>#REF!</v>
      </c>
      <c r="T18" s="31" t="e">
        <f t="shared" si="1"/>
        <v>#REF!</v>
      </c>
      <c r="U18" s="31" t="e">
        <f>COUNTIFS(#REF!,$B$4,#REF!,B18,#REF!,$U$8)</f>
        <v>#REF!</v>
      </c>
      <c r="V18" s="31" t="e">
        <f>COUNTIFS(#REF!,$B$4,#REF!,B18,#REF!,$V$8)</f>
        <v>#REF!</v>
      </c>
      <c r="W18" s="31" t="e">
        <f>COUNTIFS(#REF!,$B$4,#REF!,B18,#REF!,$W$8)</f>
        <v>#REF!</v>
      </c>
      <c r="X18" s="31" t="e">
        <f>COUNTIFS(#REF!,$B$4,#REF!,B18,#REF!,$X$8)</f>
        <v>#REF!</v>
      </c>
      <c r="Y18" s="31" t="e">
        <f>Z18*$Z$4+AA18*$AA$4+AB18*$AB$4+AC18*$AC$4+AD18*$AD$4+AE18*$AE$4+AF18*$AF$4+AG18*$AG$4</f>
        <v>#REF!</v>
      </c>
      <c r="Z18" s="31" t="e">
        <f>COUNTIFS(号卡固网晒单!$A:$A,$B$4,号卡固网晒单!#REF!,B18,号卡固网晒单!$F:$F,$Z$8)</f>
        <v>#REF!</v>
      </c>
      <c r="AA18" s="31" t="e">
        <f>COUNTIFS(号卡固网晒单!$A:$A,$B$4,号卡固网晒单!#REF!,B18,号卡固网晒单!$G:$G,$AA$8)</f>
        <v>#REF!</v>
      </c>
      <c r="AB18" s="31" t="e">
        <f>COUNTIFS(号卡固网晒单!$A:$A,$B$4,号卡固网晒单!#REF!,B18,号卡固网晒单!$H:$H,$AB$8)</f>
        <v>#REF!</v>
      </c>
      <c r="AC18" s="31" t="e">
        <f>COUNTIFS(号卡固网晒单!$A:$A,$B$4,号卡固网晒单!#REF!,B18,号卡固网晒单!$F:$F,$AC$8)</f>
        <v>#REF!</v>
      </c>
      <c r="AD18" s="31" t="e">
        <f>COUNTIFS(号卡固网晒单!$A:$A,$B$4,号卡固网晒单!#REF!,B18,号卡固网晒单!$G:$G,$AD$8)</f>
        <v>#REF!</v>
      </c>
      <c r="AE18" s="31" t="e">
        <f>COUNTIFS(号卡固网晒单!$A:$A,$B$4,号卡固网晒单!#REF!,B18,号卡固网晒单!$H:$H,$AE$8)</f>
        <v>#REF!</v>
      </c>
      <c r="AF18" s="31" t="e">
        <f>COUNTIFS(号卡固网晒单!$A:$A,$B$4,号卡固网晒单!#REF!,B18,号卡固网晒单!$I:$I,$AF$8)</f>
        <v>#REF!</v>
      </c>
      <c r="AG18" s="31" t="e">
        <f>COUNTIFS(号卡固网晒单!$A:$A,$B$4,号卡固网晒单!#REF!,B18,号卡固网晒单!$J:$J,$AG$8)</f>
        <v>#REF!</v>
      </c>
      <c r="AH18" s="31" t="e">
        <f>COUNTIFS(#REF!,B18,#REF!,$AH$8)</f>
        <v>#REF!</v>
      </c>
      <c r="AI18" s="31" t="e">
        <f>COUNTIFS(#REF!,B18,#REF!,$AI$8)</f>
        <v>#REF!</v>
      </c>
      <c r="AJ18" s="31" t="e">
        <f>COUNTIFS(#REF!,B18,#REF!,$AJ$8)</f>
        <v>#REF!</v>
      </c>
      <c r="AK18" s="31" t="e">
        <f>COUNTIFS(#REF!,B18,#REF!,$AK$8)</f>
        <v>#REF!</v>
      </c>
      <c r="AL18" s="31" t="e">
        <f>COUNTIFS(#REF!,B18,#REF!,$AL$8)</f>
        <v>#REF!</v>
      </c>
      <c r="AM18" s="31" t="e">
        <f>COUNTIFS(#REF!,B18,#REF!,$AM$8)</f>
        <v>#REF!</v>
      </c>
      <c r="AN18" s="31" t="e">
        <f>COUNTIFS(#REF!,B18,#REF!,$AN$8)</f>
        <v>#REF!</v>
      </c>
      <c r="AO18" s="31" t="e">
        <f>COUNTIFS(#REF!,B18,#REF!,$AO$8)</f>
        <v>#REF!</v>
      </c>
      <c r="AP18" s="31" t="e">
        <f>COUNTIFS(#REF!,B18,#REF!,$AP$8)</f>
        <v>#REF!</v>
      </c>
      <c r="AQ18" s="31" t="e">
        <f>COUNTIFS(#REF!,B18,#REF!,$AQ$8)</f>
        <v>#REF!</v>
      </c>
      <c r="AR18" s="31" t="e">
        <f>COUNTIFS(#REF!,B18,#REF!,$AR$8)</f>
        <v>#REF!</v>
      </c>
      <c r="AS18" s="31" t="e">
        <f>COUNTIFS(#REF!,B18,#REF!,$AS$8)</f>
        <v>#REF!</v>
      </c>
      <c r="AT18" s="21" t="e">
        <f>COUNTIFS(#REF!,B18,#REF!,$AT$8)</f>
        <v>#REF!</v>
      </c>
      <c r="AU18" s="21" t="e">
        <f t="shared" si="2"/>
        <v>#REF!</v>
      </c>
      <c r="AV18" s="21" t="e">
        <f t="shared" si="3"/>
        <v>#REF!</v>
      </c>
      <c r="AW18" s="21" t="e">
        <f>COUNTIFS(#REF!,B18,#REF!,$AW$8)</f>
        <v>#REF!</v>
      </c>
      <c r="AX18" s="31" t="e">
        <f>COUNTIFS(#REF!,B18,#REF!,$AX$8)</f>
        <v>#REF!</v>
      </c>
      <c r="AY18" s="31" t="e">
        <f>COUNTIFS(#REF!,B18,#REF!,$AY$8)</f>
        <v>#REF!</v>
      </c>
      <c r="AZ18" s="31" t="e">
        <f>COUNTIFS(#REF!,B18,#REF!,$AZ$8)</f>
        <v>#REF!</v>
      </c>
      <c r="BA18" s="31" t="e">
        <f>COUNTIFS(号卡固网晒单!#REF!,B18,号卡固网晒单!$F:$F,$BA$8)</f>
        <v>#REF!</v>
      </c>
      <c r="BB18" s="31" t="e">
        <f>COUNTIFS(号卡固网晒单!#REF!,B18,号卡固网晒单!$G:$G,$BB$8)</f>
        <v>#REF!</v>
      </c>
      <c r="BC18" s="31" t="e">
        <f>COUNTIFS(号卡固网晒单!#REF!,B18,号卡固网晒单!$H:$H,$BC$8)</f>
        <v>#REF!</v>
      </c>
      <c r="BD18" s="31" t="e">
        <f>COUNTIFS(号卡固网晒单!#REF!,B18,号卡固网晒单!$F:$F,$BD$8)</f>
        <v>#REF!</v>
      </c>
      <c r="BE18" s="31" t="e">
        <f>COUNTIFS(号卡固网晒单!#REF!,B18,号卡固网晒单!$G:$G,$BE$8)</f>
        <v>#REF!</v>
      </c>
      <c r="BF18" s="31" t="e">
        <f>COUNTIFS(号卡固网晒单!#REF!,B18,号卡固网晒单!$H:$H,$BF$8)</f>
        <v>#REF!</v>
      </c>
      <c r="BG18" s="31" t="e">
        <f>COUNTIFS(号卡固网晒单!#REF!,B18,号卡固网晒单!$I:$I,$BG$8)</f>
        <v>#REF!</v>
      </c>
      <c r="BH18" s="31" t="e">
        <f>COUNTIFS(号卡固网晒单!#REF!,B18,号卡固网晒单!$J:$J,$BH$8)</f>
        <v>#REF!</v>
      </c>
      <c r="BI18" s="22">
        <v>2</v>
      </c>
      <c r="BJ18" s="31" t="e">
        <f>AT18*$AT$4+AU18*$AU$4+AV18*$AV$4+AW18*$AW$4+AX18*$AX$4+AY18*$AY$4+AZ18*$AZ$4</f>
        <v>#REF!</v>
      </c>
      <c r="BK18" s="31" t="e">
        <f t="shared" si="4"/>
        <v>#REF!</v>
      </c>
      <c r="BL18" s="23"/>
      <c r="BM18" s="50"/>
      <c r="BN18" s="51"/>
      <c r="BO18" s="22">
        <v>5</v>
      </c>
      <c r="BP18" s="31" t="e">
        <f>BA18*$BA$4+BB18*$BB$4+BC18*$BC$4+BD18*$BD$4+BE18*$BE$4+BF18*$BF$4+BG18*$BG$4+BH18*$BH$4</f>
        <v>#REF!</v>
      </c>
      <c r="BQ18" s="31" t="e">
        <f t="shared" si="5"/>
        <v>#REF!</v>
      </c>
      <c r="BR18" s="50"/>
      <c r="BS18" s="50"/>
      <c r="BT18" s="51"/>
      <c r="BU18" s="51"/>
      <c r="BV18" s="59"/>
      <c r="BW18" s="23"/>
      <c r="BX18" s="58" t="s">
        <v>525</v>
      </c>
      <c r="BY18" s="26" t="e">
        <f t="shared" si="6"/>
        <v>#REF!</v>
      </c>
      <c r="BZ18" s="50"/>
      <c r="CA18" s="64"/>
      <c r="CB18" s="64"/>
      <c r="CC18" s="64"/>
      <c r="CD18" s="64"/>
      <c r="CE18" s="64"/>
      <c r="CF18" s="64"/>
    </row>
    <row r="19" spans="1:84">
      <c r="A19" s="23"/>
      <c r="B19" s="26" t="s">
        <v>526</v>
      </c>
      <c r="C19" s="22">
        <v>5</v>
      </c>
      <c r="D19" s="22">
        <v>2</v>
      </c>
      <c r="E19" s="31" t="e">
        <f>COUNTIFS(#REF!,$B$4,#REF!,B19,#REF!,$E$8)</f>
        <v>#REF!</v>
      </c>
      <c r="F19" s="31" t="e">
        <f>COUNTIFS(#REF!,$B$4,#REF!,B19,#REF!,$F$8)</f>
        <v>#REF!</v>
      </c>
      <c r="G19" s="31" t="e">
        <f>COUNTIFS(#REF!,$B$4,#REF!,B19,#REF!,$G$8)</f>
        <v>#REF!</v>
      </c>
      <c r="H19" s="31" t="e">
        <f>COUNTIFS(#REF!,$B$4,#REF!,B19,#REF!,$H$8)</f>
        <v>#REF!</v>
      </c>
      <c r="I19" s="31" t="e">
        <f>COUNTIFS(#REF!,$B$4,#REF!,B19,#REF!,$I$8)</f>
        <v>#REF!</v>
      </c>
      <c r="J19" s="31" t="e">
        <f>COUNTIFS(#REF!,$B$4,#REF!,B19,#REF!,$J$8)</f>
        <v>#REF!</v>
      </c>
      <c r="K19" s="31" t="e">
        <f>COUNTIFS(#REF!,$B$4,#REF!,B19,#REF!,$K$8)</f>
        <v>#REF!</v>
      </c>
      <c r="L19" s="31" t="e">
        <f>COUNTIFS(#REF!,$B$4,#REF!,B19,#REF!,$L$8)</f>
        <v>#REF!</v>
      </c>
      <c r="M19" s="31" t="e">
        <f>COUNTIFS(#REF!,$B$4,#REF!,B19,#REF!,$M$8)</f>
        <v>#REF!</v>
      </c>
      <c r="N19" s="31" t="e">
        <f>COUNTIFS(#REF!,$B$4,#REF!,B19,#REF!,$N$8)</f>
        <v>#REF!</v>
      </c>
      <c r="O19" s="31" t="e">
        <f>COUNTIFS(#REF!,$B$4,#REF!,B19,#REF!,$O$8)</f>
        <v>#REF!</v>
      </c>
      <c r="P19" s="31" t="e">
        <f>COUNTIFS(#REF!,$B$4,#REF!,B19,#REF!,$P$8)</f>
        <v>#REF!</v>
      </c>
      <c r="Q19" s="31" t="e">
        <f>R19*$R$4+S19*$S$4+T19*$T$4+U19*$U$4+V19*$V$4+W19*$W$4+X19*$X$4</f>
        <v>#REF!</v>
      </c>
      <c r="R19" s="31" t="e">
        <f>COUNTIFS(#REF!,$B$4,#REF!,B19,#REF!,$R$8)</f>
        <v>#REF!</v>
      </c>
      <c r="S19" s="31" t="e">
        <f t="shared" si="0"/>
        <v>#REF!</v>
      </c>
      <c r="T19" s="31" t="e">
        <f t="shared" si="1"/>
        <v>#REF!</v>
      </c>
      <c r="U19" s="31" t="e">
        <f>COUNTIFS(#REF!,$B$4,#REF!,B19,#REF!,$U$8)</f>
        <v>#REF!</v>
      </c>
      <c r="V19" s="31" t="e">
        <f>COUNTIFS(#REF!,$B$4,#REF!,B19,#REF!,$V$8)</f>
        <v>#REF!</v>
      </c>
      <c r="W19" s="31" t="e">
        <f>COUNTIFS(#REF!,$B$4,#REF!,B19,#REF!,$W$8)</f>
        <v>#REF!</v>
      </c>
      <c r="X19" s="31" t="e">
        <f>COUNTIFS(#REF!,$B$4,#REF!,B19,#REF!,$X$8)</f>
        <v>#REF!</v>
      </c>
      <c r="Y19" s="31" t="e">
        <f>Z19*$Z$4+AA19*$AA$4+AB19*$AB$4+AC19*$AC$4+AD19*$AD$4+AE19*$AE$4+AF19*$AF$4+AG19*$AG$4</f>
        <v>#REF!</v>
      </c>
      <c r="Z19" s="31" t="e">
        <f>COUNTIFS(号卡固网晒单!$A:$A,$B$4,号卡固网晒单!#REF!,B19,号卡固网晒单!$F:$F,$Z$8)</f>
        <v>#REF!</v>
      </c>
      <c r="AA19" s="31" t="e">
        <f>COUNTIFS(号卡固网晒单!$A:$A,$B$4,号卡固网晒单!#REF!,B19,号卡固网晒单!$G:$G,$AA$8)</f>
        <v>#REF!</v>
      </c>
      <c r="AB19" s="31" t="e">
        <f>COUNTIFS(号卡固网晒单!$A:$A,$B$4,号卡固网晒单!#REF!,B19,号卡固网晒单!$H:$H,$AB$8)</f>
        <v>#REF!</v>
      </c>
      <c r="AC19" s="31" t="e">
        <f>COUNTIFS(号卡固网晒单!$A:$A,$B$4,号卡固网晒单!#REF!,B19,号卡固网晒单!$F:$F,$AC$8)</f>
        <v>#REF!</v>
      </c>
      <c r="AD19" s="31" t="e">
        <f>COUNTIFS(号卡固网晒单!$A:$A,$B$4,号卡固网晒单!#REF!,B19,号卡固网晒单!$G:$G,$AD$8)</f>
        <v>#REF!</v>
      </c>
      <c r="AE19" s="31" t="e">
        <f>COUNTIFS(号卡固网晒单!$A:$A,$B$4,号卡固网晒单!#REF!,B19,号卡固网晒单!$H:$H,$AE$8)</f>
        <v>#REF!</v>
      </c>
      <c r="AF19" s="31" t="e">
        <f>COUNTIFS(号卡固网晒单!$A:$A,$B$4,号卡固网晒单!#REF!,B19,号卡固网晒单!$I:$I,$AF$8)</f>
        <v>#REF!</v>
      </c>
      <c r="AG19" s="31" t="e">
        <f>COUNTIFS(号卡固网晒单!$A:$A,$B$4,号卡固网晒单!#REF!,B19,号卡固网晒单!$J:$J,$AG$8)</f>
        <v>#REF!</v>
      </c>
      <c r="AH19" s="31" t="e">
        <f>COUNTIFS(#REF!,B19,#REF!,$AH$8)</f>
        <v>#REF!</v>
      </c>
      <c r="AI19" s="31" t="e">
        <f>COUNTIFS(#REF!,B19,#REF!,$AI$8)</f>
        <v>#REF!</v>
      </c>
      <c r="AJ19" s="31" t="e">
        <f>COUNTIFS(#REF!,B19,#REF!,$AJ$8)</f>
        <v>#REF!</v>
      </c>
      <c r="AK19" s="31" t="e">
        <f>COUNTIFS(#REF!,B19,#REF!,$AK$8)</f>
        <v>#REF!</v>
      </c>
      <c r="AL19" s="31" t="e">
        <f>COUNTIFS(#REF!,B19,#REF!,$AL$8)</f>
        <v>#REF!</v>
      </c>
      <c r="AM19" s="31" t="e">
        <f>COUNTIFS(#REF!,B19,#REF!,$AM$8)</f>
        <v>#REF!</v>
      </c>
      <c r="AN19" s="31" t="e">
        <f>COUNTIFS(#REF!,B19,#REF!,$AN$8)</f>
        <v>#REF!</v>
      </c>
      <c r="AO19" s="31" t="e">
        <f>COUNTIFS(#REF!,B19,#REF!,$AO$8)</f>
        <v>#REF!</v>
      </c>
      <c r="AP19" s="31" t="e">
        <f>COUNTIFS(#REF!,B19,#REF!,$AP$8)</f>
        <v>#REF!</v>
      </c>
      <c r="AQ19" s="31" t="e">
        <f>COUNTIFS(#REF!,B19,#REF!,$AQ$8)</f>
        <v>#REF!</v>
      </c>
      <c r="AR19" s="31" t="e">
        <f>COUNTIFS(#REF!,B19,#REF!,$AR$8)</f>
        <v>#REF!</v>
      </c>
      <c r="AS19" s="31" t="e">
        <f>COUNTIFS(#REF!,B19,#REF!,$AS$8)</f>
        <v>#REF!</v>
      </c>
      <c r="AT19" s="21" t="e">
        <f>COUNTIFS(#REF!,B19,#REF!,$AT$8)</f>
        <v>#REF!</v>
      </c>
      <c r="AU19" s="21" t="e">
        <f t="shared" si="2"/>
        <v>#REF!</v>
      </c>
      <c r="AV19" s="21" t="e">
        <f t="shared" si="3"/>
        <v>#REF!</v>
      </c>
      <c r="AW19" s="21" t="e">
        <f>COUNTIFS(#REF!,B19,#REF!,$AW$8)</f>
        <v>#REF!</v>
      </c>
      <c r="AX19" s="31" t="e">
        <f>COUNTIFS(#REF!,B19,#REF!,$AX$8)</f>
        <v>#REF!</v>
      </c>
      <c r="AY19" s="31" t="e">
        <f>COUNTIFS(#REF!,B19,#REF!,$AY$8)</f>
        <v>#REF!</v>
      </c>
      <c r="AZ19" s="31" t="e">
        <f>COUNTIFS(#REF!,B19,#REF!,$AZ$8)</f>
        <v>#REF!</v>
      </c>
      <c r="BA19" s="31" t="e">
        <f>COUNTIFS(号卡固网晒单!#REF!,B19,号卡固网晒单!$F:$F,$BA$8)</f>
        <v>#REF!</v>
      </c>
      <c r="BB19" s="31" t="e">
        <f>COUNTIFS(号卡固网晒单!#REF!,B19,号卡固网晒单!$G:$G,$BB$8)</f>
        <v>#REF!</v>
      </c>
      <c r="BC19" s="31" t="e">
        <f>COUNTIFS(号卡固网晒单!#REF!,B19,号卡固网晒单!$H:$H,$BC$8)</f>
        <v>#REF!</v>
      </c>
      <c r="BD19" s="31" t="e">
        <f>COUNTIFS(号卡固网晒单!#REF!,B19,号卡固网晒单!$F:$F,$BD$8)</f>
        <v>#REF!</v>
      </c>
      <c r="BE19" s="31" t="e">
        <f>COUNTIFS(号卡固网晒单!#REF!,B19,号卡固网晒单!$G:$G,$BE$8)</f>
        <v>#REF!</v>
      </c>
      <c r="BF19" s="31" t="e">
        <f>COUNTIFS(号卡固网晒单!#REF!,B19,号卡固网晒单!$H:$H,$BF$8)</f>
        <v>#REF!</v>
      </c>
      <c r="BG19" s="31" t="e">
        <f>COUNTIFS(号卡固网晒单!#REF!,B19,号卡固网晒单!$I:$I,$BG$8)</f>
        <v>#REF!</v>
      </c>
      <c r="BH19" s="31" t="e">
        <f>COUNTIFS(号卡固网晒单!#REF!,B19,号卡固网晒单!$J:$J,$BH$8)</f>
        <v>#REF!</v>
      </c>
      <c r="BI19" s="22">
        <v>2</v>
      </c>
      <c r="BJ19" s="31" t="e">
        <f>AT19*$AT$4+AU19*$AU$4+AV19*$AV$4+AW19*$AW$4+AX19*$AX$4+AY19*$AY$4+AZ19*$AZ$4</f>
        <v>#REF!</v>
      </c>
      <c r="BK19" s="31" t="e">
        <f t="shared" si="4"/>
        <v>#REF!</v>
      </c>
      <c r="BL19" s="23"/>
      <c r="BM19" s="50"/>
      <c r="BN19" s="51"/>
      <c r="BO19" s="22">
        <v>5</v>
      </c>
      <c r="BP19" s="31" t="e">
        <f>BA19*$BA$4+BB19*$BB$4+BC19*$BC$4+BD19*$BD$4+BE19*$BE$4+BF19*$BF$4+BG19*$BG$4+BH19*$BH$4</f>
        <v>#REF!</v>
      </c>
      <c r="BQ19" s="31" t="e">
        <f t="shared" si="5"/>
        <v>#REF!</v>
      </c>
      <c r="BR19" s="50"/>
      <c r="BS19" s="50"/>
      <c r="BT19" s="51"/>
      <c r="BU19" s="51"/>
      <c r="BV19" s="59"/>
      <c r="BW19" s="23"/>
      <c r="BX19" s="58" t="s">
        <v>526</v>
      </c>
      <c r="BY19" s="26" t="e">
        <f t="shared" si="6"/>
        <v>#REF!</v>
      </c>
      <c r="BZ19" s="50"/>
      <c r="CA19" s="64"/>
      <c r="CB19" s="64"/>
      <c r="CC19" s="64"/>
      <c r="CD19" s="64"/>
      <c r="CE19" s="64"/>
      <c r="CF19" s="64"/>
    </row>
    <row r="20" spans="1:84">
      <c r="A20" s="23"/>
      <c r="B20" s="26" t="s">
        <v>527</v>
      </c>
      <c r="C20" s="22">
        <v>5</v>
      </c>
      <c r="D20" s="22">
        <v>2</v>
      </c>
      <c r="E20" s="31" t="e">
        <f>COUNTIFS(#REF!,$B$4,#REF!,B20,#REF!,$E$8)</f>
        <v>#REF!</v>
      </c>
      <c r="F20" s="31" t="e">
        <f>COUNTIFS(#REF!,$B$4,#REF!,B20,#REF!,$F$8)</f>
        <v>#REF!</v>
      </c>
      <c r="G20" s="31" t="e">
        <f>COUNTIFS(#REF!,$B$4,#REF!,B20,#REF!,$G$8)</f>
        <v>#REF!</v>
      </c>
      <c r="H20" s="31" t="e">
        <f>COUNTIFS(#REF!,$B$4,#REF!,B20,#REF!,$H$8)</f>
        <v>#REF!</v>
      </c>
      <c r="I20" s="31" t="e">
        <f>COUNTIFS(#REF!,$B$4,#REF!,B20,#REF!,$I$8)</f>
        <v>#REF!</v>
      </c>
      <c r="J20" s="31" t="e">
        <f>COUNTIFS(#REF!,$B$4,#REF!,B20,#REF!,$J$8)</f>
        <v>#REF!</v>
      </c>
      <c r="K20" s="31" t="e">
        <f>COUNTIFS(#REF!,$B$4,#REF!,B20,#REF!,$K$8)</f>
        <v>#REF!</v>
      </c>
      <c r="L20" s="31" t="e">
        <f>COUNTIFS(#REF!,$B$4,#REF!,B20,#REF!,$L$8)</f>
        <v>#REF!</v>
      </c>
      <c r="M20" s="31" t="e">
        <f>COUNTIFS(#REF!,$B$4,#REF!,B20,#REF!,$M$8)</f>
        <v>#REF!</v>
      </c>
      <c r="N20" s="31" t="e">
        <f>COUNTIFS(#REF!,$B$4,#REF!,B20,#REF!,$N$8)</f>
        <v>#REF!</v>
      </c>
      <c r="O20" s="31" t="e">
        <f>COUNTIFS(#REF!,$B$4,#REF!,B20,#REF!,$O$8)</f>
        <v>#REF!</v>
      </c>
      <c r="P20" s="31" t="e">
        <f>COUNTIFS(#REF!,$B$4,#REF!,B20,#REF!,$P$8)</f>
        <v>#REF!</v>
      </c>
      <c r="Q20" s="31" t="e">
        <f>R20*$R$4+S20*$S$4+T20*$T$4+U20*$U$4+V20*$V$4+W20*$W$4+X20*$X$4</f>
        <v>#REF!</v>
      </c>
      <c r="R20" s="31" t="e">
        <f>COUNTIFS(#REF!,$B$4,#REF!,B20,#REF!,$R$8)</f>
        <v>#REF!</v>
      </c>
      <c r="S20" s="31" t="e">
        <f t="shared" si="0"/>
        <v>#REF!</v>
      </c>
      <c r="T20" s="31" t="e">
        <f t="shared" si="1"/>
        <v>#REF!</v>
      </c>
      <c r="U20" s="31" t="e">
        <f>COUNTIFS(#REF!,$B$4,#REF!,B20,#REF!,$U$8)</f>
        <v>#REF!</v>
      </c>
      <c r="V20" s="31" t="e">
        <f>COUNTIFS(#REF!,$B$4,#REF!,B20,#REF!,$V$8)</f>
        <v>#REF!</v>
      </c>
      <c r="W20" s="31" t="e">
        <f>COUNTIFS(#REF!,$B$4,#REF!,B20,#REF!,$W$8)</f>
        <v>#REF!</v>
      </c>
      <c r="X20" s="31" t="e">
        <f>COUNTIFS(#REF!,$B$4,#REF!,B20,#REF!,$X$8)</f>
        <v>#REF!</v>
      </c>
      <c r="Y20" s="31" t="e">
        <f>Z20*$Z$4+AA20*$AA$4+AB20*$AB$4+AC20*$AC$4+AD20*$AD$4+AE20*$AE$4+AF20*$AF$4+AG20*$AG$4</f>
        <v>#REF!</v>
      </c>
      <c r="Z20" s="31" t="e">
        <f>COUNTIFS(号卡固网晒单!$A:$A,$B$4,号卡固网晒单!#REF!,B20,号卡固网晒单!$F:$F,$Z$8)</f>
        <v>#REF!</v>
      </c>
      <c r="AA20" s="31" t="e">
        <f>COUNTIFS(号卡固网晒单!$A:$A,$B$4,号卡固网晒单!#REF!,B20,号卡固网晒单!$G:$G,$AA$8)</f>
        <v>#REF!</v>
      </c>
      <c r="AB20" s="31" t="e">
        <f>COUNTIFS(号卡固网晒单!$A:$A,$B$4,号卡固网晒单!#REF!,B20,号卡固网晒单!$H:$H,$AB$8)</f>
        <v>#REF!</v>
      </c>
      <c r="AC20" s="31" t="e">
        <f>COUNTIFS(号卡固网晒单!$A:$A,$B$4,号卡固网晒单!#REF!,B20,号卡固网晒单!$F:$F,$AC$8)</f>
        <v>#REF!</v>
      </c>
      <c r="AD20" s="31" t="e">
        <f>COUNTIFS(号卡固网晒单!$A:$A,$B$4,号卡固网晒单!#REF!,B20,号卡固网晒单!$G:$G,$AD$8)</f>
        <v>#REF!</v>
      </c>
      <c r="AE20" s="31" t="e">
        <f>COUNTIFS(号卡固网晒单!$A:$A,$B$4,号卡固网晒单!#REF!,B20,号卡固网晒单!$H:$H,$AE$8)</f>
        <v>#REF!</v>
      </c>
      <c r="AF20" s="31" t="e">
        <f>COUNTIFS(号卡固网晒单!$A:$A,$B$4,号卡固网晒单!#REF!,B20,号卡固网晒单!$I:$I,$AF$8)</f>
        <v>#REF!</v>
      </c>
      <c r="AG20" s="31" t="e">
        <f>COUNTIFS(号卡固网晒单!$A:$A,$B$4,号卡固网晒单!#REF!,B20,号卡固网晒单!$J:$J,$AG$8)</f>
        <v>#REF!</v>
      </c>
      <c r="AH20" s="31" t="e">
        <f>COUNTIFS(#REF!,B20,#REF!,$AH$8)</f>
        <v>#REF!</v>
      </c>
      <c r="AI20" s="31" t="e">
        <f>COUNTIFS(#REF!,B20,#REF!,$AI$8)</f>
        <v>#REF!</v>
      </c>
      <c r="AJ20" s="31" t="e">
        <f>COUNTIFS(#REF!,B20,#REF!,$AJ$8)</f>
        <v>#REF!</v>
      </c>
      <c r="AK20" s="31" t="e">
        <f>COUNTIFS(#REF!,B20,#REF!,$AK$8)</f>
        <v>#REF!</v>
      </c>
      <c r="AL20" s="31" t="e">
        <f>COUNTIFS(#REF!,B20,#REF!,$AL$8)</f>
        <v>#REF!</v>
      </c>
      <c r="AM20" s="31" t="e">
        <f>COUNTIFS(#REF!,B20,#REF!,$AM$8)</f>
        <v>#REF!</v>
      </c>
      <c r="AN20" s="31" t="e">
        <f>COUNTIFS(#REF!,B20,#REF!,$AN$8)</f>
        <v>#REF!</v>
      </c>
      <c r="AO20" s="31" t="e">
        <f>COUNTIFS(#REF!,B20,#REF!,$AO$8)</f>
        <v>#REF!</v>
      </c>
      <c r="AP20" s="31" t="e">
        <f>COUNTIFS(#REF!,B20,#REF!,$AP$8)</f>
        <v>#REF!</v>
      </c>
      <c r="AQ20" s="31" t="e">
        <f>COUNTIFS(#REF!,B20,#REF!,$AQ$8)</f>
        <v>#REF!</v>
      </c>
      <c r="AR20" s="31" t="e">
        <f>COUNTIFS(#REF!,B20,#REF!,$AR$8)</f>
        <v>#REF!</v>
      </c>
      <c r="AS20" s="31" t="e">
        <f>COUNTIFS(#REF!,B20,#REF!,$AS$8)</f>
        <v>#REF!</v>
      </c>
      <c r="AT20" s="21" t="e">
        <f>COUNTIFS(#REF!,B20,#REF!,$AT$8)</f>
        <v>#REF!</v>
      </c>
      <c r="AU20" s="21" t="e">
        <f t="shared" si="2"/>
        <v>#REF!</v>
      </c>
      <c r="AV20" s="21" t="e">
        <f t="shared" si="3"/>
        <v>#REF!</v>
      </c>
      <c r="AW20" s="21" t="e">
        <f>COUNTIFS(#REF!,B20,#REF!,$AW$8)</f>
        <v>#REF!</v>
      </c>
      <c r="AX20" s="31" t="e">
        <f>COUNTIFS(#REF!,B20,#REF!,$AX$8)</f>
        <v>#REF!</v>
      </c>
      <c r="AY20" s="31" t="e">
        <f>COUNTIFS(#REF!,B20,#REF!,$AY$8)</f>
        <v>#REF!</v>
      </c>
      <c r="AZ20" s="31" t="e">
        <f>COUNTIFS(#REF!,B20,#REF!,$AZ$8)</f>
        <v>#REF!</v>
      </c>
      <c r="BA20" s="31" t="e">
        <f>COUNTIFS(号卡固网晒单!#REF!,B20,号卡固网晒单!$F:$F,$BA$8)</f>
        <v>#REF!</v>
      </c>
      <c r="BB20" s="31" t="e">
        <f>COUNTIFS(号卡固网晒单!#REF!,B20,号卡固网晒单!$G:$G,$BB$8)</f>
        <v>#REF!</v>
      </c>
      <c r="BC20" s="31" t="e">
        <f>COUNTIFS(号卡固网晒单!#REF!,B20,号卡固网晒单!$H:$H,$BC$8)</f>
        <v>#REF!</v>
      </c>
      <c r="BD20" s="31" t="e">
        <f>COUNTIFS(号卡固网晒单!#REF!,B20,号卡固网晒单!$F:$F,$BD$8)</f>
        <v>#REF!</v>
      </c>
      <c r="BE20" s="31" t="e">
        <f>COUNTIFS(号卡固网晒单!#REF!,B20,号卡固网晒单!$G:$G,$BE$8)</f>
        <v>#REF!</v>
      </c>
      <c r="BF20" s="31" t="e">
        <f>COUNTIFS(号卡固网晒单!#REF!,B20,号卡固网晒单!$H:$H,$BF$8)</f>
        <v>#REF!</v>
      </c>
      <c r="BG20" s="31" t="e">
        <f>COUNTIFS(号卡固网晒单!#REF!,B20,号卡固网晒单!$I:$I,$BG$8)</f>
        <v>#REF!</v>
      </c>
      <c r="BH20" s="31" t="e">
        <f>COUNTIFS(号卡固网晒单!#REF!,B20,号卡固网晒单!$J:$J,$BH$8)</f>
        <v>#REF!</v>
      </c>
      <c r="BI20" s="22">
        <v>2</v>
      </c>
      <c r="BJ20" s="31" t="e">
        <f>AT20*$AT$4+AU20*$AU$4+AV20*$AV$4+AW20*$AW$4+AX20*$AX$4+AY20*$AY$4+AZ20*$AZ$4</f>
        <v>#REF!</v>
      </c>
      <c r="BK20" s="31" t="e">
        <f t="shared" si="4"/>
        <v>#REF!</v>
      </c>
      <c r="BL20" s="23"/>
      <c r="BM20" s="50"/>
      <c r="BN20" s="51"/>
      <c r="BO20" s="22">
        <v>5</v>
      </c>
      <c r="BP20" s="31" t="e">
        <f>BA20*$BA$4+BB20*$BB$4+BC20*$BC$4+BD20*$BD$4+BE20*$BE$4+BF20*$BF$4+BG20*$BG$4+BH20*$BH$4</f>
        <v>#REF!</v>
      </c>
      <c r="BQ20" s="31" t="e">
        <f t="shared" si="5"/>
        <v>#REF!</v>
      </c>
      <c r="BR20" s="50"/>
      <c r="BS20" s="50"/>
      <c r="BT20" s="51"/>
      <c r="BU20" s="51"/>
      <c r="BV20" s="59"/>
      <c r="BW20" s="23"/>
      <c r="BX20" s="58" t="s">
        <v>527</v>
      </c>
      <c r="BY20" s="26" t="e">
        <f t="shared" si="6"/>
        <v>#REF!</v>
      </c>
      <c r="BZ20" s="50"/>
      <c r="CA20" s="64"/>
      <c r="CB20" s="64"/>
      <c r="CC20" s="64"/>
      <c r="CD20" s="64"/>
      <c r="CE20" s="64"/>
      <c r="CF20" s="64"/>
    </row>
    <row r="21" spans="1:84">
      <c r="A21" s="23"/>
      <c r="B21" s="26" t="s">
        <v>528</v>
      </c>
      <c r="C21" s="22">
        <v>5</v>
      </c>
      <c r="D21" s="22">
        <v>2</v>
      </c>
      <c r="E21" s="31" t="e">
        <f>COUNTIFS(#REF!,$B$4,#REF!,B21,#REF!,$E$8)</f>
        <v>#REF!</v>
      </c>
      <c r="F21" s="31" t="e">
        <f>COUNTIFS(#REF!,$B$4,#REF!,B21,#REF!,$F$8)</f>
        <v>#REF!</v>
      </c>
      <c r="G21" s="31" t="e">
        <f>COUNTIFS(#REF!,$B$4,#REF!,B21,#REF!,$G$8)</f>
        <v>#REF!</v>
      </c>
      <c r="H21" s="31" t="e">
        <f>COUNTIFS(#REF!,$B$4,#REF!,B21,#REF!,$H$8)</f>
        <v>#REF!</v>
      </c>
      <c r="I21" s="31" t="e">
        <f>COUNTIFS(#REF!,$B$4,#REF!,B21,#REF!,$I$8)</f>
        <v>#REF!</v>
      </c>
      <c r="J21" s="31" t="e">
        <f>COUNTIFS(#REF!,$B$4,#REF!,B21,#REF!,$J$8)</f>
        <v>#REF!</v>
      </c>
      <c r="K21" s="31" t="e">
        <f>COUNTIFS(#REF!,$B$4,#REF!,B21,#REF!,$K$8)</f>
        <v>#REF!</v>
      </c>
      <c r="L21" s="31" t="e">
        <f>COUNTIFS(#REF!,$B$4,#REF!,B21,#REF!,$L$8)</f>
        <v>#REF!</v>
      </c>
      <c r="M21" s="31" t="e">
        <f>COUNTIFS(#REF!,$B$4,#REF!,B21,#REF!,$M$8)</f>
        <v>#REF!</v>
      </c>
      <c r="N21" s="31" t="e">
        <f>COUNTIFS(#REF!,$B$4,#REF!,B21,#REF!,$N$8)</f>
        <v>#REF!</v>
      </c>
      <c r="O21" s="31" t="e">
        <f>COUNTIFS(#REF!,$B$4,#REF!,B21,#REF!,$O$8)</f>
        <v>#REF!</v>
      </c>
      <c r="P21" s="31" t="e">
        <f>COUNTIFS(#REF!,$B$4,#REF!,B21,#REF!,$P$8)</f>
        <v>#REF!</v>
      </c>
      <c r="Q21" s="31" t="e">
        <f>R21*$R$4+S21*$S$4+T21*$T$4+U21*$U$4+V21*$V$4+W21*$W$4+X21*$X$4</f>
        <v>#REF!</v>
      </c>
      <c r="R21" s="31" t="e">
        <f>COUNTIFS(#REF!,$B$4,#REF!,B21,#REF!,$R$8)</f>
        <v>#REF!</v>
      </c>
      <c r="S21" s="31" t="e">
        <f t="shared" si="0"/>
        <v>#REF!</v>
      </c>
      <c r="T21" s="31" t="e">
        <f t="shared" si="1"/>
        <v>#REF!</v>
      </c>
      <c r="U21" s="31" t="e">
        <f>COUNTIFS(#REF!,$B$4,#REF!,B21,#REF!,$U$8)</f>
        <v>#REF!</v>
      </c>
      <c r="V21" s="31" t="e">
        <f>COUNTIFS(#REF!,$B$4,#REF!,B21,#REF!,$V$8)</f>
        <v>#REF!</v>
      </c>
      <c r="W21" s="31" t="e">
        <f>COUNTIFS(#REF!,$B$4,#REF!,B21,#REF!,$W$8)</f>
        <v>#REF!</v>
      </c>
      <c r="X21" s="31" t="e">
        <f>COUNTIFS(#REF!,$B$4,#REF!,B21,#REF!,$X$8)</f>
        <v>#REF!</v>
      </c>
      <c r="Y21" s="31" t="e">
        <f>Z21*$Z$4+AA21*$AA$4+AB21*$AB$4+AC21*$AC$4+AD21*$AD$4+AE21*$AE$4+AF21*$AF$4+AG21*$AG$4</f>
        <v>#REF!</v>
      </c>
      <c r="Z21" s="31" t="e">
        <f>COUNTIFS(号卡固网晒单!$A:$A,$B$4,号卡固网晒单!#REF!,B21,号卡固网晒单!$F:$F,$Z$8)</f>
        <v>#REF!</v>
      </c>
      <c r="AA21" s="31" t="e">
        <f>COUNTIFS(号卡固网晒单!$A:$A,$B$4,号卡固网晒单!#REF!,B21,号卡固网晒单!$G:$G,$AA$8)</f>
        <v>#REF!</v>
      </c>
      <c r="AB21" s="31" t="e">
        <f>COUNTIFS(号卡固网晒单!$A:$A,$B$4,号卡固网晒单!#REF!,B21,号卡固网晒单!$H:$H,$AB$8)</f>
        <v>#REF!</v>
      </c>
      <c r="AC21" s="31" t="e">
        <f>COUNTIFS(号卡固网晒单!$A:$A,$B$4,号卡固网晒单!#REF!,B21,号卡固网晒单!$F:$F,$AC$8)</f>
        <v>#REF!</v>
      </c>
      <c r="AD21" s="31" t="e">
        <f>COUNTIFS(号卡固网晒单!$A:$A,$B$4,号卡固网晒单!#REF!,B21,号卡固网晒单!$G:$G,$AD$8)</f>
        <v>#REF!</v>
      </c>
      <c r="AE21" s="31" t="e">
        <f>COUNTIFS(号卡固网晒单!$A:$A,$B$4,号卡固网晒单!#REF!,B21,号卡固网晒单!$H:$H,$AE$8)</f>
        <v>#REF!</v>
      </c>
      <c r="AF21" s="31" t="e">
        <f>COUNTIFS(号卡固网晒单!$A:$A,$B$4,号卡固网晒单!#REF!,B21,号卡固网晒单!$I:$I,$AF$8)</f>
        <v>#REF!</v>
      </c>
      <c r="AG21" s="31" t="e">
        <f>COUNTIFS(号卡固网晒单!$A:$A,$B$4,号卡固网晒单!#REF!,B21,号卡固网晒单!$J:$J,$AG$8)</f>
        <v>#REF!</v>
      </c>
      <c r="AH21" s="31" t="e">
        <f>COUNTIFS(#REF!,B21,#REF!,$AH$8)</f>
        <v>#REF!</v>
      </c>
      <c r="AI21" s="31" t="e">
        <f>COUNTIFS(#REF!,B21,#REF!,$AI$8)</f>
        <v>#REF!</v>
      </c>
      <c r="AJ21" s="31" t="e">
        <f>COUNTIFS(#REF!,B21,#REF!,$AJ$8)</f>
        <v>#REF!</v>
      </c>
      <c r="AK21" s="31" t="e">
        <f>COUNTIFS(#REF!,B21,#REF!,$AK$8)</f>
        <v>#REF!</v>
      </c>
      <c r="AL21" s="31" t="e">
        <f>COUNTIFS(#REF!,B21,#REF!,$AL$8)</f>
        <v>#REF!</v>
      </c>
      <c r="AM21" s="31" t="e">
        <f>COUNTIFS(#REF!,B21,#REF!,$AM$8)</f>
        <v>#REF!</v>
      </c>
      <c r="AN21" s="31" t="e">
        <f>COUNTIFS(#REF!,B21,#REF!,$AN$8)</f>
        <v>#REF!</v>
      </c>
      <c r="AO21" s="31" t="e">
        <f>COUNTIFS(#REF!,B21,#REF!,$AO$8)</f>
        <v>#REF!</v>
      </c>
      <c r="AP21" s="31" t="e">
        <f>COUNTIFS(#REF!,B21,#REF!,$AP$8)</f>
        <v>#REF!</v>
      </c>
      <c r="AQ21" s="31" t="e">
        <f>COUNTIFS(#REF!,B21,#REF!,$AQ$8)</f>
        <v>#REF!</v>
      </c>
      <c r="AR21" s="31" t="e">
        <f>COUNTIFS(#REF!,B21,#REF!,$AR$8)</f>
        <v>#REF!</v>
      </c>
      <c r="AS21" s="31" t="e">
        <f>COUNTIFS(#REF!,B21,#REF!,$AS$8)</f>
        <v>#REF!</v>
      </c>
      <c r="AT21" s="21" t="e">
        <f>COUNTIFS(#REF!,B21,#REF!,$AT$8)</f>
        <v>#REF!</v>
      </c>
      <c r="AU21" s="21" t="e">
        <f t="shared" si="2"/>
        <v>#REF!</v>
      </c>
      <c r="AV21" s="21" t="e">
        <f t="shared" si="3"/>
        <v>#REF!</v>
      </c>
      <c r="AW21" s="21" t="e">
        <f>COUNTIFS(#REF!,B21,#REF!,$AW$8)</f>
        <v>#REF!</v>
      </c>
      <c r="AX21" s="31" t="e">
        <f>COUNTIFS(#REF!,B21,#REF!,$AX$8)</f>
        <v>#REF!</v>
      </c>
      <c r="AY21" s="31" t="e">
        <f>COUNTIFS(#REF!,B21,#REF!,$AY$8)</f>
        <v>#REF!</v>
      </c>
      <c r="AZ21" s="31" t="e">
        <f>COUNTIFS(#REF!,B21,#REF!,$AZ$8)</f>
        <v>#REF!</v>
      </c>
      <c r="BA21" s="31" t="e">
        <f>COUNTIFS(号卡固网晒单!#REF!,B21,号卡固网晒单!$F:$F,$BA$8)</f>
        <v>#REF!</v>
      </c>
      <c r="BB21" s="31" t="e">
        <f>COUNTIFS(号卡固网晒单!#REF!,B21,号卡固网晒单!$G:$G,$BB$8)</f>
        <v>#REF!</v>
      </c>
      <c r="BC21" s="31" t="e">
        <f>COUNTIFS(号卡固网晒单!#REF!,B21,号卡固网晒单!$H:$H,$BC$8)</f>
        <v>#REF!</v>
      </c>
      <c r="BD21" s="31" t="e">
        <f>COUNTIFS(号卡固网晒单!#REF!,B21,号卡固网晒单!$F:$F,$BD$8)</f>
        <v>#REF!</v>
      </c>
      <c r="BE21" s="31" t="e">
        <f>COUNTIFS(号卡固网晒单!#REF!,B21,号卡固网晒单!$G:$G,$BE$8)</f>
        <v>#REF!</v>
      </c>
      <c r="BF21" s="31" t="e">
        <f>COUNTIFS(号卡固网晒单!#REF!,B21,号卡固网晒单!$H:$H,$BF$8)</f>
        <v>#REF!</v>
      </c>
      <c r="BG21" s="31" t="e">
        <f>COUNTIFS(号卡固网晒单!#REF!,B21,号卡固网晒单!$I:$I,$BG$8)</f>
        <v>#REF!</v>
      </c>
      <c r="BH21" s="31" t="e">
        <f>COUNTIFS(号卡固网晒单!#REF!,B21,号卡固网晒单!$J:$J,$BH$8)</f>
        <v>#REF!</v>
      </c>
      <c r="BI21" s="22">
        <v>2</v>
      </c>
      <c r="BJ21" s="31" t="e">
        <f>AT21*$AT$4+AU21*$AU$4+AV21*$AV$4+AW21*$AW$4+AX21*$AX$4+AY21*$AY$4+AZ21*$AZ$4</f>
        <v>#REF!</v>
      </c>
      <c r="BK21" s="31" t="e">
        <f t="shared" si="4"/>
        <v>#REF!</v>
      </c>
      <c r="BL21" s="23"/>
      <c r="BM21" s="50"/>
      <c r="BN21" s="51"/>
      <c r="BO21" s="22">
        <v>5</v>
      </c>
      <c r="BP21" s="31" t="e">
        <f>BA21*$BA$4+BB21*$BB$4+BC21*$BC$4+BD21*$BD$4+BE21*$BE$4+BF21*$BF$4+BG21*$BG$4+BH21*$BH$4</f>
        <v>#REF!</v>
      </c>
      <c r="BQ21" s="31" t="e">
        <f t="shared" si="5"/>
        <v>#REF!</v>
      </c>
      <c r="BR21" s="50"/>
      <c r="BS21" s="50"/>
      <c r="BT21" s="51"/>
      <c r="BU21" s="51"/>
      <c r="BV21" s="59"/>
      <c r="BW21" s="23"/>
      <c r="BX21" s="58" t="s">
        <v>528</v>
      </c>
      <c r="BY21" s="26" t="e">
        <f t="shared" si="6"/>
        <v>#REF!</v>
      </c>
      <c r="BZ21" s="50"/>
      <c r="CA21" s="64"/>
      <c r="CB21" s="64"/>
      <c r="CC21" s="64"/>
      <c r="CD21" s="64"/>
      <c r="CE21" s="64"/>
      <c r="CF21" s="64"/>
    </row>
    <row r="22" spans="1:84">
      <c r="A22" s="23"/>
      <c r="B22" s="26" t="s">
        <v>529</v>
      </c>
      <c r="C22" s="22">
        <v>5</v>
      </c>
      <c r="D22" s="22">
        <v>2</v>
      </c>
      <c r="E22" s="31" t="e">
        <f>COUNTIFS(#REF!,$B$4,#REF!,B22,#REF!,$E$8)</f>
        <v>#REF!</v>
      </c>
      <c r="F22" s="31" t="e">
        <f>COUNTIFS(#REF!,$B$4,#REF!,B22,#REF!,$F$8)</f>
        <v>#REF!</v>
      </c>
      <c r="G22" s="31" t="e">
        <f>COUNTIFS(#REF!,$B$4,#REF!,B22,#REF!,$G$8)</f>
        <v>#REF!</v>
      </c>
      <c r="H22" s="31" t="e">
        <f>COUNTIFS(#REF!,$B$4,#REF!,B22,#REF!,$H$8)</f>
        <v>#REF!</v>
      </c>
      <c r="I22" s="31" t="e">
        <f>COUNTIFS(#REF!,$B$4,#REF!,B22,#REF!,$I$8)</f>
        <v>#REF!</v>
      </c>
      <c r="J22" s="31" t="e">
        <f>COUNTIFS(#REF!,$B$4,#REF!,B22,#REF!,$J$8)</f>
        <v>#REF!</v>
      </c>
      <c r="K22" s="31" t="e">
        <f>COUNTIFS(#REF!,$B$4,#REF!,B22,#REF!,$K$8)</f>
        <v>#REF!</v>
      </c>
      <c r="L22" s="31" t="e">
        <f>COUNTIFS(#REF!,$B$4,#REF!,B22,#REF!,$L$8)</f>
        <v>#REF!</v>
      </c>
      <c r="M22" s="31" t="e">
        <f>COUNTIFS(#REF!,$B$4,#REF!,B22,#REF!,$M$8)</f>
        <v>#REF!</v>
      </c>
      <c r="N22" s="31" t="e">
        <f>COUNTIFS(#REF!,$B$4,#REF!,B22,#REF!,$N$8)</f>
        <v>#REF!</v>
      </c>
      <c r="O22" s="31" t="e">
        <f>COUNTIFS(#REF!,$B$4,#REF!,B22,#REF!,$O$8)</f>
        <v>#REF!</v>
      </c>
      <c r="P22" s="31" t="e">
        <f>COUNTIFS(#REF!,$B$4,#REF!,B22,#REF!,$P$8)</f>
        <v>#REF!</v>
      </c>
      <c r="Q22" s="31" t="e">
        <f>R22*$R$4+S22*$S$4+T22*$T$4+U22*$U$4+V22*$V$4+W22*$W$4+X22*$X$4</f>
        <v>#REF!</v>
      </c>
      <c r="R22" s="31" t="e">
        <f>COUNTIFS(#REF!,$B$4,#REF!,B22,#REF!,$R$8)</f>
        <v>#REF!</v>
      </c>
      <c r="S22" s="31" t="e">
        <f t="shared" si="0"/>
        <v>#REF!</v>
      </c>
      <c r="T22" s="31" t="e">
        <f t="shared" si="1"/>
        <v>#REF!</v>
      </c>
      <c r="U22" s="31" t="e">
        <f>COUNTIFS(#REF!,$B$4,#REF!,B22,#REF!,$U$8)</f>
        <v>#REF!</v>
      </c>
      <c r="V22" s="31" t="e">
        <f>COUNTIFS(#REF!,$B$4,#REF!,B22,#REF!,$V$8)</f>
        <v>#REF!</v>
      </c>
      <c r="W22" s="31" t="e">
        <f>COUNTIFS(#REF!,$B$4,#REF!,B22,#REF!,$W$8)</f>
        <v>#REF!</v>
      </c>
      <c r="X22" s="31" t="e">
        <f>COUNTIFS(#REF!,$B$4,#REF!,B22,#REF!,$X$8)</f>
        <v>#REF!</v>
      </c>
      <c r="Y22" s="31" t="e">
        <f>Z22*$Z$4+AA22*$AA$4+AB22*$AB$4+AC22*$AC$4+AD22*$AD$4+AE22*$AE$4+AF22*$AF$4+AG22*$AG$4</f>
        <v>#REF!</v>
      </c>
      <c r="Z22" s="31" t="e">
        <f>COUNTIFS(号卡固网晒单!$A:$A,$B$4,号卡固网晒单!#REF!,B22,号卡固网晒单!$F:$F,$Z$8)</f>
        <v>#REF!</v>
      </c>
      <c r="AA22" s="31" t="e">
        <f>COUNTIFS(号卡固网晒单!$A:$A,$B$4,号卡固网晒单!#REF!,B22,号卡固网晒单!$G:$G,$AA$8)</f>
        <v>#REF!</v>
      </c>
      <c r="AB22" s="31" t="e">
        <f>COUNTIFS(号卡固网晒单!$A:$A,$B$4,号卡固网晒单!#REF!,B22,号卡固网晒单!$H:$H,$AB$8)</f>
        <v>#REF!</v>
      </c>
      <c r="AC22" s="31" t="e">
        <f>COUNTIFS(号卡固网晒单!$A:$A,$B$4,号卡固网晒单!#REF!,B22,号卡固网晒单!$F:$F,$AC$8)</f>
        <v>#REF!</v>
      </c>
      <c r="AD22" s="31" t="e">
        <f>COUNTIFS(号卡固网晒单!$A:$A,$B$4,号卡固网晒单!#REF!,B22,号卡固网晒单!$G:$G,$AD$8)</f>
        <v>#REF!</v>
      </c>
      <c r="AE22" s="31" t="e">
        <f>COUNTIFS(号卡固网晒单!$A:$A,$B$4,号卡固网晒单!#REF!,B22,号卡固网晒单!$H:$H,$AE$8)</f>
        <v>#REF!</v>
      </c>
      <c r="AF22" s="31" t="e">
        <f>COUNTIFS(号卡固网晒单!$A:$A,$B$4,号卡固网晒单!#REF!,B22,号卡固网晒单!$I:$I,$AF$8)</f>
        <v>#REF!</v>
      </c>
      <c r="AG22" s="31" t="e">
        <f>COUNTIFS(号卡固网晒单!$A:$A,$B$4,号卡固网晒单!#REF!,B22,号卡固网晒单!$J:$J,$AG$8)</f>
        <v>#REF!</v>
      </c>
      <c r="AH22" s="31" t="e">
        <f>COUNTIFS(#REF!,B22,#REF!,$AH$8)</f>
        <v>#REF!</v>
      </c>
      <c r="AI22" s="31" t="e">
        <f>COUNTIFS(#REF!,B22,#REF!,$AI$8)</f>
        <v>#REF!</v>
      </c>
      <c r="AJ22" s="31" t="e">
        <f>COUNTIFS(#REF!,B22,#REF!,$AJ$8)</f>
        <v>#REF!</v>
      </c>
      <c r="AK22" s="31" t="e">
        <f>COUNTIFS(#REF!,B22,#REF!,$AK$8)</f>
        <v>#REF!</v>
      </c>
      <c r="AL22" s="31" t="e">
        <f>COUNTIFS(#REF!,B22,#REF!,$AL$8)</f>
        <v>#REF!</v>
      </c>
      <c r="AM22" s="31" t="e">
        <f>COUNTIFS(#REF!,B22,#REF!,$AM$8)</f>
        <v>#REF!</v>
      </c>
      <c r="AN22" s="31" t="e">
        <f>COUNTIFS(#REF!,B22,#REF!,$AN$8)</f>
        <v>#REF!</v>
      </c>
      <c r="AO22" s="31" t="e">
        <f>COUNTIFS(#REF!,B22,#REF!,$AO$8)</f>
        <v>#REF!</v>
      </c>
      <c r="AP22" s="31" t="e">
        <f>COUNTIFS(#REF!,B22,#REF!,$AP$8)</f>
        <v>#REF!</v>
      </c>
      <c r="AQ22" s="31" t="e">
        <f>COUNTIFS(#REF!,B22,#REF!,$AQ$8)</f>
        <v>#REF!</v>
      </c>
      <c r="AR22" s="31" t="e">
        <f>COUNTIFS(#REF!,B22,#REF!,$AR$8)</f>
        <v>#REF!</v>
      </c>
      <c r="AS22" s="31" t="e">
        <f>COUNTIFS(#REF!,B22,#REF!,$AS$8)</f>
        <v>#REF!</v>
      </c>
      <c r="AT22" s="21" t="e">
        <f>COUNTIFS(#REF!,B22,#REF!,$AT$8)</f>
        <v>#REF!</v>
      </c>
      <c r="AU22" s="21" t="e">
        <f t="shared" si="2"/>
        <v>#REF!</v>
      </c>
      <c r="AV22" s="21" t="e">
        <f t="shared" si="3"/>
        <v>#REF!</v>
      </c>
      <c r="AW22" s="21" t="e">
        <f>COUNTIFS(#REF!,B22,#REF!,$AW$8)</f>
        <v>#REF!</v>
      </c>
      <c r="AX22" s="31" t="e">
        <f>COUNTIFS(#REF!,B22,#REF!,$AX$8)</f>
        <v>#REF!</v>
      </c>
      <c r="AY22" s="31" t="e">
        <f>COUNTIFS(#REF!,B22,#REF!,$AY$8)</f>
        <v>#REF!</v>
      </c>
      <c r="AZ22" s="31" t="e">
        <f>COUNTIFS(#REF!,B22,#REF!,$AZ$8)</f>
        <v>#REF!</v>
      </c>
      <c r="BA22" s="31" t="e">
        <f>COUNTIFS(号卡固网晒单!#REF!,B22,号卡固网晒单!$F:$F,$BA$8)</f>
        <v>#REF!</v>
      </c>
      <c r="BB22" s="31" t="e">
        <f>COUNTIFS(号卡固网晒单!#REF!,B22,号卡固网晒单!$G:$G,$BB$8)</f>
        <v>#REF!</v>
      </c>
      <c r="BC22" s="31" t="e">
        <f>COUNTIFS(号卡固网晒单!#REF!,B22,号卡固网晒单!$H:$H,$BC$8)</f>
        <v>#REF!</v>
      </c>
      <c r="BD22" s="31" t="e">
        <f>COUNTIFS(号卡固网晒单!#REF!,B22,号卡固网晒单!$F:$F,$BD$8)</f>
        <v>#REF!</v>
      </c>
      <c r="BE22" s="31" t="e">
        <f>COUNTIFS(号卡固网晒单!#REF!,B22,号卡固网晒单!$G:$G,$BE$8)</f>
        <v>#REF!</v>
      </c>
      <c r="BF22" s="31" t="e">
        <f>COUNTIFS(号卡固网晒单!#REF!,B22,号卡固网晒单!$H:$H,$BF$8)</f>
        <v>#REF!</v>
      </c>
      <c r="BG22" s="31" t="e">
        <f>COUNTIFS(号卡固网晒单!#REF!,B22,号卡固网晒单!$I:$I,$BG$8)</f>
        <v>#REF!</v>
      </c>
      <c r="BH22" s="31" t="e">
        <f>COUNTIFS(号卡固网晒单!#REF!,B22,号卡固网晒单!$J:$J,$BH$8)</f>
        <v>#REF!</v>
      </c>
      <c r="BI22" s="22">
        <v>2</v>
      </c>
      <c r="BJ22" s="31" t="e">
        <f>AT22*$AT$4+AU22*$AU$4+AV22*$AV$4+AW22*$AW$4+AX22*$AX$4+AY22*$AY$4+AZ22*$AZ$4</f>
        <v>#REF!</v>
      </c>
      <c r="BK22" s="31" t="e">
        <f t="shared" si="4"/>
        <v>#REF!</v>
      </c>
      <c r="BL22" s="23"/>
      <c r="BM22" s="50"/>
      <c r="BN22" s="51"/>
      <c r="BO22" s="22">
        <v>5</v>
      </c>
      <c r="BP22" s="31" t="e">
        <f>BA22*$BA$4+BB22*$BB$4+BC22*$BC$4+BD22*$BD$4+BE22*$BE$4+BF22*$BF$4+BG22*$BG$4+BH22*$BH$4</f>
        <v>#REF!</v>
      </c>
      <c r="BQ22" s="31" t="e">
        <f t="shared" si="5"/>
        <v>#REF!</v>
      </c>
      <c r="BR22" s="50"/>
      <c r="BS22" s="50"/>
      <c r="BT22" s="51"/>
      <c r="BU22" s="51"/>
      <c r="BV22" s="59"/>
      <c r="BW22" s="23"/>
      <c r="BX22" s="58" t="s">
        <v>529</v>
      </c>
      <c r="BY22" s="26" t="e">
        <f t="shared" si="6"/>
        <v>#REF!</v>
      </c>
      <c r="BZ22" s="50"/>
      <c r="CA22" s="64"/>
      <c r="CB22" s="64"/>
      <c r="CC22" s="64"/>
      <c r="CD22" s="64"/>
      <c r="CE22" s="64"/>
      <c r="CF22" s="64"/>
    </row>
    <row r="23" spans="1:84">
      <c r="A23" s="23"/>
      <c r="B23" s="26" t="s">
        <v>530</v>
      </c>
      <c r="C23" s="22">
        <v>12</v>
      </c>
      <c r="D23" s="22">
        <v>5</v>
      </c>
      <c r="E23" s="31" t="e">
        <f>COUNTIFS(#REF!,$B$4,#REF!,B23,#REF!,$E$8)</f>
        <v>#REF!</v>
      </c>
      <c r="F23" s="31" t="e">
        <f>COUNTIFS(#REF!,$B$4,#REF!,B23,#REF!,$F$8)</f>
        <v>#REF!</v>
      </c>
      <c r="G23" s="31" t="e">
        <f>COUNTIFS(#REF!,$B$4,#REF!,B23,#REF!,$G$8)</f>
        <v>#REF!</v>
      </c>
      <c r="H23" s="31" t="e">
        <f>COUNTIFS(#REF!,$B$4,#REF!,B23,#REF!,$H$8)</f>
        <v>#REF!</v>
      </c>
      <c r="I23" s="31" t="e">
        <f>COUNTIFS(#REF!,$B$4,#REF!,B23,#REF!,$I$8)</f>
        <v>#REF!</v>
      </c>
      <c r="J23" s="31" t="e">
        <f>COUNTIFS(#REF!,$B$4,#REF!,B23,#REF!,$J$8)</f>
        <v>#REF!</v>
      </c>
      <c r="K23" s="31" t="e">
        <f>COUNTIFS(#REF!,$B$4,#REF!,B23,#REF!,$K$8)</f>
        <v>#REF!</v>
      </c>
      <c r="L23" s="31" t="e">
        <f>COUNTIFS(#REF!,$B$4,#REF!,B23,#REF!,$L$8)</f>
        <v>#REF!</v>
      </c>
      <c r="M23" s="31" t="e">
        <f>COUNTIFS(#REF!,$B$4,#REF!,B23,#REF!,$M$8)</f>
        <v>#REF!</v>
      </c>
      <c r="N23" s="31" t="e">
        <f>COUNTIFS(#REF!,$B$4,#REF!,B23,#REF!,$N$8)</f>
        <v>#REF!</v>
      </c>
      <c r="O23" s="31" t="e">
        <f>COUNTIFS(#REF!,$B$4,#REF!,B23,#REF!,$O$8)</f>
        <v>#REF!</v>
      </c>
      <c r="P23" s="31" t="e">
        <f>COUNTIFS(#REF!,$B$4,#REF!,B23,#REF!,$P$8)</f>
        <v>#REF!</v>
      </c>
      <c r="Q23" s="31" t="e">
        <f>R23*$R$4+S23*$S$4+T23*$T$4+U23*$U$4+V23*$V$4+W23*$W$4+X23*$X$4</f>
        <v>#REF!</v>
      </c>
      <c r="R23" s="31" t="e">
        <f>COUNTIFS(#REF!,$B$4,#REF!,B23,#REF!,$R$8)</f>
        <v>#REF!</v>
      </c>
      <c r="S23" s="31" t="e">
        <f t="shared" si="0"/>
        <v>#REF!</v>
      </c>
      <c r="T23" s="31" t="e">
        <f t="shared" si="1"/>
        <v>#REF!</v>
      </c>
      <c r="U23" s="31" t="e">
        <f>COUNTIFS(#REF!,$B$4,#REF!,B23,#REF!,$U$8)</f>
        <v>#REF!</v>
      </c>
      <c r="V23" s="31" t="e">
        <f>COUNTIFS(#REF!,$B$4,#REF!,B23,#REF!,$V$8)</f>
        <v>#REF!</v>
      </c>
      <c r="W23" s="31" t="e">
        <f>COUNTIFS(#REF!,$B$4,#REF!,B23,#REF!,$W$8)</f>
        <v>#REF!</v>
      </c>
      <c r="X23" s="31" t="e">
        <f>COUNTIFS(#REF!,$B$4,#REF!,B23,#REF!,$X$8)</f>
        <v>#REF!</v>
      </c>
      <c r="Y23" s="31" t="e">
        <f>Z23*$Z$4+AA23*$AA$4+AB23*$AB$4+AC23*$AC$4+AD23*$AD$4+AE23*$AE$4+AF23*$AF$4+AG23*$AG$4</f>
        <v>#REF!</v>
      </c>
      <c r="Z23" s="31" t="e">
        <f>COUNTIFS(号卡固网晒单!$A:$A,$B$4,号卡固网晒单!#REF!,B23,号卡固网晒单!$F:$F,$Z$8)</f>
        <v>#REF!</v>
      </c>
      <c r="AA23" s="31" t="e">
        <f>COUNTIFS(号卡固网晒单!$A:$A,$B$4,号卡固网晒单!#REF!,B23,号卡固网晒单!$G:$G,$AA$8)</f>
        <v>#REF!</v>
      </c>
      <c r="AB23" s="31" t="e">
        <f>COUNTIFS(号卡固网晒单!$A:$A,$B$4,号卡固网晒单!#REF!,B23,号卡固网晒单!$H:$H,$AB$8)</f>
        <v>#REF!</v>
      </c>
      <c r="AC23" s="31" t="e">
        <f>COUNTIFS(号卡固网晒单!$A:$A,$B$4,号卡固网晒单!#REF!,B23,号卡固网晒单!$F:$F,$AC$8)</f>
        <v>#REF!</v>
      </c>
      <c r="AD23" s="31" t="e">
        <f>COUNTIFS(号卡固网晒单!$A:$A,$B$4,号卡固网晒单!#REF!,B23,号卡固网晒单!$G:$G,$AD$8)</f>
        <v>#REF!</v>
      </c>
      <c r="AE23" s="31" t="e">
        <f>COUNTIFS(号卡固网晒单!$A:$A,$B$4,号卡固网晒单!#REF!,B23,号卡固网晒单!$H:$H,$AE$8)</f>
        <v>#REF!</v>
      </c>
      <c r="AF23" s="31" t="e">
        <f>COUNTIFS(号卡固网晒单!$A:$A,$B$4,号卡固网晒单!#REF!,B23,号卡固网晒单!$I:$I,$AF$8)</f>
        <v>#REF!</v>
      </c>
      <c r="AG23" s="31" t="e">
        <f>COUNTIFS(号卡固网晒单!$A:$A,$B$4,号卡固网晒单!#REF!,B23,号卡固网晒单!$J:$J,$AG$8)</f>
        <v>#REF!</v>
      </c>
      <c r="AH23" s="31" t="e">
        <f>COUNTIFS(#REF!,B23,#REF!,$AH$8)</f>
        <v>#REF!</v>
      </c>
      <c r="AI23" s="31" t="e">
        <f>COUNTIFS(#REF!,B23,#REF!,$AI$8)</f>
        <v>#REF!</v>
      </c>
      <c r="AJ23" s="31" t="e">
        <f>COUNTIFS(#REF!,B23,#REF!,$AJ$8)</f>
        <v>#REF!</v>
      </c>
      <c r="AK23" s="31" t="e">
        <f>COUNTIFS(#REF!,B23,#REF!,$AK$8)</f>
        <v>#REF!</v>
      </c>
      <c r="AL23" s="31" t="e">
        <f>COUNTIFS(#REF!,B23,#REF!,$AL$8)</f>
        <v>#REF!</v>
      </c>
      <c r="AM23" s="31" t="e">
        <f>COUNTIFS(#REF!,B23,#REF!,$AM$8)</f>
        <v>#REF!</v>
      </c>
      <c r="AN23" s="31" t="e">
        <f>COUNTIFS(#REF!,B23,#REF!,$AN$8)</f>
        <v>#REF!</v>
      </c>
      <c r="AO23" s="31" t="e">
        <f>COUNTIFS(#REF!,B23,#REF!,$AO$8)</f>
        <v>#REF!</v>
      </c>
      <c r="AP23" s="31" t="e">
        <f>COUNTIFS(#REF!,B23,#REF!,$AP$8)</f>
        <v>#REF!</v>
      </c>
      <c r="AQ23" s="31" t="e">
        <f>COUNTIFS(#REF!,B23,#REF!,$AQ$8)</f>
        <v>#REF!</v>
      </c>
      <c r="AR23" s="31" t="e">
        <f>COUNTIFS(#REF!,B23,#REF!,$AR$8)</f>
        <v>#REF!</v>
      </c>
      <c r="AS23" s="31" t="e">
        <f>COUNTIFS(#REF!,B23,#REF!,$AS$8)</f>
        <v>#REF!</v>
      </c>
      <c r="AT23" s="21" t="e">
        <f>COUNTIFS(#REF!,B23,#REF!,$AT$8)</f>
        <v>#REF!</v>
      </c>
      <c r="AU23" s="21" t="e">
        <f t="shared" si="2"/>
        <v>#REF!</v>
      </c>
      <c r="AV23" s="21" t="e">
        <f t="shared" si="3"/>
        <v>#REF!</v>
      </c>
      <c r="AW23" s="21" t="e">
        <f>COUNTIFS(#REF!,B23,#REF!,$AW$8)</f>
        <v>#REF!</v>
      </c>
      <c r="AX23" s="31" t="e">
        <f>COUNTIFS(#REF!,B23,#REF!,$AX$8)</f>
        <v>#REF!</v>
      </c>
      <c r="AY23" s="31" t="e">
        <f>COUNTIFS(#REF!,B23,#REF!,$AY$8)</f>
        <v>#REF!</v>
      </c>
      <c r="AZ23" s="31" t="e">
        <f>COUNTIFS(#REF!,B23,#REF!,$AZ$8)</f>
        <v>#REF!</v>
      </c>
      <c r="BA23" s="31" t="e">
        <f>COUNTIFS(号卡固网晒单!#REF!,B23,号卡固网晒单!$F:$F,$BA$8)</f>
        <v>#REF!</v>
      </c>
      <c r="BB23" s="31" t="e">
        <f>COUNTIFS(号卡固网晒单!#REF!,B23,号卡固网晒单!$G:$G,$BB$8)</f>
        <v>#REF!</v>
      </c>
      <c r="BC23" s="31" t="e">
        <f>COUNTIFS(号卡固网晒单!#REF!,B23,号卡固网晒单!$H:$H,$BC$8)</f>
        <v>#REF!</v>
      </c>
      <c r="BD23" s="31" t="e">
        <f>COUNTIFS(号卡固网晒单!#REF!,B23,号卡固网晒单!$F:$F,$BD$8)</f>
        <v>#REF!</v>
      </c>
      <c r="BE23" s="31" t="e">
        <f>COUNTIFS(号卡固网晒单!#REF!,B23,号卡固网晒单!$G:$G,$BE$8)</f>
        <v>#REF!</v>
      </c>
      <c r="BF23" s="31" t="e">
        <f>COUNTIFS(号卡固网晒单!#REF!,B23,号卡固网晒单!$H:$H,$BF$8)</f>
        <v>#REF!</v>
      </c>
      <c r="BG23" s="31" t="e">
        <f>COUNTIFS(号卡固网晒单!#REF!,B23,号卡固网晒单!$I:$I,$BG$8)</f>
        <v>#REF!</v>
      </c>
      <c r="BH23" s="31" t="e">
        <f>COUNTIFS(号卡固网晒单!#REF!,B23,号卡固网晒单!$J:$J,$BH$8)</f>
        <v>#REF!</v>
      </c>
      <c r="BI23" s="22">
        <v>5</v>
      </c>
      <c r="BJ23" s="31" t="e">
        <f>AT23*$AT$4+AU23*$AU$4+AV23*$AV$4+AW23*$AW$4+AX23*$AX$4+AY23*$AY$4+AZ23*$AZ$4</f>
        <v>#REF!</v>
      </c>
      <c r="BK23" s="31" t="e">
        <f t="shared" si="4"/>
        <v>#REF!</v>
      </c>
      <c r="BL23" s="23"/>
      <c r="BM23" s="50"/>
      <c r="BN23" s="51"/>
      <c r="BO23" s="22">
        <v>12</v>
      </c>
      <c r="BP23" s="31" t="e">
        <f>BA23*$BA$4+BB23*$BB$4+BC23*$BC$4+BD23*$BD$4+BE23*$BE$4+BF23*$BF$4+BG23*$BG$4+BH23*$BH$4</f>
        <v>#REF!</v>
      </c>
      <c r="BQ23" s="31" t="e">
        <f t="shared" si="5"/>
        <v>#REF!</v>
      </c>
      <c r="BR23" s="50"/>
      <c r="BS23" s="50"/>
      <c r="BT23" s="51"/>
      <c r="BU23" s="51"/>
      <c r="BV23" s="59"/>
      <c r="BW23" s="23"/>
      <c r="BX23" s="58" t="s">
        <v>530</v>
      </c>
      <c r="BY23" s="26" t="e">
        <f t="shared" si="6"/>
        <v>#REF!</v>
      </c>
      <c r="BZ23" s="50"/>
      <c r="CA23" s="64"/>
      <c r="CB23" s="64"/>
      <c r="CC23" s="64"/>
      <c r="CD23" s="64"/>
      <c r="CE23" s="64"/>
      <c r="CF23" s="64"/>
    </row>
    <row r="24" spans="1:84">
      <c r="A24" s="26" t="s">
        <v>21</v>
      </c>
      <c r="B24" s="26" t="s">
        <v>531</v>
      </c>
      <c r="C24" s="22">
        <v>5</v>
      </c>
      <c r="D24" s="22">
        <v>2</v>
      </c>
      <c r="E24" s="31" t="e">
        <f>COUNTIFS(#REF!,$B$4,#REF!,B24,#REF!,$E$8)</f>
        <v>#REF!</v>
      </c>
      <c r="F24" s="31" t="e">
        <f>COUNTIFS(#REF!,$B$4,#REF!,B24,#REF!,$F$8)</f>
        <v>#REF!</v>
      </c>
      <c r="G24" s="31" t="e">
        <f>COUNTIFS(#REF!,$B$4,#REF!,B24,#REF!,$G$8)</f>
        <v>#REF!</v>
      </c>
      <c r="H24" s="31" t="e">
        <f>COUNTIFS(#REF!,$B$4,#REF!,B24,#REF!,$H$8)</f>
        <v>#REF!</v>
      </c>
      <c r="I24" s="31" t="e">
        <f>COUNTIFS(#REF!,$B$4,#REF!,B24,#REF!,$I$8)</f>
        <v>#REF!</v>
      </c>
      <c r="J24" s="31" t="e">
        <f>COUNTIFS(#REF!,$B$4,#REF!,B24,#REF!,$J$8)</f>
        <v>#REF!</v>
      </c>
      <c r="K24" s="31" t="e">
        <f>COUNTIFS(#REF!,$B$4,#REF!,B24,#REF!,$K$8)</f>
        <v>#REF!</v>
      </c>
      <c r="L24" s="31" t="e">
        <f>COUNTIFS(#REF!,$B$4,#REF!,B24,#REF!,$L$8)</f>
        <v>#REF!</v>
      </c>
      <c r="M24" s="31" t="e">
        <f>COUNTIFS(#REF!,$B$4,#REF!,B24,#REF!,$M$8)</f>
        <v>#REF!</v>
      </c>
      <c r="N24" s="31" t="e">
        <f>COUNTIFS(#REF!,$B$4,#REF!,B24,#REF!,$N$8)</f>
        <v>#REF!</v>
      </c>
      <c r="O24" s="31" t="e">
        <f>COUNTIFS(#REF!,$B$4,#REF!,B24,#REF!,$O$8)</f>
        <v>#REF!</v>
      </c>
      <c r="P24" s="31" t="e">
        <f>COUNTIFS(#REF!,$B$4,#REF!,B24,#REF!,$P$8)</f>
        <v>#REF!</v>
      </c>
      <c r="Q24" s="31" t="e">
        <f>R24*$R$4+S24*$S$4+T24*$T$4+U24*$U$4+V24*$V$4+W24*$W$4+X24*$X$4</f>
        <v>#REF!</v>
      </c>
      <c r="R24" s="31" t="e">
        <f>COUNTIFS(#REF!,$B$4,#REF!,B24,#REF!,$R$8)</f>
        <v>#REF!</v>
      </c>
      <c r="S24" s="31" t="e">
        <f t="shared" si="0"/>
        <v>#REF!</v>
      </c>
      <c r="T24" s="31" t="e">
        <f t="shared" si="1"/>
        <v>#REF!</v>
      </c>
      <c r="U24" s="31" t="e">
        <f>COUNTIFS(#REF!,$B$4,#REF!,B24,#REF!,$U$8)</f>
        <v>#REF!</v>
      </c>
      <c r="V24" s="31" t="e">
        <f>COUNTIFS(#REF!,$B$4,#REF!,B24,#REF!,$V$8)</f>
        <v>#REF!</v>
      </c>
      <c r="W24" s="31" t="e">
        <f>COUNTIFS(#REF!,$B$4,#REF!,B24,#REF!,$W$8)</f>
        <v>#REF!</v>
      </c>
      <c r="X24" s="31" t="e">
        <f>COUNTIFS(#REF!,$B$4,#REF!,B24,#REF!,$X$8)</f>
        <v>#REF!</v>
      </c>
      <c r="Y24" s="31" t="e">
        <f>Z24*$Z$4+AA24*$AA$4+AB24*$AB$4+AC24*$AC$4+AD24*$AD$4+AE24*$AE$4+AF24*$AF$4+AG24*$AG$4</f>
        <v>#REF!</v>
      </c>
      <c r="Z24" s="31" t="e">
        <f>COUNTIFS(号卡固网晒单!$A:$A,$B$4,号卡固网晒单!#REF!,B24,号卡固网晒单!$F:$F,$Z$8)</f>
        <v>#REF!</v>
      </c>
      <c r="AA24" s="31" t="e">
        <f>COUNTIFS(号卡固网晒单!$A:$A,$B$4,号卡固网晒单!#REF!,B24,号卡固网晒单!$G:$G,$AA$8)</f>
        <v>#REF!</v>
      </c>
      <c r="AB24" s="31" t="e">
        <f>COUNTIFS(号卡固网晒单!$A:$A,$B$4,号卡固网晒单!#REF!,B24,号卡固网晒单!$H:$H,$AB$8)</f>
        <v>#REF!</v>
      </c>
      <c r="AC24" s="31" t="e">
        <f>COUNTIFS(号卡固网晒单!$A:$A,$B$4,号卡固网晒单!#REF!,B24,号卡固网晒单!$F:$F,$AC$8)</f>
        <v>#REF!</v>
      </c>
      <c r="AD24" s="31" t="e">
        <f>COUNTIFS(号卡固网晒单!$A:$A,$B$4,号卡固网晒单!#REF!,B24,号卡固网晒单!$G:$G,$AD$8)</f>
        <v>#REF!</v>
      </c>
      <c r="AE24" s="31" t="e">
        <f>COUNTIFS(号卡固网晒单!$A:$A,$B$4,号卡固网晒单!#REF!,B24,号卡固网晒单!$H:$H,$AE$8)</f>
        <v>#REF!</v>
      </c>
      <c r="AF24" s="31" t="e">
        <f>COUNTIFS(号卡固网晒单!$A:$A,$B$4,号卡固网晒单!#REF!,B24,号卡固网晒单!$I:$I,$AF$8)</f>
        <v>#REF!</v>
      </c>
      <c r="AG24" s="31" t="e">
        <f>COUNTIFS(号卡固网晒单!$A:$A,$B$4,号卡固网晒单!#REF!,B24,号卡固网晒单!$J:$J,$AG$8)</f>
        <v>#REF!</v>
      </c>
      <c r="AH24" s="31" t="e">
        <f>COUNTIFS(#REF!,B24,#REF!,$AH$8)</f>
        <v>#REF!</v>
      </c>
      <c r="AI24" s="31" t="e">
        <f>COUNTIFS(#REF!,B24,#REF!,$AI$8)</f>
        <v>#REF!</v>
      </c>
      <c r="AJ24" s="31" t="e">
        <f>COUNTIFS(#REF!,B24,#REF!,$AJ$8)</f>
        <v>#REF!</v>
      </c>
      <c r="AK24" s="31" t="e">
        <f>COUNTIFS(#REF!,B24,#REF!,$AK$8)</f>
        <v>#REF!</v>
      </c>
      <c r="AL24" s="31" t="e">
        <f>COUNTIFS(#REF!,B24,#REF!,$AL$8)</f>
        <v>#REF!</v>
      </c>
      <c r="AM24" s="31" t="e">
        <f>COUNTIFS(#REF!,B24,#REF!,$AM$8)</f>
        <v>#REF!</v>
      </c>
      <c r="AN24" s="31" t="e">
        <f>COUNTIFS(#REF!,B24,#REF!,$AN$8)</f>
        <v>#REF!</v>
      </c>
      <c r="AO24" s="31" t="e">
        <f>COUNTIFS(#REF!,B24,#REF!,$AO$8)</f>
        <v>#REF!</v>
      </c>
      <c r="AP24" s="31" t="e">
        <f>COUNTIFS(#REF!,B24,#REF!,$AP$8)</f>
        <v>#REF!</v>
      </c>
      <c r="AQ24" s="31" t="e">
        <f>COUNTIFS(#REF!,B24,#REF!,$AQ$8)</f>
        <v>#REF!</v>
      </c>
      <c r="AR24" s="31" t="e">
        <f>COUNTIFS(#REF!,B24,#REF!,$AR$8)</f>
        <v>#REF!</v>
      </c>
      <c r="AS24" s="31" t="e">
        <f>COUNTIFS(#REF!,B24,#REF!,$AS$8)</f>
        <v>#REF!</v>
      </c>
      <c r="AT24" s="21" t="e">
        <f>COUNTIFS(#REF!,B24,#REF!,$AT$8)</f>
        <v>#REF!</v>
      </c>
      <c r="AU24" s="21" t="e">
        <f t="shared" si="2"/>
        <v>#REF!</v>
      </c>
      <c r="AV24" s="21" t="e">
        <f t="shared" si="3"/>
        <v>#REF!</v>
      </c>
      <c r="AW24" s="21" t="e">
        <f>COUNTIFS(#REF!,B24,#REF!,$AW$8)</f>
        <v>#REF!</v>
      </c>
      <c r="AX24" s="31" t="e">
        <f>COUNTIFS(#REF!,B24,#REF!,$AX$8)</f>
        <v>#REF!</v>
      </c>
      <c r="AY24" s="31" t="e">
        <f>COUNTIFS(#REF!,B24,#REF!,$AY$8)</f>
        <v>#REF!</v>
      </c>
      <c r="AZ24" s="31" t="e">
        <f>COUNTIFS(#REF!,B24,#REF!,$AZ$8)</f>
        <v>#REF!</v>
      </c>
      <c r="BA24" s="31" t="e">
        <f>COUNTIFS(号卡固网晒单!#REF!,B24,号卡固网晒单!$F:$F,$BA$8)</f>
        <v>#REF!</v>
      </c>
      <c r="BB24" s="31" t="e">
        <f>COUNTIFS(号卡固网晒单!#REF!,B24,号卡固网晒单!$G:$G,$BB$8)</f>
        <v>#REF!</v>
      </c>
      <c r="BC24" s="31" t="e">
        <f>COUNTIFS(号卡固网晒单!#REF!,B24,号卡固网晒单!$H:$H,$BC$8)</f>
        <v>#REF!</v>
      </c>
      <c r="BD24" s="31" t="e">
        <f>COUNTIFS(号卡固网晒单!#REF!,B24,号卡固网晒单!$F:$F,$BD$8)</f>
        <v>#REF!</v>
      </c>
      <c r="BE24" s="31" t="e">
        <f>COUNTIFS(号卡固网晒单!#REF!,B24,号卡固网晒单!$G:$G,$BE$8)</f>
        <v>#REF!</v>
      </c>
      <c r="BF24" s="31" t="e">
        <f>COUNTIFS(号卡固网晒单!#REF!,B24,号卡固网晒单!$H:$H,$BF$8)</f>
        <v>#REF!</v>
      </c>
      <c r="BG24" s="31" t="e">
        <f>COUNTIFS(号卡固网晒单!#REF!,B24,号卡固网晒单!$I:$I,$BG$8)</f>
        <v>#REF!</v>
      </c>
      <c r="BH24" s="31" t="e">
        <f>COUNTIFS(号卡固网晒单!#REF!,B24,号卡固网晒单!$J:$J,$BH$8)</f>
        <v>#REF!</v>
      </c>
      <c r="BI24" s="22">
        <v>2</v>
      </c>
      <c r="BJ24" s="31" t="e">
        <f>AT24*$AT$4+AU24*$AU$4+AV24*$AV$4+AW24*$AW$4+AX24*$AX$4+AY24*$AY$4+AZ24*$AZ$4</f>
        <v>#REF!</v>
      </c>
      <c r="BK24" s="31" t="e">
        <f t="shared" si="4"/>
        <v>#REF!</v>
      </c>
      <c r="BL24" s="26">
        <v>7</v>
      </c>
      <c r="BM24" s="50" t="e">
        <f>SUM(BJ24:BJ25)</f>
        <v>#REF!</v>
      </c>
      <c r="BN24" s="51" t="e">
        <f t="shared" ref="BN24:BN29" si="7">BM24/BL24</f>
        <v>#REF!</v>
      </c>
      <c r="BO24" s="22">
        <v>5</v>
      </c>
      <c r="BP24" s="31" t="e">
        <f>BA24*$BA$4+BB24*$BB$4+BC24*$BC$4+BD24*$BD$4+BE24*$BE$4+BF24*$BF$4+BG24*$BG$4+BH24*$BH$4</f>
        <v>#REF!</v>
      </c>
      <c r="BQ24" s="31" t="e">
        <f t="shared" si="5"/>
        <v>#REF!</v>
      </c>
      <c r="BR24" s="50">
        <v>17</v>
      </c>
      <c r="BS24" s="50" t="e">
        <f>SUM(BQ24:BQ25)</f>
        <v>#REF!</v>
      </c>
      <c r="BT24" s="51" t="e">
        <f t="shared" ref="BT24:BT29" si="8">BS24/BR24</f>
        <v>#REF!</v>
      </c>
      <c r="BU24" s="51" t="e">
        <f t="shared" ref="BU24:BU29" si="9">(BT24+BN24)/2</f>
        <v>#REF!</v>
      </c>
      <c r="BV24" s="59" t="e">
        <f t="shared" ref="BV24:BV29" si="10">RANK(BU24,$BU$9:$BU$66)</f>
        <v>#REF!</v>
      </c>
      <c r="BW24" s="26" t="s">
        <v>21</v>
      </c>
      <c r="BX24" s="58" t="s">
        <v>531</v>
      </c>
      <c r="BY24" s="26" t="e">
        <f t="shared" si="6"/>
        <v>#REF!</v>
      </c>
      <c r="BZ24" s="50" t="e">
        <f>SUM(BY24:BY25)</f>
        <v>#REF!</v>
      </c>
      <c r="CA24" s="64"/>
      <c r="CB24" s="64"/>
      <c r="CC24" s="64"/>
      <c r="CD24" s="64"/>
      <c r="CE24" s="64"/>
      <c r="CF24" s="64"/>
    </row>
    <row r="25" spans="1:84">
      <c r="A25" s="26"/>
      <c r="B25" s="26" t="s">
        <v>532</v>
      </c>
      <c r="C25" s="22">
        <v>12</v>
      </c>
      <c r="D25" s="22">
        <v>5</v>
      </c>
      <c r="E25" s="31" t="e">
        <f>COUNTIFS(#REF!,$B$4,#REF!,B25,#REF!,$E$8)</f>
        <v>#REF!</v>
      </c>
      <c r="F25" s="31" t="e">
        <f>COUNTIFS(#REF!,$B$4,#REF!,B25,#REF!,$F$8)</f>
        <v>#REF!</v>
      </c>
      <c r="G25" s="31" t="e">
        <f>COUNTIFS(#REF!,$B$4,#REF!,B25,#REF!,$G$8)</f>
        <v>#REF!</v>
      </c>
      <c r="H25" s="31" t="e">
        <f>COUNTIFS(#REF!,$B$4,#REF!,B25,#REF!,$H$8)</f>
        <v>#REF!</v>
      </c>
      <c r="I25" s="31" t="e">
        <f>COUNTIFS(#REF!,$B$4,#REF!,B25,#REF!,$I$8)</f>
        <v>#REF!</v>
      </c>
      <c r="J25" s="31" t="e">
        <f>COUNTIFS(#REF!,$B$4,#REF!,B25,#REF!,$J$8)</f>
        <v>#REF!</v>
      </c>
      <c r="K25" s="31" t="e">
        <f>COUNTIFS(#REF!,$B$4,#REF!,B25,#REF!,$K$8)</f>
        <v>#REF!</v>
      </c>
      <c r="L25" s="31" t="e">
        <f>COUNTIFS(#REF!,$B$4,#REF!,B25,#REF!,$L$8)</f>
        <v>#REF!</v>
      </c>
      <c r="M25" s="31" t="e">
        <f>COUNTIFS(#REF!,$B$4,#REF!,B25,#REF!,$M$8)</f>
        <v>#REF!</v>
      </c>
      <c r="N25" s="31" t="e">
        <f>COUNTIFS(#REF!,$B$4,#REF!,B25,#REF!,$N$8)</f>
        <v>#REF!</v>
      </c>
      <c r="O25" s="31" t="e">
        <f>COUNTIFS(#REF!,$B$4,#REF!,B25,#REF!,$O$8)</f>
        <v>#REF!</v>
      </c>
      <c r="P25" s="31" t="e">
        <f>COUNTIFS(#REF!,$B$4,#REF!,B25,#REF!,$P$8)</f>
        <v>#REF!</v>
      </c>
      <c r="Q25" s="31" t="e">
        <f>R25*$R$4+S25*$S$4+T25*$T$4+U25*$U$4+V25*$V$4+W25*$W$4+X25*$X$4</f>
        <v>#REF!</v>
      </c>
      <c r="R25" s="31" t="e">
        <f>COUNTIFS(#REF!,$B$4,#REF!,B25,#REF!,$R$8)</f>
        <v>#REF!</v>
      </c>
      <c r="S25" s="31" t="e">
        <f t="shared" si="0"/>
        <v>#REF!</v>
      </c>
      <c r="T25" s="31" t="e">
        <f t="shared" si="1"/>
        <v>#REF!</v>
      </c>
      <c r="U25" s="31" t="e">
        <f>COUNTIFS(#REF!,$B$4,#REF!,B25,#REF!,$U$8)</f>
        <v>#REF!</v>
      </c>
      <c r="V25" s="31" t="e">
        <f>COUNTIFS(#REF!,$B$4,#REF!,B25,#REF!,$V$8)</f>
        <v>#REF!</v>
      </c>
      <c r="W25" s="31" t="e">
        <f>COUNTIFS(#REF!,$B$4,#REF!,B25,#REF!,$W$8)</f>
        <v>#REF!</v>
      </c>
      <c r="X25" s="31" t="e">
        <f>COUNTIFS(#REF!,$B$4,#REF!,B25,#REF!,$X$8)</f>
        <v>#REF!</v>
      </c>
      <c r="Y25" s="31" t="e">
        <f>Z25*$Z$4+AA25*$AA$4+AB25*$AB$4+AC25*$AC$4+AD25*$AD$4+AE25*$AE$4+AF25*$AF$4+AG25*$AG$4</f>
        <v>#REF!</v>
      </c>
      <c r="Z25" s="31" t="e">
        <f>COUNTIFS(号卡固网晒单!$A:$A,$B$4,号卡固网晒单!#REF!,B25,号卡固网晒单!$F:$F,$Z$8)</f>
        <v>#REF!</v>
      </c>
      <c r="AA25" s="31" t="e">
        <f>COUNTIFS(号卡固网晒单!$A:$A,$B$4,号卡固网晒单!#REF!,B25,号卡固网晒单!$G:$G,$AA$8)</f>
        <v>#REF!</v>
      </c>
      <c r="AB25" s="31" t="e">
        <f>COUNTIFS(号卡固网晒单!$A:$A,$B$4,号卡固网晒单!#REF!,B25,号卡固网晒单!$H:$H,$AB$8)</f>
        <v>#REF!</v>
      </c>
      <c r="AC25" s="31" t="e">
        <f>COUNTIFS(号卡固网晒单!$A:$A,$B$4,号卡固网晒单!#REF!,B25,号卡固网晒单!$F:$F,$AC$8)</f>
        <v>#REF!</v>
      </c>
      <c r="AD25" s="31" t="e">
        <f>COUNTIFS(号卡固网晒单!$A:$A,$B$4,号卡固网晒单!#REF!,B25,号卡固网晒单!$G:$G,$AD$8)</f>
        <v>#REF!</v>
      </c>
      <c r="AE25" s="31" t="e">
        <f>COUNTIFS(号卡固网晒单!$A:$A,$B$4,号卡固网晒单!#REF!,B25,号卡固网晒单!$H:$H,$AE$8)</f>
        <v>#REF!</v>
      </c>
      <c r="AF25" s="31" t="e">
        <f>COUNTIFS(号卡固网晒单!$A:$A,$B$4,号卡固网晒单!#REF!,B25,号卡固网晒单!$I:$I,$AF$8)</f>
        <v>#REF!</v>
      </c>
      <c r="AG25" s="31" t="e">
        <f>COUNTIFS(号卡固网晒单!$A:$A,$B$4,号卡固网晒单!#REF!,B25,号卡固网晒单!$J:$J,$AG$8)</f>
        <v>#REF!</v>
      </c>
      <c r="AH25" s="31" t="e">
        <f>COUNTIFS(#REF!,B25,#REF!,$AH$8)</f>
        <v>#REF!</v>
      </c>
      <c r="AI25" s="31" t="e">
        <f>COUNTIFS(#REF!,B25,#REF!,$AI$8)</f>
        <v>#REF!</v>
      </c>
      <c r="AJ25" s="31" t="e">
        <f>COUNTIFS(#REF!,B25,#REF!,$AJ$8)</f>
        <v>#REF!</v>
      </c>
      <c r="AK25" s="31" t="e">
        <f>COUNTIFS(#REF!,B25,#REF!,$AK$8)</f>
        <v>#REF!</v>
      </c>
      <c r="AL25" s="31" t="e">
        <f>COUNTIFS(#REF!,B25,#REF!,$AL$8)</f>
        <v>#REF!</v>
      </c>
      <c r="AM25" s="31" t="e">
        <f>COUNTIFS(#REF!,B25,#REF!,$AM$8)</f>
        <v>#REF!</v>
      </c>
      <c r="AN25" s="31" t="e">
        <f>COUNTIFS(#REF!,B25,#REF!,$AN$8)</f>
        <v>#REF!</v>
      </c>
      <c r="AO25" s="31" t="e">
        <f>COUNTIFS(#REF!,B25,#REF!,$AO$8)</f>
        <v>#REF!</v>
      </c>
      <c r="AP25" s="31" t="e">
        <f>COUNTIFS(#REF!,B25,#REF!,$AP$8)</f>
        <v>#REF!</v>
      </c>
      <c r="AQ25" s="31" t="e">
        <f>COUNTIFS(#REF!,B25,#REF!,$AQ$8)</f>
        <v>#REF!</v>
      </c>
      <c r="AR25" s="31" t="e">
        <f>COUNTIFS(#REF!,B25,#REF!,$AR$8)</f>
        <v>#REF!</v>
      </c>
      <c r="AS25" s="31" t="e">
        <f>COUNTIFS(#REF!,B25,#REF!,$AS$8)</f>
        <v>#REF!</v>
      </c>
      <c r="AT25" s="21" t="e">
        <f>COUNTIFS(#REF!,B25,#REF!,$AT$8)</f>
        <v>#REF!</v>
      </c>
      <c r="AU25" s="21" t="e">
        <f t="shared" si="2"/>
        <v>#REF!</v>
      </c>
      <c r="AV25" s="21" t="e">
        <f t="shared" si="3"/>
        <v>#REF!</v>
      </c>
      <c r="AW25" s="21" t="e">
        <f>COUNTIFS(#REF!,B25,#REF!,$AW$8)</f>
        <v>#REF!</v>
      </c>
      <c r="AX25" s="31" t="e">
        <f>COUNTIFS(#REF!,B25,#REF!,$AX$8)</f>
        <v>#REF!</v>
      </c>
      <c r="AY25" s="31" t="e">
        <f>COUNTIFS(#REF!,B25,#REF!,$AY$8)</f>
        <v>#REF!</v>
      </c>
      <c r="AZ25" s="31" t="e">
        <f>COUNTIFS(#REF!,B25,#REF!,$AZ$8)</f>
        <v>#REF!</v>
      </c>
      <c r="BA25" s="31" t="e">
        <f>COUNTIFS(号卡固网晒单!#REF!,B25,号卡固网晒单!$F:$F,$BA$8)</f>
        <v>#REF!</v>
      </c>
      <c r="BB25" s="31" t="e">
        <f>COUNTIFS(号卡固网晒单!#REF!,B25,号卡固网晒单!$G:$G,$BB$8)</f>
        <v>#REF!</v>
      </c>
      <c r="BC25" s="31" t="e">
        <f>COUNTIFS(号卡固网晒单!#REF!,B25,号卡固网晒单!$H:$H,$BC$8)</f>
        <v>#REF!</v>
      </c>
      <c r="BD25" s="31" t="e">
        <f>COUNTIFS(号卡固网晒单!#REF!,B25,号卡固网晒单!$F:$F,$BD$8)</f>
        <v>#REF!</v>
      </c>
      <c r="BE25" s="31" t="e">
        <f>COUNTIFS(号卡固网晒单!#REF!,B25,号卡固网晒单!$G:$G,$BE$8)</f>
        <v>#REF!</v>
      </c>
      <c r="BF25" s="31" t="e">
        <f>COUNTIFS(号卡固网晒单!#REF!,B25,号卡固网晒单!$H:$H,$BF$8)</f>
        <v>#REF!</v>
      </c>
      <c r="BG25" s="31" t="e">
        <f>COUNTIFS(号卡固网晒单!#REF!,B25,号卡固网晒单!$I:$I,$BG$8)</f>
        <v>#REF!</v>
      </c>
      <c r="BH25" s="31" t="e">
        <f>COUNTIFS(号卡固网晒单!#REF!,B25,号卡固网晒单!$J:$J,$BH$8)</f>
        <v>#REF!</v>
      </c>
      <c r="BI25" s="22">
        <v>5</v>
      </c>
      <c r="BJ25" s="31" t="e">
        <f>AT25*$AT$4+AU25*$AU$4+AV25*$AV$4+AW25*$AW$4+AX25*$AX$4+AY25*$AY$4+AZ25*$AZ$4</f>
        <v>#REF!</v>
      </c>
      <c r="BK25" s="31" t="e">
        <f t="shared" si="4"/>
        <v>#REF!</v>
      </c>
      <c r="BL25" s="26"/>
      <c r="BM25" s="50"/>
      <c r="BN25" s="51"/>
      <c r="BO25" s="22">
        <v>12</v>
      </c>
      <c r="BP25" s="31" t="e">
        <f>BA25*$BA$4+BB25*$BB$4+BC25*$BC$4+BD25*$BD$4+BE25*$BE$4+BF25*$BF$4+BG25*$BG$4+BH25*$BH$4</f>
        <v>#REF!</v>
      </c>
      <c r="BQ25" s="31" t="e">
        <f t="shared" si="5"/>
        <v>#REF!</v>
      </c>
      <c r="BR25" s="50"/>
      <c r="BS25" s="50"/>
      <c r="BT25" s="51"/>
      <c r="BU25" s="51"/>
      <c r="BV25" s="59"/>
      <c r="BW25" s="26"/>
      <c r="BX25" s="58" t="s">
        <v>532</v>
      </c>
      <c r="BY25" s="26" t="e">
        <f t="shared" si="6"/>
        <v>#REF!</v>
      </c>
      <c r="BZ25" s="50"/>
      <c r="CA25" s="64"/>
      <c r="CB25" s="64"/>
      <c r="CC25" s="64"/>
      <c r="CD25" s="64"/>
      <c r="CE25" s="64"/>
      <c r="CF25" s="64"/>
    </row>
    <row r="26" spans="1:84">
      <c r="A26" s="26" t="s">
        <v>22</v>
      </c>
      <c r="B26" s="26" t="s">
        <v>533</v>
      </c>
      <c r="C26" s="22">
        <v>5</v>
      </c>
      <c r="D26" s="22">
        <v>2</v>
      </c>
      <c r="E26" s="31" t="e">
        <f>COUNTIFS(#REF!,$B$4,#REF!,B26,#REF!,$E$8)</f>
        <v>#REF!</v>
      </c>
      <c r="F26" s="31" t="e">
        <f>COUNTIFS(#REF!,$B$4,#REF!,B26,#REF!,$F$8)</f>
        <v>#REF!</v>
      </c>
      <c r="G26" s="31" t="e">
        <f>COUNTIFS(#REF!,$B$4,#REF!,B26,#REF!,$G$8)</f>
        <v>#REF!</v>
      </c>
      <c r="H26" s="31" t="e">
        <f>COUNTIFS(#REF!,$B$4,#REF!,B26,#REF!,$H$8)</f>
        <v>#REF!</v>
      </c>
      <c r="I26" s="31" t="e">
        <f>COUNTIFS(#REF!,$B$4,#REF!,B26,#REF!,$I$8)</f>
        <v>#REF!</v>
      </c>
      <c r="J26" s="31" t="e">
        <f>COUNTIFS(#REF!,$B$4,#REF!,B26,#REF!,$J$8)</f>
        <v>#REF!</v>
      </c>
      <c r="K26" s="31" t="e">
        <f>COUNTIFS(#REF!,$B$4,#REF!,B26,#REF!,$K$8)</f>
        <v>#REF!</v>
      </c>
      <c r="L26" s="31" t="e">
        <f>COUNTIFS(#REF!,$B$4,#REF!,B26,#REF!,$L$8)</f>
        <v>#REF!</v>
      </c>
      <c r="M26" s="31" t="e">
        <f>COUNTIFS(#REF!,$B$4,#REF!,B26,#REF!,$M$8)</f>
        <v>#REF!</v>
      </c>
      <c r="N26" s="31" t="e">
        <f>COUNTIFS(#REF!,$B$4,#REF!,B26,#REF!,$N$8)</f>
        <v>#REF!</v>
      </c>
      <c r="O26" s="31" t="e">
        <f>COUNTIFS(#REF!,$B$4,#REF!,B26,#REF!,$O$8)</f>
        <v>#REF!</v>
      </c>
      <c r="P26" s="31" t="e">
        <f>COUNTIFS(#REF!,$B$4,#REF!,B26,#REF!,$P$8)</f>
        <v>#REF!</v>
      </c>
      <c r="Q26" s="31" t="e">
        <f>R26*$R$4+S26*$S$4+T26*$T$4+U26*$U$4+V26*$V$4+W26*$W$4+X26*$X$4</f>
        <v>#REF!</v>
      </c>
      <c r="R26" s="31" t="e">
        <f>COUNTIFS(#REF!,$B$4,#REF!,B26,#REF!,$R$8)</f>
        <v>#REF!</v>
      </c>
      <c r="S26" s="31" t="e">
        <f t="shared" si="0"/>
        <v>#REF!</v>
      </c>
      <c r="T26" s="31" t="e">
        <f t="shared" si="1"/>
        <v>#REF!</v>
      </c>
      <c r="U26" s="31" t="e">
        <f>COUNTIFS(#REF!,$B$4,#REF!,B26,#REF!,$U$8)</f>
        <v>#REF!</v>
      </c>
      <c r="V26" s="31" t="e">
        <f>COUNTIFS(#REF!,$B$4,#REF!,B26,#REF!,$V$8)</f>
        <v>#REF!</v>
      </c>
      <c r="W26" s="31" t="e">
        <f>COUNTIFS(#REF!,$B$4,#REF!,B26,#REF!,$W$8)</f>
        <v>#REF!</v>
      </c>
      <c r="X26" s="31" t="e">
        <f>COUNTIFS(#REF!,$B$4,#REF!,B26,#REF!,$X$8)</f>
        <v>#REF!</v>
      </c>
      <c r="Y26" s="31" t="e">
        <f>Z26*$Z$4+AA26*$AA$4+AB26*$AB$4+AC26*$AC$4+AD26*$AD$4+AE26*$AE$4+AF26*$AF$4+AG26*$AG$4</f>
        <v>#REF!</v>
      </c>
      <c r="Z26" s="31" t="e">
        <f>COUNTIFS(号卡固网晒单!$A:$A,$B$4,号卡固网晒单!#REF!,B26,号卡固网晒单!$F:$F,$Z$8)</f>
        <v>#REF!</v>
      </c>
      <c r="AA26" s="31" t="e">
        <f>COUNTIFS(号卡固网晒单!$A:$A,$B$4,号卡固网晒单!#REF!,B26,号卡固网晒单!$G:$G,$AA$8)</f>
        <v>#REF!</v>
      </c>
      <c r="AB26" s="31" t="e">
        <f>COUNTIFS(号卡固网晒单!$A:$A,$B$4,号卡固网晒单!#REF!,B26,号卡固网晒单!$H:$H,$AB$8)</f>
        <v>#REF!</v>
      </c>
      <c r="AC26" s="31" t="e">
        <f>COUNTIFS(号卡固网晒单!$A:$A,$B$4,号卡固网晒单!#REF!,B26,号卡固网晒单!$F:$F,$AC$8)</f>
        <v>#REF!</v>
      </c>
      <c r="AD26" s="31" t="e">
        <f>COUNTIFS(号卡固网晒单!$A:$A,$B$4,号卡固网晒单!#REF!,B26,号卡固网晒单!$G:$G,$AD$8)</f>
        <v>#REF!</v>
      </c>
      <c r="AE26" s="31" t="e">
        <f>COUNTIFS(号卡固网晒单!$A:$A,$B$4,号卡固网晒单!#REF!,B26,号卡固网晒单!$H:$H,$AE$8)</f>
        <v>#REF!</v>
      </c>
      <c r="AF26" s="31" t="e">
        <f>COUNTIFS(号卡固网晒单!$A:$A,$B$4,号卡固网晒单!#REF!,B26,号卡固网晒单!$I:$I,$AF$8)</f>
        <v>#REF!</v>
      </c>
      <c r="AG26" s="31" t="e">
        <f>COUNTIFS(号卡固网晒单!$A:$A,$B$4,号卡固网晒单!#REF!,B26,号卡固网晒单!$J:$J,$AG$8)</f>
        <v>#REF!</v>
      </c>
      <c r="AH26" s="31" t="e">
        <f>COUNTIFS(#REF!,B26,#REF!,$AH$8)</f>
        <v>#REF!</v>
      </c>
      <c r="AI26" s="31" t="e">
        <f>COUNTIFS(#REF!,B26,#REF!,$AI$8)</f>
        <v>#REF!</v>
      </c>
      <c r="AJ26" s="31" t="e">
        <f>COUNTIFS(#REF!,B26,#REF!,$AJ$8)</f>
        <v>#REF!</v>
      </c>
      <c r="AK26" s="31" t="e">
        <f>COUNTIFS(#REF!,B26,#REF!,$AK$8)</f>
        <v>#REF!</v>
      </c>
      <c r="AL26" s="31" t="e">
        <f>COUNTIFS(#REF!,B26,#REF!,$AL$8)</f>
        <v>#REF!</v>
      </c>
      <c r="AM26" s="31" t="e">
        <f>COUNTIFS(#REF!,B26,#REF!,$AM$8)</f>
        <v>#REF!</v>
      </c>
      <c r="AN26" s="31" t="e">
        <f>COUNTIFS(#REF!,B26,#REF!,$AN$8)</f>
        <v>#REF!</v>
      </c>
      <c r="AO26" s="31" t="e">
        <f>COUNTIFS(#REF!,B26,#REF!,$AO$8)</f>
        <v>#REF!</v>
      </c>
      <c r="AP26" s="31" t="e">
        <f>COUNTIFS(#REF!,B26,#REF!,$AP$8)</f>
        <v>#REF!</v>
      </c>
      <c r="AQ26" s="31" t="e">
        <f>COUNTIFS(#REF!,B26,#REF!,$AQ$8)</f>
        <v>#REF!</v>
      </c>
      <c r="AR26" s="31" t="e">
        <f>COUNTIFS(#REF!,B26,#REF!,$AR$8)</f>
        <v>#REF!</v>
      </c>
      <c r="AS26" s="31" t="e">
        <f>COUNTIFS(#REF!,B26,#REF!,$AS$8)</f>
        <v>#REF!</v>
      </c>
      <c r="AT26" s="21" t="e">
        <f>COUNTIFS(#REF!,B26,#REF!,$AT$8)</f>
        <v>#REF!</v>
      </c>
      <c r="AU26" s="21" t="e">
        <f t="shared" si="2"/>
        <v>#REF!</v>
      </c>
      <c r="AV26" s="21" t="e">
        <f t="shared" si="3"/>
        <v>#REF!</v>
      </c>
      <c r="AW26" s="21" t="e">
        <f>COUNTIFS(#REF!,B26,#REF!,$AW$8)</f>
        <v>#REF!</v>
      </c>
      <c r="AX26" s="31" t="e">
        <f>COUNTIFS(#REF!,B26,#REF!,$AX$8)</f>
        <v>#REF!</v>
      </c>
      <c r="AY26" s="31" t="e">
        <f>COUNTIFS(#REF!,B26,#REF!,$AY$8)</f>
        <v>#REF!</v>
      </c>
      <c r="AZ26" s="31" t="e">
        <f>COUNTIFS(#REF!,B26,#REF!,$AZ$8)</f>
        <v>#REF!</v>
      </c>
      <c r="BA26" s="31" t="e">
        <f>COUNTIFS(号卡固网晒单!#REF!,B26,号卡固网晒单!$F:$F,$BA$8)</f>
        <v>#REF!</v>
      </c>
      <c r="BB26" s="31" t="e">
        <f>COUNTIFS(号卡固网晒单!#REF!,B26,号卡固网晒单!$G:$G,$BB$8)</f>
        <v>#REF!</v>
      </c>
      <c r="BC26" s="31" t="e">
        <f>COUNTIFS(号卡固网晒单!#REF!,B26,号卡固网晒单!$H:$H,$BC$8)</f>
        <v>#REF!</v>
      </c>
      <c r="BD26" s="31" t="e">
        <f>COUNTIFS(号卡固网晒单!#REF!,B26,号卡固网晒单!$F:$F,$BD$8)</f>
        <v>#REF!</v>
      </c>
      <c r="BE26" s="31" t="e">
        <f>COUNTIFS(号卡固网晒单!#REF!,B26,号卡固网晒单!$G:$G,$BE$8)</f>
        <v>#REF!</v>
      </c>
      <c r="BF26" s="31" t="e">
        <f>COUNTIFS(号卡固网晒单!#REF!,B26,号卡固网晒单!$H:$H,$BF$8)</f>
        <v>#REF!</v>
      </c>
      <c r="BG26" s="31" t="e">
        <f>COUNTIFS(号卡固网晒单!#REF!,B26,号卡固网晒单!$I:$I,$BG$8)</f>
        <v>#REF!</v>
      </c>
      <c r="BH26" s="31" t="e">
        <f>COUNTIFS(号卡固网晒单!#REF!,B26,号卡固网晒单!$J:$J,$BH$8)</f>
        <v>#REF!</v>
      </c>
      <c r="BI26" s="22">
        <v>2</v>
      </c>
      <c r="BJ26" s="31" t="e">
        <f>AT26*$AT$4+AU26*$AU$4+AV26*$AV$4+AW26*$AW$4+AX26*$AX$4+AY26*$AY$4+AZ26*$AZ$4</f>
        <v>#REF!</v>
      </c>
      <c r="BK26" s="31" t="e">
        <f t="shared" si="4"/>
        <v>#REF!</v>
      </c>
      <c r="BL26" s="26">
        <v>9</v>
      </c>
      <c r="BM26" s="50" t="e">
        <f>SUM(BJ26:BJ28)</f>
        <v>#REF!</v>
      </c>
      <c r="BN26" s="51" t="e">
        <f t="shared" si="7"/>
        <v>#REF!</v>
      </c>
      <c r="BO26" s="22">
        <v>5</v>
      </c>
      <c r="BP26" s="31" t="e">
        <f>BA26*$BA$4+BB26*$BB$4+BC26*$BC$4+BD26*$BD$4+BE26*$BE$4+BF26*$BF$4+BG26*$BG$4+BH26*$BH$4</f>
        <v>#REF!</v>
      </c>
      <c r="BQ26" s="31" t="e">
        <f t="shared" si="5"/>
        <v>#REF!</v>
      </c>
      <c r="BR26" s="50">
        <v>22</v>
      </c>
      <c r="BS26" s="50" t="e">
        <f>SUM(BP26:BP28)</f>
        <v>#REF!</v>
      </c>
      <c r="BT26" s="51" t="e">
        <f t="shared" si="8"/>
        <v>#REF!</v>
      </c>
      <c r="BU26" s="51" t="e">
        <f t="shared" si="9"/>
        <v>#REF!</v>
      </c>
      <c r="BV26" s="59" t="e">
        <f t="shared" si="10"/>
        <v>#REF!</v>
      </c>
      <c r="BW26" s="26" t="s">
        <v>22</v>
      </c>
      <c r="BX26" s="58" t="s">
        <v>533</v>
      </c>
      <c r="BY26" s="26" t="e">
        <f t="shared" si="6"/>
        <v>#REF!</v>
      </c>
      <c r="BZ26" s="50" t="e">
        <f>SUM(BY26:BY28)</f>
        <v>#REF!</v>
      </c>
      <c r="CA26" s="64"/>
      <c r="CB26" s="64"/>
      <c r="CC26" s="64"/>
      <c r="CD26" s="64"/>
      <c r="CE26" s="64">
        <v>1</v>
      </c>
      <c r="CF26" s="64"/>
    </row>
    <row r="27" spans="1:84">
      <c r="A27" s="26"/>
      <c r="B27" s="26" t="s">
        <v>534</v>
      </c>
      <c r="C27" s="22">
        <v>5</v>
      </c>
      <c r="D27" s="22">
        <v>2</v>
      </c>
      <c r="E27" s="31" t="e">
        <f>COUNTIFS(#REF!,$B$4,#REF!,B27,#REF!,$E$8)</f>
        <v>#REF!</v>
      </c>
      <c r="F27" s="31" t="e">
        <f>COUNTIFS(#REF!,$B$4,#REF!,B27,#REF!,$F$8)</f>
        <v>#REF!</v>
      </c>
      <c r="G27" s="31" t="e">
        <f>COUNTIFS(#REF!,$B$4,#REF!,B27,#REF!,$G$8)</f>
        <v>#REF!</v>
      </c>
      <c r="H27" s="31" t="e">
        <f>COUNTIFS(#REF!,$B$4,#REF!,B27,#REF!,$H$8)</f>
        <v>#REF!</v>
      </c>
      <c r="I27" s="31" t="e">
        <f>COUNTIFS(#REF!,$B$4,#REF!,B27,#REF!,$I$8)</f>
        <v>#REF!</v>
      </c>
      <c r="J27" s="31" t="e">
        <f>COUNTIFS(#REF!,$B$4,#REF!,B27,#REF!,$J$8)</f>
        <v>#REF!</v>
      </c>
      <c r="K27" s="31" t="e">
        <f>COUNTIFS(#REF!,$B$4,#REF!,B27,#REF!,$K$8)</f>
        <v>#REF!</v>
      </c>
      <c r="L27" s="31" t="e">
        <f>COUNTIFS(#REF!,$B$4,#REF!,B27,#REF!,$L$8)</f>
        <v>#REF!</v>
      </c>
      <c r="M27" s="31" t="e">
        <f>COUNTIFS(#REF!,$B$4,#REF!,B27,#REF!,$M$8)</f>
        <v>#REF!</v>
      </c>
      <c r="N27" s="31" t="e">
        <f>COUNTIFS(#REF!,$B$4,#REF!,B27,#REF!,$N$8)</f>
        <v>#REF!</v>
      </c>
      <c r="O27" s="31" t="e">
        <f>COUNTIFS(#REF!,$B$4,#REF!,B27,#REF!,$O$8)</f>
        <v>#REF!</v>
      </c>
      <c r="P27" s="31" t="e">
        <f>COUNTIFS(#REF!,$B$4,#REF!,B27,#REF!,$P$8)</f>
        <v>#REF!</v>
      </c>
      <c r="Q27" s="31" t="e">
        <f>R27*$R$4+S27*$S$4+T27*$T$4+U27*$U$4+V27*$V$4+W27*$W$4+X27*$X$4</f>
        <v>#REF!</v>
      </c>
      <c r="R27" s="31" t="e">
        <f>COUNTIFS(#REF!,$B$4,#REF!,B27,#REF!,$R$8)</f>
        <v>#REF!</v>
      </c>
      <c r="S27" s="31" t="e">
        <f t="shared" si="0"/>
        <v>#REF!</v>
      </c>
      <c r="T27" s="31" t="e">
        <f t="shared" si="1"/>
        <v>#REF!</v>
      </c>
      <c r="U27" s="31" t="e">
        <f>COUNTIFS(#REF!,$B$4,#REF!,B27,#REF!,$U$8)</f>
        <v>#REF!</v>
      </c>
      <c r="V27" s="31" t="e">
        <f>COUNTIFS(#REF!,$B$4,#REF!,B27,#REF!,$V$8)</f>
        <v>#REF!</v>
      </c>
      <c r="W27" s="31" t="e">
        <f>COUNTIFS(#REF!,$B$4,#REF!,B27,#REF!,$W$8)</f>
        <v>#REF!</v>
      </c>
      <c r="X27" s="31" t="e">
        <f>COUNTIFS(#REF!,$B$4,#REF!,B27,#REF!,$X$8)</f>
        <v>#REF!</v>
      </c>
      <c r="Y27" s="31" t="e">
        <f>Z27*$Z$4+AA27*$AA$4+AB27*$AB$4+AC27*$AC$4+AD27*$AD$4+AE27*$AE$4+AF27*$AF$4+AG27*$AG$4</f>
        <v>#REF!</v>
      </c>
      <c r="Z27" s="31" t="e">
        <f>COUNTIFS(号卡固网晒单!$A:$A,$B$4,号卡固网晒单!#REF!,B27,号卡固网晒单!$F:$F,$Z$8)</f>
        <v>#REF!</v>
      </c>
      <c r="AA27" s="31" t="e">
        <f>COUNTIFS(号卡固网晒单!$A:$A,$B$4,号卡固网晒单!#REF!,B27,号卡固网晒单!$G:$G,$AA$8)</f>
        <v>#REF!</v>
      </c>
      <c r="AB27" s="31" t="e">
        <f>COUNTIFS(号卡固网晒单!$A:$A,$B$4,号卡固网晒单!#REF!,B27,号卡固网晒单!$H:$H,$AB$8)</f>
        <v>#REF!</v>
      </c>
      <c r="AC27" s="31" t="e">
        <f>COUNTIFS(号卡固网晒单!$A:$A,$B$4,号卡固网晒单!#REF!,B27,号卡固网晒单!$F:$F,$AC$8)</f>
        <v>#REF!</v>
      </c>
      <c r="AD27" s="31" t="e">
        <f>COUNTIFS(号卡固网晒单!$A:$A,$B$4,号卡固网晒单!#REF!,B27,号卡固网晒单!$G:$G,$AD$8)</f>
        <v>#REF!</v>
      </c>
      <c r="AE27" s="31" t="e">
        <f>COUNTIFS(号卡固网晒单!$A:$A,$B$4,号卡固网晒单!#REF!,B27,号卡固网晒单!$H:$H,$AE$8)</f>
        <v>#REF!</v>
      </c>
      <c r="AF27" s="31" t="e">
        <f>COUNTIFS(号卡固网晒单!$A:$A,$B$4,号卡固网晒单!#REF!,B27,号卡固网晒单!$I:$I,$AF$8)</f>
        <v>#REF!</v>
      </c>
      <c r="AG27" s="31" t="e">
        <f>COUNTIFS(号卡固网晒单!$A:$A,$B$4,号卡固网晒单!#REF!,B27,号卡固网晒单!$J:$J,$AG$8)</f>
        <v>#REF!</v>
      </c>
      <c r="AH27" s="31" t="e">
        <f>COUNTIFS(#REF!,B27,#REF!,$AH$8)</f>
        <v>#REF!</v>
      </c>
      <c r="AI27" s="31" t="e">
        <f>COUNTIFS(#REF!,B27,#REF!,$AI$8)</f>
        <v>#REF!</v>
      </c>
      <c r="AJ27" s="31" t="e">
        <f>COUNTIFS(#REF!,B27,#REF!,$AJ$8)</f>
        <v>#REF!</v>
      </c>
      <c r="AK27" s="31" t="e">
        <f>COUNTIFS(#REF!,B27,#REF!,$AK$8)</f>
        <v>#REF!</v>
      </c>
      <c r="AL27" s="31" t="e">
        <f>COUNTIFS(#REF!,B27,#REF!,$AL$8)</f>
        <v>#REF!</v>
      </c>
      <c r="AM27" s="31" t="e">
        <f>COUNTIFS(#REF!,B27,#REF!,$AM$8)</f>
        <v>#REF!</v>
      </c>
      <c r="AN27" s="31" t="e">
        <f>COUNTIFS(#REF!,B27,#REF!,$AN$8)</f>
        <v>#REF!</v>
      </c>
      <c r="AO27" s="31" t="e">
        <f>COUNTIFS(#REF!,B27,#REF!,$AO$8)</f>
        <v>#REF!</v>
      </c>
      <c r="AP27" s="31" t="e">
        <f>COUNTIFS(#REF!,B27,#REF!,$AP$8)</f>
        <v>#REF!</v>
      </c>
      <c r="AQ27" s="31" t="e">
        <f>COUNTIFS(#REF!,B27,#REF!,$AQ$8)</f>
        <v>#REF!</v>
      </c>
      <c r="AR27" s="31" t="e">
        <f>COUNTIFS(#REF!,B27,#REF!,$AR$8)</f>
        <v>#REF!</v>
      </c>
      <c r="AS27" s="31" t="e">
        <f>COUNTIFS(#REF!,B27,#REF!,$AS$8)</f>
        <v>#REF!</v>
      </c>
      <c r="AT27" s="21" t="e">
        <f>COUNTIFS(#REF!,B27,#REF!,$AT$8)</f>
        <v>#REF!</v>
      </c>
      <c r="AU27" s="21" t="e">
        <f t="shared" si="2"/>
        <v>#REF!</v>
      </c>
      <c r="AV27" s="21" t="e">
        <f t="shared" si="3"/>
        <v>#REF!</v>
      </c>
      <c r="AW27" s="21" t="e">
        <f>COUNTIFS(#REF!,B27,#REF!,$AW$8)</f>
        <v>#REF!</v>
      </c>
      <c r="AX27" s="31" t="e">
        <f>COUNTIFS(#REF!,B27,#REF!,$AX$8)</f>
        <v>#REF!</v>
      </c>
      <c r="AY27" s="31" t="e">
        <f>COUNTIFS(#REF!,B27,#REF!,$AY$8)</f>
        <v>#REF!</v>
      </c>
      <c r="AZ27" s="31" t="e">
        <f>COUNTIFS(#REF!,B27,#REF!,$AZ$8)</f>
        <v>#REF!</v>
      </c>
      <c r="BA27" s="31" t="e">
        <f>COUNTIFS(号卡固网晒单!#REF!,B27,号卡固网晒单!$F:$F,$BA$8)</f>
        <v>#REF!</v>
      </c>
      <c r="BB27" s="31" t="e">
        <f>COUNTIFS(号卡固网晒单!#REF!,B27,号卡固网晒单!$G:$G,$BB$8)</f>
        <v>#REF!</v>
      </c>
      <c r="BC27" s="31" t="e">
        <f>COUNTIFS(号卡固网晒单!#REF!,B27,号卡固网晒单!$H:$H,$BC$8)</f>
        <v>#REF!</v>
      </c>
      <c r="BD27" s="31" t="e">
        <f>COUNTIFS(号卡固网晒单!#REF!,B27,号卡固网晒单!$F:$F,$BD$8)</f>
        <v>#REF!</v>
      </c>
      <c r="BE27" s="31" t="e">
        <f>COUNTIFS(号卡固网晒单!#REF!,B27,号卡固网晒单!$G:$G,$BE$8)</f>
        <v>#REF!</v>
      </c>
      <c r="BF27" s="31" t="e">
        <f>COUNTIFS(号卡固网晒单!#REF!,B27,号卡固网晒单!$H:$H,$BF$8)</f>
        <v>#REF!</v>
      </c>
      <c r="BG27" s="31" t="e">
        <f>COUNTIFS(号卡固网晒单!#REF!,B27,号卡固网晒单!$I:$I,$BG$8)</f>
        <v>#REF!</v>
      </c>
      <c r="BH27" s="31" t="e">
        <f>COUNTIFS(号卡固网晒单!#REF!,B27,号卡固网晒单!$J:$J,$BH$8)</f>
        <v>#REF!</v>
      </c>
      <c r="BI27" s="22">
        <v>2</v>
      </c>
      <c r="BJ27" s="31" t="e">
        <f>AT27*$AT$4+AU27*$AU$4+AV27*$AV$4+AW27*$AW$4+AX27*$AX$4+AY27*$AY$4+AZ27*$AZ$4</f>
        <v>#REF!</v>
      </c>
      <c r="BK27" s="31" t="e">
        <f t="shared" si="4"/>
        <v>#REF!</v>
      </c>
      <c r="BL27" s="26"/>
      <c r="BM27" s="50"/>
      <c r="BN27" s="51"/>
      <c r="BO27" s="22">
        <v>5</v>
      </c>
      <c r="BP27" s="31" t="e">
        <f>BA27*$BA$4+BB27*$BB$4+BC27*$BC$4+BD27*$BD$4+BE27*$BE$4+BF27*$BF$4+BG27*$BG$4+BH27*$BH$4</f>
        <v>#REF!</v>
      </c>
      <c r="BQ27" s="31" t="e">
        <f t="shared" si="5"/>
        <v>#REF!</v>
      </c>
      <c r="BR27" s="50"/>
      <c r="BS27" s="50"/>
      <c r="BT27" s="51"/>
      <c r="BU27" s="51"/>
      <c r="BV27" s="59"/>
      <c r="BW27" s="26"/>
      <c r="BX27" s="58" t="s">
        <v>534</v>
      </c>
      <c r="BY27" s="26" t="e">
        <f t="shared" si="6"/>
        <v>#REF!</v>
      </c>
      <c r="BZ27" s="50"/>
      <c r="CA27" s="64"/>
      <c r="CB27" s="64"/>
      <c r="CC27" s="64"/>
      <c r="CD27" s="64"/>
      <c r="CE27" s="64"/>
      <c r="CF27" s="64"/>
    </row>
    <row r="28" spans="1:84">
      <c r="A28" s="26"/>
      <c r="B28" s="26" t="s">
        <v>535</v>
      </c>
      <c r="C28" s="22">
        <v>12</v>
      </c>
      <c r="D28" s="22">
        <v>5</v>
      </c>
      <c r="E28" s="31" t="e">
        <f>COUNTIFS(#REF!,$B$4,#REF!,B28,#REF!,$E$8)</f>
        <v>#REF!</v>
      </c>
      <c r="F28" s="31" t="e">
        <f>COUNTIFS(#REF!,$B$4,#REF!,B28,#REF!,$F$8)</f>
        <v>#REF!</v>
      </c>
      <c r="G28" s="31" t="e">
        <f>COUNTIFS(#REF!,$B$4,#REF!,B28,#REF!,$G$8)</f>
        <v>#REF!</v>
      </c>
      <c r="H28" s="31" t="e">
        <f>COUNTIFS(#REF!,$B$4,#REF!,B28,#REF!,$H$8)</f>
        <v>#REF!</v>
      </c>
      <c r="I28" s="31" t="e">
        <f>COUNTIFS(#REF!,$B$4,#REF!,B28,#REF!,$I$8)</f>
        <v>#REF!</v>
      </c>
      <c r="J28" s="31" t="e">
        <f>COUNTIFS(#REF!,$B$4,#REF!,B28,#REF!,$J$8)</f>
        <v>#REF!</v>
      </c>
      <c r="K28" s="31" t="e">
        <f>COUNTIFS(#REF!,$B$4,#REF!,B28,#REF!,$K$8)</f>
        <v>#REF!</v>
      </c>
      <c r="L28" s="31" t="e">
        <f>COUNTIFS(#REF!,$B$4,#REF!,B28,#REF!,$L$8)</f>
        <v>#REF!</v>
      </c>
      <c r="M28" s="31" t="e">
        <f>COUNTIFS(#REF!,$B$4,#REF!,B28,#REF!,$M$8)</f>
        <v>#REF!</v>
      </c>
      <c r="N28" s="31" t="e">
        <f>COUNTIFS(#REF!,$B$4,#REF!,B28,#REF!,$N$8)</f>
        <v>#REF!</v>
      </c>
      <c r="O28" s="31" t="e">
        <f>COUNTIFS(#REF!,$B$4,#REF!,B28,#REF!,$O$8)</f>
        <v>#REF!</v>
      </c>
      <c r="P28" s="31" t="e">
        <f>COUNTIFS(#REF!,$B$4,#REF!,B28,#REF!,$P$8)</f>
        <v>#REF!</v>
      </c>
      <c r="Q28" s="31" t="e">
        <f>R28*$R$4+S28*$S$4+T28*$T$4+U28*$U$4+V28*$V$4+W28*$W$4+X28*$X$4</f>
        <v>#REF!</v>
      </c>
      <c r="R28" s="31" t="e">
        <f>COUNTIFS(#REF!,$B$4,#REF!,B28,#REF!,$R$8)</f>
        <v>#REF!</v>
      </c>
      <c r="S28" s="31" t="e">
        <f t="shared" si="0"/>
        <v>#REF!</v>
      </c>
      <c r="T28" s="31" t="e">
        <f t="shared" si="1"/>
        <v>#REF!</v>
      </c>
      <c r="U28" s="31" t="e">
        <f>COUNTIFS(#REF!,$B$4,#REF!,B28,#REF!,$U$8)</f>
        <v>#REF!</v>
      </c>
      <c r="V28" s="31" t="e">
        <f>COUNTIFS(#REF!,$B$4,#REF!,B28,#REF!,$V$8)</f>
        <v>#REF!</v>
      </c>
      <c r="W28" s="31" t="e">
        <f>COUNTIFS(#REF!,$B$4,#REF!,B28,#REF!,$W$8)</f>
        <v>#REF!</v>
      </c>
      <c r="X28" s="31" t="e">
        <f>COUNTIFS(#REF!,$B$4,#REF!,B28,#REF!,$X$8)</f>
        <v>#REF!</v>
      </c>
      <c r="Y28" s="31" t="e">
        <f>Z28*$Z$4+AA28*$AA$4+AB28*$AB$4+AC28*$AC$4+AD28*$AD$4+AE28*$AE$4+AF28*$AF$4+AG28*$AG$4</f>
        <v>#REF!</v>
      </c>
      <c r="Z28" s="31" t="e">
        <f>COUNTIFS(号卡固网晒单!$A:$A,$B$4,号卡固网晒单!#REF!,B28,号卡固网晒单!$F:$F,$Z$8)</f>
        <v>#REF!</v>
      </c>
      <c r="AA28" s="31" t="e">
        <f>COUNTIFS(号卡固网晒单!$A:$A,$B$4,号卡固网晒单!#REF!,B28,号卡固网晒单!$G:$G,$AA$8)</f>
        <v>#REF!</v>
      </c>
      <c r="AB28" s="31" t="e">
        <f>COUNTIFS(号卡固网晒单!$A:$A,$B$4,号卡固网晒单!#REF!,B28,号卡固网晒单!$H:$H,$AB$8)</f>
        <v>#REF!</v>
      </c>
      <c r="AC28" s="31" t="e">
        <f>COUNTIFS(号卡固网晒单!$A:$A,$B$4,号卡固网晒单!#REF!,B28,号卡固网晒单!$F:$F,$AC$8)</f>
        <v>#REF!</v>
      </c>
      <c r="AD28" s="31" t="e">
        <f>COUNTIFS(号卡固网晒单!$A:$A,$B$4,号卡固网晒单!#REF!,B28,号卡固网晒单!$G:$G,$AD$8)</f>
        <v>#REF!</v>
      </c>
      <c r="AE28" s="31" t="e">
        <f>COUNTIFS(号卡固网晒单!$A:$A,$B$4,号卡固网晒单!#REF!,B28,号卡固网晒单!$H:$H,$AE$8)</f>
        <v>#REF!</v>
      </c>
      <c r="AF28" s="31" t="e">
        <f>COUNTIFS(号卡固网晒单!$A:$A,$B$4,号卡固网晒单!#REF!,B28,号卡固网晒单!$I:$I,$AF$8)</f>
        <v>#REF!</v>
      </c>
      <c r="AG28" s="31" t="e">
        <f>COUNTIFS(号卡固网晒单!$A:$A,$B$4,号卡固网晒单!#REF!,B28,号卡固网晒单!$J:$J,$AG$8)</f>
        <v>#REF!</v>
      </c>
      <c r="AH28" s="31" t="e">
        <f>COUNTIFS(#REF!,B28,#REF!,$AH$8)</f>
        <v>#REF!</v>
      </c>
      <c r="AI28" s="31" t="e">
        <f>COUNTIFS(#REF!,B28,#REF!,$AI$8)</f>
        <v>#REF!</v>
      </c>
      <c r="AJ28" s="31" t="e">
        <f>COUNTIFS(#REF!,B28,#REF!,$AJ$8)</f>
        <v>#REF!</v>
      </c>
      <c r="AK28" s="31" t="e">
        <f>COUNTIFS(#REF!,B28,#REF!,$AK$8)</f>
        <v>#REF!</v>
      </c>
      <c r="AL28" s="31" t="e">
        <f>COUNTIFS(#REF!,B28,#REF!,$AL$8)</f>
        <v>#REF!</v>
      </c>
      <c r="AM28" s="31" t="e">
        <f>COUNTIFS(#REF!,B28,#REF!,$AM$8)</f>
        <v>#REF!</v>
      </c>
      <c r="AN28" s="31" t="e">
        <f>COUNTIFS(#REF!,B28,#REF!,$AN$8)</f>
        <v>#REF!</v>
      </c>
      <c r="AO28" s="31" t="e">
        <f>COUNTIFS(#REF!,B28,#REF!,$AO$8)</f>
        <v>#REF!</v>
      </c>
      <c r="AP28" s="31" t="e">
        <f>COUNTIFS(#REF!,B28,#REF!,$AP$8)</f>
        <v>#REF!</v>
      </c>
      <c r="AQ28" s="31" t="e">
        <f>COUNTIFS(#REF!,B28,#REF!,$AQ$8)</f>
        <v>#REF!</v>
      </c>
      <c r="AR28" s="31" t="e">
        <f>COUNTIFS(#REF!,B28,#REF!,$AR$8)</f>
        <v>#REF!</v>
      </c>
      <c r="AS28" s="31" t="e">
        <f>COUNTIFS(#REF!,B28,#REF!,$AS$8)</f>
        <v>#REF!</v>
      </c>
      <c r="AT28" s="21" t="e">
        <f>COUNTIFS(#REF!,B28,#REF!,$AT$8)</f>
        <v>#REF!</v>
      </c>
      <c r="AU28" s="21" t="e">
        <f t="shared" si="2"/>
        <v>#REF!</v>
      </c>
      <c r="AV28" s="21" t="e">
        <f t="shared" si="3"/>
        <v>#REF!</v>
      </c>
      <c r="AW28" s="21" t="e">
        <f>COUNTIFS(#REF!,B28,#REF!,$AW$8)</f>
        <v>#REF!</v>
      </c>
      <c r="AX28" s="31" t="e">
        <f>COUNTIFS(#REF!,B28,#REF!,$AX$8)</f>
        <v>#REF!</v>
      </c>
      <c r="AY28" s="31" t="e">
        <f>COUNTIFS(#REF!,B28,#REF!,$AY$8)</f>
        <v>#REF!</v>
      </c>
      <c r="AZ28" s="31" t="e">
        <f>COUNTIFS(#REF!,B28,#REF!,$AZ$8)</f>
        <v>#REF!</v>
      </c>
      <c r="BA28" s="31" t="e">
        <f>COUNTIFS(号卡固网晒单!#REF!,B28,号卡固网晒单!$F:$F,$BA$8)</f>
        <v>#REF!</v>
      </c>
      <c r="BB28" s="31" t="e">
        <f>COUNTIFS(号卡固网晒单!#REF!,B28,号卡固网晒单!$G:$G,$BB$8)</f>
        <v>#REF!</v>
      </c>
      <c r="BC28" s="31" t="e">
        <f>COUNTIFS(号卡固网晒单!#REF!,B28,号卡固网晒单!$H:$H,$BC$8)</f>
        <v>#REF!</v>
      </c>
      <c r="BD28" s="31" t="e">
        <f>COUNTIFS(号卡固网晒单!#REF!,B28,号卡固网晒单!$F:$F,$BD$8)</f>
        <v>#REF!</v>
      </c>
      <c r="BE28" s="31" t="e">
        <f>COUNTIFS(号卡固网晒单!#REF!,B28,号卡固网晒单!$G:$G,$BE$8)</f>
        <v>#REF!</v>
      </c>
      <c r="BF28" s="31" t="e">
        <f>COUNTIFS(号卡固网晒单!#REF!,B28,号卡固网晒单!$H:$H,$BF$8)</f>
        <v>#REF!</v>
      </c>
      <c r="BG28" s="31" t="e">
        <f>COUNTIFS(号卡固网晒单!#REF!,B28,号卡固网晒单!$I:$I,$BG$8)</f>
        <v>#REF!</v>
      </c>
      <c r="BH28" s="31" t="e">
        <f>COUNTIFS(号卡固网晒单!#REF!,B28,号卡固网晒单!$J:$J,$BH$8)</f>
        <v>#REF!</v>
      </c>
      <c r="BI28" s="22">
        <v>5</v>
      </c>
      <c r="BJ28" s="31" t="e">
        <f>AT28*$AT$4+AU28*$AU$4+AV28*$AV$4+AW28*$AW$4+AX28*$AX$4+AY28*$AY$4+AZ28*$AZ$4</f>
        <v>#REF!</v>
      </c>
      <c r="BK28" s="31" t="e">
        <f t="shared" si="4"/>
        <v>#REF!</v>
      </c>
      <c r="BL28" s="26"/>
      <c r="BM28" s="50"/>
      <c r="BN28" s="51"/>
      <c r="BO28" s="22">
        <v>12</v>
      </c>
      <c r="BP28" s="31" t="e">
        <f>BA28*$BA$4+BB28*$BB$4+BC28*$BC$4+BD28*$BD$4+BE28*$BE$4+BF28*$BF$4+BG28*$BG$4+BH28*$BH$4</f>
        <v>#REF!</v>
      </c>
      <c r="BQ28" s="31" t="e">
        <f t="shared" si="5"/>
        <v>#REF!</v>
      </c>
      <c r="BR28" s="50"/>
      <c r="BS28" s="50"/>
      <c r="BT28" s="51"/>
      <c r="BU28" s="51"/>
      <c r="BV28" s="59"/>
      <c r="BW28" s="26"/>
      <c r="BX28" s="58" t="s">
        <v>535</v>
      </c>
      <c r="BY28" s="26" t="e">
        <f t="shared" si="6"/>
        <v>#REF!</v>
      </c>
      <c r="BZ28" s="50"/>
      <c r="CA28" s="64"/>
      <c r="CB28" s="64"/>
      <c r="CC28" s="64"/>
      <c r="CD28" s="64"/>
      <c r="CE28" s="64"/>
      <c r="CF28" s="64"/>
    </row>
    <row r="29" spans="1:84">
      <c r="A29" s="26" t="s">
        <v>23</v>
      </c>
      <c r="B29" s="26" t="s">
        <v>536</v>
      </c>
      <c r="C29" s="22">
        <v>0</v>
      </c>
      <c r="D29" s="22">
        <v>0</v>
      </c>
      <c r="E29" s="31" t="e">
        <f>COUNTIFS(#REF!,$B$4,#REF!,B29,#REF!,$E$8)</f>
        <v>#REF!</v>
      </c>
      <c r="F29" s="31" t="e">
        <f>COUNTIFS(#REF!,$B$4,#REF!,B29,#REF!,$F$8)</f>
        <v>#REF!</v>
      </c>
      <c r="G29" s="31" t="e">
        <f>COUNTIFS(#REF!,$B$4,#REF!,B29,#REF!,$G$8)</f>
        <v>#REF!</v>
      </c>
      <c r="H29" s="31" t="e">
        <f>COUNTIFS(#REF!,$B$4,#REF!,B29,#REF!,$H$8)</f>
        <v>#REF!</v>
      </c>
      <c r="I29" s="31" t="e">
        <f>COUNTIFS(#REF!,$B$4,#REF!,B29,#REF!,$I$8)</f>
        <v>#REF!</v>
      </c>
      <c r="J29" s="31" t="e">
        <f>COUNTIFS(#REF!,$B$4,#REF!,B29,#REF!,$J$8)</f>
        <v>#REF!</v>
      </c>
      <c r="K29" s="31" t="e">
        <f>COUNTIFS(#REF!,$B$4,#REF!,B29,#REF!,$K$8)</f>
        <v>#REF!</v>
      </c>
      <c r="L29" s="31" t="e">
        <f>COUNTIFS(#REF!,$B$4,#REF!,B29,#REF!,$L$8)</f>
        <v>#REF!</v>
      </c>
      <c r="M29" s="31" t="e">
        <f>COUNTIFS(#REF!,$B$4,#REF!,B29,#REF!,$M$8)</f>
        <v>#REF!</v>
      </c>
      <c r="N29" s="31" t="e">
        <f>COUNTIFS(#REF!,$B$4,#REF!,B29,#REF!,$N$8)</f>
        <v>#REF!</v>
      </c>
      <c r="O29" s="31" t="e">
        <f>COUNTIFS(#REF!,$B$4,#REF!,B29,#REF!,$O$8)</f>
        <v>#REF!</v>
      </c>
      <c r="P29" s="31" t="e">
        <f>COUNTIFS(#REF!,$B$4,#REF!,B29,#REF!,$P$8)</f>
        <v>#REF!</v>
      </c>
      <c r="Q29" s="31" t="e">
        <f>R29*$R$4+S29*$S$4+T29*$T$4+U29*$U$4+V29*$V$4+W29*$W$4+X29*$X$4</f>
        <v>#REF!</v>
      </c>
      <c r="R29" s="31" t="e">
        <f>COUNTIFS(#REF!,$B$4,#REF!,B29,#REF!,$R$8)</f>
        <v>#REF!</v>
      </c>
      <c r="S29" s="31" t="e">
        <f t="shared" si="0"/>
        <v>#REF!</v>
      </c>
      <c r="T29" s="31" t="e">
        <f t="shared" si="1"/>
        <v>#REF!</v>
      </c>
      <c r="U29" s="31" t="e">
        <f>COUNTIFS(#REF!,$B$4,#REF!,B29,#REF!,$U$8)</f>
        <v>#REF!</v>
      </c>
      <c r="V29" s="31" t="e">
        <f>COUNTIFS(#REF!,$B$4,#REF!,B29,#REF!,$V$8)</f>
        <v>#REF!</v>
      </c>
      <c r="W29" s="31" t="e">
        <f>COUNTIFS(#REF!,$B$4,#REF!,B29,#REF!,$W$8)</f>
        <v>#REF!</v>
      </c>
      <c r="X29" s="31" t="e">
        <f>COUNTIFS(#REF!,$B$4,#REF!,B29,#REF!,$X$8)</f>
        <v>#REF!</v>
      </c>
      <c r="Y29" s="31" t="e">
        <f>Z29*$Z$4+AA29*$AA$4+AB29*$AB$4+AC29*$AC$4+AD29*$AD$4+AE29*$AE$4+AF29*$AF$4+AG29*$AG$4</f>
        <v>#REF!</v>
      </c>
      <c r="Z29" s="31" t="e">
        <f>COUNTIFS(号卡固网晒单!$A:$A,$B$4,号卡固网晒单!#REF!,B29,号卡固网晒单!$F:$F,$Z$8)</f>
        <v>#REF!</v>
      </c>
      <c r="AA29" s="31" t="e">
        <f>COUNTIFS(号卡固网晒单!$A:$A,$B$4,号卡固网晒单!#REF!,B29,号卡固网晒单!$G:$G,$AA$8)</f>
        <v>#REF!</v>
      </c>
      <c r="AB29" s="31" t="e">
        <f>COUNTIFS(号卡固网晒单!$A:$A,$B$4,号卡固网晒单!#REF!,B29,号卡固网晒单!$H:$H,$AB$8)</f>
        <v>#REF!</v>
      </c>
      <c r="AC29" s="31" t="e">
        <f>COUNTIFS(号卡固网晒单!$A:$A,$B$4,号卡固网晒单!#REF!,B29,号卡固网晒单!$F:$F,$AC$8)</f>
        <v>#REF!</v>
      </c>
      <c r="AD29" s="31" t="e">
        <f>COUNTIFS(号卡固网晒单!$A:$A,$B$4,号卡固网晒单!#REF!,B29,号卡固网晒单!$G:$G,$AD$8)</f>
        <v>#REF!</v>
      </c>
      <c r="AE29" s="31" t="e">
        <f>COUNTIFS(号卡固网晒单!$A:$A,$B$4,号卡固网晒单!#REF!,B29,号卡固网晒单!$H:$H,$AE$8)</f>
        <v>#REF!</v>
      </c>
      <c r="AF29" s="31" t="e">
        <f>COUNTIFS(号卡固网晒单!$A:$A,$B$4,号卡固网晒单!#REF!,B29,号卡固网晒单!$I:$I,$AF$8)</f>
        <v>#REF!</v>
      </c>
      <c r="AG29" s="31" t="e">
        <f>COUNTIFS(号卡固网晒单!$A:$A,$B$4,号卡固网晒单!#REF!,B29,号卡固网晒单!$J:$J,$AG$8)</f>
        <v>#REF!</v>
      </c>
      <c r="AH29" s="31" t="e">
        <f>COUNTIFS(#REF!,B29,#REF!,$AH$8)</f>
        <v>#REF!</v>
      </c>
      <c r="AI29" s="31" t="e">
        <f>COUNTIFS(#REF!,B29,#REF!,$AI$8)</f>
        <v>#REF!</v>
      </c>
      <c r="AJ29" s="31" t="e">
        <f>COUNTIFS(#REF!,B29,#REF!,$AJ$8)</f>
        <v>#REF!</v>
      </c>
      <c r="AK29" s="31" t="e">
        <f>COUNTIFS(#REF!,B29,#REF!,$AK$8)</f>
        <v>#REF!</v>
      </c>
      <c r="AL29" s="31" t="e">
        <f>COUNTIFS(#REF!,B29,#REF!,$AL$8)</f>
        <v>#REF!</v>
      </c>
      <c r="AM29" s="31" t="e">
        <f>COUNTIFS(#REF!,B29,#REF!,$AM$8)</f>
        <v>#REF!</v>
      </c>
      <c r="AN29" s="31" t="e">
        <f>COUNTIFS(#REF!,B29,#REF!,$AN$8)</f>
        <v>#REF!</v>
      </c>
      <c r="AO29" s="31" t="e">
        <f>COUNTIFS(#REF!,B29,#REF!,$AO$8)</f>
        <v>#REF!</v>
      </c>
      <c r="AP29" s="31" t="e">
        <f>COUNTIFS(#REF!,B29,#REF!,$AP$8)</f>
        <v>#REF!</v>
      </c>
      <c r="AQ29" s="31" t="e">
        <f>COUNTIFS(#REF!,B29,#REF!,$AQ$8)</f>
        <v>#REF!</v>
      </c>
      <c r="AR29" s="31" t="e">
        <f>COUNTIFS(#REF!,B29,#REF!,$AR$8)</f>
        <v>#REF!</v>
      </c>
      <c r="AS29" s="31" t="e">
        <f>COUNTIFS(#REF!,B29,#REF!,$AS$8)</f>
        <v>#REF!</v>
      </c>
      <c r="AT29" s="21" t="e">
        <f>COUNTIFS(#REF!,B29,#REF!,$AT$8)</f>
        <v>#REF!</v>
      </c>
      <c r="AU29" s="21" t="e">
        <f t="shared" si="2"/>
        <v>#REF!</v>
      </c>
      <c r="AV29" s="21" t="e">
        <f t="shared" si="3"/>
        <v>#REF!</v>
      </c>
      <c r="AW29" s="21" t="e">
        <f>COUNTIFS(#REF!,B29,#REF!,$AW$8)</f>
        <v>#REF!</v>
      </c>
      <c r="AX29" s="31" t="e">
        <f>COUNTIFS(#REF!,B29,#REF!,$AX$8)</f>
        <v>#REF!</v>
      </c>
      <c r="AY29" s="31" t="e">
        <f>COUNTIFS(#REF!,B29,#REF!,$AY$8)</f>
        <v>#REF!</v>
      </c>
      <c r="AZ29" s="31" t="e">
        <f>COUNTIFS(#REF!,B29,#REF!,$AZ$8)</f>
        <v>#REF!</v>
      </c>
      <c r="BA29" s="31" t="e">
        <f>COUNTIFS(号卡固网晒单!#REF!,B29,号卡固网晒单!$F:$F,$BA$8)</f>
        <v>#REF!</v>
      </c>
      <c r="BB29" s="31" t="e">
        <f>COUNTIFS(号卡固网晒单!#REF!,B29,号卡固网晒单!$G:$G,$BB$8)</f>
        <v>#REF!</v>
      </c>
      <c r="BC29" s="31" t="e">
        <f>COUNTIFS(号卡固网晒单!#REF!,B29,号卡固网晒单!$H:$H,$BC$8)</f>
        <v>#REF!</v>
      </c>
      <c r="BD29" s="31" t="e">
        <f>COUNTIFS(号卡固网晒单!#REF!,B29,号卡固网晒单!$F:$F,$BD$8)</f>
        <v>#REF!</v>
      </c>
      <c r="BE29" s="31" t="e">
        <f>COUNTIFS(号卡固网晒单!#REF!,B29,号卡固网晒单!$G:$G,$BE$8)</f>
        <v>#REF!</v>
      </c>
      <c r="BF29" s="31" t="e">
        <f>COUNTIFS(号卡固网晒单!#REF!,B29,号卡固网晒单!$H:$H,$BF$8)</f>
        <v>#REF!</v>
      </c>
      <c r="BG29" s="31" t="e">
        <f>COUNTIFS(号卡固网晒单!#REF!,B29,号卡固网晒单!$I:$I,$BG$8)</f>
        <v>#REF!</v>
      </c>
      <c r="BH29" s="31" t="e">
        <f>COUNTIFS(号卡固网晒单!#REF!,B29,号卡固网晒单!$J:$J,$BH$8)</f>
        <v>#REF!</v>
      </c>
      <c r="BI29" s="22">
        <v>0</v>
      </c>
      <c r="BJ29" s="31" t="e">
        <f>AT29*$AT$4+AU29*$AU$4+AV29*$AV$4+AW29*$AW$4+AX29*$AX$4+AY29*$AY$4+AZ29*$AZ$4</f>
        <v>#REF!</v>
      </c>
      <c r="BK29" s="31" t="e">
        <f t="shared" si="4"/>
        <v>#REF!</v>
      </c>
      <c r="BL29" s="26">
        <v>11</v>
      </c>
      <c r="BM29" s="50" t="e">
        <f>SUM(BJ29:BJ33)</f>
        <v>#REF!</v>
      </c>
      <c r="BN29" s="51" t="e">
        <f t="shared" si="7"/>
        <v>#REF!</v>
      </c>
      <c r="BO29" s="22">
        <v>0</v>
      </c>
      <c r="BP29" s="31" t="e">
        <f>BA29*$BA$4+BB29*$BB$4+BC29*$BC$4+BD29*$BD$4+BE29*$BE$4+BF29*$BF$4+BG29*$BG$4+BH29*$BH$4</f>
        <v>#REF!</v>
      </c>
      <c r="BQ29" s="31" t="e">
        <f t="shared" si="5"/>
        <v>#REF!</v>
      </c>
      <c r="BR29" s="50">
        <v>27</v>
      </c>
      <c r="BS29" s="50" t="e">
        <f>SUM(BP29:BP33)</f>
        <v>#REF!</v>
      </c>
      <c r="BT29" s="51" t="e">
        <f t="shared" si="8"/>
        <v>#REF!</v>
      </c>
      <c r="BU29" s="51" t="e">
        <f t="shared" si="9"/>
        <v>#REF!</v>
      </c>
      <c r="BV29" s="59" t="e">
        <f t="shared" si="10"/>
        <v>#REF!</v>
      </c>
      <c r="BW29" s="26" t="s">
        <v>23</v>
      </c>
      <c r="BX29" s="58" t="s">
        <v>536</v>
      </c>
      <c r="BY29" s="26" t="e">
        <f t="shared" si="6"/>
        <v>#REF!</v>
      </c>
      <c r="BZ29" s="50" t="e">
        <f>SUM(BY29:BY33)</f>
        <v>#REF!</v>
      </c>
      <c r="CA29" s="64"/>
      <c r="CB29" s="64"/>
      <c r="CC29" s="64"/>
      <c r="CD29" s="64"/>
      <c r="CE29" s="64">
        <v>1</v>
      </c>
      <c r="CF29" s="64"/>
    </row>
    <row r="30" spans="1:84">
      <c r="A30" s="26"/>
      <c r="B30" s="26" t="s">
        <v>537</v>
      </c>
      <c r="C30" s="22">
        <v>12</v>
      </c>
      <c r="D30" s="22">
        <v>5</v>
      </c>
      <c r="E30" s="31" t="e">
        <f>COUNTIFS(#REF!,$B$4,#REF!,B30,#REF!,$E$8)</f>
        <v>#REF!</v>
      </c>
      <c r="F30" s="31" t="e">
        <f>COUNTIFS(#REF!,$B$4,#REF!,B30,#REF!,$F$8)</f>
        <v>#REF!</v>
      </c>
      <c r="G30" s="31" t="e">
        <f>COUNTIFS(#REF!,$B$4,#REF!,B30,#REF!,$G$8)</f>
        <v>#REF!</v>
      </c>
      <c r="H30" s="31" t="e">
        <f>COUNTIFS(#REF!,$B$4,#REF!,B30,#REF!,$H$8)</f>
        <v>#REF!</v>
      </c>
      <c r="I30" s="31" t="e">
        <f>COUNTIFS(#REF!,$B$4,#REF!,B30,#REF!,$I$8)</f>
        <v>#REF!</v>
      </c>
      <c r="J30" s="31" t="e">
        <f>COUNTIFS(#REF!,$B$4,#REF!,B30,#REF!,$J$8)</f>
        <v>#REF!</v>
      </c>
      <c r="K30" s="31" t="e">
        <f>COUNTIFS(#REF!,$B$4,#REF!,B30,#REF!,$K$8)</f>
        <v>#REF!</v>
      </c>
      <c r="L30" s="31" t="e">
        <f>COUNTIFS(#REF!,$B$4,#REF!,B30,#REF!,$L$8)</f>
        <v>#REF!</v>
      </c>
      <c r="M30" s="31" t="e">
        <f>COUNTIFS(#REF!,$B$4,#REF!,B30,#REF!,$M$8)</f>
        <v>#REF!</v>
      </c>
      <c r="N30" s="31" t="e">
        <f>COUNTIFS(#REF!,$B$4,#REF!,B30,#REF!,$N$8)</f>
        <v>#REF!</v>
      </c>
      <c r="O30" s="31" t="e">
        <f>COUNTIFS(#REF!,$B$4,#REF!,B30,#REF!,$O$8)</f>
        <v>#REF!</v>
      </c>
      <c r="P30" s="31" t="e">
        <f>COUNTIFS(#REF!,$B$4,#REF!,B30,#REF!,$P$8)</f>
        <v>#REF!</v>
      </c>
      <c r="Q30" s="31" t="e">
        <f>R30*$R$4+S30*$S$4+T30*$T$4+U30*$U$4+V30*$V$4+W30*$W$4+X30*$X$4</f>
        <v>#REF!</v>
      </c>
      <c r="R30" s="31" t="e">
        <f>COUNTIFS(#REF!,$B$4,#REF!,B30,#REF!,$R$8)</f>
        <v>#REF!</v>
      </c>
      <c r="S30" s="31" t="e">
        <f t="shared" si="0"/>
        <v>#REF!</v>
      </c>
      <c r="T30" s="31" t="e">
        <f t="shared" si="1"/>
        <v>#REF!</v>
      </c>
      <c r="U30" s="31" t="e">
        <f>COUNTIFS(#REF!,$B$4,#REF!,B30,#REF!,$U$8)</f>
        <v>#REF!</v>
      </c>
      <c r="V30" s="31" t="e">
        <f>COUNTIFS(#REF!,$B$4,#REF!,B30,#REF!,$V$8)</f>
        <v>#REF!</v>
      </c>
      <c r="W30" s="31" t="e">
        <f>COUNTIFS(#REF!,$B$4,#REF!,B30,#REF!,$W$8)</f>
        <v>#REF!</v>
      </c>
      <c r="X30" s="31" t="e">
        <f>COUNTIFS(#REF!,$B$4,#REF!,B30,#REF!,$X$8)</f>
        <v>#REF!</v>
      </c>
      <c r="Y30" s="31" t="e">
        <f>Z30*$Z$4+AA30*$AA$4+AB30*$AB$4+AC30*$AC$4+AD30*$AD$4+AE30*$AE$4+AF30*$AF$4+AG30*$AG$4</f>
        <v>#REF!</v>
      </c>
      <c r="Z30" s="31" t="e">
        <f>COUNTIFS(号卡固网晒单!$A:$A,$B$4,号卡固网晒单!#REF!,B30,号卡固网晒单!$F:$F,$Z$8)</f>
        <v>#REF!</v>
      </c>
      <c r="AA30" s="31" t="e">
        <f>COUNTIFS(号卡固网晒单!$A:$A,$B$4,号卡固网晒单!#REF!,B30,号卡固网晒单!$G:$G,$AA$8)</f>
        <v>#REF!</v>
      </c>
      <c r="AB30" s="31" t="e">
        <f>COUNTIFS(号卡固网晒单!$A:$A,$B$4,号卡固网晒单!#REF!,B30,号卡固网晒单!$H:$H,$AB$8)</f>
        <v>#REF!</v>
      </c>
      <c r="AC30" s="31" t="e">
        <f>COUNTIFS(号卡固网晒单!$A:$A,$B$4,号卡固网晒单!#REF!,B30,号卡固网晒单!$F:$F,$AC$8)</f>
        <v>#REF!</v>
      </c>
      <c r="AD30" s="31" t="e">
        <f>COUNTIFS(号卡固网晒单!$A:$A,$B$4,号卡固网晒单!#REF!,B30,号卡固网晒单!$G:$G,$AD$8)</f>
        <v>#REF!</v>
      </c>
      <c r="AE30" s="31" t="e">
        <f>COUNTIFS(号卡固网晒单!$A:$A,$B$4,号卡固网晒单!#REF!,B30,号卡固网晒单!$H:$H,$AE$8)</f>
        <v>#REF!</v>
      </c>
      <c r="AF30" s="31" t="e">
        <f>COUNTIFS(号卡固网晒单!$A:$A,$B$4,号卡固网晒单!#REF!,B30,号卡固网晒单!$I:$I,$AF$8)</f>
        <v>#REF!</v>
      </c>
      <c r="AG30" s="31" t="e">
        <f>COUNTIFS(号卡固网晒单!$A:$A,$B$4,号卡固网晒单!#REF!,B30,号卡固网晒单!$J:$J,$AG$8)</f>
        <v>#REF!</v>
      </c>
      <c r="AH30" s="31" t="e">
        <f>COUNTIFS(#REF!,B30,#REF!,$AH$8)</f>
        <v>#REF!</v>
      </c>
      <c r="AI30" s="31" t="e">
        <f>COUNTIFS(#REF!,B30,#REF!,$AI$8)</f>
        <v>#REF!</v>
      </c>
      <c r="AJ30" s="31" t="e">
        <f>COUNTIFS(#REF!,B30,#REF!,$AJ$8)</f>
        <v>#REF!</v>
      </c>
      <c r="AK30" s="31" t="e">
        <f>COUNTIFS(#REF!,B30,#REF!,$AK$8)</f>
        <v>#REF!</v>
      </c>
      <c r="AL30" s="31" t="e">
        <f>COUNTIFS(#REF!,B30,#REF!,$AL$8)</f>
        <v>#REF!</v>
      </c>
      <c r="AM30" s="31" t="e">
        <f>COUNTIFS(#REF!,B30,#REF!,$AM$8)</f>
        <v>#REF!</v>
      </c>
      <c r="AN30" s="31" t="e">
        <f>COUNTIFS(#REF!,B30,#REF!,$AN$8)</f>
        <v>#REF!</v>
      </c>
      <c r="AO30" s="31" t="e">
        <f>COUNTIFS(#REF!,B30,#REF!,$AO$8)</f>
        <v>#REF!</v>
      </c>
      <c r="AP30" s="31" t="e">
        <f>COUNTIFS(#REF!,B30,#REF!,$AP$8)</f>
        <v>#REF!</v>
      </c>
      <c r="AQ30" s="31" t="e">
        <f>COUNTIFS(#REF!,B30,#REF!,$AQ$8)</f>
        <v>#REF!</v>
      </c>
      <c r="AR30" s="31" t="e">
        <f>COUNTIFS(#REF!,B30,#REF!,$AR$8)</f>
        <v>#REF!</v>
      </c>
      <c r="AS30" s="31" t="e">
        <f>COUNTIFS(#REF!,B30,#REF!,$AS$8)</f>
        <v>#REF!</v>
      </c>
      <c r="AT30" s="21" t="e">
        <f>COUNTIFS(#REF!,B30,#REF!,$AT$8)</f>
        <v>#REF!</v>
      </c>
      <c r="AU30" s="21" t="e">
        <f t="shared" si="2"/>
        <v>#REF!</v>
      </c>
      <c r="AV30" s="21" t="e">
        <f t="shared" si="3"/>
        <v>#REF!</v>
      </c>
      <c r="AW30" s="21" t="e">
        <f>COUNTIFS(#REF!,B30,#REF!,$AW$8)</f>
        <v>#REF!</v>
      </c>
      <c r="AX30" s="31" t="e">
        <f>COUNTIFS(#REF!,B30,#REF!,$AX$8)</f>
        <v>#REF!</v>
      </c>
      <c r="AY30" s="31" t="e">
        <f>COUNTIFS(#REF!,B30,#REF!,$AY$8)</f>
        <v>#REF!</v>
      </c>
      <c r="AZ30" s="31" t="e">
        <f>COUNTIFS(#REF!,B30,#REF!,$AZ$8)</f>
        <v>#REF!</v>
      </c>
      <c r="BA30" s="31" t="e">
        <f>COUNTIFS(号卡固网晒单!#REF!,B30,号卡固网晒单!$F:$F,$BA$8)</f>
        <v>#REF!</v>
      </c>
      <c r="BB30" s="31" t="e">
        <f>COUNTIFS(号卡固网晒单!#REF!,B30,号卡固网晒单!$G:$G,$BB$8)</f>
        <v>#REF!</v>
      </c>
      <c r="BC30" s="31" t="e">
        <f>COUNTIFS(号卡固网晒单!#REF!,B30,号卡固网晒单!$H:$H,$BC$8)</f>
        <v>#REF!</v>
      </c>
      <c r="BD30" s="31" t="e">
        <f>COUNTIFS(号卡固网晒单!#REF!,B30,号卡固网晒单!$F:$F,$BD$8)</f>
        <v>#REF!</v>
      </c>
      <c r="BE30" s="31" t="e">
        <f>COUNTIFS(号卡固网晒单!#REF!,B30,号卡固网晒单!$G:$G,$BE$8)</f>
        <v>#REF!</v>
      </c>
      <c r="BF30" s="31" t="e">
        <f>COUNTIFS(号卡固网晒单!#REF!,B30,号卡固网晒单!$H:$H,$BF$8)</f>
        <v>#REF!</v>
      </c>
      <c r="BG30" s="31" t="e">
        <f>COUNTIFS(号卡固网晒单!#REF!,B30,号卡固网晒单!$I:$I,$BG$8)</f>
        <v>#REF!</v>
      </c>
      <c r="BH30" s="31" t="e">
        <f>COUNTIFS(号卡固网晒单!#REF!,B30,号卡固网晒单!$J:$J,$BH$8)</f>
        <v>#REF!</v>
      </c>
      <c r="BI30" s="22">
        <v>5</v>
      </c>
      <c r="BJ30" s="31" t="e">
        <f>AT30*$AT$4+AU30*$AU$4+AV30*$AV$4+AW30*$AW$4+AX30*$AX$4+AY30*$AY$4+AZ30*$AZ$4</f>
        <v>#REF!</v>
      </c>
      <c r="BK30" s="31" t="e">
        <f t="shared" si="4"/>
        <v>#REF!</v>
      </c>
      <c r="BL30" s="26"/>
      <c r="BM30" s="50"/>
      <c r="BN30" s="51"/>
      <c r="BO30" s="22">
        <v>12</v>
      </c>
      <c r="BP30" s="31" t="e">
        <f>BA30*$BA$4+BB30*$BB$4+BC30*$BC$4+BD30*$BD$4+BE30*$BE$4+BF30*$BF$4+BG30*$BG$4+BH30*$BH$4</f>
        <v>#REF!</v>
      </c>
      <c r="BQ30" s="31" t="e">
        <f t="shared" si="5"/>
        <v>#REF!</v>
      </c>
      <c r="BR30" s="50"/>
      <c r="BS30" s="50"/>
      <c r="BT30" s="51"/>
      <c r="BU30" s="51"/>
      <c r="BV30" s="59"/>
      <c r="BW30" s="26"/>
      <c r="BX30" s="58" t="s">
        <v>537</v>
      </c>
      <c r="BY30" s="26" t="e">
        <f t="shared" si="6"/>
        <v>#REF!</v>
      </c>
      <c r="BZ30" s="50"/>
      <c r="CA30" s="64"/>
      <c r="CB30" s="64"/>
      <c r="CC30" s="64"/>
      <c r="CD30" s="64"/>
      <c r="CE30" s="64"/>
      <c r="CF30" s="64"/>
    </row>
    <row r="31" spans="1:84">
      <c r="A31" s="26"/>
      <c r="B31" s="26" t="s">
        <v>538</v>
      </c>
      <c r="C31" s="22">
        <v>5</v>
      </c>
      <c r="D31" s="22">
        <v>2</v>
      </c>
      <c r="E31" s="31" t="e">
        <f>COUNTIFS(#REF!,$B$4,#REF!,B31,#REF!,$E$8)</f>
        <v>#REF!</v>
      </c>
      <c r="F31" s="31" t="e">
        <f>COUNTIFS(#REF!,$B$4,#REF!,B31,#REF!,$F$8)</f>
        <v>#REF!</v>
      </c>
      <c r="G31" s="31" t="e">
        <f>COUNTIFS(#REF!,$B$4,#REF!,B31,#REF!,$G$8)</f>
        <v>#REF!</v>
      </c>
      <c r="H31" s="31" t="e">
        <f>COUNTIFS(#REF!,$B$4,#REF!,B31,#REF!,$H$8)</f>
        <v>#REF!</v>
      </c>
      <c r="I31" s="31" t="e">
        <f>COUNTIFS(#REF!,$B$4,#REF!,B31,#REF!,$I$8)</f>
        <v>#REF!</v>
      </c>
      <c r="J31" s="31" t="e">
        <f>COUNTIFS(#REF!,$B$4,#REF!,B31,#REF!,$J$8)</f>
        <v>#REF!</v>
      </c>
      <c r="K31" s="31" t="e">
        <f>COUNTIFS(#REF!,$B$4,#REF!,B31,#REF!,$K$8)</f>
        <v>#REF!</v>
      </c>
      <c r="L31" s="31" t="e">
        <f>COUNTIFS(#REF!,$B$4,#REF!,B31,#REF!,$L$8)</f>
        <v>#REF!</v>
      </c>
      <c r="M31" s="31" t="e">
        <f>COUNTIFS(#REF!,$B$4,#REF!,B31,#REF!,$M$8)</f>
        <v>#REF!</v>
      </c>
      <c r="N31" s="31" t="e">
        <f>COUNTIFS(#REF!,$B$4,#REF!,B31,#REF!,$N$8)</f>
        <v>#REF!</v>
      </c>
      <c r="O31" s="31" t="e">
        <f>COUNTIFS(#REF!,$B$4,#REF!,B31,#REF!,$O$8)</f>
        <v>#REF!</v>
      </c>
      <c r="P31" s="31" t="e">
        <f>COUNTIFS(#REF!,$B$4,#REF!,B31,#REF!,$P$8)</f>
        <v>#REF!</v>
      </c>
      <c r="Q31" s="31" t="e">
        <f>R31*$R$4+S31*$S$4+T31*$T$4+U31*$U$4+V31*$V$4+W31*$W$4+X31*$X$4</f>
        <v>#REF!</v>
      </c>
      <c r="R31" s="31" t="e">
        <f>COUNTIFS(#REF!,$B$4,#REF!,B31,#REF!,$R$8)</f>
        <v>#REF!</v>
      </c>
      <c r="S31" s="31" t="e">
        <f t="shared" si="0"/>
        <v>#REF!</v>
      </c>
      <c r="T31" s="31" t="e">
        <f t="shared" si="1"/>
        <v>#REF!</v>
      </c>
      <c r="U31" s="31" t="e">
        <f>COUNTIFS(#REF!,$B$4,#REF!,B31,#REF!,$U$8)</f>
        <v>#REF!</v>
      </c>
      <c r="V31" s="31" t="e">
        <f>COUNTIFS(#REF!,$B$4,#REF!,B31,#REF!,$V$8)</f>
        <v>#REF!</v>
      </c>
      <c r="W31" s="31" t="e">
        <f>COUNTIFS(#REF!,$B$4,#REF!,B31,#REF!,$W$8)</f>
        <v>#REF!</v>
      </c>
      <c r="X31" s="31" t="e">
        <f>COUNTIFS(#REF!,$B$4,#REF!,B31,#REF!,$X$8)</f>
        <v>#REF!</v>
      </c>
      <c r="Y31" s="31" t="e">
        <f>Z31*$Z$4+AA31*$AA$4+AB31*$AB$4+AC31*$AC$4+AD31*$AD$4+AE31*$AE$4+AF31*$AF$4+AG31*$AG$4</f>
        <v>#REF!</v>
      </c>
      <c r="Z31" s="31" t="e">
        <f>COUNTIFS(号卡固网晒单!$A:$A,$B$4,号卡固网晒单!#REF!,B31,号卡固网晒单!$F:$F,$Z$8)</f>
        <v>#REF!</v>
      </c>
      <c r="AA31" s="31" t="e">
        <f>COUNTIFS(号卡固网晒单!$A:$A,$B$4,号卡固网晒单!#REF!,B31,号卡固网晒单!$G:$G,$AA$8)</f>
        <v>#REF!</v>
      </c>
      <c r="AB31" s="31" t="e">
        <f>COUNTIFS(号卡固网晒单!$A:$A,$B$4,号卡固网晒单!#REF!,B31,号卡固网晒单!$H:$H,$AB$8)</f>
        <v>#REF!</v>
      </c>
      <c r="AC31" s="31" t="e">
        <f>COUNTIFS(号卡固网晒单!$A:$A,$B$4,号卡固网晒单!#REF!,B31,号卡固网晒单!$F:$F,$AC$8)</f>
        <v>#REF!</v>
      </c>
      <c r="AD31" s="31" t="e">
        <f>COUNTIFS(号卡固网晒单!$A:$A,$B$4,号卡固网晒单!#REF!,B31,号卡固网晒单!$G:$G,$AD$8)</f>
        <v>#REF!</v>
      </c>
      <c r="AE31" s="31" t="e">
        <f>COUNTIFS(号卡固网晒单!$A:$A,$B$4,号卡固网晒单!#REF!,B31,号卡固网晒单!$H:$H,$AE$8)</f>
        <v>#REF!</v>
      </c>
      <c r="AF31" s="31" t="e">
        <f>COUNTIFS(号卡固网晒单!$A:$A,$B$4,号卡固网晒单!#REF!,B31,号卡固网晒单!$I:$I,$AF$8)</f>
        <v>#REF!</v>
      </c>
      <c r="AG31" s="31" t="e">
        <f>COUNTIFS(号卡固网晒单!$A:$A,$B$4,号卡固网晒单!#REF!,B31,号卡固网晒单!$J:$J,$AG$8)</f>
        <v>#REF!</v>
      </c>
      <c r="AH31" s="31" t="e">
        <f>COUNTIFS(#REF!,B31,#REF!,$AH$8)</f>
        <v>#REF!</v>
      </c>
      <c r="AI31" s="31" t="e">
        <f>COUNTIFS(#REF!,B31,#REF!,$AI$8)</f>
        <v>#REF!</v>
      </c>
      <c r="AJ31" s="31" t="e">
        <f>COUNTIFS(#REF!,B31,#REF!,$AJ$8)</f>
        <v>#REF!</v>
      </c>
      <c r="AK31" s="31" t="e">
        <f>COUNTIFS(#REF!,B31,#REF!,$AK$8)</f>
        <v>#REF!</v>
      </c>
      <c r="AL31" s="31" t="e">
        <f>COUNTIFS(#REF!,B31,#REF!,$AL$8)</f>
        <v>#REF!</v>
      </c>
      <c r="AM31" s="31" t="e">
        <f>COUNTIFS(#REF!,B31,#REF!,$AM$8)</f>
        <v>#REF!</v>
      </c>
      <c r="AN31" s="31" t="e">
        <f>COUNTIFS(#REF!,B31,#REF!,$AN$8)</f>
        <v>#REF!</v>
      </c>
      <c r="AO31" s="31" t="e">
        <f>COUNTIFS(#REF!,B31,#REF!,$AO$8)</f>
        <v>#REF!</v>
      </c>
      <c r="AP31" s="31" t="e">
        <f>COUNTIFS(#REF!,B31,#REF!,$AP$8)</f>
        <v>#REF!</v>
      </c>
      <c r="AQ31" s="31" t="e">
        <f>COUNTIFS(#REF!,B31,#REF!,$AQ$8)</f>
        <v>#REF!</v>
      </c>
      <c r="AR31" s="31" t="e">
        <f>COUNTIFS(#REF!,B31,#REF!,$AR$8)</f>
        <v>#REF!</v>
      </c>
      <c r="AS31" s="31" t="e">
        <f>COUNTIFS(#REF!,B31,#REF!,$AS$8)</f>
        <v>#REF!</v>
      </c>
      <c r="AT31" s="21" t="e">
        <f>COUNTIFS(#REF!,B31,#REF!,$AT$8)</f>
        <v>#REF!</v>
      </c>
      <c r="AU31" s="21" t="e">
        <f t="shared" si="2"/>
        <v>#REF!</v>
      </c>
      <c r="AV31" s="21" t="e">
        <f t="shared" si="3"/>
        <v>#REF!</v>
      </c>
      <c r="AW31" s="21" t="e">
        <f>COUNTIFS(#REF!,B31,#REF!,$AW$8)</f>
        <v>#REF!</v>
      </c>
      <c r="AX31" s="31" t="e">
        <f>COUNTIFS(#REF!,B31,#REF!,$AX$8)</f>
        <v>#REF!</v>
      </c>
      <c r="AY31" s="31" t="e">
        <f>COUNTIFS(#REF!,B31,#REF!,$AY$8)</f>
        <v>#REF!</v>
      </c>
      <c r="AZ31" s="31" t="e">
        <f>COUNTIFS(#REF!,B31,#REF!,$AZ$8)</f>
        <v>#REF!</v>
      </c>
      <c r="BA31" s="31" t="e">
        <f>COUNTIFS(号卡固网晒单!#REF!,B31,号卡固网晒单!$F:$F,$BA$8)</f>
        <v>#REF!</v>
      </c>
      <c r="BB31" s="31" t="e">
        <f>COUNTIFS(号卡固网晒单!#REF!,B31,号卡固网晒单!$G:$G,$BB$8)</f>
        <v>#REF!</v>
      </c>
      <c r="BC31" s="31" t="e">
        <f>COUNTIFS(号卡固网晒单!#REF!,B31,号卡固网晒单!$H:$H,$BC$8)</f>
        <v>#REF!</v>
      </c>
      <c r="BD31" s="31" t="e">
        <f>COUNTIFS(号卡固网晒单!#REF!,B31,号卡固网晒单!$F:$F,$BD$8)</f>
        <v>#REF!</v>
      </c>
      <c r="BE31" s="31" t="e">
        <f>COUNTIFS(号卡固网晒单!#REF!,B31,号卡固网晒单!$G:$G,$BE$8)</f>
        <v>#REF!</v>
      </c>
      <c r="BF31" s="31" t="e">
        <f>COUNTIFS(号卡固网晒单!#REF!,B31,号卡固网晒单!$H:$H,$BF$8)</f>
        <v>#REF!</v>
      </c>
      <c r="BG31" s="31" t="e">
        <f>COUNTIFS(号卡固网晒单!#REF!,B31,号卡固网晒单!$I:$I,$BG$8)</f>
        <v>#REF!</v>
      </c>
      <c r="BH31" s="31" t="e">
        <f>COUNTIFS(号卡固网晒单!#REF!,B31,号卡固网晒单!$J:$J,$BH$8)</f>
        <v>#REF!</v>
      </c>
      <c r="BI31" s="22">
        <v>2</v>
      </c>
      <c r="BJ31" s="31" t="e">
        <f>AT31*$AT$4+AU31*$AU$4+AV31*$AV$4+AW31*$AW$4+AX31*$AX$4+AY31*$AY$4+AZ31*$AZ$4</f>
        <v>#REF!</v>
      </c>
      <c r="BK31" s="31" t="e">
        <f t="shared" si="4"/>
        <v>#REF!</v>
      </c>
      <c r="BL31" s="26"/>
      <c r="BM31" s="50"/>
      <c r="BN31" s="51"/>
      <c r="BO31" s="22">
        <v>5</v>
      </c>
      <c r="BP31" s="31" t="e">
        <f>BA31*$BA$4+BB31*$BB$4+BC31*$BC$4+BD31*$BD$4+BE31*$BE$4+BF31*$BF$4+BG31*$BG$4+BH31*$BH$4</f>
        <v>#REF!</v>
      </c>
      <c r="BQ31" s="31" t="e">
        <f t="shared" si="5"/>
        <v>#REF!</v>
      </c>
      <c r="BR31" s="50"/>
      <c r="BS31" s="50"/>
      <c r="BT31" s="51"/>
      <c r="BU31" s="51"/>
      <c r="BV31" s="59"/>
      <c r="BW31" s="26"/>
      <c r="BX31" s="58" t="s">
        <v>538</v>
      </c>
      <c r="BY31" s="26" t="e">
        <f t="shared" si="6"/>
        <v>#REF!</v>
      </c>
      <c r="BZ31" s="50"/>
      <c r="CA31" s="64"/>
      <c r="CB31" s="64"/>
      <c r="CC31" s="64"/>
      <c r="CD31" s="64"/>
      <c r="CE31" s="64"/>
      <c r="CF31" s="64"/>
    </row>
    <row r="32" spans="1:84">
      <c r="A32" s="26"/>
      <c r="B32" s="26" t="s">
        <v>539</v>
      </c>
      <c r="C32" s="22">
        <v>5</v>
      </c>
      <c r="D32" s="22">
        <v>2</v>
      </c>
      <c r="E32" s="31" t="e">
        <f>COUNTIFS(#REF!,$B$4,#REF!,B32,#REF!,$E$8)</f>
        <v>#REF!</v>
      </c>
      <c r="F32" s="31" t="e">
        <f>COUNTIFS(#REF!,$B$4,#REF!,B32,#REF!,$F$8)</f>
        <v>#REF!</v>
      </c>
      <c r="G32" s="31" t="e">
        <f>COUNTIFS(#REF!,$B$4,#REF!,B32,#REF!,$G$8)</f>
        <v>#REF!</v>
      </c>
      <c r="H32" s="31" t="e">
        <f>COUNTIFS(#REF!,$B$4,#REF!,B32,#REF!,$H$8)</f>
        <v>#REF!</v>
      </c>
      <c r="I32" s="31" t="e">
        <f>COUNTIFS(#REF!,$B$4,#REF!,B32,#REF!,$I$8)</f>
        <v>#REF!</v>
      </c>
      <c r="J32" s="31" t="e">
        <f>COUNTIFS(#REF!,$B$4,#REF!,B32,#REF!,$J$8)</f>
        <v>#REF!</v>
      </c>
      <c r="K32" s="31" t="e">
        <f>COUNTIFS(#REF!,$B$4,#REF!,B32,#REF!,$K$8)</f>
        <v>#REF!</v>
      </c>
      <c r="L32" s="31" t="e">
        <f>COUNTIFS(#REF!,$B$4,#REF!,B32,#REF!,$L$8)</f>
        <v>#REF!</v>
      </c>
      <c r="M32" s="31" t="e">
        <f>COUNTIFS(#REF!,$B$4,#REF!,B32,#REF!,$M$8)</f>
        <v>#REF!</v>
      </c>
      <c r="N32" s="31" t="e">
        <f>COUNTIFS(#REF!,$B$4,#REF!,B32,#REF!,$N$8)</f>
        <v>#REF!</v>
      </c>
      <c r="O32" s="31" t="e">
        <f>COUNTIFS(#REF!,$B$4,#REF!,B32,#REF!,$O$8)</f>
        <v>#REF!</v>
      </c>
      <c r="P32" s="31" t="e">
        <f>COUNTIFS(#REF!,$B$4,#REF!,B32,#REF!,$P$8)</f>
        <v>#REF!</v>
      </c>
      <c r="Q32" s="31" t="e">
        <f>R32*$R$4+S32*$S$4+T32*$T$4+U32*$U$4+V32*$V$4+W32*$W$4+X32*$X$4</f>
        <v>#REF!</v>
      </c>
      <c r="R32" s="31" t="e">
        <f>COUNTIFS(#REF!,$B$4,#REF!,B32,#REF!,$R$8)</f>
        <v>#REF!</v>
      </c>
      <c r="S32" s="31" t="e">
        <f t="shared" si="0"/>
        <v>#REF!</v>
      </c>
      <c r="T32" s="31" t="e">
        <f t="shared" si="1"/>
        <v>#REF!</v>
      </c>
      <c r="U32" s="31" t="e">
        <f>COUNTIFS(#REF!,$B$4,#REF!,B32,#REF!,$U$8)</f>
        <v>#REF!</v>
      </c>
      <c r="V32" s="31" t="e">
        <f>COUNTIFS(#REF!,$B$4,#REF!,B32,#REF!,$V$8)</f>
        <v>#REF!</v>
      </c>
      <c r="W32" s="31" t="e">
        <f>COUNTIFS(#REF!,$B$4,#REF!,B32,#REF!,$W$8)</f>
        <v>#REF!</v>
      </c>
      <c r="X32" s="31" t="e">
        <f>COUNTIFS(#REF!,$B$4,#REF!,B32,#REF!,$X$8)</f>
        <v>#REF!</v>
      </c>
      <c r="Y32" s="31" t="e">
        <f>Z32*$Z$4+AA32*$AA$4+AB32*$AB$4+AC32*$AC$4+AD32*$AD$4+AE32*$AE$4+AF32*$AF$4+AG32*$AG$4</f>
        <v>#REF!</v>
      </c>
      <c r="Z32" s="31" t="e">
        <f>COUNTIFS(号卡固网晒单!$A:$A,$B$4,号卡固网晒单!#REF!,B32,号卡固网晒单!$F:$F,$Z$8)</f>
        <v>#REF!</v>
      </c>
      <c r="AA32" s="31" t="e">
        <f>COUNTIFS(号卡固网晒单!$A:$A,$B$4,号卡固网晒单!#REF!,B32,号卡固网晒单!$G:$G,$AA$8)</f>
        <v>#REF!</v>
      </c>
      <c r="AB32" s="31" t="e">
        <f>COUNTIFS(号卡固网晒单!$A:$A,$B$4,号卡固网晒单!#REF!,B32,号卡固网晒单!$H:$H,$AB$8)</f>
        <v>#REF!</v>
      </c>
      <c r="AC32" s="31" t="e">
        <f>COUNTIFS(号卡固网晒单!$A:$A,$B$4,号卡固网晒单!#REF!,B32,号卡固网晒单!$F:$F,$AC$8)</f>
        <v>#REF!</v>
      </c>
      <c r="AD32" s="31" t="e">
        <f>COUNTIFS(号卡固网晒单!$A:$A,$B$4,号卡固网晒单!#REF!,B32,号卡固网晒单!$G:$G,$AD$8)</f>
        <v>#REF!</v>
      </c>
      <c r="AE32" s="31" t="e">
        <f>COUNTIFS(号卡固网晒单!$A:$A,$B$4,号卡固网晒单!#REF!,B32,号卡固网晒单!$H:$H,$AE$8)</f>
        <v>#REF!</v>
      </c>
      <c r="AF32" s="31" t="e">
        <f>COUNTIFS(号卡固网晒单!$A:$A,$B$4,号卡固网晒单!#REF!,B32,号卡固网晒单!$I:$I,$AF$8)</f>
        <v>#REF!</v>
      </c>
      <c r="AG32" s="31" t="e">
        <f>COUNTIFS(号卡固网晒单!$A:$A,$B$4,号卡固网晒单!#REF!,B32,号卡固网晒单!$J:$J,$AG$8)</f>
        <v>#REF!</v>
      </c>
      <c r="AH32" s="31" t="e">
        <f>COUNTIFS(#REF!,B32,#REF!,$AH$8)</f>
        <v>#REF!</v>
      </c>
      <c r="AI32" s="31" t="e">
        <f>COUNTIFS(#REF!,B32,#REF!,$AI$8)</f>
        <v>#REF!</v>
      </c>
      <c r="AJ32" s="31" t="e">
        <f>COUNTIFS(#REF!,B32,#REF!,$AJ$8)</f>
        <v>#REF!</v>
      </c>
      <c r="AK32" s="31" t="e">
        <f>COUNTIFS(#REF!,B32,#REF!,$AK$8)</f>
        <v>#REF!</v>
      </c>
      <c r="AL32" s="31" t="e">
        <f>COUNTIFS(#REF!,B32,#REF!,$AL$8)</f>
        <v>#REF!</v>
      </c>
      <c r="AM32" s="31" t="e">
        <f>COUNTIFS(#REF!,B32,#REF!,$AM$8)</f>
        <v>#REF!</v>
      </c>
      <c r="AN32" s="31" t="e">
        <f>COUNTIFS(#REF!,B32,#REF!,$AN$8)</f>
        <v>#REF!</v>
      </c>
      <c r="AO32" s="31" t="e">
        <f>COUNTIFS(#REF!,B32,#REF!,$AO$8)</f>
        <v>#REF!</v>
      </c>
      <c r="AP32" s="31" t="e">
        <f>COUNTIFS(#REF!,B32,#REF!,$AP$8)</f>
        <v>#REF!</v>
      </c>
      <c r="AQ32" s="31" t="e">
        <f>COUNTIFS(#REF!,B32,#REF!,$AQ$8)</f>
        <v>#REF!</v>
      </c>
      <c r="AR32" s="31" t="e">
        <f>COUNTIFS(#REF!,B32,#REF!,$AR$8)</f>
        <v>#REF!</v>
      </c>
      <c r="AS32" s="31" t="e">
        <f>COUNTIFS(#REF!,B32,#REF!,$AS$8)</f>
        <v>#REF!</v>
      </c>
      <c r="AT32" s="21" t="e">
        <f>COUNTIFS(#REF!,B32,#REF!,$AT$8)</f>
        <v>#REF!</v>
      </c>
      <c r="AU32" s="21" t="e">
        <f t="shared" si="2"/>
        <v>#REF!</v>
      </c>
      <c r="AV32" s="21" t="e">
        <f t="shared" si="3"/>
        <v>#REF!</v>
      </c>
      <c r="AW32" s="21" t="e">
        <f>COUNTIFS(#REF!,B32,#REF!,$AW$8)</f>
        <v>#REF!</v>
      </c>
      <c r="AX32" s="31" t="e">
        <f>COUNTIFS(#REF!,B32,#REF!,$AX$8)</f>
        <v>#REF!</v>
      </c>
      <c r="AY32" s="31" t="e">
        <f>COUNTIFS(#REF!,B32,#REF!,$AY$8)</f>
        <v>#REF!</v>
      </c>
      <c r="AZ32" s="31" t="e">
        <f>COUNTIFS(#REF!,B32,#REF!,$AZ$8)</f>
        <v>#REF!</v>
      </c>
      <c r="BA32" s="31" t="e">
        <f>COUNTIFS(号卡固网晒单!#REF!,B32,号卡固网晒单!$F:$F,$BA$8)</f>
        <v>#REF!</v>
      </c>
      <c r="BB32" s="31" t="e">
        <f>COUNTIFS(号卡固网晒单!#REF!,B32,号卡固网晒单!$G:$G,$BB$8)</f>
        <v>#REF!</v>
      </c>
      <c r="BC32" s="31" t="e">
        <f>COUNTIFS(号卡固网晒单!#REF!,B32,号卡固网晒单!$H:$H,$BC$8)</f>
        <v>#REF!</v>
      </c>
      <c r="BD32" s="31" t="e">
        <f>COUNTIFS(号卡固网晒单!#REF!,B32,号卡固网晒单!$F:$F,$BD$8)</f>
        <v>#REF!</v>
      </c>
      <c r="BE32" s="31" t="e">
        <f>COUNTIFS(号卡固网晒单!#REF!,B32,号卡固网晒单!$G:$G,$BE$8)</f>
        <v>#REF!</v>
      </c>
      <c r="BF32" s="31" t="e">
        <f>COUNTIFS(号卡固网晒单!#REF!,B32,号卡固网晒单!$H:$H,$BF$8)</f>
        <v>#REF!</v>
      </c>
      <c r="BG32" s="31" t="e">
        <f>COUNTIFS(号卡固网晒单!#REF!,B32,号卡固网晒单!$I:$I,$BG$8)</f>
        <v>#REF!</v>
      </c>
      <c r="BH32" s="31" t="e">
        <f>COUNTIFS(号卡固网晒单!#REF!,B32,号卡固网晒单!$J:$J,$BH$8)</f>
        <v>#REF!</v>
      </c>
      <c r="BI32" s="22">
        <v>2</v>
      </c>
      <c r="BJ32" s="31" t="e">
        <f>AT32*$AT$4+AU32*$AU$4+AV32*$AV$4+AW32*$AW$4+AX32*$AX$4+AY32*$AY$4+AZ32*$AZ$4</f>
        <v>#REF!</v>
      </c>
      <c r="BK32" s="31" t="e">
        <f t="shared" si="4"/>
        <v>#REF!</v>
      </c>
      <c r="BL32" s="26"/>
      <c r="BM32" s="50"/>
      <c r="BN32" s="51"/>
      <c r="BO32" s="22">
        <v>5</v>
      </c>
      <c r="BP32" s="31" t="e">
        <f>BA32*$BA$4+BB32*$BB$4+BC32*$BC$4+BD32*$BD$4+BE32*$BE$4+BF32*$BF$4+BG32*$BG$4+BH32*$BH$4</f>
        <v>#REF!</v>
      </c>
      <c r="BQ32" s="31" t="e">
        <f t="shared" si="5"/>
        <v>#REF!</v>
      </c>
      <c r="BR32" s="50"/>
      <c r="BS32" s="50"/>
      <c r="BT32" s="51"/>
      <c r="BU32" s="51"/>
      <c r="BV32" s="59"/>
      <c r="BW32" s="26"/>
      <c r="BX32" s="58" t="s">
        <v>539</v>
      </c>
      <c r="BY32" s="26" t="e">
        <f t="shared" si="6"/>
        <v>#REF!</v>
      </c>
      <c r="BZ32" s="50"/>
      <c r="CA32" s="64"/>
      <c r="CB32" s="64"/>
      <c r="CC32" s="64"/>
      <c r="CD32" s="64"/>
      <c r="CE32" s="64"/>
      <c r="CF32" s="64"/>
    </row>
    <row r="33" spans="1:84">
      <c r="A33" s="26"/>
      <c r="B33" s="26" t="s">
        <v>540</v>
      </c>
      <c r="C33" s="22">
        <v>5</v>
      </c>
      <c r="D33" s="22">
        <v>2</v>
      </c>
      <c r="E33" s="31" t="e">
        <f>COUNTIFS(#REF!,$B$4,#REF!,B33,#REF!,$E$8)</f>
        <v>#REF!</v>
      </c>
      <c r="F33" s="31" t="e">
        <f>COUNTIFS(#REF!,$B$4,#REF!,B33,#REF!,$F$8)</f>
        <v>#REF!</v>
      </c>
      <c r="G33" s="31" t="e">
        <f>COUNTIFS(#REF!,$B$4,#REF!,B33,#REF!,$G$8)</f>
        <v>#REF!</v>
      </c>
      <c r="H33" s="31" t="e">
        <f>COUNTIFS(#REF!,$B$4,#REF!,B33,#REF!,$H$8)</f>
        <v>#REF!</v>
      </c>
      <c r="I33" s="31" t="e">
        <f>COUNTIFS(#REF!,$B$4,#REF!,B33,#REF!,$I$8)</f>
        <v>#REF!</v>
      </c>
      <c r="J33" s="31" t="e">
        <f>COUNTIFS(#REF!,$B$4,#REF!,B33,#REF!,$J$8)</f>
        <v>#REF!</v>
      </c>
      <c r="K33" s="31" t="e">
        <f>COUNTIFS(#REF!,$B$4,#REF!,B33,#REF!,$K$8)</f>
        <v>#REF!</v>
      </c>
      <c r="L33" s="31" t="e">
        <f>COUNTIFS(#REF!,$B$4,#REF!,B33,#REF!,$L$8)</f>
        <v>#REF!</v>
      </c>
      <c r="M33" s="31" t="e">
        <f>COUNTIFS(#REF!,$B$4,#REF!,B33,#REF!,$M$8)</f>
        <v>#REF!</v>
      </c>
      <c r="N33" s="31" t="e">
        <f>COUNTIFS(#REF!,$B$4,#REF!,B33,#REF!,$N$8)</f>
        <v>#REF!</v>
      </c>
      <c r="O33" s="31" t="e">
        <f>COUNTIFS(#REF!,$B$4,#REF!,B33,#REF!,$O$8)</f>
        <v>#REF!</v>
      </c>
      <c r="P33" s="31" t="e">
        <f>COUNTIFS(#REF!,$B$4,#REF!,B33,#REF!,$P$8)</f>
        <v>#REF!</v>
      </c>
      <c r="Q33" s="31" t="e">
        <f>R33*$R$4+S33*$S$4+T33*$T$4+U33*$U$4+V33*$V$4+W33*$W$4+X33*$X$4</f>
        <v>#REF!</v>
      </c>
      <c r="R33" s="31" t="e">
        <f>COUNTIFS(#REF!,$B$4,#REF!,B33,#REF!,$R$8)</f>
        <v>#REF!</v>
      </c>
      <c r="S33" s="31" t="e">
        <f t="shared" si="0"/>
        <v>#REF!</v>
      </c>
      <c r="T33" s="31" t="e">
        <f t="shared" si="1"/>
        <v>#REF!</v>
      </c>
      <c r="U33" s="31" t="e">
        <f>COUNTIFS(#REF!,$B$4,#REF!,B33,#REF!,$U$8)</f>
        <v>#REF!</v>
      </c>
      <c r="V33" s="31" t="e">
        <f>COUNTIFS(#REF!,$B$4,#REF!,B33,#REF!,$V$8)</f>
        <v>#REF!</v>
      </c>
      <c r="W33" s="31" t="e">
        <f>COUNTIFS(#REF!,$B$4,#REF!,B33,#REF!,$W$8)</f>
        <v>#REF!</v>
      </c>
      <c r="X33" s="31" t="e">
        <f>COUNTIFS(#REF!,$B$4,#REF!,B33,#REF!,$X$8)</f>
        <v>#REF!</v>
      </c>
      <c r="Y33" s="31" t="e">
        <f>Z33*$Z$4+AA33*$AA$4+AB33*$AB$4+AC33*$AC$4+AD33*$AD$4+AE33*$AE$4+AF33*$AF$4+AG33*$AG$4</f>
        <v>#REF!</v>
      </c>
      <c r="Z33" s="31" t="e">
        <f>COUNTIFS(号卡固网晒单!$A:$A,$B$4,号卡固网晒单!#REF!,B33,号卡固网晒单!$F:$F,$Z$8)</f>
        <v>#REF!</v>
      </c>
      <c r="AA33" s="31" t="e">
        <f>COUNTIFS(号卡固网晒单!$A:$A,$B$4,号卡固网晒单!#REF!,B33,号卡固网晒单!$G:$G,$AA$8)</f>
        <v>#REF!</v>
      </c>
      <c r="AB33" s="31" t="e">
        <f>COUNTIFS(号卡固网晒单!$A:$A,$B$4,号卡固网晒单!#REF!,B33,号卡固网晒单!$H:$H,$AB$8)</f>
        <v>#REF!</v>
      </c>
      <c r="AC33" s="31" t="e">
        <f>COUNTIFS(号卡固网晒单!$A:$A,$B$4,号卡固网晒单!#REF!,B33,号卡固网晒单!$F:$F,$AC$8)</f>
        <v>#REF!</v>
      </c>
      <c r="AD33" s="31" t="e">
        <f>COUNTIFS(号卡固网晒单!$A:$A,$B$4,号卡固网晒单!#REF!,B33,号卡固网晒单!$G:$G,$AD$8)</f>
        <v>#REF!</v>
      </c>
      <c r="AE33" s="31" t="e">
        <f>COUNTIFS(号卡固网晒单!$A:$A,$B$4,号卡固网晒单!#REF!,B33,号卡固网晒单!$H:$H,$AE$8)</f>
        <v>#REF!</v>
      </c>
      <c r="AF33" s="31" t="e">
        <f>COUNTIFS(号卡固网晒单!$A:$A,$B$4,号卡固网晒单!#REF!,B33,号卡固网晒单!$I:$I,$AF$8)</f>
        <v>#REF!</v>
      </c>
      <c r="AG33" s="31" t="e">
        <f>COUNTIFS(号卡固网晒单!$A:$A,$B$4,号卡固网晒单!#REF!,B33,号卡固网晒单!$J:$J,$AG$8)</f>
        <v>#REF!</v>
      </c>
      <c r="AH33" s="31" t="e">
        <f>COUNTIFS(#REF!,B33,#REF!,$AH$8)</f>
        <v>#REF!</v>
      </c>
      <c r="AI33" s="31" t="e">
        <f>COUNTIFS(#REF!,B33,#REF!,$AI$8)</f>
        <v>#REF!</v>
      </c>
      <c r="AJ33" s="31" t="e">
        <f>COUNTIFS(#REF!,B33,#REF!,$AJ$8)</f>
        <v>#REF!</v>
      </c>
      <c r="AK33" s="31" t="e">
        <f>COUNTIFS(#REF!,B33,#REF!,$AK$8)</f>
        <v>#REF!</v>
      </c>
      <c r="AL33" s="31" t="e">
        <f>COUNTIFS(#REF!,B33,#REF!,$AL$8)</f>
        <v>#REF!</v>
      </c>
      <c r="AM33" s="31" t="e">
        <f>COUNTIFS(#REF!,B33,#REF!,$AM$8)</f>
        <v>#REF!</v>
      </c>
      <c r="AN33" s="31" t="e">
        <f>COUNTIFS(#REF!,B33,#REF!,$AN$8)</f>
        <v>#REF!</v>
      </c>
      <c r="AO33" s="31" t="e">
        <f>COUNTIFS(#REF!,B33,#REF!,$AO$8)</f>
        <v>#REF!</v>
      </c>
      <c r="AP33" s="31" t="e">
        <f>COUNTIFS(#REF!,B33,#REF!,$AP$8)</f>
        <v>#REF!</v>
      </c>
      <c r="AQ33" s="31" t="e">
        <f>COUNTIFS(#REF!,B33,#REF!,$AQ$8)</f>
        <v>#REF!</v>
      </c>
      <c r="AR33" s="31" t="e">
        <f>COUNTIFS(#REF!,B33,#REF!,$AR$8)</f>
        <v>#REF!</v>
      </c>
      <c r="AS33" s="31" t="e">
        <f>COUNTIFS(#REF!,B33,#REF!,$AS$8)</f>
        <v>#REF!</v>
      </c>
      <c r="AT33" s="21" t="e">
        <f>COUNTIFS(#REF!,B33,#REF!,$AT$8)</f>
        <v>#REF!</v>
      </c>
      <c r="AU33" s="21" t="e">
        <f t="shared" si="2"/>
        <v>#REF!</v>
      </c>
      <c r="AV33" s="21" t="e">
        <f t="shared" si="3"/>
        <v>#REF!</v>
      </c>
      <c r="AW33" s="21" t="e">
        <f>COUNTIFS(#REF!,B33,#REF!,$AW$8)</f>
        <v>#REF!</v>
      </c>
      <c r="AX33" s="31" t="e">
        <f>COUNTIFS(#REF!,B33,#REF!,$AX$8)</f>
        <v>#REF!</v>
      </c>
      <c r="AY33" s="31" t="e">
        <f>COUNTIFS(#REF!,B33,#REF!,$AY$8)</f>
        <v>#REF!</v>
      </c>
      <c r="AZ33" s="31" t="e">
        <f>COUNTIFS(#REF!,B33,#REF!,$AZ$8)</f>
        <v>#REF!</v>
      </c>
      <c r="BA33" s="31" t="e">
        <f>COUNTIFS(号卡固网晒单!#REF!,B33,号卡固网晒单!$F:$F,$BA$8)</f>
        <v>#REF!</v>
      </c>
      <c r="BB33" s="31" t="e">
        <f>COUNTIFS(号卡固网晒单!#REF!,B33,号卡固网晒单!$G:$G,$BB$8)</f>
        <v>#REF!</v>
      </c>
      <c r="BC33" s="31" t="e">
        <f>COUNTIFS(号卡固网晒单!#REF!,B33,号卡固网晒单!$H:$H,$BC$8)</f>
        <v>#REF!</v>
      </c>
      <c r="BD33" s="31" t="e">
        <f>COUNTIFS(号卡固网晒单!#REF!,B33,号卡固网晒单!$F:$F,$BD$8)</f>
        <v>#REF!</v>
      </c>
      <c r="BE33" s="31" t="e">
        <f>COUNTIFS(号卡固网晒单!#REF!,B33,号卡固网晒单!$G:$G,$BE$8)</f>
        <v>#REF!</v>
      </c>
      <c r="BF33" s="31" t="e">
        <f>COUNTIFS(号卡固网晒单!#REF!,B33,号卡固网晒单!$H:$H,$BF$8)</f>
        <v>#REF!</v>
      </c>
      <c r="BG33" s="31" t="e">
        <f>COUNTIFS(号卡固网晒单!#REF!,B33,号卡固网晒单!$I:$I,$BG$8)</f>
        <v>#REF!</v>
      </c>
      <c r="BH33" s="31" t="e">
        <f>COUNTIFS(号卡固网晒单!#REF!,B33,号卡固网晒单!$J:$J,$BH$8)</f>
        <v>#REF!</v>
      </c>
      <c r="BI33" s="22">
        <v>2</v>
      </c>
      <c r="BJ33" s="31" t="e">
        <f>AT33*$AT$4+AU33*$AU$4+AV33*$AV$4+AW33*$AW$4+AX33*$AX$4+AY33*$AY$4+AZ33*$AZ$4</f>
        <v>#REF!</v>
      </c>
      <c r="BK33" s="31" t="e">
        <f t="shared" si="4"/>
        <v>#REF!</v>
      </c>
      <c r="BL33" s="26"/>
      <c r="BM33" s="50"/>
      <c r="BN33" s="51"/>
      <c r="BO33" s="22">
        <v>5</v>
      </c>
      <c r="BP33" s="31" t="e">
        <f>BA33*$BA$4+BB33*$BB$4+BC33*$BC$4+BD33*$BD$4+BE33*$BE$4+BF33*$BF$4+BG33*$BG$4+BH33*$BH$4</f>
        <v>#REF!</v>
      </c>
      <c r="BQ33" s="31" t="e">
        <f t="shared" si="5"/>
        <v>#REF!</v>
      </c>
      <c r="BR33" s="50"/>
      <c r="BS33" s="50"/>
      <c r="BT33" s="51"/>
      <c r="BU33" s="51"/>
      <c r="BV33" s="59"/>
      <c r="BW33" s="26"/>
      <c r="BX33" s="58" t="s">
        <v>540</v>
      </c>
      <c r="BY33" s="26" t="e">
        <f t="shared" si="6"/>
        <v>#REF!</v>
      </c>
      <c r="BZ33" s="50"/>
      <c r="CA33" s="64"/>
      <c r="CB33" s="64"/>
      <c r="CC33" s="64"/>
      <c r="CD33" s="64"/>
      <c r="CE33" s="64"/>
      <c r="CF33" s="64"/>
    </row>
    <row r="34" spans="1:84">
      <c r="A34" s="26" t="s">
        <v>24</v>
      </c>
      <c r="B34" s="26" t="s">
        <v>541</v>
      </c>
      <c r="C34" s="22">
        <v>5</v>
      </c>
      <c r="D34" s="22">
        <v>2</v>
      </c>
      <c r="E34" s="31" t="e">
        <f>COUNTIFS(#REF!,$B$4,#REF!,B34,#REF!,$E$8)</f>
        <v>#REF!</v>
      </c>
      <c r="F34" s="31" t="e">
        <f>COUNTIFS(#REF!,$B$4,#REF!,B34,#REF!,$F$8)</f>
        <v>#REF!</v>
      </c>
      <c r="G34" s="31" t="e">
        <f>COUNTIFS(#REF!,$B$4,#REF!,B34,#REF!,$G$8)</f>
        <v>#REF!</v>
      </c>
      <c r="H34" s="31" t="e">
        <f>COUNTIFS(#REF!,$B$4,#REF!,B34,#REF!,$H$8)</f>
        <v>#REF!</v>
      </c>
      <c r="I34" s="31" t="e">
        <f>COUNTIFS(#REF!,$B$4,#REF!,B34,#REF!,$I$8)</f>
        <v>#REF!</v>
      </c>
      <c r="J34" s="31" t="e">
        <f>COUNTIFS(#REF!,$B$4,#REF!,B34,#REF!,$J$8)</f>
        <v>#REF!</v>
      </c>
      <c r="K34" s="31" t="e">
        <f>COUNTIFS(#REF!,$B$4,#REF!,B34,#REF!,$K$8)</f>
        <v>#REF!</v>
      </c>
      <c r="L34" s="31" t="e">
        <f>COUNTIFS(#REF!,$B$4,#REF!,B34,#REF!,$L$8)</f>
        <v>#REF!</v>
      </c>
      <c r="M34" s="31" t="e">
        <f>COUNTIFS(#REF!,$B$4,#REF!,B34,#REF!,$M$8)</f>
        <v>#REF!</v>
      </c>
      <c r="N34" s="31" t="e">
        <f>COUNTIFS(#REF!,$B$4,#REF!,B34,#REF!,$N$8)</f>
        <v>#REF!</v>
      </c>
      <c r="O34" s="31" t="e">
        <f>COUNTIFS(#REF!,$B$4,#REF!,B34,#REF!,$O$8)</f>
        <v>#REF!</v>
      </c>
      <c r="P34" s="31" t="e">
        <f>COUNTIFS(#REF!,$B$4,#REF!,B34,#REF!,$P$8)</f>
        <v>#REF!</v>
      </c>
      <c r="Q34" s="31" t="e">
        <f>R34*$R$4+S34*$S$4+T34*$T$4+U34*$U$4+V34*$V$4+W34*$W$4+X34*$X$4</f>
        <v>#REF!</v>
      </c>
      <c r="R34" s="31" t="e">
        <f>COUNTIFS(#REF!,$B$4,#REF!,B34,#REF!,$R$8)</f>
        <v>#REF!</v>
      </c>
      <c r="S34" s="31" t="e">
        <f t="shared" si="0"/>
        <v>#REF!</v>
      </c>
      <c r="T34" s="31" t="e">
        <f t="shared" si="1"/>
        <v>#REF!</v>
      </c>
      <c r="U34" s="31" t="e">
        <f>COUNTIFS(#REF!,$B$4,#REF!,B34,#REF!,$U$8)</f>
        <v>#REF!</v>
      </c>
      <c r="V34" s="31" t="e">
        <f>COUNTIFS(#REF!,$B$4,#REF!,B34,#REF!,$V$8)</f>
        <v>#REF!</v>
      </c>
      <c r="W34" s="31" t="e">
        <f>COUNTIFS(#REF!,$B$4,#REF!,B34,#REF!,$W$8)</f>
        <v>#REF!</v>
      </c>
      <c r="X34" s="31" t="e">
        <f>COUNTIFS(#REF!,$B$4,#REF!,B34,#REF!,$X$8)</f>
        <v>#REF!</v>
      </c>
      <c r="Y34" s="31" t="e">
        <f>Z34*$Z$4+AA34*$AA$4+AB34*$AB$4+AC34*$AC$4+AD34*$AD$4+AE34*$AE$4+AF34*$AF$4+AG34*$AG$4</f>
        <v>#REF!</v>
      </c>
      <c r="Z34" s="31" t="e">
        <f>COUNTIFS(号卡固网晒单!$A:$A,$B$4,号卡固网晒单!#REF!,B34,号卡固网晒单!$F:$F,$Z$8)</f>
        <v>#REF!</v>
      </c>
      <c r="AA34" s="31" t="e">
        <f>COUNTIFS(号卡固网晒单!$A:$A,$B$4,号卡固网晒单!#REF!,B34,号卡固网晒单!$G:$G,$AA$8)</f>
        <v>#REF!</v>
      </c>
      <c r="AB34" s="31" t="e">
        <f>COUNTIFS(号卡固网晒单!$A:$A,$B$4,号卡固网晒单!#REF!,B34,号卡固网晒单!$H:$H,$AB$8)</f>
        <v>#REF!</v>
      </c>
      <c r="AC34" s="31" t="e">
        <f>COUNTIFS(号卡固网晒单!$A:$A,$B$4,号卡固网晒单!#REF!,B34,号卡固网晒单!$F:$F,$AC$8)</f>
        <v>#REF!</v>
      </c>
      <c r="AD34" s="31" t="e">
        <f>COUNTIFS(号卡固网晒单!$A:$A,$B$4,号卡固网晒单!#REF!,B34,号卡固网晒单!$G:$G,$AD$8)</f>
        <v>#REF!</v>
      </c>
      <c r="AE34" s="31" t="e">
        <f>COUNTIFS(号卡固网晒单!$A:$A,$B$4,号卡固网晒单!#REF!,B34,号卡固网晒单!$H:$H,$AE$8)</f>
        <v>#REF!</v>
      </c>
      <c r="AF34" s="31" t="e">
        <f>COUNTIFS(号卡固网晒单!$A:$A,$B$4,号卡固网晒单!#REF!,B34,号卡固网晒单!$I:$I,$AF$8)</f>
        <v>#REF!</v>
      </c>
      <c r="AG34" s="31" t="e">
        <f>COUNTIFS(号卡固网晒单!$A:$A,$B$4,号卡固网晒单!#REF!,B34,号卡固网晒单!$J:$J,$AG$8)</f>
        <v>#REF!</v>
      </c>
      <c r="AH34" s="31" t="e">
        <f>COUNTIFS(#REF!,B34,#REF!,$AH$8)</f>
        <v>#REF!</v>
      </c>
      <c r="AI34" s="31" t="e">
        <f>COUNTIFS(#REF!,B34,#REF!,$AI$8)</f>
        <v>#REF!</v>
      </c>
      <c r="AJ34" s="31" t="e">
        <f>COUNTIFS(#REF!,B34,#REF!,$AJ$8)</f>
        <v>#REF!</v>
      </c>
      <c r="AK34" s="31" t="e">
        <f>COUNTIFS(#REF!,B34,#REF!,$AK$8)</f>
        <v>#REF!</v>
      </c>
      <c r="AL34" s="31" t="e">
        <f>COUNTIFS(#REF!,B34,#REF!,$AL$8)</f>
        <v>#REF!</v>
      </c>
      <c r="AM34" s="31" t="e">
        <f>COUNTIFS(#REF!,B34,#REF!,$AM$8)</f>
        <v>#REF!</v>
      </c>
      <c r="AN34" s="31" t="e">
        <f>COUNTIFS(#REF!,B34,#REF!,$AN$8)</f>
        <v>#REF!</v>
      </c>
      <c r="AO34" s="31" t="e">
        <f>COUNTIFS(#REF!,B34,#REF!,$AO$8)</f>
        <v>#REF!</v>
      </c>
      <c r="AP34" s="31" t="e">
        <f>COUNTIFS(#REF!,B34,#REF!,$AP$8)</f>
        <v>#REF!</v>
      </c>
      <c r="AQ34" s="31" t="e">
        <f>COUNTIFS(#REF!,B34,#REF!,$AQ$8)</f>
        <v>#REF!</v>
      </c>
      <c r="AR34" s="31" t="e">
        <f>COUNTIFS(#REF!,B34,#REF!,$AR$8)</f>
        <v>#REF!</v>
      </c>
      <c r="AS34" s="31" t="e">
        <f>COUNTIFS(#REF!,B34,#REF!,$AS$8)</f>
        <v>#REF!</v>
      </c>
      <c r="AT34" s="21" t="e">
        <f>COUNTIFS(#REF!,B34,#REF!,$AT$8)</f>
        <v>#REF!</v>
      </c>
      <c r="AU34" s="21" t="e">
        <f t="shared" si="2"/>
        <v>#REF!</v>
      </c>
      <c r="AV34" s="21" t="e">
        <f t="shared" si="3"/>
        <v>#REF!</v>
      </c>
      <c r="AW34" s="21" t="e">
        <f>COUNTIFS(#REF!,B34,#REF!,$AW$8)</f>
        <v>#REF!</v>
      </c>
      <c r="AX34" s="31" t="e">
        <f>COUNTIFS(#REF!,B34,#REF!,$AX$8)</f>
        <v>#REF!</v>
      </c>
      <c r="AY34" s="31" t="e">
        <f>COUNTIFS(#REF!,B34,#REF!,$AY$8)</f>
        <v>#REF!</v>
      </c>
      <c r="AZ34" s="31" t="e">
        <f>COUNTIFS(#REF!,B34,#REF!,$AZ$8)</f>
        <v>#REF!</v>
      </c>
      <c r="BA34" s="31" t="e">
        <f>COUNTIFS(号卡固网晒单!#REF!,B34,号卡固网晒单!$F:$F,$BA$8)</f>
        <v>#REF!</v>
      </c>
      <c r="BB34" s="31" t="e">
        <f>COUNTIFS(号卡固网晒单!#REF!,B34,号卡固网晒单!$G:$G,$BB$8)</f>
        <v>#REF!</v>
      </c>
      <c r="BC34" s="31" t="e">
        <f>COUNTIFS(号卡固网晒单!#REF!,B34,号卡固网晒单!$H:$H,$BC$8)</f>
        <v>#REF!</v>
      </c>
      <c r="BD34" s="31" t="e">
        <f>COUNTIFS(号卡固网晒单!#REF!,B34,号卡固网晒单!$F:$F,$BD$8)</f>
        <v>#REF!</v>
      </c>
      <c r="BE34" s="31" t="e">
        <f>COUNTIFS(号卡固网晒单!#REF!,B34,号卡固网晒单!$G:$G,$BE$8)</f>
        <v>#REF!</v>
      </c>
      <c r="BF34" s="31" t="e">
        <f>COUNTIFS(号卡固网晒单!#REF!,B34,号卡固网晒单!$H:$H,$BF$8)</f>
        <v>#REF!</v>
      </c>
      <c r="BG34" s="31" t="e">
        <f>COUNTIFS(号卡固网晒单!#REF!,B34,号卡固网晒单!$I:$I,$BG$8)</f>
        <v>#REF!</v>
      </c>
      <c r="BH34" s="31" t="e">
        <f>COUNTIFS(号卡固网晒单!#REF!,B34,号卡固网晒单!$J:$J,$BH$8)</f>
        <v>#REF!</v>
      </c>
      <c r="BI34" s="22">
        <v>2</v>
      </c>
      <c r="BJ34" s="31" t="e">
        <f>AT34*$AT$4+AU34*$AU$4+AV34*$AV$4+AW34*$AW$4+AX34*$AX$4+AY34*$AY$4+AZ34*$AZ$4</f>
        <v>#REF!</v>
      </c>
      <c r="BK34" s="31" t="e">
        <f t="shared" si="4"/>
        <v>#REF!</v>
      </c>
      <c r="BL34" s="26">
        <v>9</v>
      </c>
      <c r="BM34" s="50" t="e">
        <f>SUM(BJ34:BJ36)</f>
        <v>#REF!</v>
      </c>
      <c r="BN34" s="51" t="e">
        <f>BM34/BL34</f>
        <v>#REF!</v>
      </c>
      <c r="BO34" s="22">
        <v>5</v>
      </c>
      <c r="BP34" s="31" t="e">
        <f>BA34*$BA$4+BB34*$BB$4+BC34*$BC$4+BD34*$BD$4+BE34*$BE$4+BF34*$BF$4+BG34*$BG$4+BH34*$BH$4</f>
        <v>#REF!</v>
      </c>
      <c r="BQ34" s="31" t="e">
        <f t="shared" si="5"/>
        <v>#REF!</v>
      </c>
      <c r="BR34" s="50">
        <v>22</v>
      </c>
      <c r="BS34" s="50" t="e">
        <f>SUM(BP34:BP36)</f>
        <v>#REF!</v>
      </c>
      <c r="BT34" s="51" t="e">
        <f>BS34/BR34</f>
        <v>#REF!</v>
      </c>
      <c r="BU34" s="51" t="e">
        <f>(BT34+BN34)/2</f>
        <v>#REF!</v>
      </c>
      <c r="BV34" s="59" t="e">
        <f>RANK(BU34,$BU$9:$BU$66)</f>
        <v>#REF!</v>
      </c>
      <c r="BW34" s="26" t="s">
        <v>24</v>
      </c>
      <c r="BX34" s="58" t="s">
        <v>541</v>
      </c>
      <c r="BY34" s="26" t="e">
        <f t="shared" si="6"/>
        <v>#REF!</v>
      </c>
      <c r="BZ34" s="50" t="e">
        <f>SUM(BY34:BY36)</f>
        <v>#REF!</v>
      </c>
      <c r="CA34" s="64"/>
      <c r="CB34" s="64"/>
      <c r="CC34" s="64"/>
      <c r="CD34" s="64"/>
      <c r="CE34" s="64"/>
      <c r="CF34" s="64"/>
    </row>
    <row r="35" spans="1:84">
      <c r="A35" s="26"/>
      <c r="B35" s="26" t="s">
        <v>542</v>
      </c>
      <c r="C35" s="22">
        <v>5</v>
      </c>
      <c r="D35" s="22">
        <v>2</v>
      </c>
      <c r="E35" s="31" t="e">
        <f>COUNTIFS(#REF!,$B$4,#REF!,B35,#REF!,$E$8)</f>
        <v>#REF!</v>
      </c>
      <c r="F35" s="31" t="e">
        <f>COUNTIFS(#REF!,$B$4,#REF!,B35,#REF!,$F$8)</f>
        <v>#REF!</v>
      </c>
      <c r="G35" s="31" t="e">
        <f>COUNTIFS(#REF!,$B$4,#REF!,B35,#REF!,$G$8)</f>
        <v>#REF!</v>
      </c>
      <c r="H35" s="31" t="e">
        <f>COUNTIFS(#REF!,$B$4,#REF!,B35,#REF!,$H$8)</f>
        <v>#REF!</v>
      </c>
      <c r="I35" s="31" t="e">
        <f>COUNTIFS(#REF!,$B$4,#REF!,B35,#REF!,$I$8)</f>
        <v>#REF!</v>
      </c>
      <c r="J35" s="31" t="e">
        <f>COUNTIFS(#REF!,$B$4,#REF!,B35,#REF!,$J$8)</f>
        <v>#REF!</v>
      </c>
      <c r="K35" s="31" t="e">
        <f>COUNTIFS(#REF!,$B$4,#REF!,B35,#REF!,$K$8)</f>
        <v>#REF!</v>
      </c>
      <c r="L35" s="31" t="e">
        <f>COUNTIFS(#REF!,$B$4,#REF!,B35,#REF!,$L$8)</f>
        <v>#REF!</v>
      </c>
      <c r="M35" s="31" t="e">
        <f>COUNTIFS(#REF!,$B$4,#REF!,B35,#REF!,$M$8)</f>
        <v>#REF!</v>
      </c>
      <c r="N35" s="31" t="e">
        <f>COUNTIFS(#REF!,$B$4,#REF!,B35,#REF!,$N$8)</f>
        <v>#REF!</v>
      </c>
      <c r="O35" s="31" t="e">
        <f>COUNTIFS(#REF!,$B$4,#REF!,B35,#REF!,$O$8)</f>
        <v>#REF!</v>
      </c>
      <c r="P35" s="31" t="e">
        <f>COUNTIFS(#REF!,$B$4,#REF!,B35,#REF!,$P$8)</f>
        <v>#REF!</v>
      </c>
      <c r="Q35" s="31" t="e">
        <f>R35*$R$4+S35*$S$4+T35*$T$4+U35*$U$4+V35*$V$4+W35*$W$4+X35*$X$4</f>
        <v>#REF!</v>
      </c>
      <c r="R35" s="31" t="e">
        <f>COUNTIFS(#REF!,$B$4,#REF!,B35,#REF!,$R$8)</f>
        <v>#REF!</v>
      </c>
      <c r="S35" s="31" t="e">
        <f t="shared" si="0"/>
        <v>#REF!</v>
      </c>
      <c r="T35" s="31" t="e">
        <f t="shared" si="1"/>
        <v>#REF!</v>
      </c>
      <c r="U35" s="31" t="e">
        <f>COUNTIFS(#REF!,$B$4,#REF!,B35,#REF!,$U$8)</f>
        <v>#REF!</v>
      </c>
      <c r="V35" s="31" t="e">
        <f>COUNTIFS(#REF!,$B$4,#REF!,B35,#REF!,$V$8)</f>
        <v>#REF!</v>
      </c>
      <c r="W35" s="31" t="e">
        <f>COUNTIFS(#REF!,$B$4,#REF!,B35,#REF!,$W$8)</f>
        <v>#REF!</v>
      </c>
      <c r="X35" s="31" t="e">
        <f>COUNTIFS(#REF!,$B$4,#REF!,B35,#REF!,$X$8)</f>
        <v>#REF!</v>
      </c>
      <c r="Y35" s="31" t="e">
        <f>Z35*$Z$4+AA35*$AA$4+AB35*$AB$4+AC35*$AC$4+AD35*$AD$4+AE35*$AE$4+AF35*$AF$4+AG35*$AG$4</f>
        <v>#REF!</v>
      </c>
      <c r="Z35" s="31" t="e">
        <f>COUNTIFS(号卡固网晒单!$A:$A,$B$4,号卡固网晒单!#REF!,B35,号卡固网晒单!$F:$F,$Z$8)</f>
        <v>#REF!</v>
      </c>
      <c r="AA35" s="31" t="e">
        <f>COUNTIFS(号卡固网晒单!$A:$A,$B$4,号卡固网晒单!#REF!,B35,号卡固网晒单!$G:$G,$AA$8)</f>
        <v>#REF!</v>
      </c>
      <c r="AB35" s="31" t="e">
        <f>COUNTIFS(号卡固网晒单!$A:$A,$B$4,号卡固网晒单!#REF!,B35,号卡固网晒单!$H:$H,$AB$8)</f>
        <v>#REF!</v>
      </c>
      <c r="AC35" s="31" t="e">
        <f>COUNTIFS(号卡固网晒单!$A:$A,$B$4,号卡固网晒单!#REF!,B35,号卡固网晒单!$F:$F,$AC$8)</f>
        <v>#REF!</v>
      </c>
      <c r="AD35" s="31" t="e">
        <f>COUNTIFS(号卡固网晒单!$A:$A,$B$4,号卡固网晒单!#REF!,B35,号卡固网晒单!$G:$G,$AD$8)</f>
        <v>#REF!</v>
      </c>
      <c r="AE35" s="31" t="e">
        <f>COUNTIFS(号卡固网晒单!$A:$A,$B$4,号卡固网晒单!#REF!,B35,号卡固网晒单!$H:$H,$AE$8)</f>
        <v>#REF!</v>
      </c>
      <c r="AF35" s="31" t="e">
        <f>COUNTIFS(号卡固网晒单!$A:$A,$B$4,号卡固网晒单!#REF!,B35,号卡固网晒单!$I:$I,$AF$8)</f>
        <v>#REF!</v>
      </c>
      <c r="AG35" s="31" t="e">
        <f>COUNTIFS(号卡固网晒单!$A:$A,$B$4,号卡固网晒单!#REF!,B35,号卡固网晒单!$J:$J,$AG$8)</f>
        <v>#REF!</v>
      </c>
      <c r="AH35" s="31" t="e">
        <f>COUNTIFS(#REF!,B35,#REF!,$AH$8)</f>
        <v>#REF!</v>
      </c>
      <c r="AI35" s="31" t="e">
        <f>COUNTIFS(#REF!,B35,#REF!,$AI$8)</f>
        <v>#REF!</v>
      </c>
      <c r="AJ35" s="31" t="e">
        <f>COUNTIFS(#REF!,B35,#REF!,$AJ$8)</f>
        <v>#REF!</v>
      </c>
      <c r="AK35" s="31" t="e">
        <f>COUNTIFS(#REF!,B35,#REF!,$AK$8)</f>
        <v>#REF!</v>
      </c>
      <c r="AL35" s="31" t="e">
        <f>COUNTIFS(#REF!,B35,#REF!,$AL$8)</f>
        <v>#REF!</v>
      </c>
      <c r="AM35" s="31" t="e">
        <f>COUNTIFS(#REF!,B35,#REF!,$AM$8)</f>
        <v>#REF!</v>
      </c>
      <c r="AN35" s="31" t="e">
        <f>COUNTIFS(#REF!,B35,#REF!,$AN$8)</f>
        <v>#REF!</v>
      </c>
      <c r="AO35" s="31" t="e">
        <f>COUNTIFS(#REF!,B35,#REF!,$AO$8)</f>
        <v>#REF!</v>
      </c>
      <c r="AP35" s="31" t="e">
        <f>COUNTIFS(#REF!,B35,#REF!,$AP$8)</f>
        <v>#REF!</v>
      </c>
      <c r="AQ35" s="31" t="e">
        <f>COUNTIFS(#REF!,B35,#REF!,$AQ$8)</f>
        <v>#REF!</v>
      </c>
      <c r="AR35" s="31" t="e">
        <f>COUNTIFS(#REF!,B35,#REF!,$AR$8)</f>
        <v>#REF!</v>
      </c>
      <c r="AS35" s="31" t="e">
        <f>COUNTIFS(#REF!,B35,#REF!,$AS$8)</f>
        <v>#REF!</v>
      </c>
      <c r="AT35" s="21" t="e">
        <f>COUNTIFS(#REF!,B35,#REF!,$AT$8)</f>
        <v>#REF!</v>
      </c>
      <c r="AU35" s="21" t="e">
        <f t="shared" si="2"/>
        <v>#REF!</v>
      </c>
      <c r="AV35" s="21" t="e">
        <f t="shared" si="3"/>
        <v>#REF!</v>
      </c>
      <c r="AW35" s="21" t="e">
        <f>COUNTIFS(#REF!,B35,#REF!,$AW$8)</f>
        <v>#REF!</v>
      </c>
      <c r="AX35" s="31" t="e">
        <f>COUNTIFS(#REF!,B35,#REF!,$AX$8)</f>
        <v>#REF!</v>
      </c>
      <c r="AY35" s="31" t="e">
        <f>COUNTIFS(#REF!,B35,#REF!,$AY$8)</f>
        <v>#REF!</v>
      </c>
      <c r="AZ35" s="31" t="e">
        <f>COUNTIFS(#REF!,B35,#REF!,$AZ$8)</f>
        <v>#REF!</v>
      </c>
      <c r="BA35" s="31" t="e">
        <f>COUNTIFS(号卡固网晒单!#REF!,B35,号卡固网晒单!$F:$F,$BA$8)</f>
        <v>#REF!</v>
      </c>
      <c r="BB35" s="31" t="e">
        <f>COUNTIFS(号卡固网晒单!#REF!,B35,号卡固网晒单!$G:$G,$BB$8)</f>
        <v>#REF!</v>
      </c>
      <c r="BC35" s="31" t="e">
        <f>COUNTIFS(号卡固网晒单!#REF!,B35,号卡固网晒单!$H:$H,$BC$8)</f>
        <v>#REF!</v>
      </c>
      <c r="BD35" s="31" t="e">
        <f>COUNTIFS(号卡固网晒单!#REF!,B35,号卡固网晒单!$F:$F,$BD$8)</f>
        <v>#REF!</v>
      </c>
      <c r="BE35" s="31" t="e">
        <f>COUNTIFS(号卡固网晒单!#REF!,B35,号卡固网晒单!$G:$G,$BE$8)</f>
        <v>#REF!</v>
      </c>
      <c r="BF35" s="31" t="e">
        <f>COUNTIFS(号卡固网晒单!#REF!,B35,号卡固网晒单!$H:$H,$BF$8)</f>
        <v>#REF!</v>
      </c>
      <c r="BG35" s="31" t="e">
        <f>COUNTIFS(号卡固网晒单!#REF!,B35,号卡固网晒单!$I:$I,$BG$8)</f>
        <v>#REF!</v>
      </c>
      <c r="BH35" s="31" t="e">
        <f>COUNTIFS(号卡固网晒单!#REF!,B35,号卡固网晒单!$J:$J,$BH$8)</f>
        <v>#REF!</v>
      </c>
      <c r="BI35" s="22">
        <v>2</v>
      </c>
      <c r="BJ35" s="31" t="e">
        <f>AT35*$AT$4+AU35*$AU$4+AV35*$AV$4+AW35*$AW$4+AX35*$AX$4+AY35*$AY$4+AZ35*$AZ$4</f>
        <v>#REF!</v>
      </c>
      <c r="BK35" s="31" t="e">
        <f t="shared" si="4"/>
        <v>#REF!</v>
      </c>
      <c r="BL35" s="26"/>
      <c r="BM35" s="50"/>
      <c r="BN35" s="51"/>
      <c r="BO35" s="22">
        <v>5</v>
      </c>
      <c r="BP35" s="31" t="e">
        <f>BA35*$BA$4+BB35*$BB$4+BC35*$BC$4+BD35*$BD$4+BE35*$BE$4+BF35*$BF$4+BG35*$BG$4+BH35*$BH$4</f>
        <v>#REF!</v>
      </c>
      <c r="BQ35" s="31" t="e">
        <f t="shared" si="5"/>
        <v>#REF!</v>
      </c>
      <c r="BR35" s="50"/>
      <c r="BS35" s="50"/>
      <c r="BT35" s="51"/>
      <c r="BU35" s="51"/>
      <c r="BV35" s="59"/>
      <c r="BW35" s="26"/>
      <c r="BX35" s="58" t="s">
        <v>542</v>
      </c>
      <c r="BY35" s="26" t="e">
        <f t="shared" si="6"/>
        <v>#REF!</v>
      </c>
      <c r="BZ35" s="50"/>
      <c r="CA35" s="64"/>
      <c r="CB35" s="64"/>
      <c r="CC35" s="64"/>
      <c r="CD35" s="64"/>
      <c r="CE35" s="64"/>
      <c r="CF35" s="64"/>
    </row>
    <row r="36" spans="1:84">
      <c r="A36" s="26"/>
      <c r="B36" s="26" t="s">
        <v>543</v>
      </c>
      <c r="C36" s="22">
        <v>12</v>
      </c>
      <c r="D36" s="22">
        <v>5</v>
      </c>
      <c r="E36" s="31" t="e">
        <f>COUNTIFS(#REF!,$B$4,#REF!,B36,#REF!,$E$8)</f>
        <v>#REF!</v>
      </c>
      <c r="F36" s="31" t="e">
        <f>COUNTIFS(#REF!,$B$4,#REF!,B36,#REF!,$F$8)</f>
        <v>#REF!</v>
      </c>
      <c r="G36" s="31" t="e">
        <f>COUNTIFS(#REF!,$B$4,#REF!,B36,#REF!,$G$8)</f>
        <v>#REF!</v>
      </c>
      <c r="H36" s="31" t="e">
        <f>COUNTIFS(#REF!,$B$4,#REF!,B36,#REF!,$H$8)</f>
        <v>#REF!</v>
      </c>
      <c r="I36" s="31" t="e">
        <f>COUNTIFS(#REF!,$B$4,#REF!,B36,#REF!,$I$8)</f>
        <v>#REF!</v>
      </c>
      <c r="J36" s="31" t="e">
        <f>COUNTIFS(#REF!,$B$4,#REF!,B36,#REF!,$J$8)</f>
        <v>#REF!</v>
      </c>
      <c r="K36" s="31" t="e">
        <f>COUNTIFS(#REF!,$B$4,#REF!,B36,#REF!,$K$8)</f>
        <v>#REF!</v>
      </c>
      <c r="L36" s="31" t="e">
        <f>COUNTIFS(#REF!,$B$4,#REF!,B36,#REF!,$L$8)</f>
        <v>#REF!</v>
      </c>
      <c r="M36" s="31" t="e">
        <f>COUNTIFS(#REF!,$B$4,#REF!,B36,#REF!,$M$8)</f>
        <v>#REF!</v>
      </c>
      <c r="N36" s="31" t="e">
        <f>COUNTIFS(#REF!,$B$4,#REF!,B36,#REF!,$N$8)</f>
        <v>#REF!</v>
      </c>
      <c r="O36" s="31" t="e">
        <f>COUNTIFS(#REF!,$B$4,#REF!,B36,#REF!,$O$8)</f>
        <v>#REF!</v>
      </c>
      <c r="P36" s="31" t="e">
        <f>COUNTIFS(#REF!,$B$4,#REF!,B36,#REF!,$P$8)</f>
        <v>#REF!</v>
      </c>
      <c r="Q36" s="31" t="e">
        <f>R36*$R$4+S36*$S$4+T36*$T$4+U36*$U$4+V36*$V$4+W36*$W$4+X36*$X$4</f>
        <v>#REF!</v>
      </c>
      <c r="R36" s="31" t="e">
        <f>COUNTIFS(#REF!,$B$4,#REF!,B36,#REF!,$R$8)</f>
        <v>#REF!</v>
      </c>
      <c r="S36" s="31" t="e">
        <f t="shared" si="0"/>
        <v>#REF!</v>
      </c>
      <c r="T36" s="31" t="e">
        <f t="shared" si="1"/>
        <v>#REF!</v>
      </c>
      <c r="U36" s="31" t="e">
        <f>COUNTIFS(#REF!,$B$4,#REF!,B36,#REF!,$U$8)</f>
        <v>#REF!</v>
      </c>
      <c r="V36" s="31" t="e">
        <f>COUNTIFS(#REF!,$B$4,#REF!,B36,#REF!,$V$8)</f>
        <v>#REF!</v>
      </c>
      <c r="W36" s="31" t="e">
        <f>COUNTIFS(#REF!,$B$4,#REF!,B36,#REF!,$W$8)</f>
        <v>#REF!</v>
      </c>
      <c r="X36" s="31" t="e">
        <f>COUNTIFS(#REF!,$B$4,#REF!,B36,#REF!,$X$8)</f>
        <v>#REF!</v>
      </c>
      <c r="Y36" s="31" t="e">
        <f>Z36*$Z$4+AA36*$AA$4+AB36*$AB$4+AC36*$AC$4+AD36*$AD$4+AE36*$AE$4+AF36*$AF$4+AG36*$AG$4</f>
        <v>#REF!</v>
      </c>
      <c r="Z36" s="31" t="e">
        <f>COUNTIFS(号卡固网晒单!$A:$A,$B$4,号卡固网晒单!#REF!,B36,号卡固网晒单!$F:$F,$Z$8)</f>
        <v>#REF!</v>
      </c>
      <c r="AA36" s="31" t="e">
        <f>COUNTIFS(号卡固网晒单!$A:$A,$B$4,号卡固网晒单!#REF!,B36,号卡固网晒单!$G:$G,$AA$8)</f>
        <v>#REF!</v>
      </c>
      <c r="AB36" s="31" t="e">
        <f>COUNTIFS(号卡固网晒单!$A:$A,$B$4,号卡固网晒单!#REF!,B36,号卡固网晒单!$H:$H,$AB$8)</f>
        <v>#REF!</v>
      </c>
      <c r="AC36" s="31" t="e">
        <f>COUNTIFS(号卡固网晒单!$A:$A,$B$4,号卡固网晒单!#REF!,B36,号卡固网晒单!$F:$F,$AC$8)</f>
        <v>#REF!</v>
      </c>
      <c r="AD36" s="31" t="e">
        <f>COUNTIFS(号卡固网晒单!$A:$A,$B$4,号卡固网晒单!#REF!,B36,号卡固网晒单!$G:$G,$AD$8)</f>
        <v>#REF!</v>
      </c>
      <c r="AE36" s="31" t="e">
        <f>COUNTIFS(号卡固网晒单!$A:$A,$B$4,号卡固网晒单!#REF!,B36,号卡固网晒单!$H:$H,$AE$8)</f>
        <v>#REF!</v>
      </c>
      <c r="AF36" s="31" t="e">
        <f>COUNTIFS(号卡固网晒单!$A:$A,$B$4,号卡固网晒单!#REF!,B36,号卡固网晒单!$I:$I,$AF$8)</f>
        <v>#REF!</v>
      </c>
      <c r="AG36" s="31" t="e">
        <f>COUNTIFS(号卡固网晒单!$A:$A,$B$4,号卡固网晒单!#REF!,B36,号卡固网晒单!$J:$J,$AG$8)</f>
        <v>#REF!</v>
      </c>
      <c r="AH36" s="31" t="e">
        <f>COUNTIFS(#REF!,B36,#REF!,$AH$8)</f>
        <v>#REF!</v>
      </c>
      <c r="AI36" s="31" t="e">
        <f>COUNTIFS(#REF!,B36,#REF!,$AI$8)</f>
        <v>#REF!</v>
      </c>
      <c r="AJ36" s="31" t="e">
        <f>COUNTIFS(#REF!,B36,#REF!,$AJ$8)</f>
        <v>#REF!</v>
      </c>
      <c r="AK36" s="31" t="e">
        <f>COUNTIFS(#REF!,B36,#REF!,$AK$8)</f>
        <v>#REF!</v>
      </c>
      <c r="AL36" s="31" t="e">
        <f>COUNTIFS(#REF!,B36,#REF!,$AL$8)</f>
        <v>#REF!</v>
      </c>
      <c r="AM36" s="31" t="e">
        <f>COUNTIFS(#REF!,B36,#REF!,$AM$8)</f>
        <v>#REF!</v>
      </c>
      <c r="AN36" s="31" t="e">
        <f>COUNTIFS(#REF!,B36,#REF!,$AN$8)</f>
        <v>#REF!</v>
      </c>
      <c r="AO36" s="31" t="e">
        <f>COUNTIFS(#REF!,B36,#REF!,$AO$8)</f>
        <v>#REF!</v>
      </c>
      <c r="AP36" s="31" t="e">
        <f>COUNTIFS(#REF!,B36,#REF!,$AP$8)</f>
        <v>#REF!</v>
      </c>
      <c r="AQ36" s="31" t="e">
        <f>COUNTIFS(#REF!,B36,#REF!,$AQ$8)</f>
        <v>#REF!</v>
      </c>
      <c r="AR36" s="31" t="e">
        <f>COUNTIFS(#REF!,B36,#REF!,$AR$8)</f>
        <v>#REF!</v>
      </c>
      <c r="AS36" s="31" t="e">
        <f>COUNTIFS(#REF!,B36,#REF!,$AS$8)</f>
        <v>#REF!</v>
      </c>
      <c r="AT36" s="21" t="e">
        <f>COUNTIFS(#REF!,B36,#REF!,$AT$8)</f>
        <v>#REF!</v>
      </c>
      <c r="AU36" s="21" t="e">
        <f t="shared" si="2"/>
        <v>#REF!</v>
      </c>
      <c r="AV36" s="21" t="e">
        <f t="shared" si="3"/>
        <v>#REF!</v>
      </c>
      <c r="AW36" s="21" t="e">
        <f>COUNTIFS(#REF!,B36,#REF!,$AW$8)</f>
        <v>#REF!</v>
      </c>
      <c r="AX36" s="31" t="e">
        <f>COUNTIFS(#REF!,B36,#REF!,$AX$8)</f>
        <v>#REF!</v>
      </c>
      <c r="AY36" s="31" t="e">
        <f>COUNTIFS(#REF!,B36,#REF!,$AY$8)</f>
        <v>#REF!</v>
      </c>
      <c r="AZ36" s="31" t="e">
        <f>COUNTIFS(#REF!,B36,#REF!,$AZ$8)</f>
        <v>#REF!</v>
      </c>
      <c r="BA36" s="31" t="e">
        <f>COUNTIFS(号卡固网晒单!#REF!,B36,号卡固网晒单!$F:$F,$BA$8)</f>
        <v>#REF!</v>
      </c>
      <c r="BB36" s="31" t="e">
        <f>COUNTIFS(号卡固网晒单!#REF!,B36,号卡固网晒单!$G:$G,$BB$8)</f>
        <v>#REF!</v>
      </c>
      <c r="BC36" s="31" t="e">
        <f>COUNTIFS(号卡固网晒单!#REF!,B36,号卡固网晒单!$H:$H,$BC$8)</f>
        <v>#REF!</v>
      </c>
      <c r="BD36" s="31" t="e">
        <f>COUNTIFS(号卡固网晒单!#REF!,B36,号卡固网晒单!$F:$F,$BD$8)</f>
        <v>#REF!</v>
      </c>
      <c r="BE36" s="31" t="e">
        <f>COUNTIFS(号卡固网晒单!#REF!,B36,号卡固网晒单!$G:$G,$BE$8)</f>
        <v>#REF!</v>
      </c>
      <c r="BF36" s="31" t="e">
        <f>COUNTIFS(号卡固网晒单!#REF!,B36,号卡固网晒单!$H:$H,$BF$8)</f>
        <v>#REF!</v>
      </c>
      <c r="BG36" s="31" t="e">
        <f>COUNTIFS(号卡固网晒单!#REF!,B36,号卡固网晒单!$I:$I,$BG$8)</f>
        <v>#REF!</v>
      </c>
      <c r="BH36" s="31" t="e">
        <f>COUNTIFS(号卡固网晒单!#REF!,B36,号卡固网晒单!$J:$J,$BH$8)</f>
        <v>#REF!</v>
      </c>
      <c r="BI36" s="22">
        <v>5</v>
      </c>
      <c r="BJ36" s="31" t="e">
        <f>AT36*$AT$4+AU36*$AU$4+AV36*$AV$4+AW36*$AW$4+AX36*$AX$4+AY36*$AY$4+AZ36*$AZ$4</f>
        <v>#REF!</v>
      </c>
      <c r="BK36" s="31" t="e">
        <f t="shared" si="4"/>
        <v>#REF!</v>
      </c>
      <c r="BL36" s="26"/>
      <c r="BM36" s="50"/>
      <c r="BN36" s="51"/>
      <c r="BO36" s="22">
        <v>12</v>
      </c>
      <c r="BP36" s="31" t="e">
        <f>BA36*$BA$4+BB36*$BB$4+BC36*$BC$4+BD36*$BD$4+BE36*$BE$4+BF36*$BF$4+BG36*$BG$4+BH36*$BH$4</f>
        <v>#REF!</v>
      </c>
      <c r="BQ36" s="31" t="e">
        <f t="shared" si="5"/>
        <v>#REF!</v>
      </c>
      <c r="BR36" s="50"/>
      <c r="BS36" s="50"/>
      <c r="BT36" s="51"/>
      <c r="BU36" s="51"/>
      <c r="BV36" s="59"/>
      <c r="BW36" s="26"/>
      <c r="BX36" s="58" t="s">
        <v>543</v>
      </c>
      <c r="BY36" s="26" t="e">
        <f t="shared" si="6"/>
        <v>#REF!</v>
      </c>
      <c r="BZ36" s="50"/>
      <c r="CA36" s="64"/>
      <c r="CB36" s="64"/>
      <c r="CC36" s="64"/>
      <c r="CD36" s="64"/>
      <c r="CE36" s="64"/>
      <c r="CF36" s="64"/>
    </row>
    <row r="37" spans="1:84">
      <c r="A37" s="26" t="s">
        <v>25</v>
      </c>
      <c r="B37" s="26" t="s">
        <v>544</v>
      </c>
      <c r="C37" s="22">
        <v>5</v>
      </c>
      <c r="D37" s="22">
        <v>2</v>
      </c>
      <c r="E37" s="31" t="e">
        <f>COUNTIFS(#REF!,$B$4,#REF!,B37,#REF!,$E$8)</f>
        <v>#REF!</v>
      </c>
      <c r="F37" s="31" t="e">
        <f>COUNTIFS(#REF!,$B$4,#REF!,B37,#REF!,$F$8)</f>
        <v>#REF!</v>
      </c>
      <c r="G37" s="31" t="e">
        <f>COUNTIFS(#REF!,$B$4,#REF!,B37,#REF!,$G$8)</f>
        <v>#REF!</v>
      </c>
      <c r="H37" s="31" t="e">
        <f>COUNTIFS(#REF!,$B$4,#REF!,B37,#REF!,$H$8)</f>
        <v>#REF!</v>
      </c>
      <c r="I37" s="31" t="e">
        <f>COUNTIFS(#REF!,$B$4,#REF!,B37,#REF!,$I$8)</f>
        <v>#REF!</v>
      </c>
      <c r="J37" s="31" t="e">
        <f>COUNTIFS(#REF!,$B$4,#REF!,B37,#REF!,$J$8)</f>
        <v>#REF!</v>
      </c>
      <c r="K37" s="31" t="e">
        <f>COUNTIFS(#REF!,$B$4,#REF!,B37,#REF!,$K$8)</f>
        <v>#REF!</v>
      </c>
      <c r="L37" s="31" t="e">
        <f>COUNTIFS(#REF!,$B$4,#REF!,B37,#REF!,$L$8)</f>
        <v>#REF!</v>
      </c>
      <c r="M37" s="31" t="e">
        <f>COUNTIFS(#REF!,$B$4,#REF!,B37,#REF!,$M$8)</f>
        <v>#REF!</v>
      </c>
      <c r="N37" s="31" t="e">
        <f>COUNTIFS(#REF!,$B$4,#REF!,B37,#REF!,$N$8)</f>
        <v>#REF!</v>
      </c>
      <c r="O37" s="31" t="e">
        <f>COUNTIFS(#REF!,$B$4,#REF!,B37,#REF!,$O$8)</f>
        <v>#REF!</v>
      </c>
      <c r="P37" s="31" t="e">
        <f>COUNTIFS(#REF!,$B$4,#REF!,B37,#REF!,$P$8)</f>
        <v>#REF!</v>
      </c>
      <c r="Q37" s="31" t="e">
        <f>R37*$R$4+S37*$S$4+T37*$T$4+U37*$U$4+V37*$V$4+W37*$W$4+X37*$X$4</f>
        <v>#REF!</v>
      </c>
      <c r="R37" s="31" t="e">
        <f>COUNTIFS(#REF!,$B$4,#REF!,B37,#REF!,$R$8)</f>
        <v>#REF!</v>
      </c>
      <c r="S37" s="31" t="e">
        <f t="shared" si="0"/>
        <v>#REF!</v>
      </c>
      <c r="T37" s="31" t="e">
        <f t="shared" si="1"/>
        <v>#REF!</v>
      </c>
      <c r="U37" s="31" t="e">
        <f>COUNTIFS(#REF!,$B$4,#REF!,B37,#REF!,$U$8)</f>
        <v>#REF!</v>
      </c>
      <c r="V37" s="31" t="e">
        <f>COUNTIFS(#REF!,$B$4,#REF!,B37,#REF!,$V$8)</f>
        <v>#REF!</v>
      </c>
      <c r="W37" s="31" t="e">
        <f>COUNTIFS(#REF!,$B$4,#REF!,B37,#REF!,$W$8)</f>
        <v>#REF!</v>
      </c>
      <c r="X37" s="31" t="e">
        <f>COUNTIFS(#REF!,$B$4,#REF!,B37,#REF!,$X$8)</f>
        <v>#REF!</v>
      </c>
      <c r="Y37" s="31" t="e">
        <f>Z37*$Z$4+AA37*$AA$4+AB37*$AB$4+AC37*$AC$4+AD37*$AD$4+AE37*$AE$4+AF37*$AF$4+AG37*$AG$4</f>
        <v>#REF!</v>
      </c>
      <c r="Z37" s="31" t="e">
        <f>COUNTIFS(号卡固网晒单!$A:$A,$B$4,号卡固网晒单!#REF!,B37,号卡固网晒单!$F:$F,$Z$8)</f>
        <v>#REF!</v>
      </c>
      <c r="AA37" s="31" t="e">
        <f>COUNTIFS(号卡固网晒单!$A:$A,$B$4,号卡固网晒单!#REF!,B37,号卡固网晒单!$G:$G,$AA$8)</f>
        <v>#REF!</v>
      </c>
      <c r="AB37" s="31" t="e">
        <f>COUNTIFS(号卡固网晒单!$A:$A,$B$4,号卡固网晒单!#REF!,B37,号卡固网晒单!$H:$H,$AB$8)</f>
        <v>#REF!</v>
      </c>
      <c r="AC37" s="31" t="e">
        <f>COUNTIFS(号卡固网晒单!$A:$A,$B$4,号卡固网晒单!#REF!,B37,号卡固网晒单!$F:$F,$AC$8)</f>
        <v>#REF!</v>
      </c>
      <c r="AD37" s="31" t="e">
        <f>COUNTIFS(号卡固网晒单!$A:$A,$B$4,号卡固网晒单!#REF!,B37,号卡固网晒单!$G:$G,$AD$8)</f>
        <v>#REF!</v>
      </c>
      <c r="AE37" s="31" t="e">
        <f>COUNTIFS(号卡固网晒单!$A:$A,$B$4,号卡固网晒单!#REF!,B37,号卡固网晒单!$H:$H,$AE$8)</f>
        <v>#REF!</v>
      </c>
      <c r="AF37" s="31" t="e">
        <f>COUNTIFS(号卡固网晒单!$A:$A,$B$4,号卡固网晒单!#REF!,B37,号卡固网晒单!$I:$I,$AF$8)</f>
        <v>#REF!</v>
      </c>
      <c r="AG37" s="31" t="e">
        <f>COUNTIFS(号卡固网晒单!$A:$A,$B$4,号卡固网晒单!#REF!,B37,号卡固网晒单!$J:$J,$AG$8)</f>
        <v>#REF!</v>
      </c>
      <c r="AH37" s="31" t="e">
        <f>COUNTIFS(#REF!,B37,#REF!,$AH$8)</f>
        <v>#REF!</v>
      </c>
      <c r="AI37" s="31" t="e">
        <f>COUNTIFS(#REF!,B37,#REF!,$AI$8)</f>
        <v>#REF!</v>
      </c>
      <c r="AJ37" s="31" t="e">
        <f>COUNTIFS(#REF!,B37,#REF!,$AJ$8)</f>
        <v>#REF!</v>
      </c>
      <c r="AK37" s="31" t="e">
        <f>COUNTIFS(#REF!,B37,#REF!,$AK$8)</f>
        <v>#REF!</v>
      </c>
      <c r="AL37" s="31" t="e">
        <f>COUNTIFS(#REF!,B37,#REF!,$AL$8)</f>
        <v>#REF!</v>
      </c>
      <c r="AM37" s="31" t="e">
        <f>COUNTIFS(#REF!,B37,#REF!,$AM$8)</f>
        <v>#REF!</v>
      </c>
      <c r="AN37" s="31" t="e">
        <f>COUNTIFS(#REF!,B37,#REF!,$AN$8)</f>
        <v>#REF!</v>
      </c>
      <c r="AO37" s="31" t="e">
        <f>COUNTIFS(#REF!,B37,#REF!,$AO$8)</f>
        <v>#REF!</v>
      </c>
      <c r="AP37" s="31" t="e">
        <f>COUNTIFS(#REF!,B37,#REF!,$AP$8)</f>
        <v>#REF!</v>
      </c>
      <c r="AQ37" s="31" t="e">
        <f>COUNTIFS(#REF!,B37,#REF!,$AQ$8)</f>
        <v>#REF!</v>
      </c>
      <c r="AR37" s="31" t="e">
        <f>COUNTIFS(#REF!,B37,#REF!,$AR$8)</f>
        <v>#REF!</v>
      </c>
      <c r="AS37" s="31" t="e">
        <f>COUNTIFS(#REF!,B37,#REF!,$AS$8)</f>
        <v>#REF!</v>
      </c>
      <c r="AT37" s="21" t="e">
        <f>COUNTIFS(#REF!,B37,#REF!,$AT$8)</f>
        <v>#REF!</v>
      </c>
      <c r="AU37" s="21" t="e">
        <f t="shared" si="2"/>
        <v>#REF!</v>
      </c>
      <c r="AV37" s="21" t="e">
        <f t="shared" si="3"/>
        <v>#REF!</v>
      </c>
      <c r="AW37" s="21" t="e">
        <f>COUNTIFS(#REF!,B37,#REF!,$AW$8)</f>
        <v>#REF!</v>
      </c>
      <c r="AX37" s="31" t="e">
        <f>COUNTIFS(#REF!,B37,#REF!,$AX$8)</f>
        <v>#REF!</v>
      </c>
      <c r="AY37" s="31" t="e">
        <f>COUNTIFS(#REF!,B37,#REF!,$AY$8)</f>
        <v>#REF!</v>
      </c>
      <c r="AZ37" s="31" t="e">
        <f>COUNTIFS(#REF!,B37,#REF!,$AZ$8)</f>
        <v>#REF!</v>
      </c>
      <c r="BA37" s="31" t="e">
        <f>COUNTIFS(号卡固网晒单!#REF!,B37,号卡固网晒单!$F:$F,$BA$8)</f>
        <v>#REF!</v>
      </c>
      <c r="BB37" s="31" t="e">
        <f>COUNTIFS(号卡固网晒单!#REF!,B37,号卡固网晒单!$G:$G,$BB$8)</f>
        <v>#REF!</v>
      </c>
      <c r="BC37" s="31" t="e">
        <f>COUNTIFS(号卡固网晒单!#REF!,B37,号卡固网晒单!$H:$H,$BC$8)</f>
        <v>#REF!</v>
      </c>
      <c r="BD37" s="31" t="e">
        <f>COUNTIFS(号卡固网晒单!#REF!,B37,号卡固网晒单!$F:$F,$BD$8)</f>
        <v>#REF!</v>
      </c>
      <c r="BE37" s="31" t="e">
        <f>COUNTIFS(号卡固网晒单!#REF!,B37,号卡固网晒单!$G:$G,$BE$8)</f>
        <v>#REF!</v>
      </c>
      <c r="BF37" s="31" t="e">
        <f>COUNTIFS(号卡固网晒单!#REF!,B37,号卡固网晒单!$H:$H,$BF$8)</f>
        <v>#REF!</v>
      </c>
      <c r="BG37" s="31" t="e">
        <f>COUNTIFS(号卡固网晒单!#REF!,B37,号卡固网晒单!$I:$I,$BG$8)</f>
        <v>#REF!</v>
      </c>
      <c r="BH37" s="31" t="e">
        <f>COUNTIFS(号卡固网晒单!#REF!,B37,号卡固网晒单!$J:$J,$BH$8)</f>
        <v>#REF!</v>
      </c>
      <c r="BI37" s="22">
        <v>2</v>
      </c>
      <c r="BJ37" s="31" t="e">
        <f>AT37*$AT$4+AU37*$AU$4+AV37*$AV$4+AW37*$AW$4+AX37*$AX$4+AY37*$AY$4+AZ37*$AZ$4</f>
        <v>#REF!</v>
      </c>
      <c r="BK37" s="31" t="e">
        <f t="shared" si="4"/>
        <v>#REF!</v>
      </c>
      <c r="BL37" s="26">
        <v>9</v>
      </c>
      <c r="BM37" s="50" t="e">
        <f>SUM(BJ37:BJ39)</f>
        <v>#REF!</v>
      </c>
      <c r="BN37" s="51" t="e">
        <f>BM37/BL37</f>
        <v>#REF!</v>
      </c>
      <c r="BO37" s="22">
        <v>5</v>
      </c>
      <c r="BP37" s="31" t="e">
        <f>BA37*$BA$4+BB37*$BB$4+BC37*$BC$4+BD37*$BD$4+BE37*$BE$4+BF37*$BF$4+BG37*$BG$4+BH37*$BH$4</f>
        <v>#REF!</v>
      </c>
      <c r="BQ37" s="31" t="e">
        <f t="shared" si="5"/>
        <v>#REF!</v>
      </c>
      <c r="BR37" s="50">
        <v>22</v>
      </c>
      <c r="BS37" s="50" t="e">
        <f>SUM(BP37:BP39)</f>
        <v>#REF!</v>
      </c>
      <c r="BT37" s="51" t="e">
        <f>BS37/BR37</f>
        <v>#REF!</v>
      </c>
      <c r="BU37" s="51" t="e">
        <f>(BT37+BN37)/2</f>
        <v>#REF!</v>
      </c>
      <c r="BV37" s="59" t="e">
        <f>RANK(BU37,$BU$9:$BU$66)</f>
        <v>#REF!</v>
      </c>
      <c r="BW37" s="26" t="s">
        <v>25</v>
      </c>
      <c r="BX37" s="58" t="s">
        <v>544</v>
      </c>
      <c r="BY37" s="26" t="e">
        <f t="shared" si="6"/>
        <v>#REF!</v>
      </c>
      <c r="BZ37" s="50" t="e">
        <f>SUM(BY37:BY39)</f>
        <v>#REF!</v>
      </c>
      <c r="CA37" s="64">
        <v>1</v>
      </c>
      <c r="CB37" s="64"/>
      <c r="CC37" s="64"/>
      <c r="CD37" s="64"/>
      <c r="CE37" s="64"/>
      <c r="CF37" s="64"/>
    </row>
    <row r="38" spans="1:84">
      <c r="A38" s="26"/>
      <c r="B38" s="26" t="s">
        <v>545</v>
      </c>
      <c r="C38" s="22">
        <v>12</v>
      </c>
      <c r="D38" s="22">
        <v>5</v>
      </c>
      <c r="E38" s="31" t="e">
        <f>COUNTIFS(#REF!,$B$4,#REF!,B38,#REF!,$E$8)</f>
        <v>#REF!</v>
      </c>
      <c r="F38" s="31" t="e">
        <f>COUNTIFS(#REF!,$B$4,#REF!,B38,#REF!,$F$8)</f>
        <v>#REF!</v>
      </c>
      <c r="G38" s="31" t="e">
        <f>COUNTIFS(#REF!,$B$4,#REF!,B38,#REF!,$G$8)</f>
        <v>#REF!</v>
      </c>
      <c r="H38" s="31" t="e">
        <f>COUNTIFS(#REF!,$B$4,#REF!,B38,#REF!,$H$8)</f>
        <v>#REF!</v>
      </c>
      <c r="I38" s="31" t="e">
        <f>COUNTIFS(#REF!,$B$4,#REF!,B38,#REF!,$I$8)</f>
        <v>#REF!</v>
      </c>
      <c r="J38" s="31" t="e">
        <f>COUNTIFS(#REF!,$B$4,#REF!,B38,#REF!,$J$8)</f>
        <v>#REF!</v>
      </c>
      <c r="K38" s="31" t="e">
        <f>COUNTIFS(#REF!,$B$4,#REF!,B38,#REF!,$K$8)</f>
        <v>#REF!</v>
      </c>
      <c r="L38" s="31" t="e">
        <f>COUNTIFS(#REF!,$B$4,#REF!,B38,#REF!,$L$8)</f>
        <v>#REF!</v>
      </c>
      <c r="M38" s="31" t="e">
        <f>COUNTIFS(#REF!,$B$4,#REF!,B38,#REF!,$M$8)</f>
        <v>#REF!</v>
      </c>
      <c r="N38" s="31" t="e">
        <f>COUNTIFS(#REF!,$B$4,#REF!,B38,#REF!,$N$8)</f>
        <v>#REF!</v>
      </c>
      <c r="O38" s="31" t="e">
        <f>COUNTIFS(#REF!,$B$4,#REF!,B38,#REF!,$O$8)</f>
        <v>#REF!</v>
      </c>
      <c r="P38" s="31" t="e">
        <f>COUNTIFS(#REF!,$B$4,#REF!,B38,#REF!,$P$8)</f>
        <v>#REF!</v>
      </c>
      <c r="Q38" s="31" t="e">
        <f>R38*$R$4+S38*$S$4+T38*$T$4+U38*$U$4+V38*$V$4+W38*$W$4+X38*$X$4</f>
        <v>#REF!</v>
      </c>
      <c r="R38" s="31" t="e">
        <f>COUNTIFS(#REF!,$B$4,#REF!,B38,#REF!,$R$8)</f>
        <v>#REF!</v>
      </c>
      <c r="S38" s="31" t="e">
        <f t="shared" si="0"/>
        <v>#REF!</v>
      </c>
      <c r="T38" s="31" t="e">
        <f t="shared" si="1"/>
        <v>#REF!</v>
      </c>
      <c r="U38" s="31" t="e">
        <f>COUNTIFS(#REF!,$B$4,#REF!,B38,#REF!,$U$8)</f>
        <v>#REF!</v>
      </c>
      <c r="V38" s="31" t="e">
        <f>COUNTIFS(#REF!,$B$4,#REF!,B38,#REF!,$V$8)</f>
        <v>#REF!</v>
      </c>
      <c r="W38" s="31" t="e">
        <f>COUNTIFS(#REF!,$B$4,#REF!,B38,#REF!,$W$8)</f>
        <v>#REF!</v>
      </c>
      <c r="X38" s="31" t="e">
        <f>COUNTIFS(#REF!,$B$4,#REF!,B38,#REF!,$X$8)</f>
        <v>#REF!</v>
      </c>
      <c r="Y38" s="31" t="e">
        <f>Z38*$Z$4+AA38*$AA$4+AB38*$AB$4+AC38*$AC$4+AD38*$AD$4+AE38*$AE$4+AF38*$AF$4+AG38*$AG$4</f>
        <v>#REF!</v>
      </c>
      <c r="Z38" s="31" t="e">
        <f>COUNTIFS(号卡固网晒单!$A:$A,$B$4,号卡固网晒单!#REF!,B38,号卡固网晒单!$F:$F,$Z$8)</f>
        <v>#REF!</v>
      </c>
      <c r="AA38" s="31" t="e">
        <f>COUNTIFS(号卡固网晒单!$A:$A,$B$4,号卡固网晒单!#REF!,B38,号卡固网晒单!$G:$G,$AA$8)</f>
        <v>#REF!</v>
      </c>
      <c r="AB38" s="31" t="e">
        <f>COUNTIFS(号卡固网晒单!$A:$A,$B$4,号卡固网晒单!#REF!,B38,号卡固网晒单!$H:$H,$AB$8)</f>
        <v>#REF!</v>
      </c>
      <c r="AC38" s="31" t="e">
        <f>COUNTIFS(号卡固网晒单!$A:$A,$B$4,号卡固网晒单!#REF!,B38,号卡固网晒单!$F:$F,$AC$8)</f>
        <v>#REF!</v>
      </c>
      <c r="AD38" s="31" t="e">
        <f>COUNTIFS(号卡固网晒单!$A:$A,$B$4,号卡固网晒单!#REF!,B38,号卡固网晒单!$G:$G,$AD$8)</f>
        <v>#REF!</v>
      </c>
      <c r="AE38" s="31" t="e">
        <f>COUNTIFS(号卡固网晒单!$A:$A,$B$4,号卡固网晒单!#REF!,B38,号卡固网晒单!$H:$H,$AE$8)</f>
        <v>#REF!</v>
      </c>
      <c r="AF38" s="31" t="e">
        <f>COUNTIFS(号卡固网晒单!$A:$A,$B$4,号卡固网晒单!#REF!,B38,号卡固网晒单!$I:$I,$AF$8)</f>
        <v>#REF!</v>
      </c>
      <c r="AG38" s="31" t="e">
        <f>COUNTIFS(号卡固网晒单!$A:$A,$B$4,号卡固网晒单!#REF!,B38,号卡固网晒单!$J:$J,$AG$8)</f>
        <v>#REF!</v>
      </c>
      <c r="AH38" s="31" t="e">
        <f>COUNTIFS(#REF!,B38,#REF!,$AH$8)</f>
        <v>#REF!</v>
      </c>
      <c r="AI38" s="31" t="e">
        <f>COUNTIFS(#REF!,B38,#REF!,$AI$8)</f>
        <v>#REF!</v>
      </c>
      <c r="AJ38" s="31" t="e">
        <f>COUNTIFS(#REF!,B38,#REF!,$AJ$8)</f>
        <v>#REF!</v>
      </c>
      <c r="AK38" s="31" t="e">
        <f>COUNTIFS(#REF!,B38,#REF!,$AK$8)</f>
        <v>#REF!</v>
      </c>
      <c r="AL38" s="31" t="e">
        <f>COUNTIFS(#REF!,B38,#REF!,$AL$8)</f>
        <v>#REF!</v>
      </c>
      <c r="AM38" s="31" t="e">
        <f>COUNTIFS(#REF!,B38,#REF!,$AM$8)</f>
        <v>#REF!</v>
      </c>
      <c r="AN38" s="31" t="e">
        <f>COUNTIFS(#REF!,B38,#REF!,$AN$8)</f>
        <v>#REF!</v>
      </c>
      <c r="AO38" s="31" t="e">
        <f>COUNTIFS(#REF!,B38,#REF!,$AO$8)</f>
        <v>#REF!</v>
      </c>
      <c r="AP38" s="31" t="e">
        <f>COUNTIFS(#REF!,B38,#REF!,$AP$8)</f>
        <v>#REF!</v>
      </c>
      <c r="AQ38" s="31" t="e">
        <f>COUNTIFS(#REF!,B38,#REF!,$AQ$8)</f>
        <v>#REF!</v>
      </c>
      <c r="AR38" s="31" t="e">
        <f>COUNTIFS(#REF!,B38,#REF!,$AR$8)</f>
        <v>#REF!</v>
      </c>
      <c r="AS38" s="31" t="e">
        <f>COUNTIFS(#REF!,B38,#REF!,$AS$8)</f>
        <v>#REF!</v>
      </c>
      <c r="AT38" s="21" t="e">
        <f>COUNTIFS(#REF!,B38,#REF!,$AT$8)</f>
        <v>#REF!</v>
      </c>
      <c r="AU38" s="21" t="e">
        <f t="shared" si="2"/>
        <v>#REF!</v>
      </c>
      <c r="AV38" s="21" t="e">
        <f t="shared" si="3"/>
        <v>#REF!</v>
      </c>
      <c r="AW38" s="21" t="e">
        <f>COUNTIFS(#REF!,B38,#REF!,$AW$8)</f>
        <v>#REF!</v>
      </c>
      <c r="AX38" s="31" t="e">
        <f>COUNTIFS(#REF!,B38,#REF!,$AX$8)</f>
        <v>#REF!</v>
      </c>
      <c r="AY38" s="31" t="e">
        <f>COUNTIFS(#REF!,B38,#REF!,$AY$8)</f>
        <v>#REF!</v>
      </c>
      <c r="AZ38" s="31" t="e">
        <f>COUNTIFS(#REF!,B38,#REF!,$AZ$8)</f>
        <v>#REF!</v>
      </c>
      <c r="BA38" s="31" t="e">
        <f>COUNTIFS(号卡固网晒单!#REF!,B38,号卡固网晒单!$F:$F,$BA$8)</f>
        <v>#REF!</v>
      </c>
      <c r="BB38" s="31" t="e">
        <f>COUNTIFS(号卡固网晒单!#REF!,B38,号卡固网晒单!$G:$G,$BB$8)</f>
        <v>#REF!</v>
      </c>
      <c r="BC38" s="31" t="e">
        <f>COUNTIFS(号卡固网晒单!#REF!,B38,号卡固网晒单!$H:$H,$BC$8)</f>
        <v>#REF!</v>
      </c>
      <c r="BD38" s="31" t="e">
        <f>COUNTIFS(号卡固网晒单!#REF!,B38,号卡固网晒单!$F:$F,$BD$8)</f>
        <v>#REF!</v>
      </c>
      <c r="BE38" s="31" t="e">
        <f>COUNTIFS(号卡固网晒单!#REF!,B38,号卡固网晒单!$G:$G,$BE$8)</f>
        <v>#REF!</v>
      </c>
      <c r="BF38" s="31" t="e">
        <f>COUNTIFS(号卡固网晒单!#REF!,B38,号卡固网晒单!$H:$H,$BF$8)</f>
        <v>#REF!</v>
      </c>
      <c r="BG38" s="31" t="e">
        <f>COUNTIFS(号卡固网晒单!#REF!,B38,号卡固网晒单!$I:$I,$BG$8)</f>
        <v>#REF!</v>
      </c>
      <c r="BH38" s="31" t="e">
        <f>COUNTIFS(号卡固网晒单!#REF!,B38,号卡固网晒单!$J:$J,$BH$8)</f>
        <v>#REF!</v>
      </c>
      <c r="BI38" s="22">
        <v>5</v>
      </c>
      <c r="BJ38" s="31" t="e">
        <f>AT38*$AT$4+AU38*$AU$4+AV38*$AV$4+AW38*$AW$4+AX38*$AX$4+AY38*$AY$4+AZ38*$AZ$4</f>
        <v>#REF!</v>
      </c>
      <c r="BK38" s="31" t="e">
        <f t="shared" si="4"/>
        <v>#REF!</v>
      </c>
      <c r="BL38" s="26"/>
      <c r="BM38" s="50"/>
      <c r="BN38" s="51"/>
      <c r="BO38" s="22">
        <v>12</v>
      </c>
      <c r="BP38" s="31" t="e">
        <f>BA38*$BA$4+BB38*$BB$4+BC38*$BC$4+BD38*$BD$4+BE38*$BE$4+BF38*$BF$4+BG38*$BG$4+BH38*$BH$4</f>
        <v>#REF!</v>
      </c>
      <c r="BQ38" s="31" t="e">
        <f t="shared" si="5"/>
        <v>#REF!</v>
      </c>
      <c r="BR38" s="50"/>
      <c r="BS38" s="50"/>
      <c r="BT38" s="51"/>
      <c r="BU38" s="51"/>
      <c r="BV38" s="59"/>
      <c r="BW38" s="26"/>
      <c r="BX38" s="58" t="s">
        <v>545</v>
      </c>
      <c r="BY38" s="26" t="e">
        <f t="shared" si="6"/>
        <v>#REF!</v>
      </c>
      <c r="BZ38" s="50"/>
      <c r="CA38" s="64"/>
      <c r="CB38" s="64"/>
      <c r="CC38" s="64"/>
      <c r="CD38" s="64"/>
      <c r="CE38" s="64"/>
      <c r="CF38" s="64"/>
    </row>
    <row r="39" spans="1:84">
      <c r="A39" s="26"/>
      <c r="B39" s="26" t="s">
        <v>546</v>
      </c>
      <c r="C39" s="22">
        <v>5</v>
      </c>
      <c r="D39" s="22">
        <v>2</v>
      </c>
      <c r="E39" s="31" t="e">
        <f>COUNTIFS(#REF!,$B$4,#REF!,B39,#REF!,$E$8)</f>
        <v>#REF!</v>
      </c>
      <c r="F39" s="31" t="e">
        <f>COUNTIFS(#REF!,$B$4,#REF!,B39,#REF!,$F$8)</f>
        <v>#REF!</v>
      </c>
      <c r="G39" s="31" t="e">
        <f>COUNTIFS(#REF!,$B$4,#REF!,B39,#REF!,$G$8)</f>
        <v>#REF!</v>
      </c>
      <c r="H39" s="31" t="e">
        <f>COUNTIFS(#REF!,$B$4,#REF!,B39,#REF!,$H$8)</f>
        <v>#REF!</v>
      </c>
      <c r="I39" s="31" t="e">
        <f>COUNTIFS(#REF!,$B$4,#REF!,B39,#REF!,$I$8)</f>
        <v>#REF!</v>
      </c>
      <c r="J39" s="31" t="e">
        <f>COUNTIFS(#REF!,$B$4,#REF!,B39,#REF!,$J$8)</f>
        <v>#REF!</v>
      </c>
      <c r="K39" s="31" t="e">
        <f>COUNTIFS(#REF!,$B$4,#REF!,B39,#REF!,$K$8)</f>
        <v>#REF!</v>
      </c>
      <c r="L39" s="31" t="e">
        <f>COUNTIFS(#REF!,$B$4,#REF!,B39,#REF!,$L$8)</f>
        <v>#REF!</v>
      </c>
      <c r="M39" s="31" t="e">
        <f>COUNTIFS(#REF!,$B$4,#REF!,B39,#REF!,$M$8)</f>
        <v>#REF!</v>
      </c>
      <c r="N39" s="31" t="e">
        <f>COUNTIFS(#REF!,$B$4,#REF!,B39,#REF!,$N$8)</f>
        <v>#REF!</v>
      </c>
      <c r="O39" s="31" t="e">
        <f>COUNTIFS(#REF!,$B$4,#REF!,B39,#REF!,$O$8)</f>
        <v>#REF!</v>
      </c>
      <c r="P39" s="31" t="e">
        <f>COUNTIFS(#REF!,$B$4,#REF!,B39,#REF!,$P$8)</f>
        <v>#REF!</v>
      </c>
      <c r="Q39" s="31" t="e">
        <f>R39*$R$4+S39*$S$4+T39*$T$4+U39*$U$4+V39*$V$4+W39*$W$4+X39*$X$4</f>
        <v>#REF!</v>
      </c>
      <c r="R39" s="31" t="e">
        <f>COUNTIFS(#REF!,$B$4,#REF!,B39,#REF!,$R$8)</f>
        <v>#REF!</v>
      </c>
      <c r="S39" s="31" t="e">
        <f t="shared" si="0"/>
        <v>#REF!</v>
      </c>
      <c r="T39" s="31" t="e">
        <f t="shared" si="1"/>
        <v>#REF!</v>
      </c>
      <c r="U39" s="31" t="e">
        <f>COUNTIFS(#REF!,$B$4,#REF!,B39,#REF!,$U$8)</f>
        <v>#REF!</v>
      </c>
      <c r="V39" s="31" t="e">
        <f>COUNTIFS(#REF!,$B$4,#REF!,B39,#REF!,$V$8)</f>
        <v>#REF!</v>
      </c>
      <c r="W39" s="31" t="e">
        <f>COUNTIFS(#REF!,$B$4,#REF!,B39,#REF!,$W$8)</f>
        <v>#REF!</v>
      </c>
      <c r="X39" s="31" t="e">
        <f>COUNTIFS(#REF!,$B$4,#REF!,B39,#REF!,$X$8)</f>
        <v>#REF!</v>
      </c>
      <c r="Y39" s="31" t="e">
        <f>Z39*$Z$4+AA39*$AA$4+AB39*$AB$4+AC39*$AC$4+AD39*$AD$4+AE39*$AE$4+AF39*$AF$4+AG39*$AG$4</f>
        <v>#REF!</v>
      </c>
      <c r="Z39" s="31" t="e">
        <f>COUNTIFS(号卡固网晒单!$A:$A,$B$4,号卡固网晒单!#REF!,B39,号卡固网晒单!$F:$F,$Z$8)</f>
        <v>#REF!</v>
      </c>
      <c r="AA39" s="31" t="e">
        <f>COUNTIFS(号卡固网晒单!$A:$A,$B$4,号卡固网晒单!#REF!,B39,号卡固网晒单!$G:$G,$AA$8)</f>
        <v>#REF!</v>
      </c>
      <c r="AB39" s="31" t="e">
        <f>COUNTIFS(号卡固网晒单!$A:$A,$B$4,号卡固网晒单!#REF!,B39,号卡固网晒单!$H:$H,$AB$8)</f>
        <v>#REF!</v>
      </c>
      <c r="AC39" s="31" t="e">
        <f>COUNTIFS(号卡固网晒单!$A:$A,$B$4,号卡固网晒单!#REF!,B39,号卡固网晒单!$F:$F,$AC$8)</f>
        <v>#REF!</v>
      </c>
      <c r="AD39" s="31" t="e">
        <f>COUNTIFS(号卡固网晒单!$A:$A,$B$4,号卡固网晒单!#REF!,B39,号卡固网晒单!$G:$G,$AD$8)</f>
        <v>#REF!</v>
      </c>
      <c r="AE39" s="31" t="e">
        <f>COUNTIFS(号卡固网晒单!$A:$A,$B$4,号卡固网晒单!#REF!,B39,号卡固网晒单!$H:$H,$AE$8)</f>
        <v>#REF!</v>
      </c>
      <c r="AF39" s="31" t="e">
        <f>COUNTIFS(号卡固网晒单!$A:$A,$B$4,号卡固网晒单!#REF!,B39,号卡固网晒单!$I:$I,$AF$8)</f>
        <v>#REF!</v>
      </c>
      <c r="AG39" s="31" t="e">
        <f>COUNTIFS(号卡固网晒单!$A:$A,$B$4,号卡固网晒单!#REF!,B39,号卡固网晒单!$J:$J,$AG$8)</f>
        <v>#REF!</v>
      </c>
      <c r="AH39" s="31" t="e">
        <f>COUNTIFS(#REF!,B39,#REF!,$AH$8)</f>
        <v>#REF!</v>
      </c>
      <c r="AI39" s="31" t="e">
        <f>COUNTIFS(#REF!,B39,#REF!,$AI$8)</f>
        <v>#REF!</v>
      </c>
      <c r="AJ39" s="31" t="e">
        <f>COUNTIFS(#REF!,B39,#REF!,$AJ$8)</f>
        <v>#REF!</v>
      </c>
      <c r="AK39" s="31" t="e">
        <f>COUNTIFS(#REF!,B39,#REF!,$AK$8)</f>
        <v>#REF!</v>
      </c>
      <c r="AL39" s="31" t="e">
        <f>COUNTIFS(#REF!,B39,#REF!,$AL$8)</f>
        <v>#REF!</v>
      </c>
      <c r="AM39" s="31" t="e">
        <f>COUNTIFS(#REF!,B39,#REF!,$AM$8)</f>
        <v>#REF!</v>
      </c>
      <c r="AN39" s="31" t="e">
        <f>COUNTIFS(#REF!,B39,#REF!,$AN$8)</f>
        <v>#REF!</v>
      </c>
      <c r="AO39" s="31" t="e">
        <f>COUNTIFS(#REF!,B39,#REF!,$AO$8)</f>
        <v>#REF!</v>
      </c>
      <c r="AP39" s="31" t="e">
        <f>COUNTIFS(#REF!,B39,#REF!,$AP$8)</f>
        <v>#REF!</v>
      </c>
      <c r="AQ39" s="31" t="e">
        <f>COUNTIFS(#REF!,B39,#REF!,$AQ$8)</f>
        <v>#REF!</v>
      </c>
      <c r="AR39" s="31" t="e">
        <f>COUNTIFS(#REF!,B39,#REF!,$AR$8)</f>
        <v>#REF!</v>
      </c>
      <c r="AS39" s="31" t="e">
        <f>COUNTIFS(#REF!,B39,#REF!,$AS$8)</f>
        <v>#REF!</v>
      </c>
      <c r="AT39" s="21" t="e">
        <f>COUNTIFS(#REF!,B39,#REF!,$AT$8)</f>
        <v>#REF!</v>
      </c>
      <c r="AU39" s="21" t="e">
        <f t="shared" si="2"/>
        <v>#REF!</v>
      </c>
      <c r="AV39" s="21" t="e">
        <f t="shared" si="3"/>
        <v>#REF!</v>
      </c>
      <c r="AW39" s="21" t="e">
        <f>COUNTIFS(#REF!,B39,#REF!,$AW$8)</f>
        <v>#REF!</v>
      </c>
      <c r="AX39" s="31" t="e">
        <f>COUNTIFS(#REF!,B39,#REF!,$AX$8)</f>
        <v>#REF!</v>
      </c>
      <c r="AY39" s="31" t="e">
        <f>COUNTIFS(#REF!,B39,#REF!,$AY$8)</f>
        <v>#REF!</v>
      </c>
      <c r="AZ39" s="31" t="e">
        <f>COUNTIFS(#REF!,B39,#REF!,$AZ$8)</f>
        <v>#REF!</v>
      </c>
      <c r="BA39" s="31" t="e">
        <f>COUNTIFS(号卡固网晒单!#REF!,B39,号卡固网晒单!$F:$F,$BA$8)</f>
        <v>#REF!</v>
      </c>
      <c r="BB39" s="31" t="e">
        <f>COUNTIFS(号卡固网晒单!#REF!,B39,号卡固网晒单!$G:$G,$BB$8)</f>
        <v>#REF!</v>
      </c>
      <c r="BC39" s="31" t="e">
        <f>COUNTIFS(号卡固网晒单!#REF!,B39,号卡固网晒单!$H:$H,$BC$8)</f>
        <v>#REF!</v>
      </c>
      <c r="BD39" s="31" t="e">
        <f>COUNTIFS(号卡固网晒单!#REF!,B39,号卡固网晒单!$F:$F,$BD$8)</f>
        <v>#REF!</v>
      </c>
      <c r="BE39" s="31" t="e">
        <f>COUNTIFS(号卡固网晒单!#REF!,B39,号卡固网晒单!$G:$G,$BE$8)</f>
        <v>#REF!</v>
      </c>
      <c r="BF39" s="31" t="e">
        <f>COUNTIFS(号卡固网晒单!#REF!,B39,号卡固网晒单!$H:$H,$BF$8)</f>
        <v>#REF!</v>
      </c>
      <c r="BG39" s="31" t="e">
        <f>COUNTIFS(号卡固网晒单!#REF!,B39,号卡固网晒单!$I:$I,$BG$8)</f>
        <v>#REF!</v>
      </c>
      <c r="BH39" s="31" t="e">
        <f>COUNTIFS(号卡固网晒单!#REF!,B39,号卡固网晒单!$J:$J,$BH$8)</f>
        <v>#REF!</v>
      </c>
      <c r="BI39" s="22">
        <v>2</v>
      </c>
      <c r="BJ39" s="31" t="e">
        <f>AT39*$AT$4+AU39*$AU$4+AV39*$AV$4+AW39*$AW$4+AX39*$AX$4+AY39*$AY$4+AZ39*$AZ$4</f>
        <v>#REF!</v>
      </c>
      <c r="BK39" s="31" t="e">
        <f t="shared" si="4"/>
        <v>#REF!</v>
      </c>
      <c r="BL39" s="26"/>
      <c r="BM39" s="50"/>
      <c r="BN39" s="51"/>
      <c r="BO39" s="22">
        <v>5</v>
      </c>
      <c r="BP39" s="31" t="e">
        <f>BA39*$BA$4+BB39*$BB$4+BC39*$BC$4+BD39*$BD$4+BE39*$BE$4+BF39*$BF$4+BG39*$BG$4+BH39*$BH$4</f>
        <v>#REF!</v>
      </c>
      <c r="BQ39" s="31" t="e">
        <f t="shared" si="5"/>
        <v>#REF!</v>
      </c>
      <c r="BR39" s="50"/>
      <c r="BS39" s="50"/>
      <c r="BT39" s="51"/>
      <c r="BU39" s="51"/>
      <c r="BV39" s="59"/>
      <c r="BW39" s="26"/>
      <c r="BX39" s="58" t="s">
        <v>546</v>
      </c>
      <c r="BY39" s="26" t="e">
        <f t="shared" si="6"/>
        <v>#REF!</v>
      </c>
      <c r="BZ39" s="50"/>
      <c r="CA39" s="64"/>
      <c r="CB39" s="64"/>
      <c r="CC39" s="64"/>
      <c r="CD39" s="64"/>
      <c r="CE39" s="64"/>
      <c r="CF39" s="64"/>
    </row>
    <row r="40" spans="1:84">
      <c r="A40" s="26" t="s">
        <v>26</v>
      </c>
      <c r="B40" s="26" t="s">
        <v>547</v>
      </c>
      <c r="C40" s="22">
        <v>5</v>
      </c>
      <c r="D40" s="22">
        <v>2</v>
      </c>
      <c r="E40" s="31" t="e">
        <f>COUNTIFS(#REF!,$B$4,#REF!,B40,#REF!,$E$8)</f>
        <v>#REF!</v>
      </c>
      <c r="F40" s="31" t="e">
        <f>COUNTIFS(#REF!,$B$4,#REF!,B40,#REF!,$F$8)</f>
        <v>#REF!</v>
      </c>
      <c r="G40" s="31" t="e">
        <f>COUNTIFS(#REF!,$B$4,#REF!,B40,#REF!,$G$8)</f>
        <v>#REF!</v>
      </c>
      <c r="H40" s="31" t="e">
        <f>COUNTIFS(#REF!,$B$4,#REF!,B40,#REF!,$H$8)</f>
        <v>#REF!</v>
      </c>
      <c r="I40" s="31" t="e">
        <f>COUNTIFS(#REF!,$B$4,#REF!,B40,#REF!,$I$8)</f>
        <v>#REF!</v>
      </c>
      <c r="J40" s="31" t="e">
        <f>COUNTIFS(#REF!,$B$4,#REF!,B40,#REF!,$J$8)</f>
        <v>#REF!</v>
      </c>
      <c r="K40" s="31" t="e">
        <f>COUNTIFS(#REF!,$B$4,#REF!,B40,#REF!,$K$8)</f>
        <v>#REF!</v>
      </c>
      <c r="L40" s="31" t="e">
        <f>COUNTIFS(#REF!,$B$4,#REF!,B40,#REF!,$L$8)</f>
        <v>#REF!</v>
      </c>
      <c r="M40" s="31" t="e">
        <f>COUNTIFS(#REF!,$B$4,#REF!,B40,#REF!,$M$8)</f>
        <v>#REF!</v>
      </c>
      <c r="N40" s="31" t="e">
        <f>COUNTIFS(#REF!,$B$4,#REF!,B40,#REF!,$N$8)</f>
        <v>#REF!</v>
      </c>
      <c r="O40" s="31" t="e">
        <f>COUNTIFS(#REF!,$B$4,#REF!,B40,#REF!,$O$8)</f>
        <v>#REF!</v>
      </c>
      <c r="P40" s="31" t="e">
        <f>COUNTIFS(#REF!,$B$4,#REF!,B40,#REF!,$P$8)</f>
        <v>#REF!</v>
      </c>
      <c r="Q40" s="31" t="e">
        <f>R40*$R$4+S40*$S$4+T40*$T$4+U40*$U$4+V40*$V$4+W40*$W$4+X40*$X$4</f>
        <v>#REF!</v>
      </c>
      <c r="R40" s="31" t="e">
        <f>COUNTIFS(#REF!,$B$4,#REF!,B40,#REF!,$R$8)</f>
        <v>#REF!</v>
      </c>
      <c r="S40" s="31" t="e">
        <f t="shared" si="0"/>
        <v>#REF!</v>
      </c>
      <c r="T40" s="31" t="e">
        <f t="shared" si="1"/>
        <v>#REF!</v>
      </c>
      <c r="U40" s="31" t="e">
        <f>COUNTIFS(#REF!,$B$4,#REF!,B40,#REF!,$U$8)</f>
        <v>#REF!</v>
      </c>
      <c r="V40" s="31" t="e">
        <f>COUNTIFS(#REF!,$B$4,#REF!,B40,#REF!,$V$8)</f>
        <v>#REF!</v>
      </c>
      <c r="W40" s="31" t="e">
        <f>COUNTIFS(#REF!,$B$4,#REF!,B40,#REF!,$W$8)</f>
        <v>#REF!</v>
      </c>
      <c r="X40" s="31" t="e">
        <f>COUNTIFS(#REF!,$B$4,#REF!,B40,#REF!,$X$8)</f>
        <v>#REF!</v>
      </c>
      <c r="Y40" s="31" t="e">
        <f>Z40*$Z$4+AA40*$AA$4+AB40*$AB$4+AC40*$AC$4+AD40*$AD$4+AE40*$AE$4+AF40*$AF$4+AG40*$AG$4</f>
        <v>#REF!</v>
      </c>
      <c r="Z40" s="31" t="e">
        <f>COUNTIFS(号卡固网晒单!$A:$A,$B$4,号卡固网晒单!#REF!,B40,号卡固网晒单!$F:$F,$Z$8)</f>
        <v>#REF!</v>
      </c>
      <c r="AA40" s="31" t="e">
        <f>COUNTIFS(号卡固网晒单!$A:$A,$B$4,号卡固网晒单!#REF!,B40,号卡固网晒单!$G:$G,$AA$8)</f>
        <v>#REF!</v>
      </c>
      <c r="AB40" s="31" t="e">
        <f>COUNTIFS(号卡固网晒单!$A:$A,$B$4,号卡固网晒单!#REF!,B40,号卡固网晒单!$H:$H,$AB$8)</f>
        <v>#REF!</v>
      </c>
      <c r="AC40" s="31" t="e">
        <f>COUNTIFS(号卡固网晒单!$A:$A,$B$4,号卡固网晒单!#REF!,B40,号卡固网晒单!$F:$F,$AC$8)</f>
        <v>#REF!</v>
      </c>
      <c r="AD40" s="31" t="e">
        <f>COUNTIFS(号卡固网晒单!$A:$A,$B$4,号卡固网晒单!#REF!,B40,号卡固网晒单!$G:$G,$AD$8)</f>
        <v>#REF!</v>
      </c>
      <c r="AE40" s="31" t="e">
        <f>COUNTIFS(号卡固网晒单!$A:$A,$B$4,号卡固网晒单!#REF!,B40,号卡固网晒单!$H:$H,$AE$8)</f>
        <v>#REF!</v>
      </c>
      <c r="AF40" s="31" t="e">
        <f>COUNTIFS(号卡固网晒单!$A:$A,$B$4,号卡固网晒单!#REF!,B40,号卡固网晒单!$I:$I,$AF$8)</f>
        <v>#REF!</v>
      </c>
      <c r="AG40" s="31" t="e">
        <f>COUNTIFS(号卡固网晒单!$A:$A,$B$4,号卡固网晒单!#REF!,B40,号卡固网晒单!$J:$J,$AG$8)</f>
        <v>#REF!</v>
      </c>
      <c r="AH40" s="31" t="e">
        <f>COUNTIFS(#REF!,B40,#REF!,$AH$8)</f>
        <v>#REF!</v>
      </c>
      <c r="AI40" s="31" t="e">
        <f>COUNTIFS(#REF!,B40,#REF!,$AI$8)</f>
        <v>#REF!</v>
      </c>
      <c r="AJ40" s="31" t="e">
        <f>COUNTIFS(#REF!,B40,#REF!,$AJ$8)</f>
        <v>#REF!</v>
      </c>
      <c r="AK40" s="31" t="e">
        <f>COUNTIFS(#REF!,B40,#REF!,$AK$8)</f>
        <v>#REF!</v>
      </c>
      <c r="AL40" s="31" t="e">
        <f>COUNTIFS(#REF!,B40,#REF!,$AL$8)</f>
        <v>#REF!</v>
      </c>
      <c r="AM40" s="31" t="e">
        <f>COUNTIFS(#REF!,B40,#REF!,$AM$8)</f>
        <v>#REF!</v>
      </c>
      <c r="AN40" s="31" t="e">
        <f>COUNTIFS(#REF!,B40,#REF!,$AN$8)</f>
        <v>#REF!</v>
      </c>
      <c r="AO40" s="31" t="e">
        <f>COUNTIFS(#REF!,B40,#REF!,$AO$8)</f>
        <v>#REF!</v>
      </c>
      <c r="AP40" s="31" t="e">
        <f>COUNTIFS(#REF!,B40,#REF!,$AP$8)</f>
        <v>#REF!</v>
      </c>
      <c r="AQ40" s="31" t="e">
        <f>COUNTIFS(#REF!,B40,#REF!,$AQ$8)</f>
        <v>#REF!</v>
      </c>
      <c r="AR40" s="31" t="e">
        <f>COUNTIFS(#REF!,B40,#REF!,$AR$8)</f>
        <v>#REF!</v>
      </c>
      <c r="AS40" s="31" t="e">
        <f>COUNTIFS(#REF!,B40,#REF!,$AS$8)</f>
        <v>#REF!</v>
      </c>
      <c r="AT40" s="21" t="e">
        <f>COUNTIFS(#REF!,B40,#REF!,$AT$8)</f>
        <v>#REF!</v>
      </c>
      <c r="AU40" s="21" t="e">
        <f t="shared" si="2"/>
        <v>#REF!</v>
      </c>
      <c r="AV40" s="21" t="e">
        <f t="shared" si="3"/>
        <v>#REF!</v>
      </c>
      <c r="AW40" s="21" t="e">
        <f>COUNTIFS(#REF!,B40,#REF!,$AW$8)</f>
        <v>#REF!</v>
      </c>
      <c r="AX40" s="31" t="e">
        <f>COUNTIFS(#REF!,B40,#REF!,$AX$8)</f>
        <v>#REF!</v>
      </c>
      <c r="AY40" s="31" t="e">
        <f>COUNTIFS(#REF!,B40,#REF!,$AY$8)</f>
        <v>#REF!</v>
      </c>
      <c r="AZ40" s="31" t="e">
        <f>COUNTIFS(#REF!,B40,#REF!,$AZ$8)</f>
        <v>#REF!</v>
      </c>
      <c r="BA40" s="31" t="e">
        <f>COUNTIFS(号卡固网晒单!#REF!,B40,号卡固网晒单!$F:$F,$BA$8)</f>
        <v>#REF!</v>
      </c>
      <c r="BB40" s="31" t="e">
        <f>COUNTIFS(号卡固网晒单!#REF!,B40,号卡固网晒单!$G:$G,$BB$8)</f>
        <v>#REF!</v>
      </c>
      <c r="BC40" s="31" t="e">
        <f>COUNTIFS(号卡固网晒单!#REF!,B40,号卡固网晒单!$H:$H,$BC$8)</f>
        <v>#REF!</v>
      </c>
      <c r="BD40" s="31" t="e">
        <f>COUNTIFS(号卡固网晒单!#REF!,B40,号卡固网晒单!$F:$F,$BD$8)</f>
        <v>#REF!</v>
      </c>
      <c r="BE40" s="31" t="e">
        <f>COUNTIFS(号卡固网晒单!#REF!,B40,号卡固网晒单!$G:$G,$BE$8)</f>
        <v>#REF!</v>
      </c>
      <c r="BF40" s="31" t="e">
        <f>COUNTIFS(号卡固网晒单!#REF!,B40,号卡固网晒单!$H:$H,$BF$8)</f>
        <v>#REF!</v>
      </c>
      <c r="BG40" s="31" t="e">
        <f>COUNTIFS(号卡固网晒单!#REF!,B40,号卡固网晒单!$I:$I,$BG$8)</f>
        <v>#REF!</v>
      </c>
      <c r="BH40" s="31" t="e">
        <f>COUNTIFS(号卡固网晒单!#REF!,B40,号卡固网晒单!$J:$J,$BH$8)</f>
        <v>#REF!</v>
      </c>
      <c r="BI40" s="22">
        <v>2</v>
      </c>
      <c r="BJ40" s="31" t="e">
        <f>AT40*$AT$4+AU40*$AU$4+AV40*$AV$4+AW40*$AW$4+AX40*$AX$4+AY40*$AY$4+AZ40*$AZ$4</f>
        <v>#REF!</v>
      </c>
      <c r="BK40" s="31" t="e">
        <f t="shared" si="4"/>
        <v>#REF!</v>
      </c>
      <c r="BL40" s="26">
        <v>9</v>
      </c>
      <c r="BM40" s="50" t="e">
        <f>SUM(BK40:BK42)</f>
        <v>#REF!</v>
      </c>
      <c r="BN40" s="51" t="e">
        <f>BM40/BL40</f>
        <v>#REF!</v>
      </c>
      <c r="BO40" s="22">
        <v>5</v>
      </c>
      <c r="BP40" s="31" t="e">
        <f>BA40*$BA$4+BB40*$BB$4+BC40*$BC$4+BD40*$BD$4+BE40*$BE$4+BF40*$BF$4+BG40*$BG$4+BH40*$BH$4</f>
        <v>#REF!</v>
      </c>
      <c r="BQ40" s="31" t="e">
        <f t="shared" si="5"/>
        <v>#REF!</v>
      </c>
      <c r="BR40" s="50">
        <v>22</v>
      </c>
      <c r="BS40" s="50" t="e">
        <f>SUM(BP40:BP42)</f>
        <v>#REF!</v>
      </c>
      <c r="BT40" s="51" t="e">
        <f>BS40/BR40</f>
        <v>#REF!</v>
      </c>
      <c r="BU40" s="51" t="e">
        <f>(BT40+BN40)/2</f>
        <v>#REF!</v>
      </c>
      <c r="BV40" s="59" t="e">
        <f>RANK(BU40,$BU$9:$BU$66)</f>
        <v>#REF!</v>
      </c>
      <c r="BW40" s="26" t="s">
        <v>26</v>
      </c>
      <c r="BX40" s="58" t="s">
        <v>547</v>
      </c>
      <c r="BY40" s="26" t="e">
        <f t="shared" si="6"/>
        <v>#REF!</v>
      </c>
      <c r="BZ40" s="50" t="e">
        <f>SUM(BY40:BY42)</f>
        <v>#REF!</v>
      </c>
      <c r="CA40" s="64">
        <v>1</v>
      </c>
      <c r="CB40" s="64"/>
      <c r="CC40" s="64"/>
      <c r="CD40" s="64"/>
      <c r="CE40" s="64"/>
      <c r="CF40" s="64"/>
    </row>
    <row r="41" spans="1:84">
      <c r="A41" s="26"/>
      <c r="B41" s="26" t="s">
        <v>548</v>
      </c>
      <c r="C41" s="22">
        <v>5</v>
      </c>
      <c r="D41" s="22">
        <v>2</v>
      </c>
      <c r="E41" s="31" t="e">
        <f>COUNTIFS(#REF!,$B$4,#REF!,B41,#REF!,$E$8)</f>
        <v>#REF!</v>
      </c>
      <c r="F41" s="31" t="e">
        <f>COUNTIFS(#REF!,$B$4,#REF!,B41,#REF!,$F$8)</f>
        <v>#REF!</v>
      </c>
      <c r="G41" s="31" t="e">
        <f>COUNTIFS(#REF!,$B$4,#REF!,B41,#REF!,$G$8)</f>
        <v>#REF!</v>
      </c>
      <c r="H41" s="31" t="e">
        <f>COUNTIFS(#REF!,$B$4,#REF!,B41,#REF!,$H$8)</f>
        <v>#REF!</v>
      </c>
      <c r="I41" s="31" t="e">
        <f>COUNTIFS(#REF!,$B$4,#REF!,B41,#REF!,$I$8)</f>
        <v>#REF!</v>
      </c>
      <c r="J41" s="31" t="e">
        <f>COUNTIFS(#REF!,$B$4,#REF!,B41,#REF!,$J$8)</f>
        <v>#REF!</v>
      </c>
      <c r="K41" s="31" t="e">
        <f>COUNTIFS(#REF!,$B$4,#REF!,B41,#REF!,$K$8)</f>
        <v>#REF!</v>
      </c>
      <c r="L41" s="31" t="e">
        <f>COUNTIFS(#REF!,$B$4,#REF!,B41,#REF!,$L$8)</f>
        <v>#REF!</v>
      </c>
      <c r="M41" s="31" t="e">
        <f>COUNTIFS(#REF!,$B$4,#REF!,B41,#REF!,$M$8)</f>
        <v>#REF!</v>
      </c>
      <c r="N41" s="31" t="e">
        <f>COUNTIFS(#REF!,$B$4,#REF!,B41,#REF!,$N$8)</f>
        <v>#REF!</v>
      </c>
      <c r="O41" s="31" t="e">
        <f>COUNTIFS(#REF!,$B$4,#REF!,B41,#REF!,$O$8)</f>
        <v>#REF!</v>
      </c>
      <c r="P41" s="31" t="e">
        <f>COUNTIFS(#REF!,$B$4,#REF!,B41,#REF!,$P$8)</f>
        <v>#REF!</v>
      </c>
      <c r="Q41" s="31" t="e">
        <f>R41*$R$4+S41*$S$4+T41*$T$4+U41*$U$4+V41*$V$4+W41*$W$4+X41*$X$4</f>
        <v>#REF!</v>
      </c>
      <c r="R41" s="31" t="e">
        <f>COUNTIFS(#REF!,$B$4,#REF!,B41,#REF!,$R$8)</f>
        <v>#REF!</v>
      </c>
      <c r="S41" s="31" t="e">
        <f t="shared" si="0"/>
        <v>#REF!</v>
      </c>
      <c r="T41" s="31" t="e">
        <f t="shared" si="1"/>
        <v>#REF!</v>
      </c>
      <c r="U41" s="31" t="e">
        <f>COUNTIFS(#REF!,$B$4,#REF!,B41,#REF!,$U$8)</f>
        <v>#REF!</v>
      </c>
      <c r="V41" s="31" t="e">
        <f>COUNTIFS(#REF!,$B$4,#REF!,B41,#REF!,$V$8)</f>
        <v>#REF!</v>
      </c>
      <c r="W41" s="31" t="e">
        <f>COUNTIFS(#REF!,$B$4,#REF!,B41,#REF!,$W$8)</f>
        <v>#REF!</v>
      </c>
      <c r="X41" s="31" t="e">
        <f>COUNTIFS(#REF!,$B$4,#REF!,B41,#REF!,$X$8)</f>
        <v>#REF!</v>
      </c>
      <c r="Y41" s="31" t="e">
        <f>Z41*$Z$4+AA41*$AA$4+AB41*$AB$4+AC41*$AC$4+AD41*$AD$4+AE41*$AE$4+AF41*$AF$4+AG41*$AG$4</f>
        <v>#REF!</v>
      </c>
      <c r="Z41" s="31" t="e">
        <f>COUNTIFS(号卡固网晒单!$A:$A,$B$4,号卡固网晒单!#REF!,B41,号卡固网晒单!$F:$F,$Z$8)</f>
        <v>#REF!</v>
      </c>
      <c r="AA41" s="31" t="e">
        <f>COUNTIFS(号卡固网晒单!$A:$A,$B$4,号卡固网晒单!#REF!,B41,号卡固网晒单!$G:$G,$AA$8)</f>
        <v>#REF!</v>
      </c>
      <c r="AB41" s="31" t="e">
        <f>COUNTIFS(号卡固网晒单!$A:$A,$B$4,号卡固网晒单!#REF!,B41,号卡固网晒单!$H:$H,$AB$8)</f>
        <v>#REF!</v>
      </c>
      <c r="AC41" s="31" t="e">
        <f>COUNTIFS(号卡固网晒单!$A:$A,$B$4,号卡固网晒单!#REF!,B41,号卡固网晒单!$F:$F,$AC$8)</f>
        <v>#REF!</v>
      </c>
      <c r="AD41" s="31" t="e">
        <f>COUNTIFS(号卡固网晒单!$A:$A,$B$4,号卡固网晒单!#REF!,B41,号卡固网晒单!$G:$G,$AD$8)</f>
        <v>#REF!</v>
      </c>
      <c r="AE41" s="31" t="e">
        <f>COUNTIFS(号卡固网晒单!$A:$A,$B$4,号卡固网晒单!#REF!,B41,号卡固网晒单!$H:$H,$AE$8)</f>
        <v>#REF!</v>
      </c>
      <c r="AF41" s="31" t="e">
        <f>COUNTIFS(号卡固网晒单!$A:$A,$B$4,号卡固网晒单!#REF!,B41,号卡固网晒单!$I:$I,$AF$8)</f>
        <v>#REF!</v>
      </c>
      <c r="AG41" s="31" t="e">
        <f>COUNTIFS(号卡固网晒单!$A:$A,$B$4,号卡固网晒单!#REF!,B41,号卡固网晒单!$J:$J,$AG$8)</f>
        <v>#REF!</v>
      </c>
      <c r="AH41" s="31" t="e">
        <f>COUNTIFS(#REF!,B41,#REF!,$AH$8)</f>
        <v>#REF!</v>
      </c>
      <c r="AI41" s="31" t="e">
        <f>COUNTIFS(#REF!,B41,#REF!,$AI$8)</f>
        <v>#REF!</v>
      </c>
      <c r="AJ41" s="31" t="e">
        <f>COUNTIFS(#REF!,B41,#REF!,$AJ$8)</f>
        <v>#REF!</v>
      </c>
      <c r="AK41" s="31" t="e">
        <f>COUNTIFS(#REF!,B41,#REF!,$AK$8)</f>
        <v>#REF!</v>
      </c>
      <c r="AL41" s="31" t="e">
        <f>COUNTIFS(#REF!,B41,#REF!,$AL$8)</f>
        <v>#REF!</v>
      </c>
      <c r="AM41" s="31" t="e">
        <f>COUNTIFS(#REF!,B41,#REF!,$AM$8)</f>
        <v>#REF!</v>
      </c>
      <c r="AN41" s="31" t="e">
        <f>COUNTIFS(#REF!,B41,#REF!,$AN$8)</f>
        <v>#REF!</v>
      </c>
      <c r="AO41" s="31" t="e">
        <f>COUNTIFS(#REF!,B41,#REF!,$AO$8)</f>
        <v>#REF!</v>
      </c>
      <c r="AP41" s="31" t="e">
        <f>COUNTIFS(#REF!,B41,#REF!,$AP$8)</f>
        <v>#REF!</v>
      </c>
      <c r="AQ41" s="31" t="e">
        <f>COUNTIFS(#REF!,B41,#REF!,$AQ$8)</f>
        <v>#REF!</v>
      </c>
      <c r="AR41" s="31" t="e">
        <f>COUNTIFS(#REF!,B41,#REF!,$AR$8)</f>
        <v>#REF!</v>
      </c>
      <c r="AS41" s="31" t="e">
        <f>COUNTIFS(#REF!,B41,#REF!,$AS$8)</f>
        <v>#REF!</v>
      </c>
      <c r="AT41" s="21" t="e">
        <f>COUNTIFS(#REF!,B41,#REF!,$AT$8)</f>
        <v>#REF!</v>
      </c>
      <c r="AU41" s="21" t="e">
        <f t="shared" si="2"/>
        <v>#REF!</v>
      </c>
      <c r="AV41" s="21" t="e">
        <f t="shared" si="3"/>
        <v>#REF!</v>
      </c>
      <c r="AW41" s="21" t="e">
        <f>COUNTIFS(#REF!,B41,#REF!,$AW$8)</f>
        <v>#REF!</v>
      </c>
      <c r="AX41" s="31" t="e">
        <f>COUNTIFS(#REF!,B41,#REF!,$AX$8)</f>
        <v>#REF!</v>
      </c>
      <c r="AY41" s="31" t="e">
        <f>COUNTIFS(#REF!,B41,#REF!,$AY$8)</f>
        <v>#REF!</v>
      </c>
      <c r="AZ41" s="31" t="e">
        <f>COUNTIFS(#REF!,B41,#REF!,$AZ$8)</f>
        <v>#REF!</v>
      </c>
      <c r="BA41" s="31" t="e">
        <f>COUNTIFS(号卡固网晒单!#REF!,B41,号卡固网晒单!$F:$F,$BA$8)</f>
        <v>#REF!</v>
      </c>
      <c r="BB41" s="31" t="e">
        <f>COUNTIFS(号卡固网晒单!#REF!,B41,号卡固网晒单!$G:$G,$BB$8)</f>
        <v>#REF!</v>
      </c>
      <c r="BC41" s="31" t="e">
        <f>COUNTIFS(号卡固网晒单!#REF!,B41,号卡固网晒单!$H:$H,$BC$8)</f>
        <v>#REF!</v>
      </c>
      <c r="BD41" s="31" t="e">
        <f>COUNTIFS(号卡固网晒单!#REF!,B41,号卡固网晒单!$F:$F,$BD$8)</f>
        <v>#REF!</v>
      </c>
      <c r="BE41" s="31" t="e">
        <f>COUNTIFS(号卡固网晒单!#REF!,B41,号卡固网晒单!$G:$G,$BE$8)</f>
        <v>#REF!</v>
      </c>
      <c r="BF41" s="31" t="e">
        <f>COUNTIFS(号卡固网晒单!#REF!,B41,号卡固网晒单!$H:$H,$BF$8)</f>
        <v>#REF!</v>
      </c>
      <c r="BG41" s="31" t="e">
        <f>COUNTIFS(号卡固网晒单!#REF!,B41,号卡固网晒单!$I:$I,$BG$8)</f>
        <v>#REF!</v>
      </c>
      <c r="BH41" s="31" t="e">
        <f>COUNTIFS(号卡固网晒单!#REF!,B41,号卡固网晒单!$J:$J,$BH$8)</f>
        <v>#REF!</v>
      </c>
      <c r="BI41" s="22">
        <v>2</v>
      </c>
      <c r="BJ41" s="31" t="e">
        <f>AT41*$AT$4+AU41*$AU$4+AV41*$AV$4+AW41*$AW$4+AX41*$AX$4+AY41*$AY$4+AZ41*$AZ$4</f>
        <v>#REF!</v>
      </c>
      <c r="BK41" s="31" t="e">
        <f t="shared" si="4"/>
        <v>#REF!</v>
      </c>
      <c r="BL41" s="26"/>
      <c r="BM41" s="50"/>
      <c r="BN41" s="51"/>
      <c r="BO41" s="22">
        <v>5</v>
      </c>
      <c r="BP41" s="31" t="e">
        <f>BA41*$BA$4+BB41*$BB$4+BC41*$BC$4+BD41*$BD$4+BE41*$BE$4+BF41*$BF$4+BG41*$BG$4+BH41*$BH$4</f>
        <v>#REF!</v>
      </c>
      <c r="BQ41" s="31" t="e">
        <f t="shared" si="5"/>
        <v>#REF!</v>
      </c>
      <c r="BR41" s="50"/>
      <c r="BS41" s="50"/>
      <c r="BT41" s="51"/>
      <c r="BU41" s="51"/>
      <c r="BV41" s="59"/>
      <c r="BW41" s="26"/>
      <c r="BX41" s="58" t="s">
        <v>548</v>
      </c>
      <c r="BY41" s="26" t="e">
        <f t="shared" si="6"/>
        <v>#REF!</v>
      </c>
      <c r="BZ41" s="50"/>
      <c r="CA41" s="64"/>
      <c r="CB41" s="64"/>
      <c r="CC41" s="64"/>
      <c r="CD41" s="64"/>
      <c r="CE41" s="64"/>
      <c r="CF41" s="64"/>
    </row>
    <row r="42" spans="1:84">
      <c r="A42" s="26"/>
      <c r="B42" s="26" t="s">
        <v>549</v>
      </c>
      <c r="C42" s="22">
        <v>12</v>
      </c>
      <c r="D42" s="22">
        <v>5</v>
      </c>
      <c r="E42" s="31" t="e">
        <f>COUNTIFS(#REF!,$B$4,#REF!,B42,#REF!,$E$8)</f>
        <v>#REF!</v>
      </c>
      <c r="F42" s="31" t="e">
        <f>COUNTIFS(#REF!,$B$4,#REF!,B42,#REF!,$F$8)</f>
        <v>#REF!</v>
      </c>
      <c r="G42" s="31" t="e">
        <f>COUNTIFS(#REF!,$B$4,#REF!,B42,#REF!,$G$8)</f>
        <v>#REF!</v>
      </c>
      <c r="H42" s="31" t="e">
        <f>COUNTIFS(#REF!,$B$4,#REF!,B42,#REF!,$H$8)</f>
        <v>#REF!</v>
      </c>
      <c r="I42" s="31" t="e">
        <f>COUNTIFS(#REF!,$B$4,#REF!,B42,#REF!,$I$8)</f>
        <v>#REF!</v>
      </c>
      <c r="J42" s="31" t="e">
        <f>COUNTIFS(#REF!,$B$4,#REF!,B42,#REF!,$J$8)</f>
        <v>#REF!</v>
      </c>
      <c r="K42" s="31" t="e">
        <f>COUNTIFS(#REF!,$B$4,#REF!,B42,#REF!,$K$8)</f>
        <v>#REF!</v>
      </c>
      <c r="L42" s="31" t="e">
        <f>COUNTIFS(#REF!,$B$4,#REF!,B42,#REF!,$L$8)</f>
        <v>#REF!</v>
      </c>
      <c r="M42" s="31" t="e">
        <f>COUNTIFS(#REF!,$B$4,#REF!,B42,#REF!,$M$8)</f>
        <v>#REF!</v>
      </c>
      <c r="N42" s="31" t="e">
        <f>COUNTIFS(#REF!,$B$4,#REF!,B42,#REF!,$N$8)</f>
        <v>#REF!</v>
      </c>
      <c r="O42" s="31" t="e">
        <f>COUNTIFS(#REF!,$B$4,#REF!,B42,#REF!,$O$8)</f>
        <v>#REF!</v>
      </c>
      <c r="P42" s="31" t="e">
        <f>COUNTIFS(#REF!,$B$4,#REF!,B42,#REF!,$P$8)</f>
        <v>#REF!</v>
      </c>
      <c r="Q42" s="31" t="e">
        <f>R42*$R$4+S42*$S$4+T42*$T$4+U42*$U$4+V42*$V$4+W42*$W$4+X42*$X$4</f>
        <v>#REF!</v>
      </c>
      <c r="R42" s="31" t="e">
        <f>COUNTIFS(#REF!,$B$4,#REF!,B42,#REF!,$R$8)</f>
        <v>#REF!</v>
      </c>
      <c r="S42" s="31" t="e">
        <f t="shared" si="0"/>
        <v>#REF!</v>
      </c>
      <c r="T42" s="31" t="e">
        <f t="shared" si="1"/>
        <v>#REF!</v>
      </c>
      <c r="U42" s="31" t="e">
        <f>COUNTIFS(#REF!,$B$4,#REF!,B42,#REF!,$U$8)</f>
        <v>#REF!</v>
      </c>
      <c r="V42" s="31" t="e">
        <f>COUNTIFS(#REF!,$B$4,#REF!,B42,#REF!,$V$8)</f>
        <v>#REF!</v>
      </c>
      <c r="W42" s="31" t="e">
        <f>COUNTIFS(#REF!,$B$4,#REF!,B42,#REF!,$W$8)</f>
        <v>#REF!</v>
      </c>
      <c r="X42" s="31" t="e">
        <f>COUNTIFS(#REF!,$B$4,#REF!,B42,#REF!,$X$8)</f>
        <v>#REF!</v>
      </c>
      <c r="Y42" s="31" t="e">
        <f>Z42*$Z$4+AA42*$AA$4+AB42*$AB$4+AC42*$AC$4+AD42*$AD$4+AE42*$AE$4+AF42*$AF$4+AG42*$AG$4</f>
        <v>#REF!</v>
      </c>
      <c r="Z42" s="31" t="e">
        <f>COUNTIFS(号卡固网晒单!$A:$A,$B$4,号卡固网晒单!#REF!,B42,号卡固网晒单!$F:$F,$Z$8)</f>
        <v>#REF!</v>
      </c>
      <c r="AA42" s="31" t="e">
        <f>COUNTIFS(号卡固网晒单!$A:$A,$B$4,号卡固网晒单!#REF!,B42,号卡固网晒单!$G:$G,$AA$8)</f>
        <v>#REF!</v>
      </c>
      <c r="AB42" s="31" t="e">
        <f>COUNTIFS(号卡固网晒单!$A:$A,$B$4,号卡固网晒单!#REF!,B42,号卡固网晒单!$H:$H,$AB$8)</f>
        <v>#REF!</v>
      </c>
      <c r="AC42" s="31" t="e">
        <f>COUNTIFS(号卡固网晒单!$A:$A,$B$4,号卡固网晒单!#REF!,B42,号卡固网晒单!$F:$F,$AC$8)</f>
        <v>#REF!</v>
      </c>
      <c r="AD42" s="31" t="e">
        <f>COUNTIFS(号卡固网晒单!$A:$A,$B$4,号卡固网晒单!#REF!,B42,号卡固网晒单!$G:$G,$AD$8)</f>
        <v>#REF!</v>
      </c>
      <c r="AE42" s="31" t="e">
        <f>COUNTIFS(号卡固网晒单!$A:$A,$B$4,号卡固网晒单!#REF!,B42,号卡固网晒单!$H:$H,$AE$8)</f>
        <v>#REF!</v>
      </c>
      <c r="AF42" s="31" t="e">
        <f>COUNTIFS(号卡固网晒单!$A:$A,$B$4,号卡固网晒单!#REF!,B42,号卡固网晒单!$I:$I,$AF$8)</f>
        <v>#REF!</v>
      </c>
      <c r="AG42" s="31" t="e">
        <f>COUNTIFS(号卡固网晒单!$A:$A,$B$4,号卡固网晒单!#REF!,B42,号卡固网晒单!$J:$J,$AG$8)</f>
        <v>#REF!</v>
      </c>
      <c r="AH42" s="31" t="e">
        <f>COUNTIFS(#REF!,B42,#REF!,$AH$8)</f>
        <v>#REF!</v>
      </c>
      <c r="AI42" s="31" t="e">
        <f>COUNTIFS(#REF!,B42,#REF!,$AI$8)</f>
        <v>#REF!</v>
      </c>
      <c r="AJ42" s="31" t="e">
        <f>COUNTIFS(#REF!,B42,#REF!,$AJ$8)</f>
        <v>#REF!</v>
      </c>
      <c r="AK42" s="31" t="e">
        <f>COUNTIFS(#REF!,B42,#REF!,$AK$8)</f>
        <v>#REF!</v>
      </c>
      <c r="AL42" s="31" t="e">
        <f>COUNTIFS(#REF!,B42,#REF!,$AL$8)</f>
        <v>#REF!</v>
      </c>
      <c r="AM42" s="31" t="e">
        <f>COUNTIFS(#REF!,B42,#REF!,$AM$8)</f>
        <v>#REF!</v>
      </c>
      <c r="AN42" s="31" t="e">
        <f>COUNTIFS(#REF!,B42,#REF!,$AN$8)</f>
        <v>#REF!</v>
      </c>
      <c r="AO42" s="31" t="e">
        <f>COUNTIFS(#REF!,B42,#REF!,$AO$8)</f>
        <v>#REF!</v>
      </c>
      <c r="AP42" s="31" t="e">
        <f>COUNTIFS(#REF!,B42,#REF!,$AP$8)</f>
        <v>#REF!</v>
      </c>
      <c r="AQ42" s="31" t="e">
        <f>COUNTIFS(#REF!,B42,#REF!,$AQ$8)</f>
        <v>#REF!</v>
      </c>
      <c r="AR42" s="31" t="e">
        <f>COUNTIFS(#REF!,B42,#REF!,$AR$8)</f>
        <v>#REF!</v>
      </c>
      <c r="AS42" s="31" t="e">
        <f>COUNTIFS(#REF!,B42,#REF!,$AS$8)</f>
        <v>#REF!</v>
      </c>
      <c r="AT42" s="21" t="e">
        <f>COUNTIFS(#REF!,B42,#REF!,$AT$8)</f>
        <v>#REF!</v>
      </c>
      <c r="AU42" s="21" t="e">
        <f t="shared" si="2"/>
        <v>#REF!</v>
      </c>
      <c r="AV42" s="21" t="e">
        <f t="shared" si="3"/>
        <v>#REF!</v>
      </c>
      <c r="AW42" s="21" t="e">
        <f>COUNTIFS(#REF!,B42,#REF!,$AW$8)</f>
        <v>#REF!</v>
      </c>
      <c r="AX42" s="31" t="e">
        <f>COUNTIFS(#REF!,B42,#REF!,$AX$8)</f>
        <v>#REF!</v>
      </c>
      <c r="AY42" s="31" t="e">
        <f>COUNTIFS(#REF!,B42,#REF!,$AY$8)</f>
        <v>#REF!</v>
      </c>
      <c r="AZ42" s="31" t="e">
        <f>COUNTIFS(#REF!,B42,#REF!,$AZ$8)</f>
        <v>#REF!</v>
      </c>
      <c r="BA42" s="31" t="e">
        <f>COUNTIFS(号卡固网晒单!#REF!,B42,号卡固网晒单!$F:$F,$BA$8)</f>
        <v>#REF!</v>
      </c>
      <c r="BB42" s="31" t="e">
        <f>COUNTIFS(号卡固网晒单!#REF!,B42,号卡固网晒单!$G:$G,$BB$8)</f>
        <v>#REF!</v>
      </c>
      <c r="BC42" s="31" t="e">
        <f>COUNTIFS(号卡固网晒单!#REF!,B42,号卡固网晒单!$H:$H,$BC$8)</f>
        <v>#REF!</v>
      </c>
      <c r="BD42" s="31" t="e">
        <f>COUNTIFS(号卡固网晒单!#REF!,B42,号卡固网晒单!$F:$F,$BD$8)</f>
        <v>#REF!</v>
      </c>
      <c r="BE42" s="31" t="e">
        <f>COUNTIFS(号卡固网晒单!#REF!,B42,号卡固网晒单!$G:$G,$BE$8)</f>
        <v>#REF!</v>
      </c>
      <c r="BF42" s="31" t="e">
        <f>COUNTIFS(号卡固网晒单!#REF!,B42,号卡固网晒单!$H:$H,$BF$8)</f>
        <v>#REF!</v>
      </c>
      <c r="BG42" s="31" t="e">
        <f>COUNTIFS(号卡固网晒单!#REF!,B42,号卡固网晒单!$I:$I,$BG$8)</f>
        <v>#REF!</v>
      </c>
      <c r="BH42" s="31" t="e">
        <f>COUNTIFS(号卡固网晒单!#REF!,B42,号卡固网晒单!$J:$J,$BH$8)</f>
        <v>#REF!</v>
      </c>
      <c r="BI42" s="22">
        <v>5</v>
      </c>
      <c r="BJ42" s="31" t="e">
        <f>AT42*$AT$4+AU42*$AU$4+AV42*$AV$4+AW42*$AW$4+AX42*$AX$4+AY42*$AY$4+AZ42*$AZ$4</f>
        <v>#REF!</v>
      </c>
      <c r="BK42" s="31" t="e">
        <f t="shared" si="4"/>
        <v>#REF!</v>
      </c>
      <c r="BL42" s="26"/>
      <c r="BM42" s="50"/>
      <c r="BN42" s="51"/>
      <c r="BO42" s="22">
        <v>12</v>
      </c>
      <c r="BP42" s="31" t="e">
        <f>BA42*$BA$4+BB42*$BB$4+BC42*$BC$4+BD42*$BD$4+BE42*$BE$4+BF42*$BF$4+BG42*$BG$4+BH42*$BH$4</f>
        <v>#REF!</v>
      </c>
      <c r="BQ42" s="31" t="e">
        <f t="shared" si="5"/>
        <v>#REF!</v>
      </c>
      <c r="BR42" s="50"/>
      <c r="BS42" s="50"/>
      <c r="BT42" s="51"/>
      <c r="BU42" s="51"/>
      <c r="BV42" s="59"/>
      <c r="BW42" s="26"/>
      <c r="BX42" s="58" t="s">
        <v>549</v>
      </c>
      <c r="BY42" s="26" t="e">
        <f t="shared" si="6"/>
        <v>#REF!</v>
      </c>
      <c r="BZ42" s="50"/>
      <c r="CA42" s="64"/>
      <c r="CB42" s="64"/>
      <c r="CC42" s="64"/>
      <c r="CD42" s="64"/>
      <c r="CE42" s="64"/>
      <c r="CF42" s="64"/>
    </row>
    <row r="43" spans="1:84">
      <c r="A43" s="26" t="s">
        <v>27</v>
      </c>
      <c r="B43" s="26" t="s">
        <v>550</v>
      </c>
      <c r="C43" s="22">
        <v>5</v>
      </c>
      <c r="D43" s="22">
        <v>2</v>
      </c>
      <c r="E43" s="31" t="e">
        <f>COUNTIFS(#REF!,$B$4,#REF!,B43,#REF!,$E$8)</f>
        <v>#REF!</v>
      </c>
      <c r="F43" s="31" t="e">
        <f>COUNTIFS(#REF!,$B$4,#REF!,B43,#REF!,$F$8)</f>
        <v>#REF!</v>
      </c>
      <c r="G43" s="31" t="e">
        <f>COUNTIFS(#REF!,$B$4,#REF!,B43,#REF!,$G$8)</f>
        <v>#REF!</v>
      </c>
      <c r="H43" s="31" t="e">
        <f>COUNTIFS(#REF!,$B$4,#REF!,B43,#REF!,$H$8)</f>
        <v>#REF!</v>
      </c>
      <c r="I43" s="31" t="e">
        <f>COUNTIFS(#REF!,$B$4,#REF!,B43,#REF!,$I$8)</f>
        <v>#REF!</v>
      </c>
      <c r="J43" s="31" t="e">
        <f>COUNTIFS(#REF!,$B$4,#REF!,B43,#REF!,$J$8)</f>
        <v>#REF!</v>
      </c>
      <c r="K43" s="31" t="e">
        <f>COUNTIFS(#REF!,$B$4,#REF!,B43,#REF!,$K$8)</f>
        <v>#REF!</v>
      </c>
      <c r="L43" s="31" t="e">
        <f>COUNTIFS(#REF!,$B$4,#REF!,B43,#REF!,$L$8)</f>
        <v>#REF!</v>
      </c>
      <c r="M43" s="31" t="e">
        <f>COUNTIFS(#REF!,$B$4,#REF!,B43,#REF!,$M$8)</f>
        <v>#REF!</v>
      </c>
      <c r="N43" s="31" t="e">
        <f>COUNTIFS(#REF!,$B$4,#REF!,B43,#REF!,$N$8)</f>
        <v>#REF!</v>
      </c>
      <c r="O43" s="31" t="e">
        <f>COUNTIFS(#REF!,$B$4,#REF!,B43,#REF!,$O$8)</f>
        <v>#REF!</v>
      </c>
      <c r="P43" s="31" t="e">
        <f>COUNTIFS(#REF!,$B$4,#REF!,B43,#REF!,$P$8)</f>
        <v>#REF!</v>
      </c>
      <c r="Q43" s="31" t="e">
        <f>R43*$R$4+S43*$S$4+T43*$T$4+U43*$U$4+V43*$V$4+W43*$W$4+X43*$X$4</f>
        <v>#REF!</v>
      </c>
      <c r="R43" s="31" t="e">
        <f>COUNTIFS(#REF!,$B$4,#REF!,B43,#REF!,$R$8)</f>
        <v>#REF!</v>
      </c>
      <c r="S43" s="31" t="e">
        <f t="shared" si="0"/>
        <v>#REF!</v>
      </c>
      <c r="T43" s="31" t="e">
        <f t="shared" si="1"/>
        <v>#REF!</v>
      </c>
      <c r="U43" s="31" t="e">
        <f>COUNTIFS(#REF!,$B$4,#REF!,B43,#REF!,$U$8)</f>
        <v>#REF!</v>
      </c>
      <c r="V43" s="31" t="e">
        <f>COUNTIFS(#REF!,$B$4,#REF!,B43,#REF!,$V$8)</f>
        <v>#REF!</v>
      </c>
      <c r="W43" s="31" t="e">
        <f>COUNTIFS(#REF!,$B$4,#REF!,B43,#REF!,$W$8)</f>
        <v>#REF!</v>
      </c>
      <c r="X43" s="31" t="e">
        <f>COUNTIFS(#REF!,$B$4,#REF!,B43,#REF!,$X$8)</f>
        <v>#REF!</v>
      </c>
      <c r="Y43" s="31" t="e">
        <f>Z43*$Z$4+AA43*$AA$4+AB43*$AB$4+AC43*$AC$4+AD43*$AD$4+AE43*$AE$4+AF43*$AF$4+AG43*$AG$4</f>
        <v>#REF!</v>
      </c>
      <c r="Z43" s="31" t="e">
        <f>COUNTIFS(号卡固网晒单!$A:$A,$B$4,号卡固网晒单!#REF!,B43,号卡固网晒单!$F:$F,$Z$8)</f>
        <v>#REF!</v>
      </c>
      <c r="AA43" s="31" t="e">
        <f>COUNTIFS(号卡固网晒单!$A:$A,$B$4,号卡固网晒单!#REF!,B43,号卡固网晒单!$G:$G,$AA$8)</f>
        <v>#REF!</v>
      </c>
      <c r="AB43" s="31" t="e">
        <f>COUNTIFS(号卡固网晒单!$A:$A,$B$4,号卡固网晒单!#REF!,B43,号卡固网晒单!$H:$H,$AB$8)</f>
        <v>#REF!</v>
      </c>
      <c r="AC43" s="31" t="e">
        <f>COUNTIFS(号卡固网晒单!$A:$A,$B$4,号卡固网晒单!#REF!,B43,号卡固网晒单!$F:$F,$AC$8)</f>
        <v>#REF!</v>
      </c>
      <c r="AD43" s="31" t="e">
        <f>COUNTIFS(号卡固网晒单!$A:$A,$B$4,号卡固网晒单!#REF!,B43,号卡固网晒单!$G:$G,$AD$8)</f>
        <v>#REF!</v>
      </c>
      <c r="AE43" s="31" t="e">
        <f>COUNTIFS(号卡固网晒单!$A:$A,$B$4,号卡固网晒单!#REF!,B43,号卡固网晒单!$H:$H,$AE$8)</f>
        <v>#REF!</v>
      </c>
      <c r="AF43" s="31" t="e">
        <f>COUNTIFS(号卡固网晒单!$A:$A,$B$4,号卡固网晒单!#REF!,B43,号卡固网晒单!$I:$I,$AF$8)</f>
        <v>#REF!</v>
      </c>
      <c r="AG43" s="31" t="e">
        <f>COUNTIFS(号卡固网晒单!$A:$A,$B$4,号卡固网晒单!#REF!,B43,号卡固网晒单!$J:$J,$AG$8)</f>
        <v>#REF!</v>
      </c>
      <c r="AH43" s="31" t="e">
        <f>COUNTIFS(#REF!,B43,#REF!,$AH$8)</f>
        <v>#REF!</v>
      </c>
      <c r="AI43" s="31" t="e">
        <f>COUNTIFS(#REF!,B43,#REF!,$AI$8)</f>
        <v>#REF!</v>
      </c>
      <c r="AJ43" s="31" t="e">
        <f>COUNTIFS(#REF!,B43,#REF!,$AJ$8)</f>
        <v>#REF!</v>
      </c>
      <c r="AK43" s="31" t="e">
        <f>COUNTIFS(#REF!,B43,#REF!,$AK$8)</f>
        <v>#REF!</v>
      </c>
      <c r="AL43" s="31" t="e">
        <f>COUNTIFS(#REF!,B43,#REF!,$AL$8)</f>
        <v>#REF!</v>
      </c>
      <c r="AM43" s="31" t="e">
        <f>COUNTIFS(#REF!,B43,#REF!,$AM$8)</f>
        <v>#REF!</v>
      </c>
      <c r="AN43" s="31" t="e">
        <f>COUNTIFS(#REF!,B43,#REF!,$AN$8)</f>
        <v>#REF!</v>
      </c>
      <c r="AO43" s="31" t="e">
        <f>COUNTIFS(#REF!,B43,#REF!,$AO$8)</f>
        <v>#REF!</v>
      </c>
      <c r="AP43" s="31" t="e">
        <f>COUNTIFS(#REF!,B43,#REF!,$AP$8)</f>
        <v>#REF!</v>
      </c>
      <c r="AQ43" s="31" t="e">
        <f>COUNTIFS(#REF!,B43,#REF!,$AQ$8)</f>
        <v>#REF!</v>
      </c>
      <c r="AR43" s="31" t="e">
        <f>COUNTIFS(#REF!,B43,#REF!,$AR$8)</f>
        <v>#REF!</v>
      </c>
      <c r="AS43" s="31" t="e">
        <f>COUNTIFS(#REF!,B43,#REF!,$AS$8)</f>
        <v>#REF!</v>
      </c>
      <c r="AT43" s="21" t="e">
        <f>COUNTIFS(#REF!,B43,#REF!,$AT$8)</f>
        <v>#REF!</v>
      </c>
      <c r="AU43" s="21" t="e">
        <f t="shared" si="2"/>
        <v>#REF!</v>
      </c>
      <c r="AV43" s="21" t="e">
        <f t="shared" si="3"/>
        <v>#REF!</v>
      </c>
      <c r="AW43" s="21" t="e">
        <f>COUNTIFS(#REF!,B43,#REF!,$AW$8)</f>
        <v>#REF!</v>
      </c>
      <c r="AX43" s="31" t="e">
        <f>COUNTIFS(#REF!,B43,#REF!,$AX$8)</f>
        <v>#REF!</v>
      </c>
      <c r="AY43" s="31" t="e">
        <f>COUNTIFS(#REF!,B43,#REF!,$AY$8)</f>
        <v>#REF!</v>
      </c>
      <c r="AZ43" s="31" t="e">
        <f>COUNTIFS(#REF!,B43,#REF!,$AZ$8)</f>
        <v>#REF!</v>
      </c>
      <c r="BA43" s="31" t="e">
        <f>COUNTIFS(号卡固网晒单!#REF!,B43,号卡固网晒单!$F:$F,$BA$8)</f>
        <v>#REF!</v>
      </c>
      <c r="BB43" s="31" t="e">
        <f>COUNTIFS(号卡固网晒单!#REF!,B43,号卡固网晒单!$G:$G,$BB$8)</f>
        <v>#REF!</v>
      </c>
      <c r="BC43" s="31" t="e">
        <f>COUNTIFS(号卡固网晒单!#REF!,B43,号卡固网晒单!$H:$H,$BC$8)</f>
        <v>#REF!</v>
      </c>
      <c r="BD43" s="31" t="e">
        <f>COUNTIFS(号卡固网晒单!#REF!,B43,号卡固网晒单!$F:$F,$BD$8)</f>
        <v>#REF!</v>
      </c>
      <c r="BE43" s="31" t="e">
        <f>COUNTIFS(号卡固网晒单!#REF!,B43,号卡固网晒单!$G:$G,$BE$8)</f>
        <v>#REF!</v>
      </c>
      <c r="BF43" s="31" t="e">
        <f>COUNTIFS(号卡固网晒单!#REF!,B43,号卡固网晒单!$H:$H,$BF$8)</f>
        <v>#REF!</v>
      </c>
      <c r="BG43" s="31" t="e">
        <f>COUNTIFS(号卡固网晒单!#REF!,B43,号卡固网晒单!$I:$I,$BG$8)</f>
        <v>#REF!</v>
      </c>
      <c r="BH43" s="31" t="e">
        <f>COUNTIFS(号卡固网晒单!#REF!,B43,号卡固网晒单!$J:$J,$BH$8)</f>
        <v>#REF!</v>
      </c>
      <c r="BI43" s="22">
        <v>2</v>
      </c>
      <c r="BJ43" s="31" t="e">
        <f>AT43*$AT$4+AU43*$AU$4+AV43*$AV$4+AW43*$AW$4+AX43*$AX$4+AY43*$AY$4+AZ43*$AZ$4</f>
        <v>#REF!</v>
      </c>
      <c r="BK43" s="31" t="e">
        <f t="shared" si="4"/>
        <v>#REF!</v>
      </c>
      <c r="BL43" s="26">
        <v>9</v>
      </c>
      <c r="BM43" s="50" t="e">
        <f>SUM(BK43:BK45)</f>
        <v>#REF!</v>
      </c>
      <c r="BN43" s="51" t="e">
        <f>BM43/BL43</f>
        <v>#REF!</v>
      </c>
      <c r="BO43" s="22">
        <v>5</v>
      </c>
      <c r="BP43" s="31" t="e">
        <f>BA43*$BA$4+BB43*$BB$4+BC43*$BC$4+BD43*$BD$4+BE43*$BE$4+BF43*$BF$4+BG43*$BG$4+BH43*$BH$4</f>
        <v>#REF!</v>
      </c>
      <c r="BQ43" s="31" t="e">
        <f t="shared" si="5"/>
        <v>#REF!</v>
      </c>
      <c r="BR43" s="50">
        <v>22</v>
      </c>
      <c r="BS43" s="50" t="e">
        <f>SUM(BP43:BP45)</f>
        <v>#REF!</v>
      </c>
      <c r="BT43" s="51" t="e">
        <f>BS43/BR43</f>
        <v>#REF!</v>
      </c>
      <c r="BU43" s="51" t="e">
        <f>(BT43+BN43)/2</f>
        <v>#REF!</v>
      </c>
      <c r="BV43" s="59" t="e">
        <f>RANK(BU43,$BU$9:$BU$66)</f>
        <v>#REF!</v>
      </c>
      <c r="BW43" s="26" t="s">
        <v>27</v>
      </c>
      <c r="BX43" s="58" t="s">
        <v>550</v>
      </c>
      <c r="BY43" s="26" t="e">
        <f t="shared" si="6"/>
        <v>#REF!</v>
      </c>
      <c r="BZ43" s="50" t="e">
        <f>SUM(BY43:BY45)</f>
        <v>#REF!</v>
      </c>
      <c r="CA43" s="64">
        <v>1</v>
      </c>
      <c r="CB43" s="64"/>
      <c r="CC43" s="64"/>
      <c r="CD43" s="64"/>
      <c r="CE43" s="64">
        <v>1</v>
      </c>
      <c r="CF43" s="64"/>
    </row>
    <row r="44" spans="1:84">
      <c r="A44" s="26"/>
      <c r="B44" s="26" t="s">
        <v>551</v>
      </c>
      <c r="C44" s="22">
        <v>5</v>
      </c>
      <c r="D44" s="22">
        <v>2</v>
      </c>
      <c r="E44" s="31" t="e">
        <f>COUNTIFS(#REF!,$B$4,#REF!,B44,#REF!,$E$8)</f>
        <v>#REF!</v>
      </c>
      <c r="F44" s="31" t="e">
        <f>COUNTIFS(#REF!,$B$4,#REF!,B44,#REF!,$F$8)</f>
        <v>#REF!</v>
      </c>
      <c r="G44" s="31" t="e">
        <f>COUNTIFS(#REF!,$B$4,#REF!,B44,#REF!,$G$8)</f>
        <v>#REF!</v>
      </c>
      <c r="H44" s="31" t="e">
        <f>COUNTIFS(#REF!,$B$4,#REF!,B44,#REF!,$H$8)</f>
        <v>#REF!</v>
      </c>
      <c r="I44" s="31" t="e">
        <f>COUNTIFS(#REF!,$B$4,#REF!,B44,#REF!,$I$8)</f>
        <v>#REF!</v>
      </c>
      <c r="J44" s="31" t="e">
        <f>COUNTIFS(#REF!,$B$4,#REF!,B44,#REF!,$J$8)</f>
        <v>#REF!</v>
      </c>
      <c r="K44" s="31" t="e">
        <f>COUNTIFS(#REF!,$B$4,#REF!,B44,#REF!,$K$8)</f>
        <v>#REF!</v>
      </c>
      <c r="L44" s="31" t="e">
        <f>COUNTIFS(#REF!,$B$4,#REF!,B44,#REF!,$L$8)</f>
        <v>#REF!</v>
      </c>
      <c r="M44" s="31" t="e">
        <f>COUNTIFS(#REF!,$B$4,#REF!,B44,#REF!,$M$8)</f>
        <v>#REF!</v>
      </c>
      <c r="N44" s="31" t="e">
        <f>COUNTIFS(#REF!,$B$4,#REF!,B44,#REF!,$N$8)</f>
        <v>#REF!</v>
      </c>
      <c r="O44" s="31" t="e">
        <f>COUNTIFS(#REF!,$B$4,#REF!,B44,#REF!,$O$8)</f>
        <v>#REF!</v>
      </c>
      <c r="P44" s="31" t="e">
        <f>COUNTIFS(#REF!,$B$4,#REF!,B44,#REF!,$P$8)</f>
        <v>#REF!</v>
      </c>
      <c r="Q44" s="31" t="e">
        <f>R44*$R$4+S44*$S$4+T44*$T$4+U44*$U$4+V44*$V$4+W44*$W$4+X44*$X$4</f>
        <v>#REF!</v>
      </c>
      <c r="R44" s="31" t="e">
        <f>COUNTIFS(#REF!,$B$4,#REF!,B44,#REF!,$R$8)</f>
        <v>#REF!</v>
      </c>
      <c r="S44" s="31" t="e">
        <f t="shared" si="0"/>
        <v>#REF!</v>
      </c>
      <c r="T44" s="31" t="e">
        <f t="shared" si="1"/>
        <v>#REF!</v>
      </c>
      <c r="U44" s="31" t="e">
        <f>COUNTIFS(#REF!,$B$4,#REF!,B44,#REF!,$U$8)</f>
        <v>#REF!</v>
      </c>
      <c r="V44" s="31" t="e">
        <f>COUNTIFS(#REF!,$B$4,#REF!,B44,#REF!,$V$8)</f>
        <v>#REF!</v>
      </c>
      <c r="W44" s="31" t="e">
        <f>COUNTIFS(#REF!,$B$4,#REF!,B44,#REF!,$W$8)</f>
        <v>#REF!</v>
      </c>
      <c r="X44" s="31" t="e">
        <f>COUNTIFS(#REF!,$B$4,#REF!,B44,#REF!,$X$8)</f>
        <v>#REF!</v>
      </c>
      <c r="Y44" s="31" t="e">
        <f>Z44*$Z$4+AA44*$AA$4+AB44*$AB$4+AC44*$AC$4+AD44*$AD$4+AE44*$AE$4+AF44*$AF$4+AG44*$AG$4</f>
        <v>#REF!</v>
      </c>
      <c r="Z44" s="31" t="e">
        <f>COUNTIFS(号卡固网晒单!$A:$A,$B$4,号卡固网晒单!#REF!,B44,号卡固网晒单!$F:$F,$Z$8)</f>
        <v>#REF!</v>
      </c>
      <c r="AA44" s="31" t="e">
        <f>COUNTIFS(号卡固网晒单!$A:$A,$B$4,号卡固网晒单!#REF!,B44,号卡固网晒单!$G:$G,$AA$8)</f>
        <v>#REF!</v>
      </c>
      <c r="AB44" s="31" t="e">
        <f>COUNTIFS(号卡固网晒单!$A:$A,$B$4,号卡固网晒单!#REF!,B44,号卡固网晒单!$H:$H,$AB$8)</f>
        <v>#REF!</v>
      </c>
      <c r="AC44" s="31" t="e">
        <f>COUNTIFS(号卡固网晒单!$A:$A,$B$4,号卡固网晒单!#REF!,B44,号卡固网晒单!$F:$F,$AC$8)</f>
        <v>#REF!</v>
      </c>
      <c r="AD44" s="31" t="e">
        <f>COUNTIFS(号卡固网晒单!$A:$A,$B$4,号卡固网晒单!#REF!,B44,号卡固网晒单!$G:$G,$AD$8)</f>
        <v>#REF!</v>
      </c>
      <c r="AE44" s="31" t="e">
        <f>COUNTIFS(号卡固网晒单!$A:$A,$B$4,号卡固网晒单!#REF!,B44,号卡固网晒单!$H:$H,$AE$8)</f>
        <v>#REF!</v>
      </c>
      <c r="AF44" s="31" t="e">
        <f>COUNTIFS(号卡固网晒单!$A:$A,$B$4,号卡固网晒单!#REF!,B44,号卡固网晒单!$I:$I,$AF$8)</f>
        <v>#REF!</v>
      </c>
      <c r="AG44" s="31" t="e">
        <f>COUNTIFS(号卡固网晒单!$A:$A,$B$4,号卡固网晒单!#REF!,B44,号卡固网晒单!$J:$J,$AG$8)</f>
        <v>#REF!</v>
      </c>
      <c r="AH44" s="31" t="e">
        <f>COUNTIFS(#REF!,B44,#REF!,$AH$8)</f>
        <v>#REF!</v>
      </c>
      <c r="AI44" s="31" t="e">
        <f>COUNTIFS(#REF!,B44,#REF!,$AI$8)</f>
        <v>#REF!</v>
      </c>
      <c r="AJ44" s="31" t="e">
        <f>COUNTIFS(#REF!,B44,#REF!,$AJ$8)</f>
        <v>#REF!</v>
      </c>
      <c r="AK44" s="31" t="e">
        <f>COUNTIFS(#REF!,B44,#REF!,$AK$8)</f>
        <v>#REF!</v>
      </c>
      <c r="AL44" s="31" t="e">
        <f>COUNTIFS(#REF!,B44,#REF!,$AL$8)</f>
        <v>#REF!</v>
      </c>
      <c r="AM44" s="31" t="e">
        <f>COUNTIFS(#REF!,B44,#REF!,$AM$8)</f>
        <v>#REF!</v>
      </c>
      <c r="AN44" s="31" t="e">
        <f>COUNTIFS(#REF!,B44,#REF!,$AN$8)</f>
        <v>#REF!</v>
      </c>
      <c r="AO44" s="31" t="e">
        <f>COUNTIFS(#REF!,B44,#REF!,$AO$8)</f>
        <v>#REF!</v>
      </c>
      <c r="AP44" s="31" t="e">
        <f>COUNTIFS(#REF!,B44,#REF!,$AP$8)</f>
        <v>#REF!</v>
      </c>
      <c r="AQ44" s="31" t="e">
        <f>COUNTIFS(#REF!,B44,#REF!,$AQ$8)</f>
        <v>#REF!</v>
      </c>
      <c r="AR44" s="31" t="e">
        <f>COUNTIFS(#REF!,B44,#REF!,$AR$8)</f>
        <v>#REF!</v>
      </c>
      <c r="AS44" s="31" t="e">
        <f>COUNTIFS(#REF!,B44,#REF!,$AS$8)</f>
        <v>#REF!</v>
      </c>
      <c r="AT44" s="21" t="e">
        <f>COUNTIFS(#REF!,B44,#REF!,$AT$8)</f>
        <v>#REF!</v>
      </c>
      <c r="AU44" s="21" t="e">
        <f t="shared" si="2"/>
        <v>#REF!</v>
      </c>
      <c r="AV44" s="21" t="e">
        <f t="shared" si="3"/>
        <v>#REF!</v>
      </c>
      <c r="AW44" s="21" t="e">
        <f>COUNTIFS(#REF!,B44,#REF!,$AW$8)</f>
        <v>#REF!</v>
      </c>
      <c r="AX44" s="31" t="e">
        <f>COUNTIFS(#REF!,B44,#REF!,$AX$8)</f>
        <v>#REF!</v>
      </c>
      <c r="AY44" s="31" t="e">
        <f>COUNTIFS(#REF!,B44,#REF!,$AY$8)</f>
        <v>#REF!</v>
      </c>
      <c r="AZ44" s="31" t="e">
        <f>COUNTIFS(#REF!,B44,#REF!,$AZ$8)</f>
        <v>#REF!</v>
      </c>
      <c r="BA44" s="31" t="e">
        <f>COUNTIFS(号卡固网晒单!#REF!,B44,号卡固网晒单!$F:$F,$BA$8)</f>
        <v>#REF!</v>
      </c>
      <c r="BB44" s="31" t="e">
        <f>COUNTIFS(号卡固网晒单!#REF!,B44,号卡固网晒单!$G:$G,$BB$8)</f>
        <v>#REF!</v>
      </c>
      <c r="BC44" s="31" t="e">
        <f>COUNTIFS(号卡固网晒单!#REF!,B44,号卡固网晒单!$H:$H,$BC$8)</f>
        <v>#REF!</v>
      </c>
      <c r="BD44" s="31" t="e">
        <f>COUNTIFS(号卡固网晒单!#REF!,B44,号卡固网晒单!$F:$F,$BD$8)</f>
        <v>#REF!</v>
      </c>
      <c r="BE44" s="31" t="e">
        <f>COUNTIFS(号卡固网晒单!#REF!,B44,号卡固网晒单!$G:$G,$BE$8)</f>
        <v>#REF!</v>
      </c>
      <c r="BF44" s="31" t="e">
        <f>COUNTIFS(号卡固网晒单!#REF!,B44,号卡固网晒单!$H:$H,$BF$8)</f>
        <v>#REF!</v>
      </c>
      <c r="BG44" s="31" t="e">
        <f>COUNTIFS(号卡固网晒单!#REF!,B44,号卡固网晒单!$I:$I,$BG$8)</f>
        <v>#REF!</v>
      </c>
      <c r="BH44" s="31" t="e">
        <f>COUNTIFS(号卡固网晒单!#REF!,B44,号卡固网晒单!$J:$J,$BH$8)</f>
        <v>#REF!</v>
      </c>
      <c r="BI44" s="22">
        <v>2</v>
      </c>
      <c r="BJ44" s="31" t="e">
        <f>AT44*$AT$4+AU44*$AU$4+AV44*$AV$4+AW44*$AW$4+AX44*$AX$4+AY44*$AY$4+AZ44*$AZ$4</f>
        <v>#REF!</v>
      </c>
      <c r="BK44" s="31" t="e">
        <f t="shared" si="4"/>
        <v>#REF!</v>
      </c>
      <c r="BL44" s="26"/>
      <c r="BM44" s="50"/>
      <c r="BN44" s="51"/>
      <c r="BO44" s="22">
        <v>5</v>
      </c>
      <c r="BP44" s="31" t="e">
        <f>BA44*$BA$4+BB44*$BB$4+BC44*$BC$4+BD44*$BD$4+BE44*$BE$4+BF44*$BF$4+BG44*$BG$4+BH44*$BH$4</f>
        <v>#REF!</v>
      </c>
      <c r="BQ44" s="31" t="e">
        <f t="shared" si="5"/>
        <v>#REF!</v>
      </c>
      <c r="BR44" s="50"/>
      <c r="BS44" s="50"/>
      <c r="BT44" s="51"/>
      <c r="BU44" s="51"/>
      <c r="BV44" s="59"/>
      <c r="BW44" s="26"/>
      <c r="BX44" s="58" t="s">
        <v>551</v>
      </c>
      <c r="BY44" s="26" t="e">
        <f t="shared" si="6"/>
        <v>#REF!</v>
      </c>
      <c r="BZ44" s="50"/>
      <c r="CA44" s="64"/>
      <c r="CB44" s="64"/>
      <c r="CC44" s="64"/>
      <c r="CD44" s="64"/>
      <c r="CE44" s="64"/>
      <c r="CF44" s="64"/>
    </row>
    <row r="45" spans="1:84">
      <c r="A45" s="26"/>
      <c r="B45" s="26" t="s">
        <v>552</v>
      </c>
      <c r="C45" s="22">
        <v>12</v>
      </c>
      <c r="D45" s="22">
        <v>5</v>
      </c>
      <c r="E45" s="31" t="e">
        <f>COUNTIFS(#REF!,$B$4,#REF!,B45,#REF!,$E$8)</f>
        <v>#REF!</v>
      </c>
      <c r="F45" s="31" t="e">
        <f>COUNTIFS(#REF!,$B$4,#REF!,B45,#REF!,$F$8)</f>
        <v>#REF!</v>
      </c>
      <c r="G45" s="31" t="e">
        <f>COUNTIFS(#REF!,$B$4,#REF!,B45,#REF!,$G$8)</f>
        <v>#REF!</v>
      </c>
      <c r="H45" s="31" t="e">
        <f>COUNTIFS(#REF!,$B$4,#REF!,B45,#REF!,$H$8)</f>
        <v>#REF!</v>
      </c>
      <c r="I45" s="31" t="e">
        <f>COUNTIFS(#REF!,$B$4,#REF!,B45,#REF!,$I$8)</f>
        <v>#REF!</v>
      </c>
      <c r="J45" s="31" t="e">
        <f>COUNTIFS(#REF!,$B$4,#REF!,B45,#REF!,$J$8)</f>
        <v>#REF!</v>
      </c>
      <c r="K45" s="31" t="e">
        <f>COUNTIFS(#REF!,$B$4,#REF!,B45,#REF!,$K$8)</f>
        <v>#REF!</v>
      </c>
      <c r="L45" s="31" t="e">
        <f>COUNTIFS(#REF!,$B$4,#REF!,B45,#REF!,$L$8)</f>
        <v>#REF!</v>
      </c>
      <c r="M45" s="31" t="e">
        <f>COUNTIFS(#REF!,$B$4,#REF!,B45,#REF!,$M$8)</f>
        <v>#REF!</v>
      </c>
      <c r="N45" s="31" t="e">
        <f>COUNTIFS(#REF!,$B$4,#REF!,B45,#REF!,$N$8)</f>
        <v>#REF!</v>
      </c>
      <c r="O45" s="31" t="e">
        <f>COUNTIFS(#REF!,$B$4,#REF!,B45,#REF!,$O$8)</f>
        <v>#REF!</v>
      </c>
      <c r="P45" s="31" t="e">
        <f>COUNTIFS(#REF!,$B$4,#REF!,B45,#REF!,$P$8)</f>
        <v>#REF!</v>
      </c>
      <c r="Q45" s="31" t="e">
        <f>R45*$R$4+S45*$S$4+T45*$T$4+U45*$U$4+V45*$V$4+W45*$W$4+X45*$X$4</f>
        <v>#REF!</v>
      </c>
      <c r="R45" s="31" t="e">
        <f>COUNTIFS(#REF!,$B$4,#REF!,B45,#REF!,$R$8)</f>
        <v>#REF!</v>
      </c>
      <c r="S45" s="31" t="e">
        <f t="shared" si="0"/>
        <v>#REF!</v>
      </c>
      <c r="T45" s="31" t="e">
        <f t="shared" si="1"/>
        <v>#REF!</v>
      </c>
      <c r="U45" s="31" t="e">
        <f>COUNTIFS(#REF!,$B$4,#REF!,B45,#REF!,$U$8)</f>
        <v>#REF!</v>
      </c>
      <c r="V45" s="31" t="e">
        <f>COUNTIFS(#REF!,$B$4,#REF!,B45,#REF!,$V$8)</f>
        <v>#REF!</v>
      </c>
      <c r="W45" s="31" t="e">
        <f>COUNTIFS(#REF!,$B$4,#REF!,B45,#REF!,$W$8)</f>
        <v>#REF!</v>
      </c>
      <c r="X45" s="31" t="e">
        <f>COUNTIFS(#REF!,$B$4,#REF!,B45,#REF!,$X$8)</f>
        <v>#REF!</v>
      </c>
      <c r="Y45" s="31" t="e">
        <f>Z45*$Z$4+AA45*$AA$4+AB45*$AB$4+AC45*$AC$4+AD45*$AD$4+AE45*$AE$4+AF45*$AF$4+AG45*$AG$4</f>
        <v>#REF!</v>
      </c>
      <c r="Z45" s="31" t="e">
        <f>COUNTIFS(号卡固网晒单!$A:$A,$B$4,号卡固网晒单!#REF!,B45,号卡固网晒单!$F:$F,$Z$8)</f>
        <v>#REF!</v>
      </c>
      <c r="AA45" s="31" t="e">
        <f>COUNTIFS(号卡固网晒单!$A:$A,$B$4,号卡固网晒单!#REF!,B45,号卡固网晒单!$G:$G,$AA$8)</f>
        <v>#REF!</v>
      </c>
      <c r="AB45" s="31" t="e">
        <f>COUNTIFS(号卡固网晒单!$A:$A,$B$4,号卡固网晒单!#REF!,B45,号卡固网晒单!$H:$H,$AB$8)</f>
        <v>#REF!</v>
      </c>
      <c r="AC45" s="31" t="e">
        <f>COUNTIFS(号卡固网晒单!$A:$A,$B$4,号卡固网晒单!#REF!,B45,号卡固网晒单!$F:$F,$AC$8)</f>
        <v>#REF!</v>
      </c>
      <c r="AD45" s="31" t="e">
        <f>COUNTIFS(号卡固网晒单!$A:$A,$B$4,号卡固网晒单!#REF!,B45,号卡固网晒单!$G:$G,$AD$8)</f>
        <v>#REF!</v>
      </c>
      <c r="AE45" s="31" t="e">
        <f>COUNTIFS(号卡固网晒单!$A:$A,$B$4,号卡固网晒单!#REF!,B45,号卡固网晒单!$H:$H,$AE$8)</f>
        <v>#REF!</v>
      </c>
      <c r="AF45" s="31" t="e">
        <f>COUNTIFS(号卡固网晒单!$A:$A,$B$4,号卡固网晒单!#REF!,B45,号卡固网晒单!$I:$I,$AF$8)</f>
        <v>#REF!</v>
      </c>
      <c r="AG45" s="31" t="e">
        <f>COUNTIFS(号卡固网晒单!$A:$A,$B$4,号卡固网晒单!#REF!,B45,号卡固网晒单!$J:$J,$AG$8)</f>
        <v>#REF!</v>
      </c>
      <c r="AH45" s="31" t="e">
        <f>COUNTIFS(#REF!,B45,#REF!,$AH$8)</f>
        <v>#REF!</v>
      </c>
      <c r="AI45" s="31" t="e">
        <f>COUNTIFS(#REF!,B45,#REF!,$AI$8)</f>
        <v>#REF!</v>
      </c>
      <c r="AJ45" s="31" t="e">
        <f>COUNTIFS(#REF!,B45,#REF!,$AJ$8)</f>
        <v>#REF!</v>
      </c>
      <c r="AK45" s="31" t="e">
        <f>COUNTIFS(#REF!,B45,#REF!,$AK$8)</f>
        <v>#REF!</v>
      </c>
      <c r="AL45" s="31" t="e">
        <f>COUNTIFS(#REF!,B45,#REF!,$AL$8)</f>
        <v>#REF!</v>
      </c>
      <c r="AM45" s="31" t="e">
        <f>COUNTIFS(#REF!,B45,#REF!,$AM$8)</f>
        <v>#REF!</v>
      </c>
      <c r="AN45" s="31" t="e">
        <f>COUNTIFS(#REF!,B45,#REF!,$AN$8)</f>
        <v>#REF!</v>
      </c>
      <c r="AO45" s="31" t="e">
        <f>COUNTIFS(#REF!,B45,#REF!,$AO$8)</f>
        <v>#REF!</v>
      </c>
      <c r="AP45" s="31" t="e">
        <f>COUNTIFS(#REF!,B45,#REF!,$AP$8)</f>
        <v>#REF!</v>
      </c>
      <c r="AQ45" s="31" t="e">
        <f>COUNTIFS(#REF!,B45,#REF!,$AQ$8)</f>
        <v>#REF!</v>
      </c>
      <c r="AR45" s="31" t="e">
        <f>COUNTIFS(#REF!,B45,#REF!,$AR$8)</f>
        <v>#REF!</v>
      </c>
      <c r="AS45" s="31" t="e">
        <f>COUNTIFS(#REF!,B45,#REF!,$AS$8)</f>
        <v>#REF!</v>
      </c>
      <c r="AT45" s="21" t="e">
        <f>COUNTIFS(#REF!,B45,#REF!,$AT$8)</f>
        <v>#REF!</v>
      </c>
      <c r="AU45" s="21" t="e">
        <f t="shared" si="2"/>
        <v>#REF!</v>
      </c>
      <c r="AV45" s="21" t="e">
        <f t="shared" si="3"/>
        <v>#REF!</v>
      </c>
      <c r="AW45" s="21" t="e">
        <f>COUNTIFS(#REF!,B45,#REF!,$AW$8)</f>
        <v>#REF!</v>
      </c>
      <c r="AX45" s="31" t="e">
        <f>COUNTIFS(#REF!,B45,#REF!,$AX$8)</f>
        <v>#REF!</v>
      </c>
      <c r="AY45" s="31" t="e">
        <f>COUNTIFS(#REF!,B45,#REF!,$AY$8)</f>
        <v>#REF!</v>
      </c>
      <c r="AZ45" s="31" t="e">
        <f>COUNTIFS(#REF!,B45,#REF!,$AZ$8)</f>
        <v>#REF!</v>
      </c>
      <c r="BA45" s="31" t="e">
        <f>COUNTIFS(号卡固网晒单!#REF!,B45,号卡固网晒单!$F:$F,$BA$8)</f>
        <v>#REF!</v>
      </c>
      <c r="BB45" s="31" t="e">
        <f>COUNTIFS(号卡固网晒单!#REF!,B45,号卡固网晒单!$G:$G,$BB$8)</f>
        <v>#REF!</v>
      </c>
      <c r="BC45" s="31" t="e">
        <f>COUNTIFS(号卡固网晒单!#REF!,B45,号卡固网晒单!$H:$H,$BC$8)</f>
        <v>#REF!</v>
      </c>
      <c r="BD45" s="31" t="e">
        <f>COUNTIFS(号卡固网晒单!#REF!,B45,号卡固网晒单!$F:$F,$BD$8)</f>
        <v>#REF!</v>
      </c>
      <c r="BE45" s="31" t="e">
        <f>COUNTIFS(号卡固网晒单!#REF!,B45,号卡固网晒单!$G:$G,$BE$8)</f>
        <v>#REF!</v>
      </c>
      <c r="BF45" s="31" t="e">
        <f>COUNTIFS(号卡固网晒单!#REF!,B45,号卡固网晒单!$H:$H,$BF$8)</f>
        <v>#REF!</v>
      </c>
      <c r="BG45" s="31" t="e">
        <f>COUNTIFS(号卡固网晒单!#REF!,B45,号卡固网晒单!$I:$I,$BG$8)</f>
        <v>#REF!</v>
      </c>
      <c r="BH45" s="31" t="e">
        <f>COUNTIFS(号卡固网晒单!#REF!,B45,号卡固网晒单!$J:$J,$BH$8)</f>
        <v>#REF!</v>
      </c>
      <c r="BI45" s="22">
        <v>5</v>
      </c>
      <c r="BJ45" s="31" t="e">
        <f>AT45*$AT$4+AU45*$AU$4+AV45*$AV$4+AW45*$AW$4+AX45*$AX$4+AY45*$AY$4+AZ45*$AZ$4</f>
        <v>#REF!</v>
      </c>
      <c r="BK45" s="31" t="e">
        <f t="shared" si="4"/>
        <v>#REF!</v>
      </c>
      <c r="BL45" s="26"/>
      <c r="BM45" s="50"/>
      <c r="BN45" s="51"/>
      <c r="BO45" s="22">
        <v>12</v>
      </c>
      <c r="BP45" s="31" t="e">
        <f>BA45*$BA$4+BB45*$BB$4+BC45*$BC$4+BD45*$BD$4+BE45*$BE$4+BF45*$BF$4+BG45*$BG$4+BH45*$BH$4</f>
        <v>#REF!</v>
      </c>
      <c r="BQ45" s="31" t="e">
        <f t="shared" si="5"/>
        <v>#REF!</v>
      </c>
      <c r="BR45" s="50"/>
      <c r="BS45" s="50"/>
      <c r="BT45" s="51"/>
      <c r="BU45" s="51"/>
      <c r="BV45" s="59"/>
      <c r="BW45" s="26"/>
      <c r="BX45" s="58" t="s">
        <v>552</v>
      </c>
      <c r="BY45" s="26" t="e">
        <f t="shared" si="6"/>
        <v>#REF!</v>
      </c>
      <c r="BZ45" s="50"/>
      <c r="CA45" s="64"/>
      <c r="CB45" s="64"/>
      <c r="CC45" s="64"/>
      <c r="CD45" s="64"/>
      <c r="CE45" s="64"/>
      <c r="CF45" s="64"/>
    </row>
    <row r="46" spans="1:84">
      <c r="A46" s="26" t="s">
        <v>28</v>
      </c>
      <c r="B46" s="26" t="s">
        <v>553</v>
      </c>
      <c r="C46" s="22">
        <v>5</v>
      </c>
      <c r="D46" s="22">
        <v>2</v>
      </c>
      <c r="E46" s="31" t="e">
        <f>COUNTIFS(#REF!,$B$4,#REF!,B46,#REF!,$E$8)</f>
        <v>#REF!</v>
      </c>
      <c r="F46" s="31" t="e">
        <f>COUNTIFS(#REF!,$B$4,#REF!,B46,#REF!,$F$8)</f>
        <v>#REF!</v>
      </c>
      <c r="G46" s="31" t="e">
        <f>COUNTIFS(#REF!,$B$4,#REF!,B46,#REF!,$G$8)</f>
        <v>#REF!</v>
      </c>
      <c r="H46" s="31" t="e">
        <f>COUNTIFS(#REF!,$B$4,#REF!,B46,#REF!,$H$8)</f>
        <v>#REF!</v>
      </c>
      <c r="I46" s="31" t="e">
        <f>COUNTIFS(#REF!,$B$4,#REF!,B46,#REF!,$I$8)</f>
        <v>#REF!</v>
      </c>
      <c r="J46" s="31" t="e">
        <f>COUNTIFS(#REF!,$B$4,#REF!,B46,#REF!,$J$8)</f>
        <v>#REF!</v>
      </c>
      <c r="K46" s="31" t="e">
        <f>COUNTIFS(#REF!,$B$4,#REF!,B46,#REF!,$K$8)</f>
        <v>#REF!</v>
      </c>
      <c r="L46" s="31" t="e">
        <f>COUNTIFS(#REF!,$B$4,#REF!,B46,#REF!,$L$8)</f>
        <v>#REF!</v>
      </c>
      <c r="M46" s="31" t="e">
        <f>COUNTIFS(#REF!,$B$4,#REF!,B46,#REF!,$M$8)</f>
        <v>#REF!</v>
      </c>
      <c r="N46" s="31" t="e">
        <f>COUNTIFS(#REF!,$B$4,#REF!,B46,#REF!,$N$8)</f>
        <v>#REF!</v>
      </c>
      <c r="O46" s="31" t="e">
        <f>COUNTIFS(#REF!,$B$4,#REF!,B46,#REF!,$O$8)</f>
        <v>#REF!</v>
      </c>
      <c r="P46" s="31" t="e">
        <f>COUNTIFS(#REF!,$B$4,#REF!,B46,#REF!,$P$8)</f>
        <v>#REF!</v>
      </c>
      <c r="Q46" s="31" t="e">
        <f>R46*$R$4+S46*$S$4+T46*$T$4+U46*$U$4+V46*$V$4+W46*$W$4+X46*$X$4</f>
        <v>#REF!</v>
      </c>
      <c r="R46" s="31" t="e">
        <f>COUNTIFS(#REF!,$B$4,#REF!,B46,#REF!,$R$8)</f>
        <v>#REF!</v>
      </c>
      <c r="S46" s="31" t="e">
        <f t="shared" si="0"/>
        <v>#REF!</v>
      </c>
      <c r="T46" s="31" t="e">
        <f t="shared" si="1"/>
        <v>#REF!</v>
      </c>
      <c r="U46" s="31" t="e">
        <f>COUNTIFS(#REF!,$B$4,#REF!,B46,#REF!,$U$8)</f>
        <v>#REF!</v>
      </c>
      <c r="V46" s="31" t="e">
        <f>COUNTIFS(#REF!,$B$4,#REF!,B46,#REF!,$V$8)</f>
        <v>#REF!</v>
      </c>
      <c r="W46" s="31" t="e">
        <f>COUNTIFS(#REF!,$B$4,#REF!,B46,#REF!,$W$8)</f>
        <v>#REF!</v>
      </c>
      <c r="X46" s="31" t="e">
        <f>COUNTIFS(#REF!,$B$4,#REF!,B46,#REF!,$X$8)</f>
        <v>#REF!</v>
      </c>
      <c r="Y46" s="31" t="e">
        <f>Z46*$Z$4+AA46*$AA$4+AB46*$AB$4+AC46*$AC$4+AD46*$AD$4+AE46*$AE$4+AF46*$AF$4+AG46*$AG$4</f>
        <v>#REF!</v>
      </c>
      <c r="Z46" s="31" t="e">
        <f>COUNTIFS(号卡固网晒单!$A:$A,$B$4,号卡固网晒单!#REF!,B46,号卡固网晒单!$F:$F,$Z$8)</f>
        <v>#REF!</v>
      </c>
      <c r="AA46" s="31" t="e">
        <f>COUNTIFS(号卡固网晒单!$A:$A,$B$4,号卡固网晒单!#REF!,B46,号卡固网晒单!$G:$G,$AA$8)</f>
        <v>#REF!</v>
      </c>
      <c r="AB46" s="31" t="e">
        <f>COUNTIFS(号卡固网晒单!$A:$A,$B$4,号卡固网晒单!#REF!,B46,号卡固网晒单!$H:$H,$AB$8)</f>
        <v>#REF!</v>
      </c>
      <c r="AC46" s="31" t="e">
        <f>COUNTIFS(号卡固网晒单!$A:$A,$B$4,号卡固网晒单!#REF!,B46,号卡固网晒单!$F:$F,$AC$8)</f>
        <v>#REF!</v>
      </c>
      <c r="AD46" s="31" t="e">
        <f>COUNTIFS(号卡固网晒单!$A:$A,$B$4,号卡固网晒单!#REF!,B46,号卡固网晒单!$G:$G,$AD$8)</f>
        <v>#REF!</v>
      </c>
      <c r="AE46" s="31" t="e">
        <f>COUNTIFS(号卡固网晒单!$A:$A,$B$4,号卡固网晒单!#REF!,B46,号卡固网晒单!$H:$H,$AE$8)</f>
        <v>#REF!</v>
      </c>
      <c r="AF46" s="31" t="e">
        <f>COUNTIFS(号卡固网晒单!$A:$A,$B$4,号卡固网晒单!#REF!,B46,号卡固网晒单!$I:$I,$AF$8)</f>
        <v>#REF!</v>
      </c>
      <c r="AG46" s="31" t="e">
        <f>COUNTIFS(号卡固网晒单!$A:$A,$B$4,号卡固网晒单!#REF!,B46,号卡固网晒单!$J:$J,$AG$8)</f>
        <v>#REF!</v>
      </c>
      <c r="AH46" s="31" t="e">
        <f>COUNTIFS(#REF!,B46,#REF!,$AH$8)</f>
        <v>#REF!</v>
      </c>
      <c r="AI46" s="31" t="e">
        <f>COUNTIFS(#REF!,B46,#REF!,$AI$8)</f>
        <v>#REF!</v>
      </c>
      <c r="AJ46" s="31" t="e">
        <f>COUNTIFS(#REF!,B46,#REF!,$AJ$8)</f>
        <v>#REF!</v>
      </c>
      <c r="AK46" s="31" t="e">
        <f>COUNTIFS(#REF!,B46,#REF!,$AK$8)</f>
        <v>#REF!</v>
      </c>
      <c r="AL46" s="31" t="e">
        <f>COUNTIFS(#REF!,B46,#REF!,$AL$8)</f>
        <v>#REF!</v>
      </c>
      <c r="AM46" s="31" t="e">
        <f>COUNTIFS(#REF!,B46,#REF!,$AM$8)</f>
        <v>#REF!</v>
      </c>
      <c r="AN46" s="31" t="e">
        <f>COUNTIFS(#REF!,B46,#REF!,$AN$8)</f>
        <v>#REF!</v>
      </c>
      <c r="AO46" s="31" t="e">
        <f>COUNTIFS(#REF!,B46,#REF!,$AO$8)</f>
        <v>#REF!</v>
      </c>
      <c r="AP46" s="31" t="e">
        <f>COUNTIFS(#REF!,B46,#REF!,$AP$8)</f>
        <v>#REF!</v>
      </c>
      <c r="AQ46" s="31" t="e">
        <f>COUNTIFS(#REF!,B46,#REF!,$AQ$8)</f>
        <v>#REF!</v>
      </c>
      <c r="AR46" s="31" t="e">
        <f>COUNTIFS(#REF!,B46,#REF!,$AR$8)</f>
        <v>#REF!</v>
      </c>
      <c r="AS46" s="31" t="e">
        <f>COUNTIFS(#REF!,B46,#REF!,$AS$8)</f>
        <v>#REF!</v>
      </c>
      <c r="AT46" s="21" t="e">
        <f>COUNTIFS(#REF!,B46,#REF!,$AT$8)</f>
        <v>#REF!</v>
      </c>
      <c r="AU46" s="21" t="e">
        <f t="shared" si="2"/>
        <v>#REF!</v>
      </c>
      <c r="AV46" s="21" t="e">
        <f t="shared" si="3"/>
        <v>#REF!</v>
      </c>
      <c r="AW46" s="21" t="e">
        <f>COUNTIFS(#REF!,B46,#REF!,$AW$8)</f>
        <v>#REF!</v>
      </c>
      <c r="AX46" s="31" t="e">
        <f>COUNTIFS(#REF!,B46,#REF!,$AX$8)</f>
        <v>#REF!</v>
      </c>
      <c r="AY46" s="31" t="e">
        <f>COUNTIFS(#REF!,B46,#REF!,$AY$8)</f>
        <v>#REF!</v>
      </c>
      <c r="AZ46" s="31" t="e">
        <f>COUNTIFS(#REF!,B46,#REF!,$AZ$8)</f>
        <v>#REF!</v>
      </c>
      <c r="BA46" s="31" t="e">
        <f>COUNTIFS(号卡固网晒单!#REF!,B46,号卡固网晒单!$F:$F,$BA$8)</f>
        <v>#REF!</v>
      </c>
      <c r="BB46" s="31" t="e">
        <f>COUNTIFS(号卡固网晒单!#REF!,B46,号卡固网晒单!$G:$G,$BB$8)</f>
        <v>#REF!</v>
      </c>
      <c r="BC46" s="31" t="e">
        <f>COUNTIFS(号卡固网晒单!#REF!,B46,号卡固网晒单!$H:$H,$BC$8)</f>
        <v>#REF!</v>
      </c>
      <c r="BD46" s="31" t="e">
        <f>COUNTIFS(号卡固网晒单!#REF!,B46,号卡固网晒单!$F:$F,$BD$8)</f>
        <v>#REF!</v>
      </c>
      <c r="BE46" s="31" t="e">
        <f>COUNTIFS(号卡固网晒单!#REF!,B46,号卡固网晒单!$G:$G,$BE$8)</f>
        <v>#REF!</v>
      </c>
      <c r="BF46" s="31" t="e">
        <f>COUNTIFS(号卡固网晒单!#REF!,B46,号卡固网晒单!$H:$H,$BF$8)</f>
        <v>#REF!</v>
      </c>
      <c r="BG46" s="31" t="e">
        <f>COUNTIFS(号卡固网晒单!#REF!,B46,号卡固网晒单!$I:$I,$BG$8)</f>
        <v>#REF!</v>
      </c>
      <c r="BH46" s="31" t="e">
        <f>COUNTIFS(号卡固网晒单!#REF!,B46,号卡固网晒单!$J:$J,$BH$8)</f>
        <v>#REF!</v>
      </c>
      <c r="BI46" s="22">
        <v>2</v>
      </c>
      <c r="BJ46" s="31" t="e">
        <f>AT46*$AT$4+AU46*$AU$4+AV46*$AV$4+AW46*$AW$4+AX46*$AX$4+AY46*$AY$4+AZ46*$AZ$4</f>
        <v>#REF!</v>
      </c>
      <c r="BK46" s="31" t="e">
        <f t="shared" si="4"/>
        <v>#REF!</v>
      </c>
      <c r="BL46" s="26">
        <v>9</v>
      </c>
      <c r="BM46" s="50" t="e">
        <f>SUM(BK46:BK48)</f>
        <v>#REF!</v>
      </c>
      <c r="BN46" s="51" t="e">
        <f t="shared" ref="BN46:BN50" si="11">BM46/BL46</f>
        <v>#REF!</v>
      </c>
      <c r="BO46" s="22">
        <v>5</v>
      </c>
      <c r="BP46" s="31" t="e">
        <f>BA46*$BA$4+BB46*$BB$4+BC46*$BC$4+BD46*$BD$4+BE46*$BE$4+BF46*$BF$4+BG46*$BG$4+BH46*$BH$4</f>
        <v>#REF!</v>
      </c>
      <c r="BQ46" s="31" t="e">
        <f t="shared" si="5"/>
        <v>#REF!</v>
      </c>
      <c r="BR46" s="50">
        <v>22</v>
      </c>
      <c r="BS46" s="50" t="e">
        <f>SUM(BP46:BP48)</f>
        <v>#REF!</v>
      </c>
      <c r="BT46" s="51" t="e">
        <f t="shared" ref="BT46:BT50" si="12">BS46/BR46</f>
        <v>#REF!</v>
      </c>
      <c r="BU46" s="51" t="e">
        <f t="shared" ref="BU46:BU50" si="13">(BT46+BN46)/2</f>
        <v>#REF!</v>
      </c>
      <c r="BV46" s="59" t="e">
        <f t="shared" ref="BV46:BV50" si="14">RANK(BU46,$BU$9:$BU$66)</f>
        <v>#REF!</v>
      </c>
      <c r="BW46" s="26" t="s">
        <v>28</v>
      </c>
      <c r="BX46" s="58" t="s">
        <v>553</v>
      </c>
      <c r="BY46" s="26" t="e">
        <f t="shared" si="6"/>
        <v>#REF!</v>
      </c>
      <c r="BZ46" s="50" t="e">
        <f>SUM(BY46:BY48)</f>
        <v>#REF!</v>
      </c>
      <c r="CA46" s="64">
        <v>1</v>
      </c>
      <c r="CB46" s="64"/>
      <c r="CC46" s="64"/>
      <c r="CD46" s="64"/>
      <c r="CE46" s="64"/>
      <c r="CF46" s="64"/>
    </row>
    <row r="47" spans="1:84">
      <c r="A47" s="26"/>
      <c r="B47" s="26" t="s">
        <v>554</v>
      </c>
      <c r="C47" s="22">
        <v>5</v>
      </c>
      <c r="D47" s="22">
        <v>2</v>
      </c>
      <c r="E47" s="31" t="e">
        <f>COUNTIFS(#REF!,$B$4,#REF!,B47,#REF!,$E$8)</f>
        <v>#REF!</v>
      </c>
      <c r="F47" s="31" t="e">
        <f>COUNTIFS(#REF!,$B$4,#REF!,B47,#REF!,$F$8)</f>
        <v>#REF!</v>
      </c>
      <c r="G47" s="31" t="e">
        <f>COUNTIFS(#REF!,$B$4,#REF!,B47,#REF!,$G$8)</f>
        <v>#REF!</v>
      </c>
      <c r="H47" s="31" t="e">
        <f>COUNTIFS(#REF!,$B$4,#REF!,B47,#REF!,$H$8)</f>
        <v>#REF!</v>
      </c>
      <c r="I47" s="31" t="e">
        <f>COUNTIFS(#REF!,$B$4,#REF!,B47,#REF!,$I$8)</f>
        <v>#REF!</v>
      </c>
      <c r="J47" s="31" t="e">
        <f>COUNTIFS(#REF!,$B$4,#REF!,B47,#REF!,$J$8)</f>
        <v>#REF!</v>
      </c>
      <c r="K47" s="31" t="e">
        <f>COUNTIFS(#REF!,$B$4,#REF!,B47,#REF!,$K$8)</f>
        <v>#REF!</v>
      </c>
      <c r="L47" s="31" t="e">
        <f>COUNTIFS(#REF!,$B$4,#REF!,B47,#REF!,$L$8)</f>
        <v>#REF!</v>
      </c>
      <c r="M47" s="31" t="e">
        <f>COUNTIFS(#REF!,$B$4,#REF!,B47,#REF!,$M$8)</f>
        <v>#REF!</v>
      </c>
      <c r="N47" s="31" t="e">
        <f>COUNTIFS(#REF!,$B$4,#REF!,B47,#REF!,$N$8)</f>
        <v>#REF!</v>
      </c>
      <c r="O47" s="31" t="e">
        <f>COUNTIFS(#REF!,$B$4,#REF!,B47,#REF!,$O$8)</f>
        <v>#REF!</v>
      </c>
      <c r="P47" s="31" t="e">
        <f>COUNTIFS(#REF!,$B$4,#REF!,B47,#REF!,$P$8)</f>
        <v>#REF!</v>
      </c>
      <c r="Q47" s="31" t="e">
        <f>R47*$R$4+S47*$S$4+T47*$T$4+U47*$U$4+V47*$V$4+W47*$W$4+X47*$X$4</f>
        <v>#REF!</v>
      </c>
      <c r="R47" s="31" t="e">
        <f>COUNTIFS(#REF!,$B$4,#REF!,B47,#REF!,$R$8)</f>
        <v>#REF!</v>
      </c>
      <c r="S47" s="31" t="e">
        <f t="shared" si="0"/>
        <v>#REF!</v>
      </c>
      <c r="T47" s="31" t="e">
        <f t="shared" si="1"/>
        <v>#REF!</v>
      </c>
      <c r="U47" s="31" t="e">
        <f>COUNTIFS(#REF!,$B$4,#REF!,B47,#REF!,$U$8)</f>
        <v>#REF!</v>
      </c>
      <c r="V47" s="31" t="e">
        <f>COUNTIFS(#REF!,$B$4,#REF!,B47,#REF!,$V$8)</f>
        <v>#REF!</v>
      </c>
      <c r="W47" s="31" t="e">
        <f>COUNTIFS(#REF!,$B$4,#REF!,B47,#REF!,$W$8)</f>
        <v>#REF!</v>
      </c>
      <c r="X47" s="31" t="e">
        <f>COUNTIFS(#REF!,$B$4,#REF!,B47,#REF!,$X$8)</f>
        <v>#REF!</v>
      </c>
      <c r="Y47" s="31" t="e">
        <f>Z47*$Z$4+AA47*$AA$4+AB47*$AB$4+AC47*$AC$4+AD47*$AD$4+AE47*$AE$4+AF47*$AF$4+AG47*$AG$4</f>
        <v>#REF!</v>
      </c>
      <c r="Z47" s="31" t="e">
        <f>COUNTIFS(号卡固网晒单!$A:$A,$B$4,号卡固网晒单!#REF!,B47,号卡固网晒单!$F:$F,$Z$8)</f>
        <v>#REF!</v>
      </c>
      <c r="AA47" s="31" t="e">
        <f>COUNTIFS(号卡固网晒单!$A:$A,$B$4,号卡固网晒单!#REF!,B47,号卡固网晒单!$G:$G,$AA$8)</f>
        <v>#REF!</v>
      </c>
      <c r="AB47" s="31" t="e">
        <f>COUNTIFS(号卡固网晒单!$A:$A,$B$4,号卡固网晒单!#REF!,B47,号卡固网晒单!$H:$H,$AB$8)</f>
        <v>#REF!</v>
      </c>
      <c r="AC47" s="31" t="e">
        <f>COUNTIFS(号卡固网晒单!$A:$A,$B$4,号卡固网晒单!#REF!,B47,号卡固网晒单!$F:$F,$AC$8)</f>
        <v>#REF!</v>
      </c>
      <c r="AD47" s="31" t="e">
        <f>COUNTIFS(号卡固网晒单!$A:$A,$B$4,号卡固网晒单!#REF!,B47,号卡固网晒单!$G:$G,$AD$8)</f>
        <v>#REF!</v>
      </c>
      <c r="AE47" s="31" t="e">
        <f>COUNTIFS(号卡固网晒单!$A:$A,$B$4,号卡固网晒单!#REF!,B47,号卡固网晒单!$H:$H,$AE$8)</f>
        <v>#REF!</v>
      </c>
      <c r="AF47" s="31" t="e">
        <f>COUNTIFS(号卡固网晒单!$A:$A,$B$4,号卡固网晒单!#REF!,B47,号卡固网晒单!$I:$I,$AF$8)</f>
        <v>#REF!</v>
      </c>
      <c r="AG47" s="31" t="e">
        <f>COUNTIFS(号卡固网晒单!$A:$A,$B$4,号卡固网晒单!#REF!,B47,号卡固网晒单!$J:$J,$AG$8)</f>
        <v>#REF!</v>
      </c>
      <c r="AH47" s="31" t="e">
        <f>COUNTIFS(#REF!,B47,#REF!,$AH$8)</f>
        <v>#REF!</v>
      </c>
      <c r="AI47" s="31" t="e">
        <f>COUNTIFS(#REF!,B47,#REF!,$AI$8)</f>
        <v>#REF!</v>
      </c>
      <c r="AJ47" s="31" t="e">
        <f>COUNTIFS(#REF!,B47,#REF!,$AJ$8)</f>
        <v>#REF!</v>
      </c>
      <c r="AK47" s="31" t="e">
        <f>COUNTIFS(#REF!,B47,#REF!,$AK$8)</f>
        <v>#REF!</v>
      </c>
      <c r="AL47" s="31" t="e">
        <f>COUNTIFS(#REF!,B47,#REF!,$AL$8)</f>
        <v>#REF!</v>
      </c>
      <c r="AM47" s="31" t="e">
        <f>COUNTIFS(#REF!,B47,#REF!,$AM$8)</f>
        <v>#REF!</v>
      </c>
      <c r="AN47" s="31" t="e">
        <f>COUNTIFS(#REF!,B47,#REF!,$AN$8)</f>
        <v>#REF!</v>
      </c>
      <c r="AO47" s="31" t="e">
        <f>COUNTIFS(#REF!,B47,#REF!,$AO$8)</f>
        <v>#REF!</v>
      </c>
      <c r="AP47" s="31" t="e">
        <f>COUNTIFS(#REF!,B47,#REF!,$AP$8)</f>
        <v>#REF!</v>
      </c>
      <c r="AQ47" s="31" t="e">
        <f>COUNTIFS(#REF!,B47,#REF!,$AQ$8)</f>
        <v>#REF!</v>
      </c>
      <c r="AR47" s="31" t="e">
        <f>COUNTIFS(#REF!,B47,#REF!,$AR$8)</f>
        <v>#REF!</v>
      </c>
      <c r="AS47" s="31" t="e">
        <f>COUNTIFS(#REF!,B47,#REF!,$AS$8)</f>
        <v>#REF!</v>
      </c>
      <c r="AT47" s="21" t="e">
        <f>COUNTIFS(#REF!,B47,#REF!,$AT$8)</f>
        <v>#REF!</v>
      </c>
      <c r="AU47" s="21" t="e">
        <f t="shared" si="2"/>
        <v>#REF!</v>
      </c>
      <c r="AV47" s="21" t="e">
        <f t="shared" si="3"/>
        <v>#REF!</v>
      </c>
      <c r="AW47" s="21" t="e">
        <f>COUNTIFS(#REF!,B47,#REF!,$AW$8)</f>
        <v>#REF!</v>
      </c>
      <c r="AX47" s="31" t="e">
        <f>COUNTIFS(#REF!,B47,#REF!,$AX$8)</f>
        <v>#REF!</v>
      </c>
      <c r="AY47" s="31" t="e">
        <f>COUNTIFS(#REF!,B47,#REF!,$AY$8)</f>
        <v>#REF!</v>
      </c>
      <c r="AZ47" s="31" t="e">
        <f>COUNTIFS(#REF!,B47,#REF!,$AZ$8)</f>
        <v>#REF!</v>
      </c>
      <c r="BA47" s="31" t="e">
        <f>COUNTIFS(号卡固网晒单!#REF!,B47,号卡固网晒单!$F:$F,$BA$8)</f>
        <v>#REF!</v>
      </c>
      <c r="BB47" s="31" t="e">
        <f>COUNTIFS(号卡固网晒单!#REF!,B47,号卡固网晒单!$G:$G,$BB$8)</f>
        <v>#REF!</v>
      </c>
      <c r="BC47" s="31" t="e">
        <f>COUNTIFS(号卡固网晒单!#REF!,B47,号卡固网晒单!$H:$H,$BC$8)</f>
        <v>#REF!</v>
      </c>
      <c r="BD47" s="31" t="e">
        <f>COUNTIFS(号卡固网晒单!#REF!,B47,号卡固网晒单!$F:$F,$BD$8)</f>
        <v>#REF!</v>
      </c>
      <c r="BE47" s="31" t="e">
        <f>COUNTIFS(号卡固网晒单!#REF!,B47,号卡固网晒单!$G:$G,$BE$8)</f>
        <v>#REF!</v>
      </c>
      <c r="BF47" s="31" t="e">
        <f>COUNTIFS(号卡固网晒单!#REF!,B47,号卡固网晒单!$H:$H,$BF$8)</f>
        <v>#REF!</v>
      </c>
      <c r="BG47" s="31" t="e">
        <f>COUNTIFS(号卡固网晒单!#REF!,B47,号卡固网晒单!$I:$I,$BG$8)</f>
        <v>#REF!</v>
      </c>
      <c r="BH47" s="31" t="e">
        <f>COUNTIFS(号卡固网晒单!#REF!,B47,号卡固网晒单!$J:$J,$BH$8)</f>
        <v>#REF!</v>
      </c>
      <c r="BI47" s="22">
        <v>2</v>
      </c>
      <c r="BJ47" s="31" t="e">
        <f>AT47*$AT$4+AU47*$AU$4+AV47*$AV$4+AW47*$AW$4+AX47*$AX$4+AY47*$AY$4+AZ47*$AZ$4</f>
        <v>#REF!</v>
      </c>
      <c r="BK47" s="31" t="e">
        <f t="shared" si="4"/>
        <v>#REF!</v>
      </c>
      <c r="BL47" s="26"/>
      <c r="BM47" s="50"/>
      <c r="BN47" s="51"/>
      <c r="BO47" s="22">
        <v>5</v>
      </c>
      <c r="BP47" s="31" t="e">
        <f>BA47*$BA$4+BB47*$BB$4+BC47*$BC$4+BD47*$BD$4+BE47*$BE$4+BF47*$BF$4+BG47*$BG$4+BH47*$BH$4</f>
        <v>#REF!</v>
      </c>
      <c r="BQ47" s="31" t="e">
        <f t="shared" si="5"/>
        <v>#REF!</v>
      </c>
      <c r="BR47" s="50"/>
      <c r="BS47" s="50"/>
      <c r="BT47" s="51"/>
      <c r="BU47" s="51"/>
      <c r="BV47" s="59"/>
      <c r="BW47" s="26"/>
      <c r="BX47" s="58" t="s">
        <v>554</v>
      </c>
      <c r="BY47" s="26" t="e">
        <f t="shared" si="6"/>
        <v>#REF!</v>
      </c>
      <c r="BZ47" s="50"/>
      <c r="CA47" s="64"/>
      <c r="CB47" s="64"/>
      <c r="CC47" s="64"/>
      <c r="CD47" s="64"/>
      <c r="CE47" s="64"/>
      <c r="CF47" s="64"/>
    </row>
    <row r="48" spans="1:84">
      <c r="A48" s="26"/>
      <c r="B48" s="26" t="s">
        <v>555</v>
      </c>
      <c r="C48" s="22">
        <v>12</v>
      </c>
      <c r="D48" s="22">
        <v>5</v>
      </c>
      <c r="E48" s="31" t="e">
        <f>COUNTIFS(#REF!,$B$4,#REF!,B48,#REF!,$E$8)</f>
        <v>#REF!</v>
      </c>
      <c r="F48" s="31" t="e">
        <f>COUNTIFS(#REF!,$B$4,#REF!,B48,#REF!,$F$8)</f>
        <v>#REF!</v>
      </c>
      <c r="G48" s="31" t="e">
        <f>COUNTIFS(#REF!,$B$4,#REF!,B48,#REF!,$G$8)</f>
        <v>#REF!</v>
      </c>
      <c r="H48" s="31" t="e">
        <f>COUNTIFS(#REF!,$B$4,#REF!,B48,#REF!,$H$8)</f>
        <v>#REF!</v>
      </c>
      <c r="I48" s="31" t="e">
        <f>COUNTIFS(#REF!,$B$4,#REF!,B48,#REF!,$I$8)</f>
        <v>#REF!</v>
      </c>
      <c r="J48" s="31" t="e">
        <f>COUNTIFS(#REF!,$B$4,#REF!,B48,#REF!,$J$8)</f>
        <v>#REF!</v>
      </c>
      <c r="K48" s="31" t="e">
        <f>COUNTIFS(#REF!,$B$4,#REF!,B48,#REF!,$K$8)</f>
        <v>#REF!</v>
      </c>
      <c r="L48" s="31" t="e">
        <f>COUNTIFS(#REF!,$B$4,#REF!,B48,#REF!,$L$8)</f>
        <v>#REF!</v>
      </c>
      <c r="M48" s="31" t="e">
        <f>COUNTIFS(#REF!,$B$4,#REF!,B48,#REF!,$M$8)</f>
        <v>#REF!</v>
      </c>
      <c r="N48" s="31" t="e">
        <f>COUNTIFS(#REF!,$B$4,#REF!,B48,#REF!,$N$8)</f>
        <v>#REF!</v>
      </c>
      <c r="O48" s="31" t="e">
        <f>COUNTIFS(#REF!,$B$4,#REF!,B48,#REF!,$O$8)</f>
        <v>#REF!</v>
      </c>
      <c r="P48" s="31" t="e">
        <f>COUNTIFS(#REF!,$B$4,#REF!,B48,#REF!,$P$8)</f>
        <v>#REF!</v>
      </c>
      <c r="Q48" s="31" t="e">
        <f>R48*$R$4+S48*$S$4+T48*$T$4+U48*$U$4+V48*$V$4+W48*$W$4+X48*$X$4</f>
        <v>#REF!</v>
      </c>
      <c r="R48" s="31" t="e">
        <f>COUNTIFS(#REF!,$B$4,#REF!,B48,#REF!,$R$8)</f>
        <v>#REF!</v>
      </c>
      <c r="S48" s="31" t="e">
        <f t="shared" si="0"/>
        <v>#REF!</v>
      </c>
      <c r="T48" s="31" t="e">
        <f t="shared" si="1"/>
        <v>#REF!</v>
      </c>
      <c r="U48" s="31" t="e">
        <f>COUNTIFS(#REF!,$B$4,#REF!,B48,#REF!,$U$8)</f>
        <v>#REF!</v>
      </c>
      <c r="V48" s="31" t="e">
        <f>COUNTIFS(#REF!,$B$4,#REF!,B48,#REF!,$V$8)</f>
        <v>#REF!</v>
      </c>
      <c r="W48" s="31" t="e">
        <f>COUNTIFS(#REF!,$B$4,#REF!,B48,#REF!,$W$8)</f>
        <v>#REF!</v>
      </c>
      <c r="X48" s="31" t="e">
        <f>COUNTIFS(#REF!,$B$4,#REF!,B48,#REF!,$X$8)</f>
        <v>#REF!</v>
      </c>
      <c r="Y48" s="31" t="e">
        <f>Z48*$Z$4+AA48*$AA$4+AB48*$AB$4+AC48*$AC$4+AD48*$AD$4+AE48*$AE$4+AF48*$AF$4+AG48*$AG$4</f>
        <v>#REF!</v>
      </c>
      <c r="Z48" s="31" t="e">
        <f>COUNTIFS(号卡固网晒单!$A:$A,$B$4,号卡固网晒单!#REF!,B48,号卡固网晒单!$F:$F,$Z$8)</f>
        <v>#REF!</v>
      </c>
      <c r="AA48" s="31" t="e">
        <f>COUNTIFS(号卡固网晒单!$A:$A,$B$4,号卡固网晒单!#REF!,B48,号卡固网晒单!$G:$G,$AA$8)</f>
        <v>#REF!</v>
      </c>
      <c r="AB48" s="31" t="e">
        <f>COUNTIFS(号卡固网晒单!$A:$A,$B$4,号卡固网晒单!#REF!,B48,号卡固网晒单!$H:$H,$AB$8)</f>
        <v>#REF!</v>
      </c>
      <c r="AC48" s="31" t="e">
        <f>COUNTIFS(号卡固网晒单!$A:$A,$B$4,号卡固网晒单!#REF!,B48,号卡固网晒单!$F:$F,$AC$8)</f>
        <v>#REF!</v>
      </c>
      <c r="AD48" s="31" t="e">
        <f>COUNTIFS(号卡固网晒单!$A:$A,$B$4,号卡固网晒单!#REF!,B48,号卡固网晒单!$G:$G,$AD$8)</f>
        <v>#REF!</v>
      </c>
      <c r="AE48" s="31" t="e">
        <f>COUNTIFS(号卡固网晒单!$A:$A,$B$4,号卡固网晒单!#REF!,B48,号卡固网晒单!$H:$H,$AE$8)</f>
        <v>#REF!</v>
      </c>
      <c r="AF48" s="31" t="e">
        <f>COUNTIFS(号卡固网晒单!$A:$A,$B$4,号卡固网晒单!#REF!,B48,号卡固网晒单!$I:$I,$AF$8)</f>
        <v>#REF!</v>
      </c>
      <c r="AG48" s="31" t="e">
        <f>COUNTIFS(号卡固网晒单!$A:$A,$B$4,号卡固网晒单!#REF!,B48,号卡固网晒单!$J:$J,$AG$8)</f>
        <v>#REF!</v>
      </c>
      <c r="AH48" s="31" t="e">
        <f>COUNTIFS(#REF!,B48,#REF!,$AH$8)</f>
        <v>#REF!</v>
      </c>
      <c r="AI48" s="31" t="e">
        <f>COUNTIFS(#REF!,B48,#REF!,$AI$8)</f>
        <v>#REF!</v>
      </c>
      <c r="AJ48" s="31" t="e">
        <f>COUNTIFS(#REF!,B48,#REF!,$AJ$8)</f>
        <v>#REF!</v>
      </c>
      <c r="AK48" s="31" t="e">
        <f>COUNTIFS(#REF!,B48,#REF!,$AK$8)</f>
        <v>#REF!</v>
      </c>
      <c r="AL48" s="31" t="e">
        <f>COUNTIFS(#REF!,B48,#REF!,$AL$8)</f>
        <v>#REF!</v>
      </c>
      <c r="AM48" s="31" t="e">
        <f>COUNTIFS(#REF!,B48,#REF!,$AM$8)</f>
        <v>#REF!</v>
      </c>
      <c r="AN48" s="31" t="e">
        <f>COUNTIFS(#REF!,B48,#REF!,$AN$8)</f>
        <v>#REF!</v>
      </c>
      <c r="AO48" s="31" t="e">
        <f>COUNTIFS(#REF!,B48,#REF!,$AO$8)</f>
        <v>#REF!</v>
      </c>
      <c r="AP48" s="31" t="e">
        <f>COUNTIFS(#REF!,B48,#REF!,$AP$8)</f>
        <v>#REF!</v>
      </c>
      <c r="AQ48" s="31" t="e">
        <f>COUNTIFS(#REF!,B48,#REF!,$AQ$8)</f>
        <v>#REF!</v>
      </c>
      <c r="AR48" s="31" t="e">
        <f>COUNTIFS(#REF!,B48,#REF!,$AR$8)</f>
        <v>#REF!</v>
      </c>
      <c r="AS48" s="31" t="e">
        <f>COUNTIFS(#REF!,B48,#REF!,$AS$8)</f>
        <v>#REF!</v>
      </c>
      <c r="AT48" s="21" t="e">
        <f>COUNTIFS(#REF!,B48,#REF!,$AT$8)</f>
        <v>#REF!</v>
      </c>
      <c r="AU48" s="21" t="e">
        <f t="shared" si="2"/>
        <v>#REF!</v>
      </c>
      <c r="AV48" s="21" t="e">
        <f t="shared" si="3"/>
        <v>#REF!</v>
      </c>
      <c r="AW48" s="21" t="e">
        <f>COUNTIFS(#REF!,B48,#REF!,$AW$8)</f>
        <v>#REF!</v>
      </c>
      <c r="AX48" s="31" t="e">
        <f>COUNTIFS(#REF!,B48,#REF!,$AX$8)</f>
        <v>#REF!</v>
      </c>
      <c r="AY48" s="31" t="e">
        <f>COUNTIFS(#REF!,B48,#REF!,$AY$8)</f>
        <v>#REF!</v>
      </c>
      <c r="AZ48" s="31" t="e">
        <f>COUNTIFS(#REF!,B48,#REF!,$AZ$8)</f>
        <v>#REF!</v>
      </c>
      <c r="BA48" s="31" t="e">
        <f>COUNTIFS(号卡固网晒单!#REF!,B48,号卡固网晒单!$F:$F,$BA$8)</f>
        <v>#REF!</v>
      </c>
      <c r="BB48" s="31" t="e">
        <f>COUNTIFS(号卡固网晒单!#REF!,B48,号卡固网晒单!$G:$G,$BB$8)</f>
        <v>#REF!</v>
      </c>
      <c r="BC48" s="31" t="e">
        <f>COUNTIFS(号卡固网晒单!#REF!,B48,号卡固网晒单!$H:$H,$BC$8)</f>
        <v>#REF!</v>
      </c>
      <c r="BD48" s="31" t="e">
        <f>COUNTIFS(号卡固网晒单!#REF!,B48,号卡固网晒单!$F:$F,$BD$8)</f>
        <v>#REF!</v>
      </c>
      <c r="BE48" s="31" t="e">
        <f>COUNTIFS(号卡固网晒单!#REF!,B48,号卡固网晒单!$G:$G,$BE$8)</f>
        <v>#REF!</v>
      </c>
      <c r="BF48" s="31" t="e">
        <f>COUNTIFS(号卡固网晒单!#REF!,B48,号卡固网晒单!$H:$H,$BF$8)</f>
        <v>#REF!</v>
      </c>
      <c r="BG48" s="31" t="e">
        <f>COUNTIFS(号卡固网晒单!#REF!,B48,号卡固网晒单!$I:$I,$BG$8)</f>
        <v>#REF!</v>
      </c>
      <c r="BH48" s="31" t="e">
        <f>COUNTIFS(号卡固网晒单!#REF!,B48,号卡固网晒单!$J:$J,$BH$8)</f>
        <v>#REF!</v>
      </c>
      <c r="BI48" s="22">
        <v>5</v>
      </c>
      <c r="BJ48" s="31" t="e">
        <f>AT48*$AT$4+AU48*$AU$4+AV48*$AV$4+AW48*$AW$4+AX48*$AX$4+AY48*$AY$4+AZ48*$AZ$4</f>
        <v>#REF!</v>
      </c>
      <c r="BK48" s="31" t="e">
        <f t="shared" si="4"/>
        <v>#REF!</v>
      </c>
      <c r="BL48" s="26"/>
      <c r="BM48" s="50"/>
      <c r="BN48" s="51"/>
      <c r="BO48" s="22">
        <v>12</v>
      </c>
      <c r="BP48" s="31" t="e">
        <f>BA48*$BA$4+BB48*$BB$4+BC48*$BC$4+BD48*$BD$4+BE48*$BE$4+BF48*$BF$4+BG48*$BG$4+BH48*$BH$4</f>
        <v>#REF!</v>
      </c>
      <c r="BQ48" s="31" t="e">
        <f t="shared" si="5"/>
        <v>#REF!</v>
      </c>
      <c r="BR48" s="50"/>
      <c r="BS48" s="50"/>
      <c r="BT48" s="51"/>
      <c r="BU48" s="51"/>
      <c r="BV48" s="59"/>
      <c r="BW48" s="26"/>
      <c r="BX48" s="58" t="s">
        <v>555</v>
      </c>
      <c r="BY48" s="26" t="e">
        <f t="shared" si="6"/>
        <v>#REF!</v>
      </c>
      <c r="BZ48" s="50"/>
      <c r="CA48" s="64"/>
      <c r="CB48" s="64"/>
      <c r="CC48" s="64"/>
      <c r="CD48" s="64"/>
      <c r="CE48" s="64"/>
      <c r="CF48" s="64"/>
    </row>
    <row r="49" spans="1:83">
      <c r="A49" s="26" t="s">
        <v>29</v>
      </c>
      <c r="B49" s="26" t="s">
        <v>556</v>
      </c>
      <c r="C49" s="22">
        <v>5</v>
      </c>
      <c r="D49" s="22">
        <v>2</v>
      </c>
      <c r="E49" s="31" t="e">
        <f>COUNTIFS(#REF!,$B$4,#REF!,B49,#REF!,$E$8)</f>
        <v>#REF!</v>
      </c>
      <c r="F49" s="31" t="e">
        <f>COUNTIFS(#REF!,$B$4,#REF!,B49,#REF!,$F$8)</f>
        <v>#REF!</v>
      </c>
      <c r="G49" s="31" t="e">
        <f>COUNTIFS(#REF!,$B$4,#REF!,B49,#REF!,$G$8)</f>
        <v>#REF!</v>
      </c>
      <c r="H49" s="31" t="e">
        <f>COUNTIFS(#REF!,$B$4,#REF!,B49,#REF!,$H$8)</f>
        <v>#REF!</v>
      </c>
      <c r="I49" s="31" t="e">
        <f>COUNTIFS(#REF!,$B$4,#REF!,B49,#REF!,$I$8)</f>
        <v>#REF!</v>
      </c>
      <c r="J49" s="31" t="e">
        <f>COUNTIFS(#REF!,$B$4,#REF!,B49,#REF!,$J$8)</f>
        <v>#REF!</v>
      </c>
      <c r="K49" s="31" t="e">
        <f>COUNTIFS(#REF!,$B$4,#REF!,B49,#REF!,$K$8)</f>
        <v>#REF!</v>
      </c>
      <c r="L49" s="31" t="e">
        <f>COUNTIFS(#REF!,$B$4,#REF!,B49,#REF!,$L$8)</f>
        <v>#REF!</v>
      </c>
      <c r="M49" s="31" t="e">
        <f>COUNTIFS(#REF!,$B$4,#REF!,B49,#REF!,$M$8)</f>
        <v>#REF!</v>
      </c>
      <c r="N49" s="31" t="e">
        <f>COUNTIFS(#REF!,$B$4,#REF!,B49,#REF!,$N$8)</f>
        <v>#REF!</v>
      </c>
      <c r="O49" s="31" t="e">
        <f>COUNTIFS(#REF!,$B$4,#REF!,B49,#REF!,$O$8)</f>
        <v>#REF!</v>
      </c>
      <c r="P49" s="31" t="e">
        <f>COUNTIFS(#REF!,$B$4,#REF!,B49,#REF!,$P$8)</f>
        <v>#REF!</v>
      </c>
      <c r="Q49" s="31" t="e">
        <f>R49*$R$4+S49*$S$4+T49*$T$4+U49*$U$4+V49*$V$4+W49*$W$4+X49*$X$4</f>
        <v>#REF!</v>
      </c>
      <c r="R49" s="31" t="e">
        <f>COUNTIFS(#REF!,$B$4,#REF!,B49,#REF!,$R$8)</f>
        <v>#REF!</v>
      </c>
      <c r="S49" s="31" t="e">
        <f t="shared" si="0"/>
        <v>#REF!</v>
      </c>
      <c r="T49" s="31" t="e">
        <f t="shared" si="1"/>
        <v>#REF!</v>
      </c>
      <c r="U49" s="31" t="e">
        <f>COUNTIFS(#REF!,$B$4,#REF!,B49,#REF!,$U$8)</f>
        <v>#REF!</v>
      </c>
      <c r="V49" s="31" t="e">
        <f>COUNTIFS(#REF!,$B$4,#REF!,B49,#REF!,$V$8)</f>
        <v>#REF!</v>
      </c>
      <c r="W49" s="31" t="e">
        <f>COUNTIFS(#REF!,$B$4,#REF!,B49,#REF!,$W$8)</f>
        <v>#REF!</v>
      </c>
      <c r="X49" s="31" t="e">
        <f>COUNTIFS(#REF!,$B$4,#REF!,B49,#REF!,$X$8)</f>
        <v>#REF!</v>
      </c>
      <c r="Y49" s="31" t="e">
        <f>Z49*$Z$4+AA49*$AA$4+AB49*$AB$4+AC49*$AC$4+AD49*$AD$4+AE49*$AE$4+AF49*$AF$4+AG49*$AG$4</f>
        <v>#REF!</v>
      </c>
      <c r="Z49" s="31" t="e">
        <f>COUNTIFS(号卡固网晒单!$A:$A,$B$4,号卡固网晒单!#REF!,B49,号卡固网晒单!$F:$F,$Z$8)</f>
        <v>#REF!</v>
      </c>
      <c r="AA49" s="31" t="e">
        <f>COUNTIFS(号卡固网晒单!$A:$A,$B$4,号卡固网晒单!#REF!,B49,号卡固网晒单!$G:$G,$AA$8)</f>
        <v>#REF!</v>
      </c>
      <c r="AB49" s="31" t="e">
        <f>COUNTIFS(号卡固网晒单!$A:$A,$B$4,号卡固网晒单!#REF!,B49,号卡固网晒单!$H:$H,$AB$8)</f>
        <v>#REF!</v>
      </c>
      <c r="AC49" s="31" t="e">
        <f>COUNTIFS(号卡固网晒单!$A:$A,$B$4,号卡固网晒单!#REF!,B49,号卡固网晒单!$F:$F,$AC$8)</f>
        <v>#REF!</v>
      </c>
      <c r="AD49" s="31" t="e">
        <f>COUNTIFS(号卡固网晒单!$A:$A,$B$4,号卡固网晒单!#REF!,B49,号卡固网晒单!$G:$G,$AD$8)</f>
        <v>#REF!</v>
      </c>
      <c r="AE49" s="31" t="e">
        <f>COUNTIFS(号卡固网晒单!$A:$A,$B$4,号卡固网晒单!#REF!,B49,号卡固网晒单!$H:$H,$AE$8)</f>
        <v>#REF!</v>
      </c>
      <c r="AF49" s="31" t="e">
        <f>COUNTIFS(号卡固网晒单!$A:$A,$B$4,号卡固网晒单!#REF!,B49,号卡固网晒单!$I:$I,$AF$8)</f>
        <v>#REF!</v>
      </c>
      <c r="AG49" s="31" t="e">
        <f>COUNTIFS(号卡固网晒单!$A:$A,$B$4,号卡固网晒单!#REF!,B49,号卡固网晒单!$J:$J,$AG$8)</f>
        <v>#REF!</v>
      </c>
      <c r="AH49" s="31" t="e">
        <f>COUNTIFS(#REF!,B49,#REF!,$AH$8)</f>
        <v>#REF!</v>
      </c>
      <c r="AI49" s="31" t="e">
        <f>COUNTIFS(#REF!,B49,#REF!,$AI$8)</f>
        <v>#REF!</v>
      </c>
      <c r="AJ49" s="31" t="e">
        <f>COUNTIFS(#REF!,B49,#REF!,$AJ$8)</f>
        <v>#REF!</v>
      </c>
      <c r="AK49" s="31" t="e">
        <f>COUNTIFS(#REF!,B49,#REF!,$AK$8)</f>
        <v>#REF!</v>
      </c>
      <c r="AL49" s="31" t="e">
        <f>COUNTIFS(#REF!,B49,#REF!,$AL$8)</f>
        <v>#REF!</v>
      </c>
      <c r="AM49" s="31" t="e">
        <f>COUNTIFS(#REF!,B49,#REF!,$AM$8)</f>
        <v>#REF!</v>
      </c>
      <c r="AN49" s="31" t="e">
        <f>COUNTIFS(#REF!,B49,#REF!,$AN$8)</f>
        <v>#REF!</v>
      </c>
      <c r="AO49" s="31" t="e">
        <f>COUNTIFS(#REF!,B49,#REF!,$AO$8)</f>
        <v>#REF!</v>
      </c>
      <c r="AP49" s="31" t="e">
        <f>COUNTIFS(#REF!,B49,#REF!,$AP$8)</f>
        <v>#REF!</v>
      </c>
      <c r="AQ49" s="31" t="e">
        <f>COUNTIFS(#REF!,B49,#REF!,$AQ$8)</f>
        <v>#REF!</v>
      </c>
      <c r="AR49" s="31" t="e">
        <f>COUNTIFS(#REF!,B49,#REF!,$AR$8)</f>
        <v>#REF!</v>
      </c>
      <c r="AS49" s="31" t="e">
        <f>COUNTIFS(#REF!,B49,#REF!,$AS$8)</f>
        <v>#REF!</v>
      </c>
      <c r="AT49" s="21" t="e">
        <f>COUNTIFS(#REF!,B49,#REF!,$AT$8)</f>
        <v>#REF!</v>
      </c>
      <c r="AU49" s="21" t="e">
        <f t="shared" si="2"/>
        <v>#REF!</v>
      </c>
      <c r="AV49" s="21" t="e">
        <f t="shared" si="3"/>
        <v>#REF!</v>
      </c>
      <c r="AW49" s="21" t="e">
        <f>COUNTIFS(#REF!,B49,#REF!,$AW$8)</f>
        <v>#REF!</v>
      </c>
      <c r="AX49" s="31" t="e">
        <f>COUNTIFS(#REF!,B49,#REF!,$AX$8)</f>
        <v>#REF!</v>
      </c>
      <c r="AY49" s="31" t="e">
        <f>COUNTIFS(#REF!,B49,#REF!,$AY$8)</f>
        <v>#REF!</v>
      </c>
      <c r="AZ49" s="31" t="e">
        <f>COUNTIFS(#REF!,B49,#REF!,$AZ$8)</f>
        <v>#REF!</v>
      </c>
      <c r="BA49" s="31" t="e">
        <f>COUNTIFS(号卡固网晒单!#REF!,B49,号卡固网晒单!$F:$F,$BA$8)</f>
        <v>#REF!</v>
      </c>
      <c r="BB49" s="31" t="e">
        <f>COUNTIFS(号卡固网晒单!#REF!,B49,号卡固网晒单!$G:$G,$BB$8)</f>
        <v>#REF!</v>
      </c>
      <c r="BC49" s="31" t="e">
        <f>COUNTIFS(号卡固网晒单!#REF!,B49,号卡固网晒单!$H:$H,$BC$8)</f>
        <v>#REF!</v>
      </c>
      <c r="BD49" s="31" t="e">
        <f>COUNTIFS(号卡固网晒单!#REF!,B49,号卡固网晒单!$F:$F,$BD$8)</f>
        <v>#REF!</v>
      </c>
      <c r="BE49" s="31" t="e">
        <f>COUNTIFS(号卡固网晒单!#REF!,B49,号卡固网晒单!$G:$G,$BE$8)</f>
        <v>#REF!</v>
      </c>
      <c r="BF49" s="31" t="e">
        <f>COUNTIFS(号卡固网晒单!#REF!,B49,号卡固网晒单!$H:$H,$BF$8)</f>
        <v>#REF!</v>
      </c>
      <c r="BG49" s="31" t="e">
        <f>COUNTIFS(号卡固网晒单!#REF!,B49,号卡固网晒单!$I:$I,$BG$8)</f>
        <v>#REF!</v>
      </c>
      <c r="BH49" s="31" t="e">
        <f>COUNTIFS(号卡固网晒单!#REF!,B49,号卡固网晒单!$J:$J,$BH$8)</f>
        <v>#REF!</v>
      </c>
      <c r="BI49" s="22">
        <v>2</v>
      </c>
      <c r="BJ49" s="31" t="e">
        <f>AT49*$AT$4+AU49*$AU$4+AV49*$AV$4+AW49*$AW$4+AX49*$AX$4+AY49*$AY$4+AZ49*$AZ$4</f>
        <v>#REF!</v>
      </c>
      <c r="BK49" s="31" t="e">
        <f t="shared" si="4"/>
        <v>#REF!</v>
      </c>
      <c r="BL49" s="26">
        <v>2</v>
      </c>
      <c r="BM49" s="50" t="e">
        <f>BJ49</f>
        <v>#REF!</v>
      </c>
      <c r="BN49" s="51" t="e">
        <f t="shared" si="11"/>
        <v>#REF!</v>
      </c>
      <c r="BO49" s="22">
        <v>5</v>
      </c>
      <c r="BP49" s="31" t="e">
        <f>BA49*$BA$4+BB49*$BB$4+BC49*$BC$4+BD49*$BD$4+BE49*$BE$4+BF49*$BF$4+BG49*$BG$4+BH49*$BH$4</f>
        <v>#REF!</v>
      </c>
      <c r="BQ49" s="31" t="e">
        <f t="shared" si="5"/>
        <v>#REF!</v>
      </c>
      <c r="BR49" s="50">
        <v>5</v>
      </c>
      <c r="BS49" s="50" t="e">
        <f>BP49</f>
        <v>#REF!</v>
      </c>
      <c r="BT49" s="51" t="e">
        <f t="shared" si="12"/>
        <v>#REF!</v>
      </c>
      <c r="BU49" s="51" t="e">
        <f t="shared" si="13"/>
        <v>#REF!</v>
      </c>
      <c r="BV49" s="59" t="e">
        <f t="shared" si="14"/>
        <v>#REF!</v>
      </c>
      <c r="BW49" s="26" t="s">
        <v>29</v>
      </c>
      <c r="BX49" s="58" t="s">
        <v>556</v>
      </c>
      <c r="BY49" s="26" t="e">
        <f t="shared" si="6"/>
        <v>#REF!</v>
      </c>
      <c r="BZ49" s="50" t="e">
        <f>BY49</f>
        <v>#REF!</v>
      </c>
      <c r="CA49" s="64">
        <v>1</v>
      </c>
      <c r="CB49" s="64"/>
      <c r="CC49" s="64"/>
      <c r="CD49" s="64"/>
      <c r="CE49" s="64"/>
    </row>
    <row r="50" spans="1:84">
      <c r="A50" s="26" t="s">
        <v>30</v>
      </c>
      <c r="B50" s="26" t="s">
        <v>557</v>
      </c>
      <c r="C50" s="22">
        <v>5</v>
      </c>
      <c r="D50" s="22">
        <v>2</v>
      </c>
      <c r="E50" s="31" t="e">
        <f>COUNTIFS(#REF!,$B$4,#REF!,B50,#REF!,$E$8)</f>
        <v>#REF!</v>
      </c>
      <c r="F50" s="31" t="e">
        <f>COUNTIFS(#REF!,$B$4,#REF!,B50,#REF!,$F$8)</f>
        <v>#REF!</v>
      </c>
      <c r="G50" s="31" t="e">
        <f>COUNTIFS(#REF!,$B$4,#REF!,B50,#REF!,$G$8)</f>
        <v>#REF!</v>
      </c>
      <c r="H50" s="31" t="e">
        <f>COUNTIFS(#REF!,$B$4,#REF!,B50,#REF!,$H$8)</f>
        <v>#REF!</v>
      </c>
      <c r="I50" s="31" t="e">
        <f>COUNTIFS(#REF!,$B$4,#REF!,B50,#REF!,$I$8)</f>
        <v>#REF!</v>
      </c>
      <c r="J50" s="31" t="e">
        <f>COUNTIFS(#REF!,$B$4,#REF!,B50,#REF!,$J$8)</f>
        <v>#REF!</v>
      </c>
      <c r="K50" s="31" t="e">
        <f>COUNTIFS(#REF!,$B$4,#REF!,B50,#REF!,$K$8)</f>
        <v>#REF!</v>
      </c>
      <c r="L50" s="31" t="e">
        <f>COUNTIFS(#REF!,$B$4,#REF!,B50,#REF!,$L$8)</f>
        <v>#REF!</v>
      </c>
      <c r="M50" s="31" t="e">
        <f>COUNTIFS(#REF!,$B$4,#REF!,B50,#REF!,$M$8)</f>
        <v>#REF!</v>
      </c>
      <c r="N50" s="31" t="e">
        <f>COUNTIFS(#REF!,$B$4,#REF!,B50,#REF!,$N$8)</f>
        <v>#REF!</v>
      </c>
      <c r="O50" s="31" t="e">
        <f>COUNTIFS(#REF!,$B$4,#REF!,B50,#REF!,$O$8)</f>
        <v>#REF!</v>
      </c>
      <c r="P50" s="31" t="e">
        <f>COUNTIFS(#REF!,$B$4,#REF!,B50,#REF!,$P$8)</f>
        <v>#REF!</v>
      </c>
      <c r="Q50" s="31" t="e">
        <f>R50*$R$4+S50*$S$4+T50*$T$4+U50*$U$4+V50*$V$4+W50*$W$4+X50*$X$4</f>
        <v>#REF!</v>
      </c>
      <c r="R50" s="31" t="e">
        <f>COUNTIFS(#REF!,$B$4,#REF!,B50,#REF!,$R$8)</f>
        <v>#REF!</v>
      </c>
      <c r="S50" s="31" t="e">
        <f t="shared" si="0"/>
        <v>#REF!</v>
      </c>
      <c r="T50" s="31" t="e">
        <f t="shared" si="1"/>
        <v>#REF!</v>
      </c>
      <c r="U50" s="31" t="e">
        <f>COUNTIFS(#REF!,$B$4,#REF!,B50,#REF!,$U$8)</f>
        <v>#REF!</v>
      </c>
      <c r="V50" s="31" t="e">
        <f>COUNTIFS(#REF!,$B$4,#REF!,B50,#REF!,$V$8)</f>
        <v>#REF!</v>
      </c>
      <c r="W50" s="31" t="e">
        <f>COUNTIFS(#REF!,$B$4,#REF!,B50,#REF!,$W$8)</f>
        <v>#REF!</v>
      </c>
      <c r="X50" s="31" t="e">
        <f>COUNTIFS(#REF!,$B$4,#REF!,B50,#REF!,$X$8)</f>
        <v>#REF!</v>
      </c>
      <c r="Y50" s="31" t="e">
        <f>Z50*$Z$4+AA50*$AA$4+AB50*$AB$4+AC50*$AC$4+AD50*$AD$4+AE50*$AE$4+AF50*$AF$4+AG50*$AG$4</f>
        <v>#REF!</v>
      </c>
      <c r="Z50" s="31" t="e">
        <f>COUNTIFS(号卡固网晒单!$A:$A,$B$4,号卡固网晒单!#REF!,B50,号卡固网晒单!$F:$F,$Z$8)</f>
        <v>#REF!</v>
      </c>
      <c r="AA50" s="31" t="e">
        <f>COUNTIFS(号卡固网晒单!$A:$A,$B$4,号卡固网晒单!#REF!,B50,号卡固网晒单!$G:$G,$AA$8)</f>
        <v>#REF!</v>
      </c>
      <c r="AB50" s="31" t="e">
        <f>COUNTIFS(号卡固网晒单!$A:$A,$B$4,号卡固网晒单!#REF!,B50,号卡固网晒单!$H:$H,$AB$8)</f>
        <v>#REF!</v>
      </c>
      <c r="AC50" s="31" t="e">
        <f>COUNTIFS(号卡固网晒单!$A:$A,$B$4,号卡固网晒单!#REF!,B50,号卡固网晒单!$F:$F,$AC$8)</f>
        <v>#REF!</v>
      </c>
      <c r="AD50" s="31" t="e">
        <f>COUNTIFS(号卡固网晒单!$A:$A,$B$4,号卡固网晒单!#REF!,B50,号卡固网晒单!$G:$G,$AD$8)</f>
        <v>#REF!</v>
      </c>
      <c r="AE50" s="31" t="e">
        <f>COUNTIFS(号卡固网晒单!$A:$A,$B$4,号卡固网晒单!#REF!,B50,号卡固网晒单!$H:$H,$AE$8)</f>
        <v>#REF!</v>
      </c>
      <c r="AF50" s="31" t="e">
        <f>COUNTIFS(号卡固网晒单!$A:$A,$B$4,号卡固网晒单!#REF!,B50,号卡固网晒单!$I:$I,$AF$8)</f>
        <v>#REF!</v>
      </c>
      <c r="AG50" s="31" t="e">
        <f>COUNTIFS(号卡固网晒单!$A:$A,$B$4,号卡固网晒单!#REF!,B50,号卡固网晒单!$J:$J,$AG$8)</f>
        <v>#REF!</v>
      </c>
      <c r="AH50" s="31" t="e">
        <f>COUNTIFS(#REF!,B50,#REF!,$AH$8)</f>
        <v>#REF!</v>
      </c>
      <c r="AI50" s="31" t="e">
        <f>COUNTIFS(#REF!,B50,#REF!,$AI$8)</f>
        <v>#REF!</v>
      </c>
      <c r="AJ50" s="31" t="e">
        <f>COUNTIFS(#REF!,B50,#REF!,$AJ$8)</f>
        <v>#REF!</v>
      </c>
      <c r="AK50" s="31" t="e">
        <f>COUNTIFS(#REF!,B50,#REF!,$AK$8)</f>
        <v>#REF!</v>
      </c>
      <c r="AL50" s="31" t="e">
        <f>COUNTIFS(#REF!,B50,#REF!,$AL$8)</f>
        <v>#REF!</v>
      </c>
      <c r="AM50" s="31" t="e">
        <f>COUNTIFS(#REF!,B50,#REF!,$AM$8)</f>
        <v>#REF!</v>
      </c>
      <c r="AN50" s="31" t="e">
        <f>COUNTIFS(#REF!,B50,#REF!,$AN$8)</f>
        <v>#REF!</v>
      </c>
      <c r="AO50" s="31" t="e">
        <f>COUNTIFS(#REF!,B50,#REF!,$AO$8)</f>
        <v>#REF!</v>
      </c>
      <c r="AP50" s="31" t="e">
        <f>COUNTIFS(#REF!,B50,#REF!,$AP$8)</f>
        <v>#REF!</v>
      </c>
      <c r="AQ50" s="31" t="e">
        <f>COUNTIFS(#REF!,B50,#REF!,$AQ$8)</f>
        <v>#REF!</v>
      </c>
      <c r="AR50" s="31" t="e">
        <f>COUNTIFS(#REF!,B50,#REF!,$AR$8)</f>
        <v>#REF!</v>
      </c>
      <c r="AS50" s="31" t="e">
        <f>COUNTIFS(#REF!,B50,#REF!,$AS$8)</f>
        <v>#REF!</v>
      </c>
      <c r="AT50" s="21" t="e">
        <f>COUNTIFS(#REF!,B50,#REF!,$AT$8)</f>
        <v>#REF!</v>
      </c>
      <c r="AU50" s="21" t="e">
        <f t="shared" si="2"/>
        <v>#REF!</v>
      </c>
      <c r="AV50" s="21" t="e">
        <f t="shared" si="3"/>
        <v>#REF!</v>
      </c>
      <c r="AW50" s="21" t="e">
        <f>COUNTIFS(#REF!,B50,#REF!,$AW$8)</f>
        <v>#REF!</v>
      </c>
      <c r="AX50" s="31" t="e">
        <f>COUNTIFS(#REF!,B50,#REF!,$AX$8)</f>
        <v>#REF!</v>
      </c>
      <c r="AY50" s="31" t="e">
        <f>COUNTIFS(#REF!,B50,#REF!,$AY$8)</f>
        <v>#REF!</v>
      </c>
      <c r="AZ50" s="31" t="e">
        <f>COUNTIFS(#REF!,B50,#REF!,$AZ$8)</f>
        <v>#REF!</v>
      </c>
      <c r="BA50" s="31" t="e">
        <f>COUNTIFS(号卡固网晒单!#REF!,B50,号卡固网晒单!$F:$F,$BA$8)</f>
        <v>#REF!</v>
      </c>
      <c r="BB50" s="31" t="e">
        <f>COUNTIFS(号卡固网晒单!#REF!,B50,号卡固网晒单!$G:$G,$BB$8)</f>
        <v>#REF!</v>
      </c>
      <c r="BC50" s="31" t="e">
        <f>COUNTIFS(号卡固网晒单!#REF!,B50,号卡固网晒单!$H:$H,$BC$8)</f>
        <v>#REF!</v>
      </c>
      <c r="BD50" s="31" t="e">
        <f>COUNTIFS(号卡固网晒单!#REF!,B50,号卡固网晒单!$F:$F,$BD$8)</f>
        <v>#REF!</v>
      </c>
      <c r="BE50" s="31" t="e">
        <f>COUNTIFS(号卡固网晒单!#REF!,B50,号卡固网晒单!$G:$G,$BE$8)</f>
        <v>#REF!</v>
      </c>
      <c r="BF50" s="31" t="e">
        <f>COUNTIFS(号卡固网晒单!#REF!,B50,号卡固网晒单!$H:$H,$BF$8)</f>
        <v>#REF!</v>
      </c>
      <c r="BG50" s="31" t="e">
        <f>COUNTIFS(号卡固网晒单!#REF!,B50,号卡固网晒单!$I:$I,$BG$8)</f>
        <v>#REF!</v>
      </c>
      <c r="BH50" s="31" t="e">
        <f>COUNTIFS(号卡固网晒单!#REF!,B50,号卡固网晒单!$J:$J,$BH$8)</f>
        <v>#REF!</v>
      </c>
      <c r="BI50" s="22">
        <v>2</v>
      </c>
      <c r="BJ50" s="31" t="e">
        <f>AT50*$AT$4+AU50*$AU$4+AV50*$AV$4+AW50*$AW$4+AX50*$AX$4+AY50*$AY$4+AZ50*$AZ$4</f>
        <v>#REF!</v>
      </c>
      <c r="BK50" s="31" t="e">
        <f t="shared" si="4"/>
        <v>#REF!</v>
      </c>
      <c r="BL50" s="26">
        <v>9</v>
      </c>
      <c r="BM50" s="50" t="e">
        <f>SUM(BJ50:BJ52)</f>
        <v>#REF!</v>
      </c>
      <c r="BN50" s="51" t="e">
        <f t="shared" si="11"/>
        <v>#REF!</v>
      </c>
      <c r="BO50" s="22">
        <v>5</v>
      </c>
      <c r="BP50" s="31" t="e">
        <f>BA50*$BA$4+BB50*$BB$4+BC50*$BC$4+BD50*$BD$4+BE50*$BE$4+BF50*$BF$4+BG50*$BG$4+BH50*$BH$4</f>
        <v>#REF!</v>
      </c>
      <c r="BQ50" s="31" t="e">
        <f t="shared" si="5"/>
        <v>#REF!</v>
      </c>
      <c r="BR50" s="50">
        <v>22</v>
      </c>
      <c r="BS50" s="50" t="e">
        <f>SUM(BP50:BP52)</f>
        <v>#REF!</v>
      </c>
      <c r="BT50" s="51" t="e">
        <f t="shared" si="12"/>
        <v>#REF!</v>
      </c>
      <c r="BU50" s="51" t="e">
        <f t="shared" si="13"/>
        <v>#REF!</v>
      </c>
      <c r="BV50" s="59" t="e">
        <f t="shared" si="14"/>
        <v>#REF!</v>
      </c>
      <c r="BW50" s="26" t="s">
        <v>30</v>
      </c>
      <c r="BX50" s="58" t="s">
        <v>557</v>
      </c>
      <c r="BY50" s="26" t="e">
        <f t="shared" si="6"/>
        <v>#REF!</v>
      </c>
      <c r="BZ50" s="50" t="e">
        <f>SUM(BY50:BY52)</f>
        <v>#REF!</v>
      </c>
      <c r="CA50" s="64"/>
      <c r="CB50" s="64"/>
      <c r="CC50" s="64">
        <v>1</v>
      </c>
      <c r="CD50" s="64"/>
      <c r="CE50" s="64"/>
      <c r="CF50" s="64"/>
    </row>
    <row r="51" spans="1:84">
      <c r="A51" s="26"/>
      <c r="B51" s="26" t="s">
        <v>558</v>
      </c>
      <c r="C51" s="22">
        <v>5</v>
      </c>
      <c r="D51" s="22">
        <v>2</v>
      </c>
      <c r="E51" s="31" t="e">
        <f>COUNTIFS(#REF!,$B$4,#REF!,B51,#REF!,$E$8)</f>
        <v>#REF!</v>
      </c>
      <c r="F51" s="31" t="e">
        <f>COUNTIFS(#REF!,$B$4,#REF!,B51,#REF!,$F$8)</f>
        <v>#REF!</v>
      </c>
      <c r="G51" s="31" t="e">
        <f>COUNTIFS(#REF!,$B$4,#REF!,B51,#REF!,$G$8)</f>
        <v>#REF!</v>
      </c>
      <c r="H51" s="31" t="e">
        <f>COUNTIFS(#REF!,$B$4,#REF!,B51,#REF!,$H$8)</f>
        <v>#REF!</v>
      </c>
      <c r="I51" s="31" t="e">
        <f>COUNTIFS(#REF!,$B$4,#REF!,B51,#REF!,$I$8)</f>
        <v>#REF!</v>
      </c>
      <c r="J51" s="31" t="e">
        <f>COUNTIFS(#REF!,$B$4,#REF!,B51,#REF!,$J$8)</f>
        <v>#REF!</v>
      </c>
      <c r="K51" s="31" t="e">
        <f>COUNTIFS(#REF!,$B$4,#REF!,B51,#REF!,$K$8)</f>
        <v>#REF!</v>
      </c>
      <c r="L51" s="31" t="e">
        <f>COUNTIFS(#REF!,$B$4,#REF!,B51,#REF!,$L$8)</f>
        <v>#REF!</v>
      </c>
      <c r="M51" s="31" t="e">
        <f>COUNTIFS(#REF!,$B$4,#REF!,B51,#REF!,$M$8)</f>
        <v>#REF!</v>
      </c>
      <c r="N51" s="31" t="e">
        <f>COUNTIFS(#REF!,$B$4,#REF!,B51,#REF!,$N$8)</f>
        <v>#REF!</v>
      </c>
      <c r="O51" s="31" t="e">
        <f>COUNTIFS(#REF!,$B$4,#REF!,B51,#REF!,$O$8)</f>
        <v>#REF!</v>
      </c>
      <c r="P51" s="31" t="e">
        <f>COUNTIFS(#REF!,$B$4,#REF!,B51,#REF!,$P$8)</f>
        <v>#REF!</v>
      </c>
      <c r="Q51" s="31" t="e">
        <f>R51*$R$4+S51*$S$4+T51*$T$4+U51*$U$4+V51*$V$4+W51*$W$4+X51*$X$4</f>
        <v>#REF!</v>
      </c>
      <c r="R51" s="31" t="e">
        <f>COUNTIFS(#REF!,$B$4,#REF!,B51,#REF!,$R$8)</f>
        <v>#REF!</v>
      </c>
      <c r="S51" s="31" t="e">
        <f t="shared" si="0"/>
        <v>#REF!</v>
      </c>
      <c r="T51" s="31" t="e">
        <f t="shared" si="1"/>
        <v>#REF!</v>
      </c>
      <c r="U51" s="31" t="e">
        <f>COUNTIFS(#REF!,$B$4,#REF!,B51,#REF!,$U$8)</f>
        <v>#REF!</v>
      </c>
      <c r="V51" s="31" t="e">
        <f>COUNTIFS(#REF!,$B$4,#REF!,B51,#REF!,$V$8)</f>
        <v>#REF!</v>
      </c>
      <c r="W51" s="31" t="e">
        <f>COUNTIFS(#REF!,$B$4,#REF!,B51,#REF!,$W$8)</f>
        <v>#REF!</v>
      </c>
      <c r="X51" s="31" t="e">
        <f>COUNTIFS(#REF!,$B$4,#REF!,B51,#REF!,$X$8)</f>
        <v>#REF!</v>
      </c>
      <c r="Y51" s="31" t="e">
        <f>Z51*$Z$4+AA51*$AA$4+AB51*$AB$4+AC51*$AC$4+AD51*$AD$4+AE51*$AE$4+AF51*$AF$4+AG51*$AG$4</f>
        <v>#REF!</v>
      </c>
      <c r="Z51" s="31" t="e">
        <f>COUNTIFS(号卡固网晒单!$A:$A,$B$4,号卡固网晒单!#REF!,B51,号卡固网晒单!$F:$F,$Z$8)</f>
        <v>#REF!</v>
      </c>
      <c r="AA51" s="31" t="e">
        <f>COUNTIFS(号卡固网晒单!$A:$A,$B$4,号卡固网晒单!#REF!,B51,号卡固网晒单!$G:$G,$AA$8)</f>
        <v>#REF!</v>
      </c>
      <c r="AB51" s="31" t="e">
        <f>COUNTIFS(号卡固网晒单!$A:$A,$B$4,号卡固网晒单!#REF!,B51,号卡固网晒单!$H:$H,$AB$8)</f>
        <v>#REF!</v>
      </c>
      <c r="AC51" s="31" t="e">
        <f>COUNTIFS(号卡固网晒单!$A:$A,$B$4,号卡固网晒单!#REF!,B51,号卡固网晒单!$F:$F,$AC$8)</f>
        <v>#REF!</v>
      </c>
      <c r="AD51" s="31" t="e">
        <f>COUNTIFS(号卡固网晒单!$A:$A,$B$4,号卡固网晒单!#REF!,B51,号卡固网晒单!$G:$G,$AD$8)</f>
        <v>#REF!</v>
      </c>
      <c r="AE51" s="31" t="e">
        <f>COUNTIFS(号卡固网晒单!$A:$A,$B$4,号卡固网晒单!#REF!,B51,号卡固网晒单!$H:$H,$AE$8)</f>
        <v>#REF!</v>
      </c>
      <c r="AF51" s="31" t="e">
        <f>COUNTIFS(号卡固网晒单!$A:$A,$B$4,号卡固网晒单!#REF!,B51,号卡固网晒单!$I:$I,$AF$8)</f>
        <v>#REF!</v>
      </c>
      <c r="AG51" s="31" t="e">
        <f>COUNTIFS(号卡固网晒单!$A:$A,$B$4,号卡固网晒单!#REF!,B51,号卡固网晒单!$J:$J,$AG$8)</f>
        <v>#REF!</v>
      </c>
      <c r="AH51" s="31" t="e">
        <f>COUNTIFS(#REF!,B51,#REF!,$AH$8)</f>
        <v>#REF!</v>
      </c>
      <c r="AI51" s="31" t="e">
        <f>COUNTIFS(#REF!,B51,#REF!,$AI$8)</f>
        <v>#REF!</v>
      </c>
      <c r="AJ51" s="31" t="e">
        <f>COUNTIFS(#REF!,B51,#REF!,$AJ$8)</f>
        <v>#REF!</v>
      </c>
      <c r="AK51" s="31" t="e">
        <f>COUNTIFS(#REF!,B51,#REF!,$AK$8)</f>
        <v>#REF!</v>
      </c>
      <c r="AL51" s="31" t="e">
        <f>COUNTIFS(#REF!,B51,#REF!,$AL$8)</f>
        <v>#REF!</v>
      </c>
      <c r="AM51" s="31" t="e">
        <f>COUNTIFS(#REF!,B51,#REF!,$AM$8)</f>
        <v>#REF!</v>
      </c>
      <c r="AN51" s="31" t="e">
        <f>COUNTIFS(#REF!,B51,#REF!,$AN$8)</f>
        <v>#REF!</v>
      </c>
      <c r="AO51" s="31" t="e">
        <f>COUNTIFS(#REF!,B51,#REF!,$AO$8)</f>
        <v>#REF!</v>
      </c>
      <c r="AP51" s="31" t="e">
        <f>COUNTIFS(#REF!,B51,#REF!,$AP$8)</f>
        <v>#REF!</v>
      </c>
      <c r="AQ51" s="31" t="e">
        <f>COUNTIFS(#REF!,B51,#REF!,$AQ$8)</f>
        <v>#REF!</v>
      </c>
      <c r="AR51" s="31" t="e">
        <f>COUNTIFS(#REF!,B51,#REF!,$AR$8)</f>
        <v>#REF!</v>
      </c>
      <c r="AS51" s="31" t="e">
        <f>COUNTIFS(#REF!,B51,#REF!,$AS$8)</f>
        <v>#REF!</v>
      </c>
      <c r="AT51" s="21" t="e">
        <f>COUNTIFS(#REF!,B51,#REF!,$AT$8)</f>
        <v>#REF!</v>
      </c>
      <c r="AU51" s="21" t="e">
        <f t="shared" si="2"/>
        <v>#REF!</v>
      </c>
      <c r="AV51" s="21" t="e">
        <f t="shared" si="3"/>
        <v>#REF!</v>
      </c>
      <c r="AW51" s="21" t="e">
        <f>COUNTIFS(#REF!,B51,#REF!,$AW$8)</f>
        <v>#REF!</v>
      </c>
      <c r="AX51" s="31" t="e">
        <f>COUNTIFS(#REF!,B51,#REF!,$AX$8)</f>
        <v>#REF!</v>
      </c>
      <c r="AY51" s="31" t="e">
        <f>COUNTIFS(#REF!,B51,#REF!,$AY$8)</f>
        <v>#REF!</v>
      </c>
      <c r="AZ51" s="31" t="e">
        <f>COUNTIFS(#REF!,B51,#REF!,$AZ$8)</f>
        <v>#REF!</v>
      </c>
      <c r="BA51" s="31" t="e">
        <f>COUNTIFS(号卡固网晒单!#REF!,B51,号卡固网晒单!$F:$F,$BA$8)</f>
        <v>#REF!</v>
      </c>
      <c r="BB51" s="31" t="e">
        <f>COUNTIFS(号卡固网晒单!#REF!,B51,号卡固网晒单!$G:$G,$BB$8)</f>
        <v>#REF!</v>
      </c>
      <c r="BC51" s="31" t="e">
        <f>COUNTIFS(号卡固网晒单!#REF!,B51,号卡固网晒单!$H:$H,$BC$8)</f>
        <v>#REF!</v>
      </c>
      <c r="BD51" s="31" t="e">
        <f>COUNTIFS(号卡固网晒单!#REF!,B51,号卡固网晒单!$F:$F,$BD$8)</f>
        <v>#REF!</v>
      </c>
      <c r="BE51" s="31" t="e">
        <f>COUNTIFS(号卡固网晒单!#REF!,B51,号卡固网晒单!$G:$G,$BE$8)</f>
        <v>#REF!</v>
      </c>
      <c r="BF51" s="31" t="e">
        <f>COUNTIFS(号卡固网晒单!#REF!,B51,号卡固网晒单!$H:$H,$BF$8)</f>
        <v>#REF!</v>
      </c>
      <c r="BG51" s="31" t="e">
        <f>COUNTIFS(号卡固网晒单!#REF!,B51,号卡固网晒单!$I:$I,$BG$8)</f>
        <v>#REF!</v>
      </c>
      <c r="BH51" s="31" t="e">
        <f>COUNTIFS(号卡固网晒单!#REF!,B51,号卡固网晒单!$J:$J,$BH$8)</f>
        <v>#REF!</v>
      </c>
      <c r="BI51" s="22">
        <v>2</v>
      </c>
      <c r="BJ51" s="31" t="e">
        <f>AT51*$AT$4+AU51*$AU$4+AV51*$AV$4+AW51*$AW$4+AX51*$AX$4+AY51*$AY$4+AZ51*$AZ$4</f>
        <v>#REF!</v>
      </c>
      <c r="BK51" s="31" t="e">
        <f t="shared" si="4"/>
        <v>#REF!</v>
      </c>
      <c r="BL51" s="26"/>
      <c r="BM51" s="50"/>
      <c r="BN51" s="51"/>
      <c r="BO51" s="22">
        <v>5</v>
      </c>
      <c r="BP51" s="31" t="e">
        <f>BA51*$BA$4+BB51*$BB$4+BC51*$BC$4+BD51*$BD$4+BE51*$BE$4+BF51*$BF$4+BG51*$BG$4+BH51*$BH$4</f>
        <v>#REF!</v>
      </c>
      <c r="BQ51" s="31" t="e">
        <f t="shared" si="5"/>
        <v>#REF!</v>
      </c>
      <c r="BR51" s="50"/>
      <c r="BS51" s="50"/>
      <c r="BT51" s="51"/>
      <c r="BU51" s="51"/>
      <c r="BV51" s="59"/>
      <c r="BW51" s="26"/>
      <c r="BX51" s="58" t="s">
        <v>558</v>
      </c>
      <c r="BY51" s="26" t="e">
        <f t="shared" si="6"/>
        <v>#REF!</v>
      </c>
      <c r="BZ51" s="50"/>
      <c r="CA51" s="64"/>
      <c r="CB51" s="64"/>
      <c r="CC51" s="64"/>
      <c r="CD51" s="64"/>
      <c r="CE51" s="64"/>
      <c r="CF51" s="64"/>
    </row>
    <row r="52" spans="1:84">
      <c r="A52" s="26"/>
      <c r="B52" s="26" t="s">
        <v>559</v>
      </c>
      <c r="C52" s="22">
        <v>12</v>
      </c>
      <c r="D52" s="22">
        <v>5</v>
      </c>
      <c r="E52" s="31" t="e">
        <f>COUNTIFS(#REF!,$B$4,#REF!,B52,#REF!,$E$8)</f>
        <v>#REF!</v>
      </c>
      <c r="F52" s="31" t="e">
        <f>COUNTIFS(#REF!,$B$4,#REF!,B52,#REF!,$F$8)</f>
        <v>#REF!</v>
      </c>
      <c r="G52" s="31" t="e">
        <f>COUNTIFS(#REF!,$B$4,#REF!,B52,#REF!,$G$8)</f>
        <v>#REF!</v>
      </c>
      <c r="H52" s="31" t="e">
        <f>COUNTIFS(#REF!,$B$4,#REF!,B52,#REF!,$H$8)</f>
        <v>#REF!</v>
      </c>
      <c r="I52" s="31" t="e">
        <f>COUNTIFS(#REF!,$B$4,#REF!,B52,#REF!,$I$8)</f>
        <v>#REF!</v>
      </c>
      <c r="J52" s="31" t="e">
        <f>COUNTIFS(#REF!,$B$4,#REF!,B52,#REF!,$J$8)</f>
        <v>#REF!</v>
      </c>
      <c r="K52" s="31" t="e">
        <f>COUNTIFS(#REF!,$B$4,#REF!,B52,#REF!,$K$8)</f>
        <v>#REF!</v>
      </c>
      <c r="L52" s="31" t="e">
        <f>COUNTIFS(#REF!,$B$4,#REF!,B52,#REF!,$L$8)</f>
        <v>#REF!</v>
      </c>
      <c r="M52" s="31" t="e">
        <f>COUNTIFS(#REF!,$B$4,#REF!,B52,#REF!,$M$8)</f>
        <v>#REF!</v>
      </c>
      <c r="N52" s="31" t="e">
        <f>COUNTIFS(#REF!,$B$4,#REF!,B52,#REF!,$N$8)</f>
        <v>#REF!</v>
      </c>
      <c r="O52" s="31" t="e">
        <f>COUNTIFS(#REF!,$B$4,#REF!,B52,#REF!,$O$8)</f>
        <v>#REF!</v>
      </c>
      <c r="P52" s="31" t="e">
        <f>COUNTIFS(#REF!,$B$4,#REF!,B52,#REF!,$P$8)</f>
        <v>#REF!</v>
      </c>
      <c r="Q52" s="31" t="e">
        <f>R52*$R$4+S52*$S$4+T52*$T$4+U52*$U$4+V52*$V$4+W52*$W$4+X52*$X$4</f>
        <v>#REF!</v>
      </c>
      <c r="R52" s="31" t="e">
        <f>COUNTIFS(#REF!,$B$4,#REF!,B52,#REF!,$R$8)</f>
        <v>#REF!</v>
      </c>
      <c r="S52" s="31" t="e">
        <f t="shared" si="0"/>
        <v>#REF!</v>
      </c>
      <c r="T52" s="31" t="e">
        <f t="shared" si="1"/>
        <v>#REF!</v>
      </c>
      <c r="U52" s="31" t="e">
        <f>COUNTIFS(#REF!,$B$4,#REF!,B52,#REF!,$U$8)</f>
        <v>#REF!</v>
      </c>
      <c r="V52" s="31" t="e">
        <f>COUNTIFS(#REF!,$B$4,#REF!,B52,#REF!,$V$8)</f>
        <v>#REF!</v>
      </c>
      <c r="W52" s="31" t="e">
        <f>COUNTIFS(#REF!,$B$4,#REF!,B52,#REF!,$W$8)</f>
        <v>#REF!</v>
      </c>
      <c r="X52" s="31" t="e">
        <f>COUNTIFS(#REF!,$B$4,#REF!,B52,#REF!,$X$8)</f>
        <v>#REF!</v>
      </c>
      <c r="Y52" s="31" t="e">
        <f>Z52*$Z$4+AA52*$AA$4+AB52*$AB$4+AC52*$AC$4+AD52*$AD$4+AE52*$AE$4+AF52*$AF$4+AG52*$AG$4</f>
        <v>#REF!</v>
      </c>
      <c r="Z52" s="31" t="e">
        <f>COUNTIFS(号卡固网晒单!$A:$A,$B$4,号卡固网晒单!#REF!,B52,号卡固网晒单!$F:$F,$Z$8)</f>
        <v>#REF!</v>
      </c>
      <c r="AA52" s="31" t="e">
        <f>COUNTIFS(号卡固网晒单!$A:$A,$B$4,号卡固网晒单!#REF!,B52,号卡固网晒单!$G:$G,$AA$8)</f>
        <v>#REF!</v>
      </c>
      <c r="AB52" s="31" t="e">
        <f>COUNTIFS(号卡固网晒单!$A:$A,$B$4,号卡固网晒单!#REF!,B52,号卡固网晒单!$H:$H,$AB$8)</f>
        <v>#REF!</v>
      </c>
      <c r="AC52" s="31" t="e">
        <f>COUNTIFS(号卡固网晒单!$A:$A,$B$4,号卡固网晒单!#REF!,B52,号卡固网晒单!$F:$F,$AC$8)</f>
        <v>#REF!</v>
      </c>
      <c r="AD52" s="31" t="e">
        <f>COUNTIFS(号卡固网晒单!$A:$A,$B$4,号卡固网晒单!#REF!,B52,号卡固网晒单!$G:$G,$AD$8)</f>
        <v>#REF!</v>
      </c>
      <c r="AE52" s="31" t="e">
        <f>COUNTIFS(号卡固网晒单!$A:$A,$B$4,号卡固网晒单!#REF!,B52,号卡固网晒单!$H:$H,$AE$8)</f>
        <v>#REF!</v>
      </c>
      <c r="AF52" s="31" t="e">
        <f>COUNTIFS(号卡固网晒单!$A:$A,$B$4,号卡固网晒单!#REF!,B52,号卡固网晒单!$I:$I,$AF$8)</f>
        <v>#REF!</v>
      </c>
      <c r="AG52" s="31" t="e">
        <f>COUNTIFS(号卡固网晒单!$A:$A,$B$4,号卡固网晒单!#REF!,B52,号卡固网晒单!$J:$J,$AG$8)</f>
        <v>#REF!</v>
      </c>
      <c r="AH52" s="31" t="e">
        <f>COUNTIFS(#REF!,B52,#REF!,$AH$8)</f>
        <v>#REF!</v>
      </c>
      <c r="AI52" s="31" t="e">
        <f>COUNTIFS(#REF!,B52,#REF!,$AI$8)</f>
        <v>#REF!</v>
      </c>
      <c r="AJ52" s="31" t="e">
        <f>COUNTIFS(#REF!,B52,#REF!,$AJ$8)</f>
        <v>#REF!</v>
      </c>
      <c r="AK52" s="31" t="e">
        <f>COUNTIFS(#REF!,B52,#REF!,$AK$8)</f>
        <v>#REF!</v>
      </c>
      <c r="AL52" s="31" t="e">
        <f>COUNTIFS(#REF!,B52,#REF!,$AL$8)</f>
        <v>#REF!</v>
      </c>
      <c r="AM52" s="31" t="e">
        <f>COUNTIFS(#REF!,B52,#REF!,$AM$8)</f>
        <v>#REF!</v>
      </c>
      <c r="AN52" s="31" t="e">
        <f>COUNTIFS(#REF!,B52,#REF!,$AN$8)</f>
        <v>#REF!</v>
      </c>
      <c r="AO52" s="31" t="e">
        <f>COUNTIFS(#REF!,B52,#REF!,$AO$8)</f>
        <v>#REF!</v>
      </c>
      <c r="AP52" s="31" t="e">
        <f>COUNTIFS(#REF!,B52,#REF!,$AP$8)</f>
        <v>#REF!</v>
      </c>
      <c r="AQ52" s="31" t="e">
        <f>COUNTIFS(#REF!,B52,#REF!,$AQ$8)</f>
        <v>#REF!</v>
      </c>
      <c r="AR52" s="31" t="e">
        <f>COUNTIFS(#REF!,B52,#REF!,$AR$8)</f>
        <v>#REF!</v>
      </c>
      <c r="AS52" s="31" t="e">
        <f>COUNTIFS(#REF!,B52,#REF!,$AS$8)</f>
        <v>#REF!</v>
      </c>
      <c r="AT52" s="21" t="e">
        <f>COUNTIFS(#REF!,B52,#REF!,$AT$8)</f>
        <v>#REF!</v>
      </c>
      <c r="AU52" s="21" t="e">
        <f t="shared" si="2"/>
        <v>#REF!</v>
      </c>
      <c r="AV52" s="21" t="e">
        <f t="shared" si="3"/>
        <v>#REF!</v>
      </c>
      <c r="AW52" s="21" t="e">
        <f>COUNTIFS(#REF!,B52,#REF!,$AW$8)</f>
        <v>#REF!</v>
      </c>
      <c r="AX52" s="31" t="e">
        <f>COUNTIFS(#REF!,B52,#REF!,$AX$8)</f>
        <v>#REF!</v>
      </c>
      <c r="AY52" s="31" t="e">
        <f>COUNTIFS(#REF!,B52,#REF!,$AY$8)</f>
        <v>#REF!</v>
      </c>
      <c r="AZ52" s="31" t="e">
        <f>COUNTIFS(#REF!,B52,#REF!,$AZ$8)</f>
        <v>#REF!</v>
      </c>
      <c r="BA52" s="31" t="e">
        <f>COUNTIFS(号卡固网晒单!#REF!,B52,号卡固网晒单!$F:$F,$BA$8)</f>
        <v>#REF!</v>
      </c>
      <c r="BB52" s="31" t="e">
        <f>COUNTIFS(号卡固网晒单!#REF!,B52,号卡固网晒单!$G:$G,$BB$8)</f>
        <v>#REF!</v>
      </c>
      <c r="BC52" s="31" t="e">
        <f>COUNTIFS(号卡固网晒单!#REF!,B52,号卡固网晒单!$H:$H,$BC$8)</f>
        <v>#REF!</v>
      </c>
      <c r="BD52" s="31" t="e">
        <f>COUNTIFS(号卡固网晒单!#REF!,B52,号卡固网晒单!$F:$F,$BD$8)</f>
        <v>#REF!</v>
      </c>
      <c r="BE52" s="31" t="e">
        <f>COUNTIFS(号卡固网晒单!#REF!,B52,号卡固网晒单!$G:$G,$BE$8)</f>
        <v>#REF!</v>
      </c>
      <c r="BF52" s="31" t="e">
        <f>COUNTIFS(号卡固网晒单!#REF!,B52,号卡固网晒单!$H:$H,$BF$8)</f>
        <v>#REF!</v>
      </c>
      <c r="BG52" s="31" t="e">
        <f>COUNTIFS(号卡固网晒单!#REF!,B52,号卡固网晒单!$I:$I,$BG$8)</f>
        <v>#REF!</v>
      </c>
      <c r="BH52" s="31" t="e">
        <f>COUNTIFS(号卡固网晒单!#REF!,B52,号卡固网晒单!$J:$J,$BH$8)</f>
        <v>#REF!</v>
      </c>
      <c r="BI52" s="22">
        <v>5</v>
      </c>
      <c r="BJ52" s="31" t="e">
        <f>AT52*$AT$4+AU52*$AU$4+AV52*$AV$4+AW52*$AW$4+AX52*$AX$4+AY52*$AY$4+AZ52*$AZ$4</f>
        <v>#REF!</v>
      </c>
      <c r="BK52" s="31" t="e">
        <f t="shared" si="4"/>
        <v>#REF!</v>
      </c>
      <c r="BL52" s="26"/>
      <c r="BM52" s="50"/>
      <c r="BN52" s="51"/>
      <c r="BO52" s="22">
        <v>12</v>
      </c>
      <c r="BP52" s="31" t="e">
        <f>BA52*$BA$4+BB52*$BB$4+BC52*$BC$4+BD52*$BD$4+BE52*$BE$4+BF52*$BF$4+BG52*$BG$4+BH52*$BH$4</f>
        <v>#REF!</v>
      </c>
      <c r="BQ52" s="31" t="e">
        <f t="shared" si="5"/>
        <v>#REF!</v>
      </c>
      <c r="BR52" s="50"/>
      <c r="BS52" s="50"/>
      <c r="BT52" s="51"/>
      <c r="BU52" s="51"/>
      <c r="BV52" s="59"/>
      <c r="BW52" s="26"/>
      <c r="BX52" s="58" t="s">
        <v>559</v>
      </c>
      <c r="BY52" s="26" t="e">
        <f t="shared" si="6"/>
        <v>#REF!</v>
      </c>
      <c r="BZ52" s="50"/>
      <c r="CA52" s="64"/>
      <c r="CB52" s="64"/>
      <c r="CC52" s="64"/>
      <c r="CD52" s="64"/>
      <c r="CE52" s="64"/>
      <c r="CF52" s="64"/>
    </row>
    <row r="53" spans="1:84">
      <c r="A53" s="26" t="s">
        <v>31</v>
      </c>
      <c r="B53" s="26" t="s">
        <v>560</v>
      </c>
      <c r="C53" s="22">
        <v>5</v>
      </c>
      <c r="D53" s="22">
        <v>2</v>
      </c>
      <c r="E53" s="31" t="e">
        <f>COUNTIFS(#REF!,$B$4,#REF!,B53,#REF!,$E$8)</f>
        <v>#REF!</v>
      </c>
      <c r="F53" s="31" t="e">
        <f>COUNTIFS(#REF!,$B$4,#REF!,B53,#REF!,$F$8)</f>
        <v>#REF!</v>
      </c>
      <c r="G53" s="31" t="e">
        <f>COUNTIFS(#REF!,$B$4,#REF!,B53,#REF!,$G$8)</f>
        <v>#REF!</v>
      </c>
      <c r="H53" s="31" t="e">
        <f>COUNTIFS(#REF!,$B$4,#REF!,B53,#REF!,$H$8)</f>
        <v>#REF!</v>
      </c>
      <c r="I53" s="31" t="e">
        <f>COUNTIFS(#REF!,$B$4,#REF!,B53,#REF!,$I$8)</f>
        <v>#REF!</v>
      </c>
      <c r="J53" s="31" t="e">
        <f>COUNTIFS(#REF!,$B$4,#REF!,B53,#REF!,$J$8)</f>
        <v>#REF!</v>
      </c>
      <c r="K53" s="31" t="e">
        <f>COUNTIFS(#REF!,$B$4,#REF!,B53,#REF!,$K$8)</f>
        <v>#REF!</v>
      </c>
      <c r="L53" s="31" t="e">
        <f>COUNTIFS(#REF!,$B$4,#REF!,B53,#REF!,$L$8)</f>
        <v>#REF!</v>
      </c>
      <c r="M53" s="31" t="e">
        <f>COUNTIFS(#REF!,$B$4,#REF!,B53,#REF!,$M$8)</f>
        <v>#REF!</v>
      </c>
      <c r="N53" s="31" t="e">
        <f>COUNTIFS(#REF!,$B$4,#REF!,B53,#REF!,$N$8)</f>
        <v>#REF!</v>
      </c>
      <c r="O53" s="31" t="e">
        <f>COUNTIFS(#REF!,$B$4,#REF!,B53,#REF!,$O$8)</f>
        <v>#REF!</v>
      </c>
      <c r="P53" s="31" t="e">
        <f>COUNTIFS(#REF!,$B$4,#REF!,B53,#REF!,$P$8)</f>
        <v>#REF!</v>
      </c>
      <c r="Q53" s="31" t="e">
        <f>R53*$R$4+S53*$S$4+T53*$T$4+U53*$U$4+V53*$V$4+W53*$W$4+X53*$X$4</f>
        <v>#REF!</v>
      </c>
      <c r="R53" s="31" t="e">
        <f>COUNTIFS(#REF!,$B$4,#REF!,B53,#REF!,$R$8)</f>
        <v>#REF!</v>
      </c>
      <c r="S53" s="31" t="e">
        <f t="shared" si="0"/>
        <v>#REF!</v>
      </c>
      <c r="T53" s="31" t="e">
        <f t="shared" si="1"/>
        <v>#REF!</v>
      </c>
      <c r="U53" s="31" t="e">
        <f>COUNTIFS(#REF!,$B$4,#REF!,B53,#REF!,$U$8)</f>
        <v>#REF!</v>
      </c>
      <c r="V53" s="31" t="e">
        <f>COUNTIFS(#REF!,$B$4,#REF!,B53,#REF!,$V$8)</f>
        <v>#REF!</v>
      </c>
      <c r="W53" s="31" t="e">
        <f>COUNTIFS(#REF!,$B$4,#REF!,B53,#REF!,$W$8)</f>
        <v>#REF!</v>
      </c>
      <c r="X53" s="31" t="e">
        <f>COUNTIFS(#REF!,$B$4,#REF!,B53,#REF!,$X$8)</f>
        <v>#REF!</v>
      </c>
      <c r="Y53" s="31" t="e">
        <f>Z53*$Z$4+AA53*$AA$4+AB53*$AB$4+AC53*$AC$4+AD53*$AD$4+AE53*$AE$4+AF53*$AF$4+AG53*$AG$4</f>
        <v>#REF!</v>
      </c>
      <c r="Z53" s="31" t="e">
        <f>COUNTIFS(号卡固网晒单!$A:$A,$B$4,号卡固网晒单!#REF!,B53,号卡固网晒单!$F:$F,$Z$8)</f>
        <v>#REF!</v>
      </c>
      <c r="AA53" s="31" t="e">
        <f>COUNTIFS(号卡固网晒单!$A:$A,$B$4,号卡固网晒单!#REF!,B53,号卡固网晒单!$G:$G,$AA$8)</f>
        <v>#REF!</v>
      </c>
      <c r="AB53" s="31" t="e">
        <f>COUNTIFS(号卡固网晒单!$A:$A,$B$4,号卡固网晒单!#REF!,B53,号卡固网晒单!$H:$H,$AB$8)</f>
        <v>#REF!</v>
      </c>
      <c r="AC53" s="31" t="e">
        <f>COUNTIFS(号卡固网晒单!$A:$A,$B$4,号卡固网晒单!#REF!,B53,号卡固网晒单!$F:$F,$AC$8)</f>
        <v>#REF!</v>
      </c>
      <c r="AD53" s="31" t="e">
        <f>COUNTIFS(号卡固网晒单!$A:$A,$B$4,号卡固网晒单!#REF!,B53,号卡固网晒单!$G:$G,$AD$8)</f>
        <v>#REF!</v>
      </c>
      <c r="AE53" s="31" t="e">
        <f>COUNTIFS(号卡固网晒单!$A:$A,$B$4,号卡固网晒单!#REF!,B53,号卡固网晒单!$H:$H,$AE$8)</f>
        <v>#REF!</v>
      </c>
      <c r="AF53" s="31" t="e">
        <f>COUNTIFS(号卡固网晒单!$A:$A,$B$4,号卡固网晒单!#REF!,B53,号卡固网晒单!$I:$I,$AF$8)</f>
        <v>#REF!</v>
      </c>
      <c r="AG53" s="31" t="e">
        <f>COUNTIFS(号卡固网晒单!$A:$A,$B$4,号卡固网晒单!#REF!,B53,号卡固网晒单!$J:$J,$AG$8)</f>
        <v>#REF!</v>
      </c>
      <c r="AH53" s="31" t="e">
        <f>COUNTIFS(#REF!,B53,#REF!,$AH$8)</f>
        <v>#REF!</v>
      </c>
      <c r="AI53" s="31" t="e">
        <f>COUNTIFS(#REF!,B53,#REF!,$AI$8)</f>
        <v>#REF!</v>
      </c>
      <c r="AJ53" s="31" t="e">
        <f>COUNTIFS(#REF!,B53,#REF!,$AJ$8)</f>
        <v>#REF!</v>
      </c>
      <c r="AK53" s="31" t="e">
        <f>COUNTIFS(#REF!,B53,#REF!,$AK$8)</f>
        <v>#REF!</v>
      </c>
      <c r="AL53" s="31" t="e">
        <f>COUNTIFS(#REF!,B53,#REF!,$AL$8)</f>
        <v>#REF!</v>
      </c>
      <c r="AM53" s="31" t="e">
        <f>COUNTIFS(#REF!,B53,#REF!,$AM$8)</f>
        <v>#REF!</v>
      </c>
      <c r="AN53" s="31" t="e">
        <f>COUNTIFS(#REF!,B53,#REF!,$AN$8)</f>
        <v>#REF!</v>
      </c>
      <c r="AO53" s="31" t="e">
        <f>COUNTIFS(#REF!,B53,#REF!,$AO$8)</f>
        <v>#REF!</v>
      </c>
      <c r="AP53" s="31" t="e">
        <f>COUNTIFS(#REF!,B53,#REF!,$AP$8)</f>
        <v>#REF!</v>
      </c>
      <c r="AQ53" s="31" t="e">
        <f>COUNTIFS(#REF!,B53,#REF!,$AQ$8)</f>
        <v>#REF!</v>
      </c>
      <c r="AR53" s="31" t="e">
        <f>COUNTIFS(#REF!,B53,#REF!,$AR$8)</f>
        <v>#REF!</v>
      </c>
      <c r="AS53" s="31" t="e">
        <f>COUNTIFS(#REF!,B53,#REF!,$AS$8)</f>
        <v>#REF!</v>
      </c>
      <c r="AT53" s="21" t="e">
        <f>COUNTIFS(#REF!,B53,#REF!,$AT$8)</f>
        <v>#REF!</v>
      </c>
      <c r="AU53" s="21" t="e">
        <f t="shared" si="2"/>
        <v>#REF!</v>
      </c>
      <c r="AV53" s="21" t="e">
        <f t="shared" si="3"/>
        <v>#REF!</v>
      </c>
      <c r="AW53" s="21" t="e">
        <f>COUNTIFS(#REF!,B53,#REF!,$AW$8)</f>
        <v>#REF!</v>
      </c>
      <c r="AX53" s="31" t="e">
        <f>COUNTIFS(#REF!,B53,#REF!,$AX$8)</f>
        <v>#REF!</v>
      </c>
      <c r="AY53" s="31" t="e">
        <f>COUNTIFS(#REF!,B53,#REF!,$AY$8)</f>
        <v>#REF!</v>
      </c>
      <c r="AZ53" s="31" t="e">
        <f>COUNTIFS(#REF!,B53,#REF!,$AZ$8)</f>
        <v>#REF!</v>
      </c>
      <c r="BA53" s="31" t="e">
        <f>COUNTIFS(号卡固网晒单!#REF!,B53,号卡固网晒单!$F:$F,$BA$8)</f>
        <v>#REF!</v>
      </c>
      <c r="BB53" s="31" t="e">
        <f>COUNTIFS(号卡固网晒单!#REF!,B53,号卡固网晒单!$G:$G,$BB$8)</f>
        <v>#REF!</v>
      </c>
      <c r="BC53" s="31" t="e">
        <f>COUNTIFS(号卡固网晒单!#REF!,B53,号卡固网晒单!$H:$H,$BC$8)</f>
        <v>#REF!</v>
      </c>
      <c r="BD53" s="31" t="e">
        <f>COUNTIFS(号卡固网晒单!#REF!,B53,号卡固网晒单!$F:$F,$BD$8)</f>
        <v>#REF!</v>
      </c>
      <c r="BE53" s="31" t="e">
        <f>COUNTIFS(号卡固网晒单!#REF!,B53,号卡固网晒单!$G:$G,$BE$8)</f>
        <v>#REF!</v>
      </c>
      <c r="BF53" s="31" t="e">
        <f>COUNTIFS(号卡固网晒单!#REF!,B53,号卡固网晒单!$H:$H,$BF$8)</f>
        <v>#REF!</v>
      </c>
      <c r="BG53" s="31" t="e">
        <f>COUNTIFS(号卡固网晒单!#REF!,B53,号卡固网晒单!$I:$I,$BG$8)</f>
        <v>#REF!</v>
      </c>
      <c r="BH53" s="31" t="e">
        <f>COUNTIFS(号卡固网晒单!#REF!,B53,号卡固网晒单!$J:$J,$BH$8)</f>
        <v>#REF!</v>
      </c>
      <c r="BI53" s="22">
        <v>2</v>
      </c>
      <c r="BJ53" s="31" t="e">
        <f>AT53*$AT$4+AU53*$AU$4+AV53*$AV$4+AW53*$AW$4+AX53*$AX$4+AY53*$AY$4+AZ53*$AZ$4</f>
        <v>#REF!</v>
      </c>
      <c r="BK53" s="31" t="e">
        <f t="shared" si="4"/>
        <v>#REF!</v>
      </c>
      <c r="BL53" s="26">
        <v>7</v>
      </c>
      <c r="BM53" s="50" t="e">
        <f>SUM(BJ53:BJ54)</f>
        <v>#REF!</v>
      </c>
      <c r="BN53" s="51" t="e">
        <f>BM53/BL53</f>
        <v>#REF!</v>
      </c>
      <c r="BO53" s="22">
        <v>5</v>
      </c>
      <c r="BP53" s="31" t="e">
        <f>BA53*$BA$4+BB53*$BB$4+BC53*$BC$4+BD53*$BD$4+BE53*$BE$4+BF53*$BF$4+BG53*$BG$4+BH53*$BH$4</f>
        <v>#REF!</v>
      </c>
      <c r="BQ53" s="31" t="e">
        <f t="shared" si="5"/>
        <v>#REF!</v>
      </c>
      <c r="BR53" s="50">
        <v>17</v>
      </c>
      <c r="BS53" s="50" t="e">
        <f>SUM(BP53:BP54)</f>
        <v>#REF!</v>
      </c>
      <c r="BT53" s="51" t="e">
        <f>BS53/BR53</f>
        <v>#REF!</v>
      </c>
      <c r="BU53" s="51" t="e">
        <f>(BT53+BN53)/2</f>
        <v>#REF!</v>
      </c>
      <c r="BV53" s="59" t="e">
        <f>RANK(BU53,$BU$9:$BU$66)</f>
        <v>#REF!</v>
      </c>
      <c r="BW53" s="26" t="s">
        <v>31</v>
      </c>
      <c r="BX53" s="58" t="s">
        <v>560</v>
      </c>
      <c r="BY53" s="26" t="e">
        <f t="shared" si="6"/>
        <v>#REF!</v>
      </c>
      <c r="BZ53" s="50" t="e">
        <f>SUM(BY53:BY54)</f>
        <v>#REF!</v>
      </c>
      <c r="CA53" s="64"/>
      <c r="CB53" s="64"/>
      <c r="CC53" s="64">
        <v>1</v>
      </c>
      <c r="CD53" s="64"/>
      <c r="CE53" s="64"/>
      <c r="CF53" s="64"/>
    </row>
    <row r="54" spans="1:84">
      <c r="A54" s="26"/>
      <c r="B54" s="26" t="s">
        <v>561</v>
      </c>
      <c r="C54" s="22">
        <v>12</v>
      </c>
      <c r="D54" s="22">
        <v>5</v>
      </c>
      <c r="E54" s="31" t="e">
        <f>COUNTIFS(#REF!,$B$4,#REF!,B54,#REF!,$E$8)</f>
        <v>#REF!</v>
      </c>
      <c r="F54" s="31" t="e">
        <f>COUNTIFS(#REF!,$B$4,#REF!,B54,#REF!,$F$8)</f>
        <v>#REF!</v>
      </c>
      <c r="G54" s="31" t="e">
        <f>COUNTIFS(#REF!,$B$4,#REF!,B54,#REF!,$G$8)</f>
        <v>#REF!</v>
      </c>
      <c r="H54" s="31" t="e">
        <f>COUNTIFS(#REF!,$B$4,#REF!,B54,#REF!,$H$8)</f>
        <v>#REF!</v>
      </c>
      <c r="I54" s="31" t="e">
        <f>COUNTIFS(#REF!,$B$4,#REF!,B54,#REF!,$I$8)</f>
        <v>#REF!</v>
      </c>
      <c r="J54" s="31" t="e">
        <f>COUNTIFS(#REF!,$B$4,#REF!,B54,#REF!,$J$8)</f>
        <v>#REF!</v>
      </c>
      <c r="K54" s="31" t="e">
        <f>COUNTIFS(#REF!,$B$4,#REF!,B54,#REF!,$K$8)</f>
        <v>#REF!</v>
      </c>
      <c r="L54" s="31" t="e">
        <f>COUNTIFS(#REF!,$B$4,#REF!,B54,#REF!,$L$8)</f>
        <v>#REF!</v>
      </c>
      <c r="M54" s="31" t="e">
        <f>COUNTIFS(#REF!,$B$4,#REF!,B54,#REF!,$M$8)</f>
        <v>#REF!</v>
      </c>
      <c r="N54" s="31" t="e">
        <f>COUNTIFS(#REF!,$B$4,#REF!,B54,#REF!,$N$8)</f>
        <v>#REF!</v>
      </c>
      <c r="O54" s="31" t="e">
        <f>COUNTIFS(#REF!,$B$4,#REF!,B54,#REF!,$O$8)</f>
        <v>#REF!</v>
      </c>
      <c r="P54" s="31" t="e">
        <f>COUNTIFS(#REF!,$B$4,#REF!,B54,#REF!,$P$8)</f>
        <v>#REF!</v>
      </c>
      <c r="Q54" s="31" t="e">
        <f>R54*$R$4+S54*$S$4+T54*$T$4+U54*$U$4+V54*$V$4+W54*$W$4+X54*$X$4</f>
        <v>#REF!</v>
      </c>
      <c r="R54" s="31" t="e">
        <f>COUNTIFS(#REF!,$B$4,#REF!,B54,#REF!,$R$8)</f>
        <v>#REF!</v>
      </c>
      <c r="S54" s="31" t="e">
        <f t="shared" si="0"/>
        <v>#REF!</v>
      </c>
      <c r="T54" s="31" t="e">
        <f t="shared" si="1"/>
        <v>#REF!</v>
      </c>
      <c r="U54" s="31" t="e">
        <f>COUNTIFS(#REF!,$B$4,#REF!,B54,#REF!,$U$8)</f>
        <v>#REF!</v>
      </c>
      <c r="V54" s="31" t="e">
        <f>COUNTIFS(#REF!,$B$4,#REF!,B54,#REF!,$V$8)</f>
        <v>#REF!</v>
      </c>
      <c r="W54" s="31" t="e">
        <f>COUNTIFS(#REF!,$B$4,#REF!,B54,#REF!,$W$8)</f>
        <v>#REF!</v>
      </c>
      <c r="X54" s="31" t="e">
        <f>COUNTIFS(#REF!,$B$4,#REF!,B54,#REF!,$X$8)</f>
        <v>#REF!</v>
      </c>
      <c r="Y54" s="31" t="e">
        <f>Z54*$Z$4+AA54*$AA$4+AB54*$AB$4+AC54*$AC$4+AD54*$AD$4+AE54*$AE$4+AF54*$AF$4+AG54*$AG$4</f>
        <v>#REF!</v>
      </c>
      <c r="Z54" s="31" t="e">
        <f>COUNTIFS(号卡固网晒单!$A:$A,$B$4,号卡固网晒单!#REF!,B54,号卡固网晒单!$F:$F,$Z$8)</f>
        <v>#REF!</v>
      </c>
      <c r="AA54" s="31" t="e">
        <f>COUNTIFS(号卡固网晒单!$A:$A,$B$4,号卡固网晒单!#REF!,B54,号卡固网晒单!$G:$G,$AA$8)</f>
        <v>#REF!</v>
      </c>
      <c r="AB54" s="31" t="e">
        <f>COUNTIFS(号卡固网晒单!$A:$A,$B$4,号卡固网晒单!#REF!,B54,号卡固网晒单!$H:$H,$AB$8)</f>
        <v>#REF!</v>
      </c>
      <c r="AC54" s="31" t="e">
        <f>COUNTIFS(号卡固网晒单!$A:$A,$B$4,号卡固网晒单!#REF!,B54,号卡固网晒单!$F:$F,$AC$8)</f>
        <v>#REF!</v>
      </c>
      <c r="AD54" s="31" t="e">
        <f>COUNTIFS(号卡固网晒单!$A:$A,$B$4,号卡固网晒单!#REF!,B54,号卡固网晒单!$G:$G,$AD$8)</f>
        <v>#REF!</v>
      </c>
      <c r="AE54" s="31" t="e">
        <f>COUNTIFS(号卡固网晒单!$A:$A,$B$4,号卡固网晒单!#REF!,B54,号卡固网晒单!$H:$H,$AE$8)</f>
        <v>#REF!</v>
      </c>
      <c r="AF54" s="31" t="e">
        <f>COUNTIFS(号卡固网晒单!$A:$A,$B$4,号卡固网晒单!#REF!,B54,号卡固网晒单!$I:$I,$AF$8)</f>
        <v>#REF!</v>
      </c>
      <c r="AG54" s="31" t="e">
        <f>COUNTIFS(号卡固网晒单!$A:$A,$B$4,号卡固网晒单!#REF!,B54,号卡固网晒单!$J:$J,$AG$8)</f>
        <v>#REF!</v>
      </c>
      <c r="AH54" s="31" t="e">
        <f>COUNTIFS(#REF!,B54,#REF!,$AH$8)</f>
        <v>#REF!</v>
      </c>
      <c r="AI54" s="31" t="e">
        <f>COUNTIFS(#REF!,B54,#REF!,$AI$8)</f>
        <v>#REF!</v>
      </c>
      <c r="AJ54" s="31" t="e">
        <f>COUNTIFS(#REF!,B54,#REF!,$AJ$8)</f>
        <v>#REF!</v>
      </c>
      <c r="AK54" s="31" t="e">
        <f>COUNTIFS(#REF!,B54,#REF!,$AK$8)</f>
        <v>#REF!</v>
      </c>
      <c r="AL54" s="31" t="e">
        <f>COUNTIFS(#REF!,B54,#REF!,$AL$8)</f>
        <v>#REF!</v>
      </c>
      <c r="AM54" s="31" t="e">
        <f>COUNTIFS(#REF!,B54,#REF!,$AM$8)</f>
        <v>#REF!</v>
      </c>
      <c r="AN54" s="31" t="e">
        <f>COUNTIFS(#REF!,B54,#REF!,$AN$8)</f>
        <v>#REF!</v>
      </c>
      <c r="AO54" s="31" t="e">
        <f>COUNTIFS(#REF!,B54,#REF!,$AO$8)</f>
        <v>#REF!</v>
      </c>
      <c r="AP54" s="31" t="e">
        <f>COUNTIFS(#REF!,B54,#REF!,$AP$8)</f>
        <v>#REF!</v>
      </c>
      <c r="AQ54" s="31" t="e">
        <f>COUNTIFS(#REF!,B54,#REF!,$AQ$8)</f>
        <v>#REF!</v>
      </c>
      <c r="AR54" s="31" t="e">
        <f>COUNTIFS(#REF!,B54,#REF!,$AR$8)</f>
        <v>#REF!</v>
      </c>
      <c r="AS54" s="31" t="e">
        <f>COUNTIFS(#REF!,B54,#REF!,$AS$8)</f>
        <v>#REF!</v>
      </c>
      <c r="AT54" s="21" t="e">
        <f>COUNTIFS(#REF!,B54,#REF!,$AT$8)</f>
        <v>#REF!</v>
      </c>
      <c r="AU54" s="21" t="e">
        <f t="shared" si="2"/>
        <v>#REF!</v>
      </c>
      <c r="AV54" s="21" t="e">
        <f t="shared" si="3"/>
        <v>#REF!</v>
      </c>
      <c r="AW54" s="21" t="e">
        <f>COUNTIFS(#REF!,B54,#REF!,$AW$8)</f>
        <v>#REF!</v>
      </c>
      <c r="AX54" s="31" t="e">
        <f>COUNTIFS(#REF!,B54,#REF!,$AX$8)</f>
        <v>#REF!</v>
      </c>
      <c r="AY54" s="31" t="e">
        <f>COUNTIFS(#REF!,B54,#REF!,$AY$8)</f>
        <v>#REF!</v>
      </c>
      <c r="AZ54" s="31" t="e">
        <f>COUNTIFS(#REF!,B54,#REF!,$AZ$8)</f>
        <v>#REF!</v>
      </c>
      <c r="BA54" s="31" t="e">
        <f>COUNTIFS(号卡固网晒单!#REF!,B54,号卡固网晒单!$F:$F,$BA$8)</f>
        <v>#REF!</v>
      </c>
      <c r="BB54" s="31" t="e">
        <f>COUNTIFS(号卡固网晒单!#REF!,B54,号卡固网晒单!$G:$G,$BB$8)</f>
        <v>#REF!</v>
      </c>
      <c r="BC54" s="31" t="e">
        <f>COUNTIFS(号卡固网晒单!#REF!,B54,号卡固网晒单!$H:$H,$BC$8)</f>
        <v>#REF!</v>
      </c>
      <c r="BD54" s="31" t="e">
        <f>COUNTIFS(号卡固网晒单!#REF!,B54,号卡固网晒单!$F:$F,$BD$8)</f>
        <v>#REF!</v>
      </c>
      <c r="BE54" s="31" t="e">
        <f>COUNTIFS(号卡固网晒单!#REF!,B54,号卡固网晒单!$G:$G,$BE$8)</f>
        <v>#REF!</v>
      </c>
      <c r="BF54" s="31" t="e">
        <f>COUNTIFS(号卡固网晒单!#REF!,B54,号卡固网晒单!$H:$H,$BF$8)</f>
        <v>#REF!</v>
      </c>
      <c r="BG54" s="31" t="e">
        <f>COUNTIFS(号卡固网晒单!#REF!,B54,号卡固网晒单!$I:$I,$BG$8)</f>
        <v>#REF!</v>
      </c>
      <c r="BH54" s="31" t="e">
        <f>COUNTIFS(号卡固网晒单!#REF!,B54,号卡固网晒单!$J:$J,$BH$8)</f>
        <v>#REF!</v>
      </c>
      <c r="BI54" s="22">
        <v>5</v>
      </c>
      <c r="BJ54" s="31" t="e">
        <f>AT54*$AT$4+AU54*$AU$4+AV54*$AV$4+AW54*$AW$4+AX54*$AX$4+AY54*$AY$4+AZ54*$AZ$4</f>
        <v>#REF!</v>
      </c>
      <c r="BK54" s="31" t="e">
        <f t="shared" si="4"/>
        <v>#REF!</v>
      </c>
      <c r="BL54" s="26"/>
      <c r="BM54" s="50"/>
      <c r="BN54" s="51"/>
      <c r="BO54" s="22">
        <v>12</v>
      </c>
      <c r="BP54" s="31" t="e">
        <f>BA54*$BA$4+BB54*$BB$4+BC54*$BC$4+BD54*$BD$4+BE54*$BE$4+BF54*$BF$4+BG54*$BG$4+BH54*$BH$4</f>
        <v>#REF!</v>
      </c>
      <c r="BQ54" s="31" t="e">
        <f t="shared" si="5"/>
        <v>#REF!</v>
      </c>
      <c r="BR54" s="50"/>
      <c r="BS54" s="50"/>
      <c r="BT54" s="51"/>
      <c r="BU54" s="51"/>
      <c r="BV54" s="59"/>
      <c r="BW54" s="26"/>
      <c r="BX54" s="58" t="s">
        <v>561</v>
      </c>
      <c r="BY54" s="26" t="e">
        <f t="shared" si="6"/>
        <v>#REF!</v>
      </c>
      <c r="BZ54" s="50"/>
      <c r="CA54" s="64"/>
      <c r="CB54" s="64"/>
      <c r="CC54" s="64"/>
      <c r="CD54" s="64"/>
      <c r="CE54" s="64"/>
      <c r="CF54" s="64"/>
    </row>
    <row r="55" hidden="1" spans="1:84">
      <c r="A55" s="26" t="s">
        <v>32</v>
      </c>
      <c r="B55" s="26" t="s">
        <v>562</v>
      </c>
      <c r="C55" s="22">
        <v>0</v>
      </c>
      <c r="D55" s="22">
        <v>0</v>
      </c>
      <c r="E55" s="31" t="e">
        <f>COUNTIFS(#REF!,$B$4,#REF!,B55,#REF!,$E$8)</f>
        <v>#REF!</v>
      </c>
      <c r="F55" s="31" t="e">
        <f>COUNTIFS(#REF!,$B$4,#REF!,B55,#REF!,$F$8)</f>
        <v>#REF!</v>
      </c>
      <c r="G55" s="31" t="e">
        <f>COUNTIFS(#REF!,$B$4,#REF!,B55,#REF!,$G$8)</f>
        <v>#REF!</v>
      </c>
      <c r="H55" s="31" t="e">
        <f>COUNTIFS(#REF!,$B$4,#REF!,B55,#REF!,$H$8)</f>
        <v>#REF!</v>
      </c>
      <c r="I55" s="31" t="e">
        <f>COUNTIFS(#REF!,$B$4,#REF!,B55,#REF!,$I$8)</f>
        <v>#REF!</v>
      </c>
      <c r="J55" s="31" t="e">
        <f>COUNTIFS(#REF!,$B$4,#REF!,B55,#REF!,$J$8)</f>
        <v>#REF!</v>
      </c>
      <c r="K55" s="31" t="e">
        <f>COUNTIFS(#REF!,$B$4,#REF!,B55,#REF!,$K$8)</f>
        <v>#REF!</v>
      </c>
      <c r="L55" s="31" t="e">
        <f>COUNTIFS(#REF!,$B$4,#REF!,B55,#REF!,$L$8)</f>
        <v>#REF!</v>
      </c>
      <c r="M55" s="31" t="e">
        <f>COUNTIFS(#REF!,$B$4,#REF!,B55,#REF!,$M$8)</f>
        <v>#REF!</v>
      </c>
      <c r="N55" s="31" t="e">
        <f>COUNTIFS(#REF!,$B$4,#REF!,B55,#REF!,$N$8)</f>
        <v>#REF!</v>
      </c>
      <c r="O55" s="31" t="e">
        <f>COUNTIFS(#REF!,$B$4,#REF!,B55,#REF!,$O$8)</f>
        <v>#REF!</v>
      </c>
      <c r="P55" s="31" t="e">
        <f>COUNTIFS(#REF!,$B$4,#REF!,B55,#REF!,$P$8)</f>
        <v>#REF!</v>
      </c>
      <c r="Q55" s="31" t="e">
        <f>R55*$R$4+S55*$S$4+T55*$T$4+U55*$U$4+V55*$V$4+W55*$W$4+X55*$X$4</f>
        <v>#REF!</v>
      </c>
      <c r="R55" s="31" t="e">
        <f>COUNTIFS(#REF!,$B$4,#REF!,B55,#REF!,$R$8)</f>
        <v>#REF!</v>
      </c>
      <c r="S55" s="31" t="e">
        <f t="shared" si="0"/>
        <v>#REF!</v>
      </c>
      <c r="T55" s="31" t="e">
        <f t="shared" si="1"/>
        <v>#REF!</v>
      </c>
      <c r="U55" s="31" t="e">
        <f>COUNTIFS(#REF!,$B$4,#REF!,B55,#REF!,$U$8)</f>
        <v>#REF!</v>
      </c>
      <c r="V55" s="31" t="e">
        <f>COUNTIFS(#REF!,$B$4,#REF!,B55,#REF!,$V$8)</f>
        <v>#REF!</v>
      </c>
      <c r="W55" s="31" t="e">
        <f>COUNTIFS(#REF!,$B$4,#REF!,B55,#REF!,$W$8)</f>
        <v>#REF!</v>
      </c>
      <c r="X55" s="31" t="e">
        <f>COUNTIFS(#REF!,$B$4,#REF!,B55,#REF!,$X$8)</f>
        <v>#REF!</v>
      </c>
      <c r="Y55" s="31" t="e">
        <f>Z55*$Z$4+AA55*$AA$4+AB55*$AB$4+AC55*$AC$4+AD55*$AD$4+AE55*$AE$4+AF55*$AF$4+AG55*$AG$4</f>
        <v>#REF!</v>
      </c>
      <c r="Z55" s="31" t="e">
        <f>COUNTIFS(号卡固网晒单!$A:$A,$B$4,号卡固网晒单!#REF!,B55,号卡固网晒单!$F:$F,$Z$8)</f>
        <v>#REF!</v>
      </c>
      <c r="AA55" s="31" t="e">
        <f>COUNTIFS(号卡固网晒单!$A:$A,$B$4,号卡固网晒单!#REF!,B55,号卡固网晒单!$G:$G,$AA$8)</f>
        <v>#REF!</v>
      </c>
      <c r="AB55" s="31" t="e">
        <f>COUNTIFS(号卡固网晒单!$A:$A,$B$4,号卡固网晒单!#REF!,B55,号卡固网晒单!$H:$H,$AB$8)</f>
        <v>#REF!</v>
      </c>
      <c r="AC55" s="31" t="e">
        <f>COUNTIFS(号卡固网晒单!$A:$A,$B$4,号卡固网晒单!#REF!,B55,号卡固网晒单!$F:$F,$AC$8)</f>
        <v>#REF!</v>
      </c>
      <c r="AD55" s="31" t="e">
        <f>COUNTIFS(号卡固网晒单!$A:$A,$B$4,号卡固网晒单!#REF!,B55,号卡固网晒单!$G:$G,$AD$8)</f>
        <v>#REF!</v>
      </c>
      <c r="AE55" s="31" t="e">
        <f>COUNTIFS(号卡固网晒单!$A:$A,$B$4,号卡固网晒单!#REF!,B55,号卡固网晒单!$H:$H,$AE$8)</f>
        <v>#REF!</v>
      </c>
      <c r="AF55" s="31" t="e">
        <f>COUNTIFS(号卡固网晒单!$A:$A,$B$4,号卡固网晒单!#REF!,B55,号卡固网晒单!$I:$I,$AF$8)</f>
        <v>#REF!</v>
      </c>
      <c r="AG55" s="31" t="e">
        <f>COUNTIFS(号卡固网晒单!$A:$A,$B$4,号卡固网晒单!#REF!,B55,号卡固网晒单!$J:$J,$AG$8)</f>
        <v>#REF!</v>
      </c>
      <c r="AH55" s="31" t="e">
        <f>COUNTIFS(#REF!,B55,#REF!,$AH$8)</f>
        <v>#REF!</v>
      </c>
      <c r="AI55" s="31" t="e">
        <f>COUNTIFS(#REF!,B55,#REF!,$AI$8)</f>
        <v>#REF!</v>
      </c>
      <c r="AJ55" s="31" t="e">
        <f>COUNTIFS(#REF!,B55,#REF!,$AJ$8)</f>
        <v>#REF!</v>
      </c>
      <c r="AK55" s="31" t="e">
        <f>COUNTIFS(#REF!,B55,#REF!,$AK$8)</f>
        <v>#REF!</v>
      </c>
      <c r="AL55" s="31" t="e">
        <f>COUNTIFS(#REF!,B55,#REF!,$AL$8)</f>
        <v>#REF!</v>
      </c>
      <c r="AM55" s="31" t="e">
        <f>COUNTIFS(#REF!,B55,#REF!,$AM$8)</f>
        <v>#REF!</v>
      </c>
      <c r="AN55" s="31" t="e">
        <f>COUNTIFS(#REF!,B55,#REF!,$AN$8)</f>
        <v>#REF!</v>
      </c>
      <c r="AO55" s="31" t="e">
        <f>COUNTIFS(#REF!,B55,#REF!,$AO$8)</f>
        <v>#REF!</v>
      </c>
      <c r="AP55" s="31" t="e">
        <f>COUNTIFS(#REF!,B55,#REF!,$AP$8)</f>
        <v>#REF!</v>
      </c>
      <c r="AQ55" s="31" t="e">
        <f>COUNTIFS(#REF!,B55,#REF!,$AQ$8)</f>
        <v>#REF!</v>
      </c>
      <c r="AR55" s="31" t="e">
        <f>COUNTIFS(#REF!,B55,#REF!,$AR$8)</f>
        <v>#REF!</v>
      </c>
      <c r="AS55" s="31" t="e">
        <f>COUNTIFS(#REF!,B55,#REF!,$AS$8)</f>
        <v>#REF!</v>
      </c>
      <c r="AT55" s="21" t="e">
        <f>COUNTIFS(#REF!,B55,#REF!,$AT$8)</f>
        <v>#REF!</v>
      </c>
      <c r="AU55" s="21" t="e">
        <f t="shared" si="2"/>
        <v>#REF!</v>
      </c>
      <c r="AV55" s="21" t="e">
        <f t="shared" si="3"/>
        <v>#REF!</v>
      </c>
      <c r="AW55" s="21" t="e">
        <f>COUNTIFS(#REF!,B55,#REF!,$AW$8)</f>
        <v>#REF!</v>
      </c>
      <c r="AX55" s="31" t="e">
        <f>COUNTIFS(#REF!,B55,#REF!,$AX$8)</f>
        <v>#REF!</v>
      </c>
      <c r="AY55" s="31" t="e">
        <f>COUNTIFS(#REF!,B55,#REF!,$AY$8)</f>
        <v>#REF!</v>
      </c>
      <c r="AZ55" s="31" t="e">
        <f>COUNTIFS(#REF!,B55,#REF!,$AZ$8)</f>
        <v>#REF!</v>
      </c>
      <c r="BA55" s="31" t="e">
        <f>COUNTIFS(号卡固网晒单!#REF!,B55,号卡固网晒单!$F:$F,$BA$8)</f>
        <v>#REF!</v>
      </c>
      <c r="BB55" s="31" t="e">
        <f>COUNTIFS(号卡固网晒单!#REF!,B55,号卡固网晒单!$G:$G,$BB$8)</f>
        <v>#REF!</v>
      </c>
      <c r="BC55" s="31" t="e">
        <f>COUNTIFS(号卡固网晒单!#REF!,B55,号卡固网晒单!$H:$H,$BC$8)</f>
        <v>#REF!</v>
      </c>
      <c r="BD55" s="31" t="e">
        <f>COUNTIFS(号卡固网晒单!#REF!,B55,号卡固网晒单!$F:$F,$BD$8)</f>
        <v>#REF!</v>
      </c>
      <c r="BE55" s="31" t="e">
        <f>COUNTIFS(号卡固网晒单!#REF!,B55,号卡固网晒单!$G:$G,$BE$8)</f>
        <v>#REF!</v>
      </c>
      <c r="BF55" s="31" t="e">
        <f>COUNTIFS(号卡固网晒单!#REF!,B55,号卡固网晒单!$H:$H,$BF$8)</f>
        <v>#REF!</v>
      </c>
      <c r="BG55" s="31" t="e">
        <f>COUNTIFS(号卡固网晒单!#REF!,B55,号卡固网晒单!$I:$I,$BG$8)</f>
        <v>#REF!</v>
      </c>
      <c r="BH55" s="31" t="e">
        <f>COUNTIFS(号卡固网晒单!#REF!,B55,号卡固网晒单!$J:$J,$BH$8)</f>
        <v>#REF!</v>
      </c>
      <c r="BI55" s="22">
        <v>0</v>
      </c>
      <c r="BJ55" s="31" t="e">
        <f>AT55*$AT$4+AU55*$AU$4+AV55*$AV$4+AW55*$AW$4+AX55*$AX$4+AY55*$AY$4+AZ55*$AZ$4</f>
        <v>#REF!</v>
      </c>
      <c r="BK55" s="31" t="e">
        <f t="shared" si="4"/>
        <v>#REF!</v>
      </c>
      <c r="BL55" s="26">
        <v>20</v>
      </c>
      <c r="BM55" s="50" t="e">
        <f>SUM(BJ55:BJ62)</f>
        <v>#REF!</v>
      </c>
      <c r="BN55" s="51" t="e">
        <f>BM55/BL55</f>
        <v>#REF!</v>
      </c>
      <c r="BO55" s="22">
        <v>0</v>
      </c>
      <c r="BP55" s="31" t="e">
        <f>BA55*$BA$4+BB55*$BB$4+BC55*$BC$4+BD55*$BD$4+BE55*$BE$4+BF55*$BF$4+BG55*$BG$4+BH55*$BH$4</f>
        <v>#REF!</v>
      </c>
      <c r="BQ55" s="31" t="e">
        <f t="shared" si="5"/>
        <v>#REF!</v>
      </c>
      <c r="BR55" s="50">
        <v>49</v>
      </c>
      <c r="BS55" s="50" t="e">
        <f>SUM(BP55:BP62)</f>
        <v>#REF!</v>
      </c>
      <c r="BT55" s="51" t="e">
        <f>BS55/BR55</f>
        <v>#REF!</v>
      </c>
      <c r="BU55" s="51" t="e">
        <f>(BT55+BN55)/2</f>
        <v>#REF!</v>
      </c>
      <c r="BV55" s="59" t="e">
        <f>RANK(BU55,$BU$9:$BU$66)</f>
        <v>#REF!</v>
      </c>
      <c r="BW55" s="26" t="s">
        <v>32</v>
      </c>
      <c r="BX55" s="58" t="s">
        <v>562</v>
      </c>
      <c r="BY55" s="26" t="e">
        <f t="shared" si="6"/>
        <v>#REF!</v>
      </c>
      <c r="BZ55" s="50" t="e">
        <f>SUM(BY55:BY62)</f>
        <v>#REF!</v>
      </c>
      <c r="CA55" s="64"/>
      <c r="CB55" s="64"/>
      <c r="CC55" s="64">
        <v>1</v>
      </c>
      <c r="CD55" s="64"/>
      <c r="CE55" s="64">
        <v>1</v>
      </c>
      <c r="CF55" s="64"/>
    </row>
    <row r="56" spans="1:84">
      <c r="A56" s="26"/>
      <c r="B56" s="27" t="s">
        <v>563</v>
      </c>
      <c r="C56" s="22">
        <v>5</v>
      </c>
      <c r="D56" s="22">
        <v>2</v>
      </c>
      <c r="E56" s="31" t="e">
        <f>COUNTIFS(#REF!,$B$4,#REF!,B56,#REF!,$E$8)</f>
        <v>#REF!</v>
      </c>
      <c r="F56" s="31" t="e">
        <f>COUNTIFS(#REF!,$B$4,#REF!,B56,#REF!,$F$8)</f>
        <v>#REF!</v>
      </c>
      <c r="G56" s="31" t="e">
        <f>COUNTIFS(#REF!,$B$4,#REF!,B56,#REF!,$G$8)</f>
        <v>#REF!</v>
      </c>
      <c r="H56" s="31" t="e">
        <f>COUNTIFS(#REF!,$B$4,#REF!,B56,#REF!,$H$8)</f>
        <v>#REF!</v>
      </c>
      <c r="I56" s="31" t="e">
        <f>COUNTIFS(#REF!,$B$4,#REF!,B56,#REF!,$I$8)</f>
        <v>#REF!</v>
      </c>
      <c r="J56" s="31" t="e">
        <f>COUNTIFS(#REF!,$B$4,#REF!,B56,#REF!,$J$8)</f>
        <v>#REF!</v>
      </c>
      <c r="K56" s="31" t="e">
        <f>COUNTIFS(#REF!,$B$4,#REF!,B56,#REF!,$K$8)</f>
        <v>#REF!</v>
      </c>
      <c r="L56" s="31" t="e">
        <f>COUNTIFS(#REF!,$B$4,#REF!,B56,#REF!,$L$8)</f>
        <v>#REF!</v>
      </c>
      <c r="M56" s="31" t="e">
        <f>COUNTIFS(#REF!,$B$4,#REF!,B56,#REF!,$M$8)</f>
        <v>#REF!</v>
      </c>
      <c r="N56" s="31" t="e">
        <f>COUNTIFS(#REF!,$B$4,#REF!,B56,#REF!,$N$8)</f>
        <v>#REF!</v>
      </c>
      <c r="O56" s="31" t="e">
        <f>COUNTIFS(#REF!,$B$4,#REF!,B56,#REF!,$O$8)</f>
        <v>#REF!</v>
      </c>
      <c r="P56" s="31" t="e">
        <f>COUNTIFS(#REF!,$B$4,#REF!,B56,#REF!,$P$8)</f>
        <v>#REF!</v>
      </c>
      <c r="Q56" s="31" t="e">
        <f>R56*$R$4+S56*$S$4+T56*$T$4+U56*$U$4+V56*$V$4+W56*$W$4+X56*$X$4</f>
        <v>#REF!</v>
      </c>
      <c r="R56" s="31" t="e">
        <f>COUNTIFS(#REF!,$B$4,#REF!,B56,#REF!,$R$8)</f>
        <v>#REF!</v>
      </c>
      <c r="S56" s="31" t="e">
        <f t="shared" si="0"/>
        <v>#REF!</v>
      </c>
      <c r="T56" s="31" t="e">
        <f t="shared" si="1"/>
        <v>#REF!</v>
      </c>
      <c r="U56" s="31" t="e">
        <f>COUNTIFS(#REF!,$B$4,#REF!,B56,#REF!,$U$8)</f>
        <v>#REF!</v>
      </c>
      <c r="V56" s="31" t="e">
        <f>COUNTIFS(#REF!,$B$4,#REF!,B56,#REF!,$V$8)</f>
        <v>#REF!</v>
      </c>
      <c r="W56" s="31" t="e">
        <f>COUNTIFS(#REF!,$B$4,#REF!,B56,#REF!,$W$8)</f>
        <v>#REF!</v>
      </c>
      <c r="X56" s="31" t="e">
        <f>COUNTIFS(#REF!,$B$4,#REF!,B56,#REF!,$X$8)</f>
        <v>#REF!</v>
      </c>
      <c r="Y56" s="31" t="e">
        <f>Z56*$Z$4+AA56*$AA$4+AB56*$AB$4+AC56*$AC$4+AD56*$AD$4+AE56*$AE$4+AF56*$AF$4+AG56*$AG$4</f>
        <v>#REF!</v>
      </c>
      <c r="Z56" s="31" t="e">
        <f>COUNTIFS(号卡固网晒单!$A:$A,$B$4,号卡固网晒单!#REF!,B56,号卡固网晒单!$F:$F,$Z$8)</f>
        <v>#REF!</v>
      </c>
      <c r="AA56" s="31" t="e">
        <f>COUNTIFS(号卡固网晒单!$A:$A,$B$4,号卡固网晒单!#REF!,B56,号卡固网晒单!$G:$G,$AA$8)</f>
        <v>#REF!</v>
      </c>
      <c r="AB56" s="31" t="e">
        <f>COUNTIFS(号卡固网晒单!$A:$A,$B$4,号卡固网晒单!#REF!,B56,号卡固网晒单!$H:$H,$AB$8)</f>
        <v>#REF!</v>
      </c>
      <c r="AC56" s="31" t="e">
        <f>COUNTIFS(号卡固网晒单!$A:$A,$B$4,号卡固网晒单!#REF!,B56,号卡固网晒单!$F:$F,$AC$8)</f>
        <v>#REF!</v>
      </c>
      <c r="AD56" s="31" t="e">
        <f>COUNTIFS(号卡固网晒单!$A:$A,$B$4,号卡固网晒单!#REF!,B56,号卡固网晒单!$G:$G,$AD$8)</f>
        <v>#REF!</v>
      </c>
      <c r="AE56" s="31" t="e">
        <f>COUNTIFS(号卡固网晒单!$A:$A,$B$4,号卡固网晒单!#REF!,B56,号卡固网晒单!$H:$H,$AE$8)</f>
        <v>#REF!</v>
      </c>
      <c r="AF56" s="31" t="e">
        <f>COUNTIFS(号卡固网晒单!$A:$A,$B$4,号卡固网晒单!#REF!,B56,号卡固网晒单!$I:$I,$AF$8)</f>
        <v>#REF!</v>
      </c>
      <c r="AG56" s="31" t="e">
        <f>COUNTIFS(号卡固网晒单!$A:$A,$B$4,号卡固网晒单!#REF!,B56,号卡固网晒单!$J:$J,$AG$8)</f>
        <v>#REF!</v>
      </c>
      <c r="AH56" s="31" t="e">
        <f>COUNTIFS(#REF!,B56,#REF!,$AH$8)</f>
        <v>#REF!</v>
      </c>
      <c r="AI56" s="31" t="e">
        <f>COUNTIFS(#REF!,B56,#REF!,$AI$8)</f>
        <v>#REF!</v>
      </c>
      <c r="AJ56" s="31" t="e">
        <f>COUNTIFS(#REF!,B56,#REF!,$AJ$8)</f>
        <v>#REF!</v>
      </c>
      <c r="AK56" s="31" t="e">
        <f>COUNTIFS(#REF!,B56,#REF!,$AK$8)</f>
        <v>#REF!</v>
      </c>
      <c r="AL56" s="31" t="e">
        <f>COUNTIFS(#REF!,B56,#REF!,$AL$8)</f>
        <v>#REF!</v>
      </c>
      <c r="AM56" s="31" t="e">
        <f>COUNTIFS(#REF!,B56,#REF!,$AM$8)</f>
        <v>#REF!</v>
      </c>
      <c r="AN56" s="31" t="e">
        <f>COUNTIFS(#REF!,B56,#REF!,$AN$8)</f>
        <v>#REF!</v>
      </c>
      <c r="AO56" s="31" t="e">
        <f>COUNTIFS(#REF!,B56,#REF!,$AO$8)</f>
        <v>#REF!</v>
      </c>
      <c r="AP56" s="31" t="e">
        <f>COUNTIFS(#REF!,B56,#REF!,$AP$8)</f>
        <v>#REF!</v>
      </c>
      <c r="AQ56" s="31" t="e">
        <f>COUNTIFS(#REF!,B56,#REF!,$AQ$8)</f>
        <v>#REF!</v>
      </c>
      <c r="AR56" s="31" t="e">
        <f>COUNTIFS(#REF!,B56,#REF!,$AR$8)</f>
        <v>#REF!</v>
      </c>
      <c r="AS56" s="31" t="e">
        <f>COUNTIFS(#REF!,B56,#REF!,$AS$8)</f>
        <v>#REF!</v>
      </c>
      <c r="AT56" s="21" t="e">
        <f>COUNTIFS(#REF!,B56,#REF!,$AT$8)</f>
        <v>#REF!</v>
      </c>
      <c r="AU56" s="21" t="e">
        <f t="shared" si="2"/>
        <v>#REF!</v>
      </c>
      <c r="AV56" s="21" t="e">
        <f t="shared" si="3"/>
        <v>#REF!</v>
      </c>
      <c r="AW56" s="21" t="e">
        <f>COUNTIFS(#REF!,B56,#REF!,$AW$8)</f>
        <v>#REF!</v>
      </c>
      <c r="AX56" s="31" t="e">
        <f>COUNTIFS(#REF!,B56,#REF!,$AX$8)</f>
        <v>#REF!</v>
      </c>
      <c r="AY56" s="31" t="e">
        <f>COUNTIFS(#REF!,B56,#REF!,$AY$8)</f>
        <v>#REF!</v>
      </c>
      <c r="AZ56" s="31" t="e">
        <f>COUNTIFS(#REF!,B56,#REF!,$AZ$8)</f>
        <v>#REF!</v>
      </c>
      <c r="BA56" s="31" t="e">
        <f>COUNTIFS(号卡固网晒单!#REF!,B56,号卡固网晒单!$F:$F,$BA$8)</f>
        <v>#REF!</v>
      </c>
      <c r="BB56" s="31" t="e">
        <f>COUNTIFS(号卡固网晒单!#REF!,B56,号卡固网晒单!$G:$G,$BB$8)</f>
        <v>#REF!</v>
      </c>
      <c r="BC56" s="31" t="e">
        <f>COUNTIFS(号卡固网晒单!#REF!,B56,号卡固网晒单!$H:$H,$BC$8)</f>
        <v>#REF!</v>
      </c>
      <c r="BD56" s="31" t="e">
        <f>COUNTIFS(号卡固网晒单!#REF!,B56,号卡固网晒单!$F:$F,$BD$8)</f>
        <v>#REF!</v>
      </c>
      <c r="BE56" s="31" t="e">
        <f>COUNTIFS(号卡固网晒单!#REF!,B56,号卡固网晒单!$G:$G,$BE$8)</f>
        <v>#REF!</v>
      </c>
      <c r="BF56" s="31" t="e">
        <f>COUNTIFS(号卡固网晒单!#REF!,B56,号卡固网晒单!$H:$H,$BF$8)</f>
        <v>#REF!</v>
      </c>
      <c r="BG56" s="31" t="e">
        <f>COUNTIFS(号卡固网晒单!#REF!,B56,号卡固网晒单!$I:$I,$BG$8)</f>
        <v>#REF!</v>
      </c>
      <c r="BH56" s="31" t="e">
        <f>COUNTIFS(号卡固网晒单!#REF!,B56,号卡固网晒单!$J:$J,$BH$8)</f>
        <v>#REF!</v>
      </c>
      <c r="BI56" s="22">
        <v>2</v>
      </c>
      <c r="BJ56" s="31" t="e">
        <f>AT56*$AT$4+AU56*$AU$4+AV56*$AV$4+AW56*$AW$4+AX56*$AX$4+AY56*$AY$4+AZ56*$AZ$4</f>
        <v>#REF!</v>
      </c>
      <c r="BK56" s="31" t="e">
        <f t="shared" si="4"/>
        <v>#REF!</v>
      </c>
      <c r="BL56" s="26"/>
      <c r="BM56" s="50"/>
      <c r="BN56" s="51"/>
      <c r="BO56" s="22">
        <v>5</v>
      </c>
      <c r="BP56" s="31" t="e">
        <f>BA56*$BA$4+BB56*$BB$4+BC56*$BC$4+BD56*$BD$4+BE56*$BE$4+BF56*$BF$4+BG56*$BG$4+BH56*$BH$4</f>
        <v>#REF!</v>
      </c>
      <c r="BQ56" s="31" t="e">
        <f t="shared" si="5"/>
        <v>#REF!</v>
      </c>
      <c r="BR56" s="50"/>
      <c r="BS56" s="50"/>
      <c r="BT56" s="51"/>
      <c r="BU56" s="51"/>
      <c r="BV56" s="59"/>
      <c r="BW56" s="26"/>
      <c r="BX56" s="60" t="s">
        <v>563</v>
      </c>
      <c r="BY56" s="26" t="e">
        <f t="shared" si="6"/>
        <v>#REF!</v>
      </c>
      <c r="BZ56" s="50"/>
      <c r="CA56" s="64"/>
      <c r="CB56" s="64"/>
      <c r="CC56" s="64"/>
      <c r="CD56" s="64"/>
      <c r="CE56" s="64"/>
      <c r="CF56" s="64"/>
    </row>
    <row r="57" spans="1:84">
      <c r="A57" s="26"/>
      <c r="B57" s="27" t="s">
        <v>564</v>
      </c>
      <c r="C57" s="22">
        <v>5</v>
      </c>
      <c r="D57" s="22">
        <v>2</v>
      </c>
      <c r="E57" s="31" t="e">
        <f>COUNTIFS(#REF!,$B$4,#REF!,B57,#REF!,$E$8)</f>
        <v>#REF!</v>
      </c>
      <c r="F57" s="31" t="e">
        <f>COUNTIFS(#REF!,$B$4,#REF!,B57,#REF!,$F$8)</f>
        <v>#REF!</v>
      </c>
      <c r="G57" s="31" t="e">
        <f>COUNTIFS(#REF!,$B$4,#REF!,B57,#REF!,$G$8)</f>
        <v>#REF!</v>
      </c>
      <c r="H57" s="31" t="e">
        <f>COUNTIFS(#REF!,$B$4,#REF!,B57,#REF!,$H$8)</f>
        <v>#REF!</v>
      </c>
      <c r="I57" s="31" t="e">
        <f>COUNTIFS(#REF!,$B$4,#REF!,B57,#REF!,$I$8)</f>
        <v>#REF!</v>
      </c>
      <c r="J57" s="31" t="e">
        <f>COUNTIFS(#REF!,$B$4,#REF!,B57,#REF!,$J$8)</f>
        <v>#REF!</v>
      </c>
      <c r="K57" s="31" t="e">
        <f>COUNTIFS(#REF!,$B$4,#REF!,B57,#REF!,$K$8)</f>
        <v>#REF!</v>
      </c>
      <c r="L57" s="31" t="e">
        <f>COUNTIFS(#REF!,$B$4,#REF!,B57,#REF!,$L$8)</f>
        <v>#REF!</v>
      </c>
      <c r="M57" s="31" t="e">
        <f>COUNTIFS(#REF!,$B$4,#REF!,B57,#REF!,$M$8)</f>
        <v>#REF!</v>
      </c>
      <c r="N57" s="31" t="e">
        <f>COUNTIFS(#REF!,$B$4,#REF!,B57,#REF!,$N$8)</f>
        <v>#REF!</v>
      </c>
      <c r="O57" s="31" t="e">
        <f>COUNTIFS(#REF!,$B$4,#REF!,B57,#REF!,$O$8)</f>
        <v>#REF!</v>
      </c>
      <c r="P57" s="31" t="e">
        <f>COUNTIFS(#REF!,$B$4,#REF!,B57,#REF!,$P$8)</f>
        <v>#REF!</v>
      </c>
      <c r="Q57" s="31" t="e">
        <f>R57*$R$4+S57*$S$4+T57*$T$4+U57*$U$4+V57*$V$4+W57*$W$4+X57*$X$4</f>
        <v>#REF!</v>
      </c>
      <c r="R57" s="31" t="e">
        <f>COUNTIFS(#REF!,$B$4,#REF!,B57,#REF!,$R$8)</f>
        <v>#REF!</v>
      </c>
      <c r="S57" s="31" t="e">
        <f t="shared" si="0"/>
        <v>#REF!</v>
      </c>
      <c r="T57" s="31" t="e">
        <f t="shared" si="1"/>
        <v>#REF!</v>
      </c>
      <c r="U57" s="31" t="e">
        <f>COUNTIFS(#REF!,$B$4,#REF!,B57,#REF!,$U$8)</f>
        <v>#REF!</v>
      </c>
      <c r="V57" s="31" t="e">
        <f>COUNTIFS(#REF!,$B$4,#REF!,B57,#REF!,$V$8)</f>
        <v>#REF!</v>
      </c>
      <c r="W57" s="31" t="e">
        <f>COUNTIFS(#REF!,$B$4,#REF!,B57,#REF!,$W$8)</f>
        <v>#REF!</v>
      </c>
      <c r="X57" s="31" t="e">
        <f>COUNTIFS(#REF!,$B$4,#REF!,B57,#REF!,$X$8)</f>
        <v>#REF!</v>
      </c>
      <c r="Y57" s="31" t="e">
        <f>Z57*$Z$4+AA57*$AA$4+AB57*$AB$4+AC57*$AC$4+AD57*$AD$4+AE57*$AE$4+AF57*$AF$4+AG57*$AG$4</f>
        <v>#REF!</v>
      </c>
      <c r="Z57" s="31" t="e">
        <f>COUNTIFS(号卡固网晒单!$A:$A,$B$4,号卡固网晒单!#REF!,B57,号卡固网晒单!$F:$F,$Z$8)</f>
        <v>#REF!</v>
      </c>
      <c r="AA57" s="31" t="e">
        <f>COUNTIFS(号卡固网晒单!$A:$A,$B$4,号卡固网晒单!#REF!,B57,号卡固网晒单!$G:$G,$AA$8)</f>
        <v>#REF!</v>
      </c>
      <c r="AB57" s="31" t="e">
        <f>COUNTIFS(号卡固网晒单!$A:$A,$B$4,号卡固网晒单!#REF!,B57,号卡固网晒单!$H:$H,$AB$8)</f>
        <v>#REF!</v>
      </c>
      <c r="AC57" s="31" t="e">
        <f>COUNTIFS(号卡固网晒单!$A:$A,$B$4,号卡固网晒单!#REF!,B57,号卡固网晒单!$F:$F,$AC$8)</f>
        <v>#REF!</v>
      </c>
      <c r="AD57" s="31" t="e">
        <f>COUNTIFS(号卡固网晒单!$A:$A,$B$4,号卡固网晒单!#REF!,B57,号卡固网晒单!$G:$G,$AD$8)</f>
        <v>#REF!</v>
      </c>
      <c r="AE57" s="31" t="e">
        <f>COUNTIFS(号卡固网晒单!$A:$A,$B$4,号卡固网晒单!#REF!,B57,号卡固网晒单!$H:$H,$AE$8)</f>
        <v>#REF!</v>
      </c>
      <c r="AF57" s="31" t="e">
        <f>COUNTIFS(号卡固网晒单!$A:$A,$B$4,号卡固网晒单!#REF!,B57,号卡固网晒单!$I:$I,$AF$8)</f>
        <v>#REF!</v>
      </c>
      <c r="AG57" s="31" t="e">
        <f>COUNTIFS(号卡固网晒单!$A:$A,$B$4,号卡固网晒单!#REF!,B57,号卡固网晒单!$J:$J,$AG$8)</f>
        <v>#REF!</v>
      </c>
      <c r="AH57" s="31" t="e">
        <f>COUNTIFS(#REF!,B57,#REF!,$AH$8)</f>
        <v>#REF!</v>
      </c>
      <c r="AI57" s="31" t="e">
        <f>COUNTIFS(#REF!,B57,#REF!,$AI$8)</f>
        <v>#REF!</v>
      </c>
      <c r="AJ57" s="31" t="e">
        <f>COUNTIFS(#REF!,B57,#REF!,$AJ$8)</f>
        <v>#REF!</v>
      </c>
      <c r="AK57" s="31" t="e">
        <f>COUNTIFS(#REF!,B57,#REF!,$AK$8)</f>
        <v>#REF!</v>
      </c>
      <c r="AL57" s="31" t="e">
        <f>COUNTIFS(#REF!,B57,#REF!,$AL$8)</f>
        <v>#REF!</v>
      </c>
      <c r="AM57" s="31" t="e">
        <f>COUNTIFS(#REF!,B57,#REF!,$AM$8)</f>
        <v>#REF!</v>
      </c>
      <c r="AN57" s="31" t="e">
        <f>COUNTIFS(#REF!,B57,#REF!,$AN$8)</f>
        <v>#REF!</v>
      </c>
      <c r="AO57" s="31" t="e">
        <f>COUNTIFS(#REF!,B57,#REF!,$AO$8)</f>
        <v>#REF!</v>
      </c>
      <c r="AP57" s="31" t="e">
        <f>COUNTIFS(#REF!,B57,#REF!,$AP$8)</f>
        <v>#REF!</v>
      </c>
      <c r="AQ57" s="31" t="e">
        <f>COUNTIFS(#REF!,B57,#REF!,$AQ$8)</f>
        <v>#REF!</v>
      </c>
      <c r="AR57" s="31" t="e">
        <f>COUNTIFS(#REF!,B57,#REF!,$AR$8)</f>
        <v>#REF!</v>
      </c>
      <c r="AS57" s="31" t="e">
        <f>COUNTIFS(#REF!,B57,#REF!,$AS$8)</f>
        <v>#REF!</v>
      </c>
      <c r="AT57" s="21" t="e">
        <f>COUNTIFS(#REF!,B57,#REF!,$AT$8)</f>
        <v>#REF!</v>
      </c>
      <c r="AU57" s="21" t="e">
        <f t="shared" si="2"/>
        <v>#REF!</v>
      </c>
      <c r="AV57" s="21" t="e">
        <f t="shared" si="3"/>
        <v>#REF!</v>
      </c>
      <c r="AW57" s="21" t="e">
        <f>COUNTIFS(#REF!,B57,#REF!,$AW$8)</f>
        <v>#REF!</v>
      </c>
      <c r="AX57" s="31" t="e">
        <f>COUNTIFS(#REF!,B57,#REF!,$AX$8)</f>
        <v>#REF!</v>
      </c>
      <c r="AY57" s="31" t="e">
        <f>COUNTIFS(#REF!,B57,#REF!,$AY$8)</f>
        <v>#REF!</v>
      </c>
      <c r="AZ57" s="31" t="e">
        <f>COUNTIFS(#REF!,B57,#REF!,$AZ$8)</f>
        <v>#REF!</v>
      </c>
      <c r="BA57" s="31" t="e">
        <f>COUNTIFS(号卡固网晒单!#REF!,B57,号卡固网晒单!$F:$F,$BA$8)</f>
        <v>#REF!</v>
      </c>
      <c r="BB57" s="31" t="e">
        <f>COUNTIFS(号卡固网晒单!#REF!,B57,号卡固网晒单!$G:$G,$BB$8)</f>
        <v>#REF!</v>
      </c>
      <c r="BC57" s="31" t="e">
        <f>COUNTIFS(号卡固网晒单!#REF!,B57,号卡固网晒单!$H:$H,$BC$8)</f>
        <v>#REF!</v>
      </c>
      <c r="BD57" s="31" t="e">
        <f>COUNTIFS(号卡固网晒单!#REF!,B57,号卡固网晒单!$F:$F,$BD$8)</f>
        <v>#REF!</v>
      </c>
      <c r="BE57" s="31" t="e">
        <f>COUNTIFS(号卡固网晒单!#REF!,B57,号卡固网晒单!$G:$G,$BE$8)</f>
        <v>#REF!</v>
      </c>
      <c r="BF57" s="31" t="e">
        <f>COUNTIFS(号卡固网晒单!#REF!,B57,号卡固网晒单!$H:$H,$BF$8)</f>
        <v>#REF!</v>
      </c>
      <c r="BG57" s="31" t="e">
        <f>COUNTIFS(号卡固网晒单!#REF!,B57,号卡固网晒单!$I:$I,$BG$8)</f>
        <v>#REF!</v>
      </c>
      <c r="BH57" s="31" t="e">
        <f>COUNTIFS(号卡固网晒单!#REF!,B57,号卡固网晒单!$J:$J,$BH$8)</f>
        <v>#REF!</v>
      </c>
      <c r="BI57" s="22">
        <v>2</v>
      </c>
      <c r="BJ57" s="31" t="e">
        <f>AT57*$AT$4+AU57*$AU$4+AV57*$AV$4+AW57*$AW$4+AX57*$AX$4+AY57*$AY$4+AZ57*$AZ$4</f>
        <v>#REF!</v>
      </c>
      <c r="BK57" s="31" t="e">
        <f t="shared" si="4"/>
        <v>#REF!</v>
      </c>
      <c r="BL57" s="26"/>
      <c r="BM57" s="50"/>
      <c r="BN57" s="51"/>
      <c r="BO57" s="22">
        <v>5</v>
      </c>
      <c r="BP57" s="31" t="e">
        <f>BA57*$BA$4+BB57*$BB$4+BC57*$BC$4+BD57*$BD$4+BE57*$BE$4+BF57*$BF$4+BG57*$BG$4+BH57*$BH$4</f>
        <v>#REF!</v>
      </c>
      <c r="BQ57" s="31" t="e">
        <f t="shared" si="5"/>
        <v>#REF!</v>
      </c>
      <c r="BR57" s="50"/>
      <c r="BS57" s="50"/>
      <c r="BT57" s="51"/>
      <c r="BU57" s="51"/>
      <c r="BV57" s="59"/>
      <c r="BW57" s="26"/>
      <c r="BX57" s="60" t="s">
        <v>564</v>
      </c>
      <c r="BY57" s="26" t="e">
        <f t="shared" si="6"/>
        <v>#REF!</v>
      </c>
      <c r="BZ57" s="50"/>
      <c r="CA57" s="64"/>
      <c r="CB57" s="64"/>
      <c r="CC57" s="64"/>
      <c r="CD57" s="64"/>
      <c r="CE57" s="64"/>
      <c r="CF57" s="64"/>
    </row>
    <row r="58" spans="1:84">
      <c r="A58" s="26"/>
      <c r="B58" s="26" t="s">
        <v>565</v>
      </c>
      <c r="C58" s="22">
        <v>5</v>
      </c>
      <c r="D58" s="22">
        <v>2</v>
      </c>
      <c r="E58" s="31" t="e">
        <f>COUNTIFS(#REF!,$B$4,#REF!,B58,#REF!,$E$8)</f>
        <v>#REF!</v>
      </c>
      <c r="F58" s="31" t="e">
        <f>COUNTIFS(#REF!,$B$4,#REF!,B58,#REF!,$F$8)</f>
        <v>#REF!</v>
      </c>
      <c r="G58" s="31" t="e">
        <f>COUNTIFS(#REF!,$B$4,#REF!,B58,#REF!,$G$8)</f>
        <v>#REF!</v>
      </c>
      <c r="H58" s="31" t="e">
        <f>COUNTIFS(#REF!,$B$4,#REF!,B58,#REF!,$H$8)</f>
        <v>#REF!</v>
      </c>
      <c r="I58" s="31" t="e">
        <f>COUNTIFS(#REF!,$B$4,#REF!,B58,#REF!,$I$8)</f>
        <v>#REF!</v>
      </c>
      <c r="J58" s="31" t="e">
        <f>COUNTIFS(#REF!,$B$4,#REF!,B58,#REF!,$J$8)</f>
        <v>#REF!</v>
      </c>
      <c r="K58" s="31" t="e">
        <f>COUNTIFS(#REF!,$B$4,#REF!,B58,#REF!,$K$8)</f>
        <v>#REF!</v>
      </c>
      <c r="L58" s="31" t="e">
        <f>COUNTIFS(#REF!,$B$4,#REF!,B58,#REF!,$L$8)</f>
        <v>#REF!</v>
      </c>
      <c r="M58" s="31" t="e">
        <f>COUNTIFS(#REF!,$B$4,#REF!,B58,#REF!,$M$8)</f>
        <v>#REF!</v>
      </c>
      <c r="N58" s="31" t="e">
        <f>COUNTIFS(#REF!,$B$4,#REF!,B58,#REF!,$N$8)</f>
        <v>#REF!</v>
      </c>
      <c r="O58" s="31" t="e">
        <f>COUNTIFS(#REF!,$B$4,#REF!,B58,#REF!,$O$8)</f>
        <v>#REF!</v>
      </c>
      <c r="P58" s="31" t="e">
        <f>COUNTIFS(#REF!,$B$4,#REF!,B58,#REF!,$P$8)</f>
        <v>#REF!</v>
      </c>
      <c r="Q58" s="31" t="e">
        <f>R58*$R$4+S58*$S$4+T58*$T$4+U58*$U$4+V58*$V$4+W58*$W$4+X58*$X$4</f>
        <v>#REF!</v>
      </c>
      <c r="R58" s="31" t="e">
        <f>COUNTIFS(#REF!,$B$4,#REF!,B58,#REF!,$R$8)</f>
        <v>#REF!</v>
      </c>
      <c r="S58" s="31" t="e">
        <f t="shared" si="0"/>
        <v>#REF!</v>
      </c>
      <c r="T58" s="31" t="e">
        <f t="shared" si="1"/>
        <v>#REF!</v>
      </c>
      <c r="U58" s="31" t="e">
        <f>COUNTIFS(#REF!,$B$4,#REF!,B58,#REF!,$U$8)</f>
        <v>#REF!</v>
      </c>
      <c r="V58" s="31" t="e">
        <f>COUNTIFS(#REF!,$B$4,#REF!,B58,#REF!,$V$8)</f>
        <v>#REF!</v>
      </c>
      <c r="W58" s="31" t="e">
        <f>COUNTIFS(#REF!,$B$4,#REF!,B58,#REF!,$W$8)</f>
        <v>#REF!</v>
      </c>
      <c r="X58" s="31" t="e">
        <f>COUNTIFS(#REF!,$B$4,#REF!,B58,#REF!,$X$8)</f>
        <v>#REF!</v>
      </c>
      <c r="Y58" s="31" t="e">
        <f>Z58*$Z$4+AA58*$AA$4+AB58*$AB$4+AC58*$AC$4+AD58*$AD$4+AE58*$AE$4+AF58*$AF$4+AG58*$AG$4</f>
        <v>#REF!</v>
      </c>
      <c r="Z58" s="31" t="e">
        <f>COUNTIFS(号卡固网晒单!$A:$A,$B$4,号卡固网晒单!#REF!,B58,号卡固网晒单!$F:$F,$Z$8)</f>
        <v>#REF!</v>
      </c>
      <c r="AA58" s="31" t="e">
        <f>COUNTIFS(号卡固网晒单!$A:$A,$B$4,号卡固网晒单!#REF!,B58,号卡固网晒单!$G:$G,$AA$8)</f>
        <v>#REF!</v>
      </c>
      <c r="AB58" s="31" t="e">
        <f>COUNTIFS(号卡固网晒单!$A:$A,$B$4,号卡固网晒单!#REF!,B58,号卡固网晒单!$H:$H,$AB$8)</f>
        <v>#REF!</v>
      </c>
      <c r="AC58" s="31" t="e">
        <f>COUNTIFS(号卡固网晒单!$A:$A,$B$4,号卡固网晒单!#REF!,B58,号卡固网晒单!$F:$F,$AC$8)</f>
        <v>#REF!</v>
      </c>
      <c r="AD58" s="31" t="e">
        <f>COUNTIFS(号卡固网晒单!$A:$A,$B$4,号卡固网晒单!#REF!,B58,号卡固网晒单!$G:$G,$AD$8)</f>
        <v>#REF!</v>
      </c>
      <c r="AE58" s="31" t="e">
        <f>COUNTIFS(号卡固网晒单!$A:$A,$B$4,号卡固网晒单!#REF!,B58,号卡固网晒单!$H:$H,$AE$8)</f>
        <v>#REF!</v>
      </c>
      <c r="AF58" s="31" t="e">
        <f>COUNTIFS(号卡固网晒单!$A:$A,$B$4,号卡固网晒单!#REF!,B58,号卡固网晒单!$I:$I,$AF$8)</f>
        <v>#REF!</v>
      </c>
      <c r="AG58" s="31" t="e">
        <f>COUNTIFS(号卡固网晒单!$A:$A,$B$4,号卡固网晒单!#REF!,B58,号卡固网晒单!$J:$J,$AG$8)</f>
        <v>#REF!</v>
      </c>
      <c r="AH58" s="31" t="e">
        <f>COUNTIFS(#REF!,B58,#REF!,$AH$8)</f>
        <v>#REF!</v>
      </c>
      <c r="AI58" s="31" t="e">
        <f>COUNTIFS(#REF!,B58,#REF!,$AI$8)</f>
        <v>#REF!</v>
      </c>
      <c r="AJ58" s="31" t="e">
        <f>COUNTIFS(#REF!,B58,#REF!,$AJ$8)</f>
        <v>#REF!</v>
      </c>
      <c r="AK58" s="31" t="e">
        <f>COUNTIFS(#REF!,B58,#REF!,$AK$8)</f>
        <v>#REF!</v>
      </c>
      <c r="AL58" s="31" t="e">
        <f>COUNTIFS(#REF!,B58,#REF!,$AL$8)</f>
        <v>#REF!</v>
      </c>
      <c r="AM58" s="31" t="e">
        <f>COUNTIFS(#REF!,B58,#REF!,$AM$8)</f>
        <v>#REF!</v>
      </c>
      <c r="AN58" s="31" t="e">
        <f>COUNTIFS(#REF!,B58,#REF!,$AN$8)</f>
        <v>#REF!</v>
      </c>
      <c r="AO58" s="31" t="e">
        <f>COUNTIFS(#REF!,B58,#REF!,$AO$8)</f>
        <v>#REF!</v>
      </c>
      <c r="AP58" s="31" t="e">
        <f>COUNTIFS(#REF!,B58,#REF!,$AP$8)</f>
        <v>#REF!</v>
      </c>
      <c r="AQ58" s="31" t="e">
        <f>COUNTIFS(#REF!,B58,#REF!,$AQ$8)</f>
        <v>#REF!</v>
      </c>
      <c r="AR58" s="31" t="e">
        <f>COUNTIFS(#REF!,B58,#REF!,$AR$8)</f>
        <v>#REF!</v>
      </c>
      <c r="AS58" s="31" t="e">
        <f>COUNTIFS(#REF!,B58,#REF!,$AS$8)</f>
        <v>#REF!</v>
      </c>
      <c r="AT58" s="21" t="e">
        <f>COUNTIFS(#REF!,B58,#REF!,$AT$8)</f>
        <v>#REF!</v>
      </c>
      <c r="AU58" s="21" t="e">
        <f t="shared" si="2"/>
        <v>#REF!</v>
      </c>
      <c r="AV58" s="21" t="e">
        <f t="shared" si="3"/>
        <v>#REF!</v>
      </c>
      <c r="AW58" s="21" t="e">
        <f>COUNTIFS(#REF!,B58,#REF!,$AW$8)</f>
        <v>#REF!</v>
      </c>
      <c r="AX58" s="31" t="e">
        <f>COUNTIFS(#REF!,B58,#REF!,$AX$8)</f>
        <v>#REF!</v>
      </c>
      <c r="AY58" s="31" t="e">
        <f>COUNTIFS(#REF!,B58,#REF!,$AY$8)</f>
        <v>#REF!</v>
      </c>
      <c r="AZ58" s="31" t="e">
        <f>COUNTIFS(#REF!,B58,#REF!,$AZ$8)</f>
        <v>#REF!</v>
      </c>
      <c r="BA58" s="31" t="e">
        <f>COUNTIFS(号卡固网晒单!#REF!,B58,号卡固网晒单!$F:$F,$BA$8)</f>
        <v>#REF!</v>
      </c>
      <c r="BB58" s="31" t="e">
        <f>COUNTIFS(号卡固网晒单!#REF!,B58,号卡固网晒单!$G:$G,$BB$8)</f>
        <v>#REF!</v>
      </c>
      <c r="BC58" s="31" t="e">
        <f>COUNTIFS(号卡固网晒单!#REF!,B58,号卡固网晒单!$H:$H,$BC$8)</f>
        <v>#REF!</v>
      </c>
      <c r="BD58" s="31" t="e">
        <f>COUNTIFS(号卡固网晒单!#REF!,B58,号卡固网晒单!$F:$F,$BD$8)</f>
        <v>#REF!</v>
      </c>
      <c r="BE58" s="31" t="e">
        <f>COUNTIFS(号卡固网晒单!#REF!,B58,号卡固网晒单!$G:$G,$BE$8)</f>
        <v>#REF!</v>
      </c>
      <c r="BF58" s="31" t="e">
        <f>COUNTIFS(号卡固网晒单!#REF!,B58,号卡固网晒单!$H:$H,$BF$8)</f>
        <v>#REF!</v>
      </c>
      <c r="BG58" s="31" t="e">
        <f>COUNTIFS(号卡固网晒单!#REF!,B58,号卡固网晒单!$I:$I,$BG$8)</f>
        <v>#REF!</v>
      </c>
      <c r="BH58" s="31" t="e">
        <f>COUNTIFS(号卡固网晒单!#REF!,B58,号卡固网晒单!$J:$J,$BH$8)</f>
        <v>#REF!</v>
      </c>
      <c r="BI58" s="22">
        <v>2</v>
      </c>
      <c r="BJ58" s="31" t="e">
        <f>AT58*$AT$4+AU58*$AU$4+AV58*$AV$4+AW58*$AW$4+AX58*$AX$4+AY58*$AY$4+AZ58*$AZ$4</f>
        <v>#REF!</v>
      </c>
      <c r="BK58" s="31" t="e">
        <f t="shared" si="4"/>
        <v>#REF!</v>
      </c>
      <c r="BL58" s="26"/>
      <c r="BM58" s="50"/>
      <c r="BN58" s="51"/>
      <c r="BO58" s="22">
        <v>5</v>
      </c>
      <c r="BP58" s="31" t="e">
        <f>BA58*$BA$4+BB58*$BB$4+BC58*$BC$4+BD58*$BD$4+BE58*$BE$4+BF58*$BF$4+BG58*$BG$4+BH58*$BH$4</f>
        <v>#REF!</v>
      </c>
      <c r="BQ58" s="31" t="e">
        <f t="shared" si="5"/>
        <v>#REF!</v>
      </c>
      <c r="BR58" s="50"/>
      <c r="BS58" s="50"/>
      <c r="BT58" s="51"/>
      <c r="BU58" s="51"/>
      <c r="BV58" s="59"/>
      <c r="BW58" s="26"/>
      <c r="BX58" s="58" t="s">
        <v>565</v>
      </c>
      <c r="BY58" s="26" t="e">
        <f t="shared" si="6"/>
        <v>#REF!</v>
      </c>
      <c r="BZ58" s="50"/>
      <c r="CA58" s="64"/>
      <c r="CB58" s="64"/>
      <c r="CC58" s="64"/>
      <c r="CD58" s="64"/>
      <c r="CE58" s="64"/>
      <c r="CF58" s="64"/>
    </row>
    <row r="59" spans="1:84">
      <c r="A59" s="26"/>
      <c r="B59" s="26" t="s">
        <v>566</v>
      </c>
      <c r="C59" s="22">
        <v>5</v>
      </c>
      <c r="D59" s="22">
        <v>2</v>
      </c>
      <c r="E59" s="31" t="e">
        <f>COUNTIFS(#REF!,$B$4,#REF!,B59,#REF!,$E$8)</f>
        <v>#REF!</v>
      </c>
      <c r="F59" s="31" t="e">
        <f>COUNTIFS(#REF!,$B$4,#REF!,B59,#REF!,$F$8)</f>
        <v>#REF!</v>
      </c>
      <c r="G59" s="31" t="e">
        <f>COUNTIFS(#REF!,$B$4,#REF!,B59,#REF!,$G$8)</f>
        <v>#REF!</v>
      </c>
      <c r="H59" s="31" t="e">
        <f>COUNTIFS(#REF!,$B$4,#REF!,B59,#REF!,$H$8)</f>
        <v>#REF!</v>
      </c>
      <c r="I59" s="31" t="e">
        <f>COUNTIFS(#REF!,$B$4,#REF!,B59,#REF!,$I$8)</f>
        <v>#REF!</v>
      </c>
      <c r="J59" s="31" t="e">
        <f>COUNTIFS(#REF!,$B$4,#REF!,B59,#REF!,$J$8)</f>
        <v>#REF!</v>
      </c>
      <c r="K59" s="31" t="e">
        <f>COUNTIFS(#REF!,$B$4,#REF!,B59,#REF!,$K$8)</f>
        <v>#REF!</v>
      </c>
      <c r="L59" s="31" t="e">
        <f>COUNTIFS(#REF!,$B$4,#REF!,B59,#REF!,$L$8)</f>
        <v>#REF!</v>
      </c>
      <c r="M59" s="31" t="e">
        <f>COUNTIFS(#REF!,$B$4,#REF!,B59,#REF!,$M$8)</f>
        <v>#REF!</v>
      </c>
      <c r="N59" s="31" t="e">
        <f>COUNTIFS(#REF!,$B$4,#REF!,B59,#REF!,$N$8)</f>
        <v>#REF!</v>
      </c>
      <c r="O59" s="31" t="e">
        <f>COUNTIFS(#REF!,$B$4,#REF!,B59,#REF!,$O$8)</f>
        <v>#REF!</v>
      </c>
      <c r="P59" s="31" t="e">
        <f>COUNTIFS(#REF!,$B$4,#REF!,B59,#REF!,$P$8)</f>
        <v>#REF!</v>
      </c>
      <c r="Q59" s="31" t="e">
        <f>R59*$R$4+S59*$S$4+T59*$T$4+U59*$U$4+V59*$V$4+W59*$W$4+X59*$X$4</f>
        <v>#REF!</v>
      </c>
      <c r="R59" s="31" t="e">
        <f>COUNTIFS(#REF!,$B$4,#REF!,B59,#REF!,$R$8)</f>
        <v>#REF!</v>
      </c>
      <c r="S59" s="31" t="e">
        <f t="shared" si="0"/>
        <v>#REF!</v>
      </c>
      <c r="T59" s="31" t="e">
        <f t="shared" si="1"/>
        <v>#REF!</v>
      </c>
      <c r="U59" s="31" t="e">
        <f>COUNTIFS(#REF!,$B$4,#REF!,B59,#REF!,$U$8)</f>
        <v>#REF!</v>
      </c>
      <c r="V59" s="31" t="e">
        <f>COUNTIFS(#REF!,$B$4,#REF!,B59,#REF!,$V$8)</f>
        <v>#REF!</v>
      </c>
      <c r="W59" s="31" t="e">
        <f>COUNTIFS(#REF!,$B$4,#REF!,B59,#REF!,$W$8)</f>
        <v>#REF!</v>
      </c>
      <c r="X59" s="31" t="e">
        <f>COUNTIFS(#REF!,$B$4,#REF!,B59,#REF!,$X$8)</f>
        <v>#REF!</v>
      </c>
      <c r="Y59" s="31" t="e">
        <f>Z59*$Z$4+AA59*$AA$4+AB59*$AB$4+AC59*$AC$4+AD59*$AD$4+AE59*$AE$4+AF59*$AF$4+AG59*$AG$4</f>
        <v>#REF!</v>
      </c>
      <c r="Z59" s="31" t="e">
        <f>COUNTIFS(号卡固网晒单!$A:$A,$B$4,号卡固网晒单!#REF!,B59,号卡固网晒单!$F:$F,$Z$8)</f>
        <v>#REF!</v>
      </c>
      <c r="AA59" s="31" t="e">
        <f>COUNTIFS(号卡固网晒单!$A:$A,$B$4,号卡固网晒单!#REF!,B59,号卡固网晒单!$G:$G,$AA$8)</f>
        <v>#REF!</v>
      </c>
      <c r="AB59" s="31" t="e">
        <f>COUNTIFS(号卡固网晒单!$A:$A,$B$4,号卡固网晒单!#REF!,B59,号卡固网晒单!$H:$H,$AB$8)</f>
        <v>#REF!</v>
      </c>
      <c r="AC59" s="31" t="e">
        <f>COUNTIFS(号卡固网晒单!$A:$A,$B$4,号卡固网晒单!#REF!,B59,号卡固网晒单!$F:$F,$AC$8)</f>
        <v>#REF!</v>
      </c>
      <c r="AD59" s="31" t="e">
        <f>COUNTIFS(号卡固网晒单!$A:$A,$B$4,号卡固网晒单!#REF!,B59,号卡固网晒单!$G:$G,$AD$8)</f>
        <v>#REF!</v>
      </c>
      <c r="AE59" s="31" t="e">
        <f>COUNTIFS(号卡固网晒单!$A:$A,$B$4,号卡固网晒单!#REF!,B59,号卡固网晒单!$H:$H,$AE$8)</f>
        <v>#REF!</v>
      </c>
      <c r="AF59" s="31" t="e">
        <f>COUNTIFS(号卡固网晒单!$A:$A,$B$4,号卡固网晒单!#REF!,B59,号卡固网晒单!$I:$I,$AF$8)</f>
        <v>#REF!</v>
      </c>
      <c r="AG59" s="31" t="e">
        <f>COUNTIFS(号卡固网晒单!$A:$A,$B$4,号卡固网晒单!#REF!,B59,号卡固网晒单!$J:$J,$AG$8)</f>
        <v>#REF!</v>
      </c>
      <c r="AH59" s="31" t="e">
        <f>COUNTIFS(#REF!,B59,#REF!,$AH$8)</f>
        <v>#REF!</v>
      </c>
      <c r="AI59" s="31" t="e">
        <f>COUNTIFS(#REF!,B59,#REF!,$AI$8)</f>
        <v>#REF!</v>
      </c>
      <c r="AJ59" s="31" t="e">
        <f>COUNTIFS(#REF!,B59,#REF!,$AJ$8)</f>
        <v>#REF!</v>
      </c>
      <c r="AK59" s="31" t="e">
        <f>COUNTIFS(#REF!,B59,#REF!,$AK$8)</f>
        <v>#REF!</v>
      </c>
      <c r="AL59" s="31" t="e">
        <f>COUNTIFS(#REF!,B59,#REF!,$AL$8)</f>
        <v>#REF!</v>
      </c>
      <c r="AM59" s="31" t="e">
        <f>COUNTIFS(#REF!,B59,#REF!,$AM$8)</f>
        <v>#REF!</v>
      </c>
      <c r="AN59" s="31" t="e">
        <f>COUNTIFS(#REF!,B59,#REF!,$AN$8)</f>
        <v>#REF!</v>
      </c>
      <c r="AO59" s="31" t="e">
        <f>COUNTIFS(#REF!,B59,#REF!,$AO$8)</f>
        <v>#REF!</v>
      </c>
      <c r="AP59" s="31" t="e">
        <f>COUNTIFS(#REF!,B59,#REF!,$AP$8)</f>
        <v>#REF!</v>
      </c>
      <c r="AQ59" s="31" t="e">
        <f>COUNTIFS(#REF!,B59,#REF!,$AQ$8)</f>
        <v>#REF!</v>
      </c>
      <c r="AR59" s="31" t="e">
        <f>COUNTIFS(#REF!,B59,#REF!,$AR$8)</f>
        <v>#REF!</v>
      </c>
      <c r="AS59" s="31" t="e">
        <f>COUNTIFS(#REF!,B59,#REF!,$AS$8)</f>
        <v>#REF!</v>
      </c>
      <c r="AT59" s="21" t="e">
        <f>COUNTIFS(#REF!,B59,#REF!,$AT$8)</f>
        <v>#REF!</v>
      </c>
      <c r="AU59" s="21" t="e">
        <f t="shared" si="2"/>
        <v>#REF!</v>
      </c>
      <c r="AV59" s="21" t="e">
        <f t="shared" si="3"/>
        <v>#REF!</v>
      </c>
      <c r="AW59" s="21" t="e">
        <f>COUNTIFS(#REF!,B59,#REF!,$AW$8)</f>
        <v>#REF!</v>
      </c>
      <c r="AX59" s="31" t="e">
        <f>COUNTIFS(#REF!,B59,#REF!,$AX$8)</f>
        <v>#REF!</v>
      </c>
      <c r="AY59" s="31" t="e">
        <f>COUNTIFS(#REF!,B59,#REF!,$AY$8)</f>
        <v>#REF!</v>
      </c>
      <c r="AZ59" s="31" t="e">
        <f>COUNTIFS(#REF!,B59,#REF!,$AZ$8)</f>
        <v>#REF!</v>
      </c>
      <c r="BA59" s="31" t="e">
        <f>COUNTIFS(号卡固网晒单!#REF!,B59,号卡固网晒单!$F:$F,$BA$8)</f>
        <v>#REF!</v>
      </c>
      <c r="BB59" s="31" t="e">
        <f>COUNTIFS(号卡固网晒单!#REF!,B59,号卡固网晒单!$G:$G,$BB$8)</f>
        <v>#REF!</v>
      </c>
      <c r="BC59" s="31" t="e">
        <f>COUNTIFS(号卡固网晒单!#REF!,B59,号卡固网晒单!$H:$H,$BC$8)</f>
        <v>#REF!</v>
      </c>
      <c r="BD59" s="31" t="e">
        <f>COUNTIFS(号卡固网晒单!#REF!,B59,号卡固网晒单!$F:$F,$BD$8)</f>
        <v>#REF!</v>
      </c>
      <c r="BE59" s="31" t="e">
        <f>COUNTIFS(号卡固网晒单!#REF!,B59,号卡固网晒单!$G:$G,$BE$8)</f>
        <v>#REF!</v>
      </c>
      <c r="BF59" s="31" t="e">
        <f>COUNTIFS(号卡固网晒单!#REF!,B59,号卡固网晒单!$H:$H,$BF$8)</f>
        <v>#REF!</v>
      </c>
      <c r="BG59" s="31" t="e">
        <f>COUNTIFS(号卡固网晒单!#REF!,B59,号卡固网晒单!$I:$I,$BG$8)</f>
        <v>#REF!</v>
      </c>
      <c r="BH59" s="31" t="e">
        <f>COUNTIFS(号卡固网晒单!#REF!,B59,号卡固网晒单!$J:$J,$BH$8)</f>
        <v>#REF!</v>
      </c>
      <c r="BI59" s="22">
        <v>2</v>
      </c>
      <c r="BJ59" s="31" t="e">
        <f>AT59*$AT$4+AU59*$AU$4+AV59*$AV$4+AW59*$AW$4+AX59*$AX$4+AY59*$AY$4+AZ59*$AZ$4</f>
        <v>#REF!</v>
      </c>
      <c r="BK59" s="31" t="e">
        <f t="shared" si="4"/>
        <v>#REF!</v>
      </c>
      <c r="BL59" s="26"/>
      <c r="BM59" s="50"/>
      <c r="BN59" s="51"/>
      <c r="BO59" s="22">
        <v>5</v>
      </c>
      <c r="BP59" s="31" t="e">
        <f>BA59*$BA$4+BB59*$BB$4+BC59*$BC$4+BD59*$BD$4+BE59*$BE$4+BF59*$BF$4+BG59*$BG$4+BH59*$BH$4</f>
        <v>#REF!</v>
      </c>
      <c r="BQ59" s="31" t="e">
        <f t="shared" si="5"/>
        <v>#REF!</v>
      </c>
      <c r="BR59" s="50"/>
      <c r="BS59" s="50"/>
      <c r="BT59" s="51"/>
      <c r="BU59" s="51"/>
      <c r="BV59" s="59"/>
      <c r="BW59" s="26"/>
      <c r="BX59" s="58" t="s">
        <v>566</v>
      </c>
      <c r="BY59" s="26" t="e">
        <f t="shared" si="6"/>
        <v>#REF!</v>
      </c>
      <c r="BZ59" s="50"/>
      <c r="CA59" s="64"/>
      <c r="CB59" s="64"/>
      <c r="CC59" s="64"/>
      <c r="CD59" s="64"/>
      <c r="CE59" s="64"/>
      <c r="CF59" s="64"/>
    </row>
    <row r="60" spans="1:84">
      <c r="A60" s="26"/>
      <c r="B60" s="27" t="s">
        <v>567</v>
      </c>
      <c r="C60" s="22">
        <v>5</v>
      </c>
      <c r="D60" s="22">
        <v>2</v>
      </c>
      <c r="E60" s="31" t="e">
        <f>COUNTIFS(#REF!,$B$4,#REF!,B60,#REF!,$E$8)</f>
        <v>#REF!</v>
      </c>
      <c r="F60" s="31" t="e">
        <f>COUNTIFS(#REF!,$B$4,#REF!,B60,#REF!,$F$8)</f>
        <v>#REF!</v>
      </c>
      <c r="G60" s="31" t="e">
        <f>COUNTIFS(#REF!,$B$4,#REF!,B60,#REF!,$G$8)</f>
        <v>#REF!</v>
      </c>
      <c r="H60" s="31" t="e">
        <f>COUNTIFS(#REF!,$B$4,#REF!,B60,#REF!,$H$8)</f>
        <v>#REF!</v>
      </c>
      <c r="I60" s="31" t="e">
        <f>COUNTIFS(#REF!,$B$4,#REF!,B60,#REF!,$I$8)</f>
        <v>#REF!</v>
      </c>
      <c r="J60" s="31" t="e">
        <f>COUNTIFS(#REF!,$B$4,#REF!,B60,#REF!,$J$8)</f>
        <v>#REF!</v>
      </c>
      <c r="K60" s="31" t="e">
        <f>COUNTIFS(#REF!,$B$4,#REF!,B60,#REF!,$K$8)</f>
        <v>#REF!</v>
      </c>
      <c r="L60" s="31" t="e">
        <f>COUNTIFS(#REF!,$B$4,#REF!,B60,#REF!,$L$8)</f>
        <v>#REF!</v>
      </c>
      <c r="M60" s="31" t="e">
        <f>COUNTIFS(#REF!,$B$4,#REF!,B60,#REF!,$M$8)</f>
        <v>#REF!</v>
      </c>
      <c r="N60" s="31" t="e">
        <f>COUNTIFS(#REF!,$B$4,#REF!,B60,#REF!,$N$8)</f>
        <v>#REF!</v>
      </c>
      <c r="O60" s="31" t="e">
        <f>COUNTIFS(#REF!,$B$4,#REF!,B60,#REF!,$O$8)</f>
        <v>#REF!</v>
      </c>
      <c r="P60" s="31" t="e">
        <f>COUNTIFS(#REF!,$B$4,#REF!,B60,#REF!,$P$8)</f>
        <v>#REF!</v>
      </c>
      <c r="Q60" s="31" t="e">
        <f>R60*$R$4+S60*$S$4+T60*$T$4+U60*$U$4+V60*$V$4+W60*$W$4+X60*$X$4</f>
        <v>#REF!</v>
      </c>
      <c r="R60" s="31" t="e">
        <f>COUNTIFS(#REF!,$B$4,#REF!,B60,#REF!,$R$8)</f>
        <v>#REF!</v>
      </c>
      <c r="S60" s="31" t="e">
        <f t="shared" si="0"/>
        <v>#REF!</v>
      </c>
      <c r="T60" s="31" t="e">
        <f t="shared" si="1"/>
        <v>#REF!</v>
      </c>
      <c r="U60" s="31" t="e">
        <f>COUNTIFS(#REF!,$B$4,#REF!,B60,#REF!,$U$8)</f>
        <v>#REF!</v>
      </c>
      <c r="V60" s="31" t="e">
        <f>COUNTIFS(#REF!,$B$4,#REF!,B60,#REF!,$V$8)</f>
        <v>#REF!</v>
      </c>
      <c r="W60" s="31" t="e">
        <f>COUNTIFS(#REF!,$B$4,#REF!,B60,#REF!,$W$8)</f>
        <v>#REF!</v>
      </c>
      <c r="X60" s="31" t="e">
        <f>COUNTIFS(#REF!,$B$4,#REF!,B60,#REF!,$X$8)</f>
        <v>#REF!</v>
      </c>
      <c r="Y60" s="31" t="e">
        <f>Z60*$Z$4+AA60*$AA$4+AB60*$AB$4+AC60*$AC$4+AD60*$AD$4+AE60*$AE$4+AF60*$AF$4+AG60*$AG$4</f>
        <v>#REF!</v>
      </c>
      <c r="Z60" s="31" t="e">
        <f>COUNTIFS(号卡固网晒单!$A:$A,$B$4,号卡固网晒单!#REF!,B60,号卡固网晒单!$F:$F,$Z$8)</f>
        <v>#REF!</v>
      </c>
      <c r="AA60" s="31" t="e">
        <f>COUNTIFS(号卡固网晒单!$A:$A,$B$4,号卡固网晒单!#REF!,B60,号卡固网晒单!$G:$G,$AA$8)</f>
        <v>#REF!</v>
      </c>
      <c r="AB60" s="31" t="e">
        <f>COUNTIFS(号卡固网晒单!$A:$A,$B$4,号卡固网晒单!#REF!,B60,号卡固网晒单!$H:$H,$AB$8)</f>
        <v>#REF!</v>
      </c>
      <c r="AC60" s="31" t="e">
        <f>COUNTIFS(号卡固网晒单!$A:$A,$B$4,号卡固网晒单!#REF!,B60,号卡固网晒单!$F:$F,$AC$8)</f>
        <v>#REF!</v>
      </c>
      <c r="AD60" s="31" t="e">
        <f>COUNTIFS(号卡固网晒单!$A:$A,$B$4,号卡固网晒单!#REF!,B60,号卡固网晒单!$G:$G,$AD$8)</f>
        <v>#REF!</v>
      </c>
      <c r="AE60" s="31" t="e">
        <f>COUNTIFS(号卡固网晒单!$A:$A,$B$4,号卡固网晒单!#REF!,B60,号卡固网晒单!$H:$H,$AE$8)</f>
        <v>#REF!</v>
      </c>
      <c r="AF60" s="31" t="e">
        <f>COUNTIFS(号卡固网晒单!$A:$A,$B$4,号卡固网晒单!#REF!,B60,号卡固网晒单!$I:$I,$AF$8)</f>
        <v>#REF!</v>
      </c>
      <c r="AG60" s="31" t="e">
        <f>COUNTIFS(号卡固网晒单!$A:$A,$B$4,号卡固网晒单!#REF!,B60,号卡固网晒单!$J:$J,$AG$8)</f>
        <v>#REF!</v>
      </c>
      <c r="AH60" s="31" t="e">
        <f>COUNTIFS(#REF!,B60,#REF!,$AH$8)</f>
        <v>#REF!</v>
      </c>
      <c r="AI60" s="31" t="e">
        <f>COUNTIFS(#REF!,B60,#REF!,$AI$8)</f>
        <v>#REF!</v>
      </c>
      <c r="AJ60" s="31" t="e">
        <f>COUNTIFS(#REF!,B60,#REF!,$AJ$8)</f>
        <v>#REF!</v>
      </c>
      <c r="AK60" s="31" t="e">
        <f>COUNTIFS(#REF!,B60,#REF!,$AK$8)</f>
        <v>#REF!</v>
      </c>
      <c r="AL60" s="31" t="e">
        <f>COUNTIFS(#REF!,B60,#REF!,$AL$8)</f>
        <v>#REF!</v>
      </c>
      <c r="AM60" s="31" t="e">
        <f>COUNTIFS(#REF!,B60,#REF!,$AM$8)</f>
        <v>#REF!</v>
      </c>
      <c r="AN60" s="31" t="e">
        <f>COUNTIFS(#REF!,B60,#REF!,$AN$8)</f>
        <v>#REF!</v>
      </c>
      <c r="AO60" s="31" t="e">
        <f>COUNTIFS(#REF!,B60,#REF!,$AO$8)</f>
        <v>#REF!</v>
      </c>
      <c r="AP60" s="31" t="e">
        <f>COUNTIFS(#REF!,B60,#REF!,$AP$8)</f>
        <v>#REF!</v>
      </c>
      <c r="AQ60" s="31" t="e">
        <f>COUNTIFS(#REF!,B60,#REF!,$AQ$8)</f>
        <v>#REF!</v>
      </c>
      <c r="AR60" s="31" t="e">
        <f>COUNTIFS(#REF!,B60,#REF!,$AR$8)</f>
        <v>#REF!</v>
      </c>
      <c r="AS60" s="31" t="e">
        <f>COUNTIFS(#REF!,B60,#REF!,$AS$8)</f>
        <v>#REF!</v>
      </c>
      <c r="AT60" s="21" t="e">
        <f>COUNTIFS(#REF!,B60,#REF!,$AT$8)</f>
        <v>#REF!</v>
      </c>
      <c r="AU60" s="21" t="e">
        <f t="shared" si="2"/>
        <v>#REF!</v>
      </c>
      <c r="AV60" s="21" t="e">
        <f t="shared" si="3"/>
        <v>#REF!</v>
      </c>
      <c r="AW60" s="21" t="e">
        <f>COUNTIFS(#REF!,B60,#REF!,$AW$8)</f>
        <v>#REF!</v>
      </c>
      <c r="AX60" s="31" t="e">
        <f>COUNTIFS(#REF!,B60,#REF!,$AX$8)</f>
        <v>#REF!</v>
      </c>
      <c r="AY60" s="31" t="e">
        <f>COUNTIFS(#REF!,B60,#REF!,$AY$8)</f>
        <v>#REF!</v>
      </c>
      <c r="AZ60" s="31" t="e">
        <f>COUNTIFS(#REF!,B60,#REF!,$AZ$8)</f>
        <v>#REF!</v>
      </c>
      <c r="BA60" s="31" t="e">
        <f>COUNTIFS(号卡固网晒单!#REF!,B60,号卡固网晒单!$F:$F,$BA$8)</f>
        <v>#REF!</v>
      </c>
      <c r="BB60" s="31" t="e">
        <f>COUNTIFS(号卡固网晒单!#REF!,B60,号卡固网晒单!$G:$G,$BB$8)</f>
        <v>#REF!</v>
      </c>
      <c r="BC60" s="31" t="e">
        <f>COUNTIFS(号卡固网晒单!#REF!,B60,号卡固网晒单!$H:$H,$BC$8)</f>
        <v>#REF!</v>
      </c>
      <c r="BD60" s="31" t="e">
        <f>COUNTIFS(号卡固网晒单!#REF!,B60,号卡固网晒单!$F:$F,$BD$8)</f>
        <v>#REF!</v>
      </c>
      <c r="BE60" s="31" t="e">
        <f>COUNTIFS(号卡固网晒单!#REF!,B60,号卡固网晒单!$G:$G,$BE$8)</f>
        <v>#REF!</v>
      </c>
      <c r="BF60" s="31" t="e">
        <f>COUNTIFS(号卡固网晒单!#REF!,B60,号卡固网晒单!$H:$H,$BF$8)</f>
        <v>#REF!</v>
      </c>
      <c r="BG60" s="31" t="e">
        <f>COUNTIFS(号卡固网晒单!#REF!,B60,号卡固网晒单!$I:$I,$BG$8)</f>
        <v>#REF!</v>
      </c>
      <c r="BH60" s="31" t="e">
        <f>COUNTIFS(号卡固网晒单!#REF!,B60,号卡固网晒单!$J:$J,$BH$8)</f>
        <v>#REF!</v>
      </c>
      <c r="BI60" s="22">
        <v>2</v>
      </c>
      <c r="BJ60" s="31" t="e">
        <f>AT60*$AT$4+AU60*$AU$4+AV60*$AV$4+AW60*$AW$4+AX60*$AX$4+AY60*$AY$4+AZ60*$AZ$4</f>
        <v>#REF!</v>
      </c>
      <c r="BK60" s="31" t="e">
        <f t="shared" si="4"/>
        <v>#REF!</v>
      </c>
      <c r="BL60" s="26"/>
      <c r="BM60" s="50"/>
      <c r="BN60" s="51"/>
      <c r="BO60" s="22">
        <v>5</v>
      </c>
      <c r="BP60" s="31" t="e">
        <f>BA60*$BA$4+BB60*$BB$4+BC60*$BC$4+BD60*$BD$4+BE60*$BE$4+BF60*$BF$4+BG60*$BG$4+BH60*$BH$4</f>
        <v>#REF!</v>
      </c>
      <c r="BQ60" s="31" t="e">
        <f t="shared" si="5"/>
        <v>#REF!</v>
      </c>
      <c r="BR60" s="50"/>
      <c r="BS60" s="50"/>
      <c r="BT60" s="51"/>
      <c r="BU60" s="51"/>
      <c r="BV60" s="59"/>
      <c r="BW60" s="26"/>
      <c r="BX60" s="60" t="s">
        <v>567</v>
      </c>
      <c r="BY60" s="26" t="e">
        <f t="shared" si="6"/>
        <v>#REF!</v>
      </c>
      <c r="BZ60" s="50"/>
      <c r="CA60" s="64"/>
      <c r="CB60" s="64"/>
      <c r="CC60" s="64"/>
      <c r="CD60" s="64"/>
      <c r="CE60" s="64"/>
      <c r="CF60" s="64"/>
    </row>
    <row r="61" spans="1:84">
      <c r="A61" s="26"/>
      <c r="B61" s="26" t="s">
        <v>568</v>
      </c>
      <c r="C61" s="22">
        <v>12</v>
      </c>
      <c r="D61" s="22">
        <v>5</v>
      </c>
      <c r="E61" s="31" t="e">
        <f>COUNTIFS(#REF!,$B$4,#REF!,B61,#REF!,$E$8)</f>
        <v>#REF!</v>
      </c>
      <c r="F61" s="31" t="e">
        <f>COUNTIFS(#REF!,$B$4,#REF!,B61,#REF!,$F$8)</f>
        <v>#REF!</v>
      </c>
      <c r="G61" s="31" t="e">
        <f>COUNTIFS(#REF!,$B$4,#REF!,B61,#REF!,$G$8)</f>
        <v>#REF!</v>
      </c>
      <c r="H61" s="31" t="e">
        <f>COUNTIFS(#REF!,$B$4,#REF!,B61,#REF!,$H$8)</f>
        <v>#REF!</v>
      </c>
      <c r="I61" s="31" t="e">
        <f>COUNTIFS(#REF!,$B$4,#REF!,B61,#REF!,$I$8)</f>
        <v>#REF!</v>
      </c>
      <c r="J61" s="31" t="e">
        <f>COUNTIFS(#REF!,$B$4,#REF!,B61,#REF!,$J$8)</f>
        <v>#REF!</v>
      </c>
      <c r="K61" s="31" t="e">
        <f>COUNTIFS(#REF!,$B$4,#REF!,B61,#REF!,$K$8)</f>
        <v>#REF!</v>
      </c>
      <c r="L61" s="31" t="e">
        <f>COUNTIFS(#REF!,$B$4,#REF!,B61,#REF!,$L$8)</f>
        <v>#REF!</v>
      </c>
      <c r="M61" s="31" t="e">
        <f>COUNTIFS(#REF!,$B$4,#REF!,B61,#REF!,$M$8)</f>
        <v>#REF!</v>
      </c>
      <c r="N61" s="31" t="e">
        <f>COUNTIFS(#REF!,$B$4,#REF!,B61,#REF!,$N$8)</f>
        <v>#REF!</v>
      </c>
      <c r="O61" s="31" t="e">
        <f>COUNTIFS(#REF!,$B$4,#REF!,B61,#REF!,$O$8)</f>
        <v>#REF!</v>
      </c>
      <c r="P61" s="31" t="e">
        <f>COUNTIFS(#REF!,$B$4,#REF!,B61,#REF!,$P$8)</f>
        <v>#REF!</v>
      </c>
      <c r="Q61" s="31" t="e">
        <f>R61*$R$4+S61*$S$4+T61*$T$4+U61*$U$4+V61*$V$4+W61*$W$4+X61*$X$4</f>
        <v>#REF!</v>
      </c>
      <c r="R61" s="31" t="e">
        <f>COUNTIFS(#REF!,$B$4,#REF!,B61,#REF!,$R$8)</f>
        <v>#REF!</v>
      </c>
      <c r="S61" s="31" t="e">
        <f t="shared" si="0"/>
        <v>#REF!</v>
      </c>
      <c r="T61" s="31" t="e">
        <f t="shared" si="1"/>
        <v>#REF!</v>
      </c>
      <c r="U61" s="31" t="e">
        <f>COUNTIFS(#REF!,$B$4,#REF!,B61,#REF!,$U$8)</f>
        <v>#REF!</v>
      </c>
      <c r="V61" s="31" t="e">
        <f>COUNTIFS(#REF!,$B$4,#REF!,B61,#REF!,$V$8)</f>
        <v>#REF!</v>
      </c>
      <c r="W61" s="31" t="e">
        <f>COUNTIFS(#REF!,$B$4,#REF!,B61,#REF!,$W$8)</f>
        <v>#REF!</v>
      </c>
      <c r="X61" s="31" t="e">
        <f>COUNTIFS(#REF!,$B$4,#REF!,B61,#REF!,$X$8)</f>
        <v>#REF!</v>
      </c>
      <c r="Y61" s="31" t="e">
        <f>Z61*$Z$4+AA61*$AA$4+AB61*$AB$4+AC61*$AC$4+AD61*$AD$4+AE61*$AE$4+AF61*$AF$4+AG61*$AG$4</f>
        <v>#REF!</v>
      </c>
      <c r="Z61" s="31" t="e">
        <f>COUNTIFS(号卡固网晒单!$A:$A,$B$4,号卡固网晒单!#REF!,B61,号卡固网晒单!$F:$F,$Z$8)</f>
        <v>#REF!</v>
      </c>
      <c r="AA61" s="31" t="e">
        <f>COUNTIFS(号卡固网晒单!$A:$A,$B$4,号卡固网晒单!#REF!,B61,号卡固网晒单!$G:$G,$AA$8)</f>
        <v>#REF!</v>
      </c>
      <c r="AB61" s="31" t="e">
        <f>COUNTIFS(号卡固网晒单!$A:$A,$B$4,号卡固网晒单!#REF!,B61,号卡固网晒单!$H:$H,$AB$8)</f>
        <v>#REF!</v>
      </c>
      <c r="AC61" s="31" t="e">
        <f>COUNTIFS(号卡固网晒单!$A:$A,$B$4,号卡固网晒单!#REF!,B61,号卡固网晒单!$F:$F,$AC$8)</f>
        <v>#REF!</v>
      </c>
      <c r="AD61" s="31" t="e">
        <f>COUNTIFS(号卡固网晒单!$A:$A,$B$4,号卡固网晒单!#REF!,B61,号卡固网晒单!$G:$G,$AD$8)</f>
        <v>#REF!</v>
      </c>
      <c r="AE61" s="31" t="e">
        <f>COUNTIFS(号卡固网晒单!$A:$A,$B$4,号卡固网晒单!#REF!,B61,号卡固网晒单!$H:$H,$AE$8)</f>
        <v>#REF!</v>
      </c>
      <c r="AF61" s="31" t="e">
        <f>COUNTIFS(号卡固网晒单!$A:$A,$B$4,号卡固网晒单!#REF!,B61,号卡固网晒单!$I:$I,$AF$8)</f>
        <v>#REF!</v>
      </c>
      <c r="AG61" s="31" t="e">
        <f>COUNTIFS(号卡固网晒单!$A:$A,$B$4,号卡固网晒单!#REF!,B61,号卡固网晒单!$J:$J,$AG$8)</f>
        <v>#REF!</v>
      </c>
      <c r="AH61" s="31" t="e">
        <f>COUNTIFS(#REF!,B61,#REF!,$AH$8)</f>
        <v>#REF!</v>
      </c>
      <c r="AI61" s="31" t="e">
        <f>COUNTIFS(#REF!,B61,#REF!,$AI$8)</f>
        <v>#REF!</v>
      </c>
      <c r="AJ61" s="31" t="e">
        <f>COUNTIFS(#REF!,B61,#REF!,$AJ$8)</f>
        <v>#REF!</v>
      </c>
      <c r="AK61" s="31" t="e">
        <f>COUNTIFS(#REF!,B61,#REF!,$AK$8)</f>
        <v>#REF!</v>
      </c>
      <c r="AL61" s="31" t="e">
        <f>COUNTIFS(#REF!,B61,#REF!,$AL$8)</f>
        <v>#REF!</v>
      </c>
      <c r="AM61" s="31" t="e">
        <f>COUNTIFS(#REF!,B61,#REF!,$AM$8)</f>
        <v>#REF!</v>
      </c>
      <c r="AN61" s="31" t="e">
        <f>COUNTIFS(#REF!,B61,#REF!,$AN$8)</f>
        <v>#REF!</v>
      </c>
      <c r="AO61" s="31" t="e">
        <f>COUNTIFS(#REF!,B61,#REF!,$AO$8)</f>
        <v>#REF!</v>
      </c>
      <c r="AP61" s="31" t="e">
        <f>COUNTIFS(#REF!,B61,#REF!,$AP$8)</f>
        <v>#REF!</v>
      </c>
      <c r="AQ61" s="31" t="e">
        <f>COUNTIFS(#REF!,B61,#REF!,$AQ$8)</f>
        <v>#REF!</v>
      </c>
      <c r="AR61" s="31" t="e">
        <f>COUNTIFS(#REF!,B61,#REF!,$AR$8)</f>
        <v>#REF!</v>
      </c>
      <c r="AS61" s="31" t="e">
        <f>COUNTIFS(#REF!,B61,#REF!,$AS$8)</f>
        <v>#REF!</v>
      </c>
      <c r="AT61" s="21" t="e">
        <f>COUNTIFS(#REF!,B61,#REF!,$AT$8)</f>
        <v>#REF!</v>
      </c>
      <c r="AU61" s="21" t="e">
        <f t="shared" si="2"/>
        <v>#REF!</v>
      </c>
      <c r="AV61" s="21" t="e">
        <f t="shared" si="3"/>
        <v>#REF!</v>
      </c>
      <c r="AW61" s="21" t="e">
        <f>COUNTIFS(#REF!,B61,#REF!,$AW$8)</f>
        <v>#REF!</v>
      </c>
      <c r="AX61" s="31" t="e">
        <f>COUNTIFS(#REF!,B61,#REF!,$AX$8)</f>
        <v>#REF!</v>
      </c>
      <c r="AY61" s="31" t="e">
        <f>COUNTIFS(#REF!,B61,#REF!,$AY$8)</f>
        <v>#REF!</v>
      </c>
      <c r="AZ61" s="31" t="e">
        <f>COUNTIFS(#REF!,B61,#REF!,$AZ$8)</f>
        <v>#REF!</v>
      </c>
      <c r="BA61" s="31" t="e">
        <f>COUNTIFS(号卡固网晒单!#REF!,B61,号卡固网晒单!$F:$F,$BA$8)</f>
        <v>#REF!</v>
      </c>
      <c r="BB61" s="31" t="e">
        <f>COUNTIFS(号卡固网晒单!#REF!,B61,号卡固网晒单!$G:$G,$BB$8)</f>
        <v>#REF!</v>
      </c>
      <c r="BC61" s="31" t="e">
        <f>COUNTIFS(号卡固网晒单!#REF!,B61,号卡固网晒单!$H:$H,$BC$8)</f>
        <v>#REF!</v>
      </c>
      <c r="BD61" s="31" t="e">
        <f>COUNTIFS(号卡固网晒单!#REF!,B61,号卡固网晒单!$F:$F,$BD$8)</f>
        <v>#REF!</v>
      </c>
      <c r="BE61" s="31" t="e">
        <f>COUNTIFS(号卡固网晒单!#REF!,B61,号卡固网晒单!$G:$G,$BE$8)</f>
        <v>#REF!</v>
      </c>
      <c r="BF61" s="31" t="e">
        <f>COUNTIFS(号卡固网晒单!#REF!,B61,号卡固网晒单!$H:$H,$BF$8)</f>
        <v>#REF!</v>
      </c>
      <c r="BG61" s="31" t="e">
        <f>COUNTIFS(号卡固网晒单!#REF!,B61,号卡固网晒单!$I:$I,$BG$8)</f>
        <v>#REF!</v>
      </c>
      <c r="BH61" s="31" t="e">
        <f>COUNTIFS(号卡固网晒单!#REF!,B61,号卡固网晒单!$J:$J,$BH$8)</f>
        <v>#REF!</v>
      </c>
      <c r="BI61" s="22">
        <v>5</v>
      </c>
      <c r="BJ61" s="31" t="e">
        <f>AT61*$AT$4+AU61*$AU$4+AV61*$AV$4+AW61*$AW$4+AX61*$AX$4+AY61*$AY$4+AZ61*$AZ$4</f>
        <v>#REF!</v>
      </c>
      <c r="BK61" s="31" t="e">
        <f t="shared" si="4"/>
        <v>#REF!</v>
      </c>
      <c r="BL61" s="26"/>
      <c r="BM61" s="50"/>
      <c r="BN61" s="51"/>
      <c r="BO61" s="22">
        <v>12</v>
      </c>
      <c r="BP61" s="31" t="e">
        <f>BA61*$BA$4+BB61*$BB$4+BC61*$BC$4+BD61*$BD$4+BE61*$BE$4+BF61*$BF$4+BG61*$BG$4+BH61*$BH$4</f>
        <v>#REF!</v>
      </c>
      <c r="BQ61" s="31" t="e">
        <f t="shared" si="5"/>
        <v>#REF!</v>
      </c>
      <c r="BR61" s="50"/>
      <c r="BS61" s="50"/>
      <c r="BT61" s="51"/>
      <c r="BU61" s="51"/>
      <c r="BV61" s="59"/>
      <c r="BW61" s="26"/>
      <c r="BX61" s="58" t="s">
        <v>568</v>
      </c>
      <c r="BY61" s="26" t="e">
        <f t="shared" si="6"/>
        <v>#REF!</v>
      </c>
      <c r="BZ61" s="50"/>
      <c r="CA61" s="64"/>
      <c r="CB61" s="64"/>
      <c r="CC61" s="64"/>
      <c r="CD61" s="64"/>
      <c r="CE61" s="64"/>
      <c r="CF61" s="64"/>
    </row>
    <row r="62" spans="1:84">
      <c r="A62" s="26"/>
      <c r="B62" s="27" t="s">
        <v>569</v>
      </c>
      <c r="C62" s="22">
        <v>12</v>
      </c>
      <c r="D62" s="22">
        <v>5</v>
      </c>
      <c r="E62" s="31" t="e">
        <f>COUNTIFS(#REF!,$B$4,#REF!,B62,#REF!,$E$8)</f>
        <v>#REF!</v>
      </c>
      <c r="F62" s="31" t="e">
        <f>COUNTIFS(#REF!,$B$4,#REF!,B62,#REF!,$F$8)</f>
        <v>#REF!</v>
      </c>
      <c r="G62" s="31" t="e">
        <f>COUNTIFS(#REF!,$B$4,#REF!,B62,#REF!,$G$8)</f>
        <v>#REF!</v>
      </c>
      <c r="H62" s="31" t="e">
        <f>COUNTIFS(#REF!,$B$4,#REF!,B62,#REF!,$H$8)</f>
        <v>#REF!</v>
      </c>
      <c r="I62" s="31" t="e">
        <f>COUNTIFS(#REF!,$B$4,#REF!,B62,#REF!,$I$8)</f>
        <v>#REF!</v>
      </c>
      <c r="J62" s="31" t="e">
        <f>COUNTIFS(#REF!,$B$4,#REF!,B62,#REF!,$J$8)</f>
        <v>#REF!</v>
      </c>
      <c r="K62" s="31" t="e">
        <f>COUNTIFS(#REF!,$B$4,#REF!,B62,#REF!,$K$8)</f>
        <v>#REF!</v>
      </c>
      <c r="L62" s="31" t="e">
        <f>COUNTIFS(#REF!,$B$4,#REF!,B62,#REF!,$L$8)</f>
        <v>#REF!</v>
      </c>
      <c r="M62" s="31" t="e">
        <f>COUNTIFS(#REF!,$B$4,#REF!,B62,#REF!,$M$8)</f>
        <v>#REF!</v>
      </c>
      <c r="N62" s="31" t="e">
        <f>COUNTIFS(#REF!,$B$4,#REF!,B62,#REF!,$N$8)</f>
        <v>#REF!</v>
      </c>
      <c r="O62" s="31" t="e">
        <f>COUNTIFS(#REF!,$B$4,#REF!,B62,#REF!,$O$8)</f>
        <v>#REF!</v>
      </c>
      <c r="P62" s="31" t="e">
        <f>COUNTIFS(#REF!,$B$4,#REF!,B62,#REF!,$P$8)</f>
        <v>#REF!</v>
      </c>
      <c r="Q62" s="31" t="e">
        <f>R62*$R$4+S62*$S$4+T62*$T$4+U62*$U$4+V62*$V$4+W62*$W$4+X62*$X$4</f>
        <v>#REF!</v>
      </c>
      <c r="R62" s="31" t="e">
        <f>COUNTIFS(#REF!,$B$4,#REF!,B62,#REF!,$R$8)</f>
        <v>#REF!</v>
      </c>
      <c r="S62" s="31" t="e">
        <f t="shared" si="0"/>
        <v>#REF!</v>
      </c>
      <c r="T62" s="31" t="e">
        <f t="shared" si="1"/>
        <v>#REF!</v>
      </c>
      <c r="U62" s="31" t="e">
        <f>COUNTIFS(#REF!,$B$4,#REF!,B62,#REF!,$U$8)</f>
        <v>#REF!</v>
      </c>
      <c r="V62" s="31" t="e">
        <f>COUNTIFS(#REF!,$B$4,#REF!,B62,#REF!,$V$8)</f>
        <v>#REF!</v>
      </c>
      <c r="W62" s="31" t="e">
        <f>COUNTIFS(#REF!,$B$4,#REF!,B62,#REF!,$W$8)</f>
        <v>#REF!</v>
      </c>
      <c r="X62" s="31" t="e">
        <f>COUNTIFS(#REF!,$B$4,#REF!,B62,#REF!,$X$8)</f>
        <v>#REF!</v>
      </c>
      <c r="Y62" s="31" t="e">
        <f>Z62*$Z$4+AA62*$AA$4+AB62*$AB$4+AC62*$AC$4+AD62*$AD$4+AE62*$AE$4+AF62*$AF$4+AG62*$AG$4</f>
        <v>#REF!</v>
      </c>
      <c r="Z62" s="31" t="e">
        <f>COUNTIFS(号卡固网晒单!$A:$A,$B$4,号卡固网晒单!#REF!,B62,号卡固网晒单!$F:$F,$Z$8)</f>
        <v>#REF!</v>
      </c>
      <c r="AA62" s="31" t="e">
        <f>COUNTIFS(号卡固网晒单!$A:$A,$B$4,号卡固网晒单!#REF!,B62,号卡固网晒单!$G:$G,$AA$8)</f>
        <v>#REF!</v>
      </c>
      <c r="AB62" s="31" t="e">
        <f>COUNTIFS(号卡固网晒单!$A:$A,$B$4,号卡固网晒单!#REF!,B62,号卡固网晒单!$H:$H,$AB$8)</f>
        <v>#REF!</v>
      </c>
      <c r="AC62" s="31" t="e">
        <f>COUNTIFS(号卡固网晒单!$A:$A,$B$4,号卡固网晒单!#REF!,B62,号卡固网晒单!$F:$F,$AC$8)</f>
        <v>#REF!</v>
      </c>
      <c r="AD62" s="31" t="e">
        <f>COUNTIFS(号卡固网晒单!$A:$A,$B$4,号卡固网晒单!#REF!,B62,号卡固网晒单!$G:$G,$AD$8)</f>
        <v>#REF!</v>
      </c>
      <c r="AE62" s="31" t="e">
        <f>COUNTIFS(号卡固网晒单!$A:$A,$B$4,号卡固网晒单!#REF!,B62,号卡固网晒单!$H:$H,$AE$8)</f>
        <v>#REF!</v>
      </c>
      <c r="AF62" s="31" t="e">
        <f>COUNTIFS(号卡固网晒单!$A:$A,$B$4,号卡固网晒单!#REF!,B62,号卡固网晒单!$I:$I,$AF$8)</f>
        <v>#REF!</v>
      </c>
      <c r="AG62" s="31" t="e">
        <f>COUNTIFS(号卡固网晒单!$A:$A,$B$4,号卡固网晒单!#REF!,B62,号卡固网晒单!$J:$J,$AG$8)</f>
        <v>#REF!</v>
      </c>
      <c r="AH62" s="31" t="e">
        <f>COUNTIFS(#REF!,B62,#REF!,$AH$8)</f>
        <v>#REF!</v>
      </c>
      <c r="AI62" s="31" t="e">
        <f>COUNTIFS(#REF!,B62,#REF!,$AI$8)</f>
        <v>#REF!</v>
      </c>
      <c r="AJ62" s="31" t="e">
        <f>COUNTIFS(#REF!,B62,#REF!,$AJ$8)</f>
        <v>#REF!</v>
      </c>
      <c r="AK62" s="31" t="e">
        <f>COUNTIFS(#REF!,B62,#REF!,$AK$8)</f>
        <v>#REF!</v>
      </c>
      <c r="AL62" s="31" t="e">
        <f>COUNTIFS(#REF!,B62,#REF!,$AL$8)</f>
        <v>#REF!</v>
      </c>
      <c r="AM62" s="31" t="e">
        <f>COUNTIFS(#REF!,B62,#REF!,$AM$8)</f>
        <v>#REF!</v>
      </c>
      <c r="AN62" s="31" t="e">
        <f>COUNTIFS(#REF!,B62,#REF!,$AN$8)</f>
        <v>#REF!</v>
      </c>
      <c r="AO62" s="31" t="e">
        <f>COUNTIFS(#REF!,B62,#REF!,$AO$8)</f>
        <v>#REF!</v>
      </c>
      <c r="AP62" s="31" t="e">
        <f>COUNTIFS(#REF!,B62,#REF!,$AP$8)</f>
        <v>#REF!</v>
      </c>
      <c r="AQ62" s="31" t="e">
        <f>COUNTIFS(#REF!,B62,#REF!,$AQ$8)</f>
        <v>#REF!</v>
      </c>
      <c r="AR62" s="31" t="e">
        <f>COUNTIFS(#REF!,B62,#REF!,$AR$8)</f>
        <v>#REF!</v>
      </c>
      <c r="AS62" s="31" t="e">
        <f>COUNTIFS(#REF!,B62,#REF!,$AS$8)</f>
        <v>#REF!</v>
      </c>
      <c r="AT62" s="21" t="e">
        <f>COUNTIFS(#REF!,B62,#REF!,$AT$8)</f>
        <v>#REF!</v>
      </c>
      <c r="AU62" s="21" t="e">
        <f t="shared" si="2"/>
        <v>#REF!</v>
      </c>
      <c r="AV62" s="21" t="e">
        <f t="shared" si="3"/>
        <v>#REF!</v>
      </c>
      <c r="AW62" s="21" t="e">
        <f>COUNTIFS(#REF!,B62,#REF!,$AW$8)</f>
        <v>#REF!</v>
      </c>
      <c r="AX62" s="31" t="e">
        <f>COUNTIFS(#REF!,B62,#REF!,$AX$8)</f>
        <v>#REF!</v>
      </c>
      <c r="AY62" s="31" t="e">
        <f>COUNTIFS(#REF!,B62,#REF!,$AY$8)</f>
        <v>#REF!</v>
      </c>
      <c r="AZ62" s="31" t="e">
        <f>COUNTIFS(#REF!,B62,#REF!,$AZ$8)</f>
        <v>#REF!</v>
      </c>
      <c r="BA62" s="31" t="e">
        <f>COUNTIFS(号卡固网晒单!#REF!,B62,号卡固网晒单!$F:$F,$BA$8)</f>
        <v>#REF!</v>
      </c>
      <c r="BB62" s="31" t="e">
        <f>COUNTIFS(号卡固网晒单!#REF!,B62,号卡固网晒单!$G:$G,$BB$8)</f>
        <v>#REF!</v>
      </c>
      <c r="BC62" s="31" t="e">
        <f>COUNTIFS(号卡固网晒单!#REF!,B62,号卡固网晒单!$H:$H,$BC$8)</f>
        <v>#REF!</v>
      </c>
      <c r="BD62" s="31" t="e">
        <f>COUNTIFS(号卡固网晒单!#REF!,B62,号卡固网晒单!$F:$F,$BD$8)</f>
        <v>#REF!</v>
      </c>
      <c r="BE62" s="31" t="e">
        <f>COUNTIFS(号卡固网晒单!#REF!,B62,号卡固网晒单!$G:$G,$BE$8)</f>
        <v>#REF!</v>
      </c>
      <c r="BF62" s="31" t="e">
        <f>COUNTIFS(号卡固网晒单!#REF!,B62,号卡固网晒单!$H:$H,$BF$8)</f>
        <v>#REF!</v>
      </c>
      <c r="BG62" s="31" t="e">
        <f>COUNTIFS(号卡固网晒单!#REF!,B62,号卡固网晒单!$I:$I,$BG$8)</f>
        <v>#REF!</v>
      </c>
      <c r="BH62" s="31" t="e">
        <f>COUNTIFS(号卡固网晒单!#REF!,B62,号卡固网晒单!$J:$J,$BH$8)</f>
        <v>#REF!</v>
      </c>
      <c r="BI62" s="22">
        <v>5</v>
      </c>
      <c r="BJ62" s="31" t="e">
        <f>AT62*$AT$4+AU62*$AU$4+AV62*$AV$4+AW62*$AW$4+AX62*$AX$4+AY62*$AY$4+AZ62*$AZ$4</f>
        <v>#REF!</v>
      </c>
      <c r="BK62" s="31" t="e">
        <f t="shared" si="4"/>
        <v>#REF!</v>
      </c>
      <c r="BL62" s="26"/>
      <c r="BM62" s="50"/>
      <c r="BN62" s="51"/>
      <c r="BO62" s="22">
        <v>12</v>
      </c>
      <c r="BP62" s="31" t="e">
        <f>BA62*$BA$4+BB62*$BB$4+BC62*$BC$4+BD62*$BD$4+BE62*$BE$4+BF62*$BF$4+BG62*$BG$4+BH62*$BH$4</f>
        <v>#REF!</v>
      </c>
      <c r="BQ62" s="31" t="e">
        <f t="shared" si="5"/>
        <v>#REF!</v>
      </c>
      <c r="BR62" s="50"/>
      <c r="BS62" s="50"/>
      <c r="BT62" s="51"/>
      <c r="BU62" s="51"/>
      <c r="BV62" s="59"/>
      <c r="BW62" s="26"/>
      <c r="BX62" s="60" t="s">
        <v>569</v>
      </c>
      <c r="BY62" s="26" t="e">
        <f t="shared" si="6"/>
        <v>#REF!</v>
      </c>
      <c r="BZ62" s="50"/>
      <c r="CA62" s="64"/>
      <c r="CB62" s="64"/>
      <c r="CC62" s="64"/>
      <c r="CD62" s="64"/>
      <c r="CE62" s="64"/>
      <c r="CF62" s="64"/>
    </row>
    <row r="63" spans="1:84">
      <c r="A63" s="26" t="s">
        <v>33</v>
      </c>
      <c r="B63" s="26" t="s">
        <v>570</v>
      </c>
      <c r="C63" s="22">
        <v>5</v>
      </c>
      <c r="D63" s="22">
        <v>2</v>
      </c>
      <c r="E63" s="31" t="e">
        <f>COUNTIFS(#REF!,$B$4,#REF!,B63,#REF!,$E$8)</f>
        <v>#REF!</v>
      </c>
      <c r="F63" s="31" t="e">
        <f>COUNTIFS(#REF!,$B$4,#REF!,B63,#REF!,$F$8)</f>
        <v>#REF!</v>
      </c>
      <c r="G63" s="31" t="e">
        <f>COUNTIFS(#REF!,$B$4,#REF!,B63,#REF!,$G$8)</f>
        <v>#REF!</v>
      </c>
      <c r="H63" s="31" t="e">
        <f>COUNTIFS(#REF!,$B$4,#REF!,B63,#REF!,$H$8)</f>
        <v>#REF!</v>
      </c>
      <c r="I63" s="31" t="e">
        <f>COUNTIFS(#REF!,$B$4,#REF!,B63,#REF!,$I$8)</f>
        <v>#REF!</v>
      </c>
      <c r="J63" s="31" t="e">
        <f>COUNTIFS(#REF!,$B$4,#REF!,B63,#REF!,$J$8)</f>
        <v>#REF!</v>
      </c>
      <c r="K63" s="31" t="e">
        <f>COUNTIFS(#REF!,$B$4,#REF!,B63,#REF!,$K$8)</f>
        <v>#REF!</v>
      </c>
      <c r="L63" s="31" t="e">
        <f>COUNTIFS(#REF!,$B$4,#REF!,B63,#REF!,$L$8)</f>
        <v>#REF!</v>
      </c>
      <c r="M63" s="31" t="e">
        <f>COUNTIFS(#REF!,$B$4,#REF!,B63,#REF!,$M$8)</f>
        <v>#REF!</v>
      </c>
      <c r="N63" s="31" t="e">
        <f>COUNTIFS(#REF!,$B$4,#REF!,B63,#REF!,$N$8)</f>
        <v>#REF!</v>
      </c>
      <c r="O63" s="31" t="e">
        <f>COUNTIFS(#REF!,$B$4,#REF!,B63,#REF!,$O$8)</f>
        <v>#REF!</v>
      </c>
      <c r="P63" s="31" t="e">
        <f>COUNTIFS(#REF!,$B$4,#REF!,B63,#REF!,$P$8)</f>
        <v>#REF!</v>
      </c>
      <c r="Q63" s="31" t="e">
        <f>R63*$R$4+S63*$S$4+T63*$T$4+U63*$U$4+V63*$V$4+W63*$W$4+X63*$X$4</f>
        <v>#REF!</v>
      </c>
      <c r="R63" s="31" t="e">
        <f>COUNTIFS(#REF!,$B$4,#REF!,B63,#REF!,$R$8)</f>
        <v>#REF!</v>
      </c>
      <c r="S63" s="31" t="e">
        <f t="shared" si="0"/>
        <v>#REF!</v>
      </c>
      <c r="T63" s="31" t="e">
        <f t="shared" si="1"/>
        <v>#REF!</v>
      </c>
      <c r="U63" s="31" t="e">
        <f>COUNTIFS(#REF!,$B$4,#REF!,B63,#REF!,$U$8)</f>
        <v>#REF!</v>
      </c>
      <c r="V63" s="31" t="e">
        <f>COUNTIFS(#REF!,$B$4,#REF!,B63,#REF!,$V$8)</f>
        <v>#REF!</v>
      </c>
      <c r="W63" s="31" t="e">
        <f>COUNTIFS(#REF!,$B$4,#REF!,B63,#REF!,$W$8)</f>
        <v>#REF!</v>
      </c>
      <c r="X63" s="31" t="e">
        <f>COUNTIFS(#REF!,$B$4,#REF!,B63,#REF!,$X$8)</f>
        <v>#REF!</v>
      </c>
      <c r="Y63" s="31" t="e">
        <f>Z63*$Z$4+AA63*$AA$4+AB63*$AB$4+AC63*$AC$4+AD63*$AD$4+AE63*$AE$4+AF63*$AF$4+AG63*$AG$4</f>
        <v>#REF!</v>
      </c>
      <c r="Z63" s="31" t="e">
        <f>COUNTIFS(号卡固网晒单!$A:$A,$B$4,号卡固网晒单!#REF!,B63,号卡固网晒单!$F:$F,$Z$8)</f>
        <v>#REF!</v>
      </c>
      <c r="AA63" s="31" t="e">
        <f>COUNTIFS(号卡固网晒单!$A:$A,$B$4,号卡固网晒单!#REF!,B63,号卡固网晒单!$G:$G,$AA$8)</f>
        <v>#REF!</v>
      </c>
      <c r="AB63" s="31" t="e">
        <f>COUNTIFS(号卡固网晒单!$A:$A,$B$4,号卡固网晒单!#REF!,B63,号卡固网晒单!$H:$H,$AB$8)</f>
        <v>#REF!</v>
      </c>
      <c r="AC63" s="31" t="e">
        <f>COUNTIFS(号卡固网晒单!$A:$A,$B$4,号卡固网晒单!#REF!,B63,号卡固网晒单!$F:$F,$AC$8)</f>
        <v>#REF!</v>
      </c>
      <c r="AD63" s="31" t="e">
        <f>COUNTIFS(号卡固网晒单!$A:$A,$B$4,号卡固网晒单!#REF!,B63,号卡固网晒单!$G:$G,$AD$8)</f>
        <v>#REF!</v>
      </c>
      <c r="AE63" s="31" t="e">
        <f>COUNTIFS(号卡固网晒单!$A:$A,$B$4,号卡固网晒单!#REF!,B63,号卡固网晒单!$H:$H,$AE$8)</f>
        <v>#REF!</v>
      </c>
      <c r="AF63" s="31" t="e">
        <f>COUNTIFS(号卡固网晒单!$A:$A,$B$4,号卡固网晒单!#REF!,B63,号卡固网晒单!$I:$I,$AF$8)</f>
        <v>#REF!</v>
      </c>
      <c r="AG63" s="31" t="e">
        <f>COUNTIFS(号卡固网晒单!$A:$A,$B$4,号卡固网晒单!#REF!,B63,号卡固网晒单!$J:$J,$AG$8)</f>
        <v>#REF!</v>
      </c>
      <c r="AH63" s="31" t="e">
        <f>COUNTIFS(#REF!,B63,#REF!,$AH$8)</f>
        <v>#REF!</v>
      </c>
      <c r="AI63" s="31" t="e">
        <f>COUNTIFS(#REF!,B63,#REF!,$AI$8)</f>
        <v>#REF!</v>
      </c>
      <c r="AJ63" s="31" t="e">
        <f>COUNTIFS(#REF!,B63,#REF!,$AJ$8)</f>
        <v>#REF!</v>
      </c>
      <c r="AK63" s="31" t="e">
        <f>COUNTIFS(#REF!,B63,#REF!,$AK$8)</f>
        <v>#REF!</v>
      </c>
      <c r="AL63" s="31" t="e">
        <f>COUNTIFS(#REF!,B63,#REF!,$AL$8)</f>
        <v>#REF!</v>
      </c>
      <c r="AM63" s="31" t="e">
        <f>COUNTIFS(#REF!,B63,#REF!,$AM$8)</f>
        <v>#REF!</v>
      </c>
      <c r="AN63" s="31" t="e">
        <f>COUNTIFS(#REF!,B63,#REF!,$AN$8)</f>
        <v>#REF!</v>
      </c>
      <c r="AO63" s="31" t="e">
        <f>COUNTIFS(#REF!,B63,#REF!,$AO$8)</f>
        <v>#REF!</v>
      </c>
      <c r="AP63" s="31" t="e">
        <f>COUNTIFS(#REF!,B63,#REF!,$AP$8)</f>
        <v>#REF!</v>
      </c>
      <c r="AQ63" s="31" t="e">
        <f>COUNTIFS(#REF!,B63,#REF!,$AQ$8)</f>
        <v>#REF!</v>
      </c>
      <c r="AR63" s="31" t="e">
        <f>COUNTIFS(#REF!,B63,#REF!,$AR$8)</f>
        <v>#REF!</v>
      </c>
      <c r="AS63" s="31" t="e">
        <f>COUNTIFS(#REF!,B63,#REF!,$AS$8)</f>
        <v>#REF!</v>
      </c>
      <c r="AT63" s="21" t="e">
        <f>COUNTIFS(#REF!,B63,#REF!,$AT$8)</f>
        <v>#REF!</v>
      </c>
      <c r="AU63" s="21" t="e">
        <f t="shared" si="2"/>
        <v>#REF!</v>
      </c>
      <c r="AV63" s="21" t="e">
        <f t="shared" si="3"/>
        <v>#REF!</v>
      </c>
      <c r="AW63" s="21" t="e">
        <f>COUNTIFS(#REF!,B63,#REF!,$AW$8)</f>
        <v>#REF!</v>
      </c>
      <c r="AX63" s="31" t="e">
        <f>COUNTIFS(#REF!,B63,#REF!,$AX$8)</f>
        <v>#REF!</v>
      </c>
      <c r="AY63" s="31" t="e">
        <f>COUNTIFS(#REF!,B63,#REF!,$AY$8)</f>
        <v>#REF!</v>
      </c>
      <c r="AZ63" s="31" t="e">
        <f>COUNTIFS(#REF!,B63,#REF!,$AZ$8)</f>
        <v>#REF!</v>
      </c>
      <c r="BA63" s="31" t="e">
        <f>COUNTIFS(号卡固网晒单!#REF!,B63,号卡固网晒单!$F:$F,$BA$8)</f>
        <v>#REF!</v>
      </c>
      <c r="BB63" s="31" t="e">
        <f>COUNTIFS(号卡固网晒单!#REF!,B63,号卡固网晒单!$G:$G,$BB$8)</f>
        <v>#REF!</v>
      </c>
      <c r="BC63" s="31" t="e">
        <f>COUNTIFS(号卡固网晒单!#REF!,B63,号卡固网晒单!$H:$H,$BC$8)</f>
        <v>#REF!</v>
      </c>
      <c r="BD63" s="31" t="e">
        <f>COUNTIFS(号卡固网晒单!#REF!,B63,号卡固网晒单!$F:$F,$BD$8)</f>
        <v>#REF!</v>
      </c>
      <c r="BE63" s="31" t="e">
        <f>COUNTIFS(号卡固网晒单!#REF!,B63,号卡固网晒单!$G:$G,$BE$8)</f>
        <v>#REF!</v>
      </c>
      <c r="BF63" s="31" t="e">
        <f>COUNTIFS(号卡固网晒单!#REF!,B63,号卡固网晒单!$H:$H,$BF$8)</f>
        <v>#REF!</v>
      </c>
      <c r="BG63" s="31" t="e">
        <f>COUNTIFS(号卡固网晒单!#REF!,B63,号卡固网晒单!$I:$I,$BG$8)</f>
        <v>#REF!</v>
      </c>
      <c r="BH63" s="31" t="e">
        <f>COUNTIFS(号卡固网晒单!#REF!,B63,号卡固网晒单!$J:$J,$BH$8)</f>
        <v>#REF!</v>
      </c>
      <c r="BI63" s="22">
        <v>2</v>
      </c>
      <c r="BJ63" s="31" t="e">
        <f>AT63*$AT$4+AU63*$AU$4+AV63*$AV$4+AW63*$AW$4+AX63*$AX$4+AY63*$AY$4+AZ63*$AZ$4</f>
        <v>#REF!</v>
      </c>
      <c r="BK63" s="31" t="e">
        <f t="shared" si="4"/>
        <v>#REF!</v>
      </c>
      <c r="BL63" s="26">
        <v>6</v>
      </c>
      <c r="BM63" s="50" t="e">
        <f>SUM(BJ63:BJ65)</f>
        <v>#REF!</v>
      </c>
      <c r="BN63" s="51" t="e">
        <f>BM63/BL63</f>
        <v>#REF!</v>
      </c>
      <c r="BO63" s="22">
        <v>5</v>
      </c>
      <c r="BP63" s="31" t="e">
        <f>BA63*$BA$4+BB63*$BB$4+BC63*$BC$4+BD63*$BD$4+BE63*$BE$4+BF63*$BF$4+BG63*$BG$4+BH63*$BH$4</f>
        <v>#REF!</v>
      </c>
      <c r="BQ63" s="31" t="e">
        <f t="shared" si="5"/>
        <v>#REF!</v>
      </c>
      <c r="BR63" s="50">
        <v>15</v>
      </c>
      <c r="BS63" s="50" t="e">
        <f>SUM(BP63:BP65)</f>
        <v>#REF!</v>
      </c>
      <c r="BT63" s="51" t="e">
        <f>BS63/BR63</f>
        <v>#REF!</v>
      </c>
      <c r="BU63" s="51" t="e">
        <f>(BT63+BN63)/2</f>
        <v>#REF!</v>
      </c>
      <c r="BV63" s="59" t="e">
        <f>RANK(BU63,$BU$9:$BU$66)</f>
        <v>#REF!</v>
      </c>
      <c r="BW63" s="26" t="s">
        <v>33</v>
      </c>
      <c r="BX63" s="58" t="s">
        <v>570</v>
      </c>
      <c r="BY63" s="26" t="e">
        <f t="shared" si="6"/>
        <v>#REF!</v>
      </c>
      <c r="BZ63" s="50" t="e">
        <f>SUM(BY63:BY65)</f>
        <v>#REF!</v>
      </c>
      <c r="CA63" s="64"/>
      <c r="CB63" s="64"/>
      <c r="CC63" s="64">
        <v>1</v>
      </c>
      <c r="CD63" s="64"/>
      <c r="CE63" s="64"/>
      <c r="CF63" s="64"/>
    </row>
    <row r="64" spans="1:84">
      <c r="A64" s="26"/>
      <c r="B64" s="26" t="s">
        <v>571</v>
      </c>
      <c r="C64" s="22">
        <v>5</v>
      </c>
      <c r="D64" s="22">
        <v>2</v>
      </c>
      <c r="E64" s="31" t="e">
        <f>COUNTIFS(#REF!,$B$4,#REF!,B64,#REF!,$E$8)</f>
        <v>#REF!</v>
      </c>
      <c r="F64" s="31" t="e">
        <f>COUNTIFS(#REF!,$B$4,#REF!,B64,#REF!,$F$8)</f>
        <v>#REF!</v>
      </c>
      <c r="G64" s="31" t="e">
        <f>COUNTIFS(#REF!,$B$4,#REF!,B64,#REF!,$G$8)</f>
        <v>#REF!</v>
      </c>
      <c r="H64" s="31" t="e">
        <f>COUNTIFS(#REF!,$B$4,#REF!,B64,#REF!,$H$8)</f>
        <v>#REF!</v>
      </c>
      <c r="I64" s="31" t="e">
        <f>COUNTIFS(#REF!,$B$4,#REF!,B64,#REF!,$I$8)</f>
        <v>#REF!</v>
      </c>
      <c r="J64" s="31" t="e">
        <f>COUNTIFS(#REF!,$B$4,#REF!,B64,#REF!,$J$8)</f>
        <v>#REF!</v>
      </c>
      <c r="K64" s="31" t="e">
        <f>COUNTIFS(#REF!,$B$4,#REF!,B64,#REF!,$K$8)</f>
        <v>#REF!</v>
      </c>
      <c r="L64" s="31" t="e">
        <f>COUNTIFS(#REF!,$B$4,#REF!,B64,#REF!,$L$8)</f>
        <v>#REF!</v>
      </c>
      <c r="M64" s="31" t="e">
        <f>COUNTIFS(#REF!,$B$4,#REF!,B64,#REF!,$M$8)</f>
        <v>#REF!</v>
      </c>
      <c r="N64" s="31" t="e">
        <f>COUNTIFS(#REF!,$B$4,#REF!,B64,#REF!,$N$8)</f>
        <v>#REF!</v>
      </c>
      <c r="O64" s="31" t="e">
        <f>COUNTIFS(#REF!,$B$4,#REF!,B64,#REF!,$O$8)</f>
        <v>#REF!</v>
      </c>
      <c r="P64" s="31" t="e">
        <f>COUNTIFS(#REF!,$B$4,#REF!,B64,#REF!,$P$8)</f>
        <v>#REF!</v>
      </c>
      <c r="Q64" s="31" t="e">
        <f>R64*$R$4+S64*$S$4+T64*$T$4+U64*$U$4+V64*$V$4+W64*$W$4+X64*$X$4</f>
        <v>#REF!</v>
      </c>
      <c r="R64" s="31" t="e">
        <f>COUNTIFS(#REF!,$B$4,#REF!,B64,#REF!,$R$8)</f>
        <v>#REF!</v>
      </c>
      <c r="S64" s="31" t="e">
        <f t="shared" si="0"/>
        <v>#REF!</v>
      </c>
      <c r="T64" s="31" t="e">
        <f t="shared" si="1"/>
        <v>#REF!</v>
      </c>
      <c r="U64" s="31" t="e">
        <f>COUNTIFS(#REF!,$B$4,#REF!,B64,#REF!,$U$8)</f>
        <v>#REF!</v>
      </c>
      <c r="V64" s="31" t="e">
        <f>COUNTIFS(#REF!,$B$4,#REF!,B64,#REF!,$V$8)</f>
        <v>#REF!</v>
      </c>
      <c r="W64" s="31" t="e">
        <f>COUNTIFS(#REF!,$B$4,#REF!,B64,#REF!,$W$8)</f>
        <v>#REF!</v>
      </c>
      <c r="X64" s="31" t="e">
        <f>COUNTIFS(#REF!,$B$4,#REF!,B64,#REF!,$X$8)</f>
        <v>#REF!</v>
      </c>
      <c r="Y64" s="31" t="e">
        <f>Z64*$Z$4+AA64*$AA$4+AB64*$AB$4+AC64*$AC$4+AD64*$AD$4+AE64*$AE$4+AF64*$AF$4+AG64*$AG$4</f>
        <v>#REF!</v>
      </c>
      <c r="Z64" s="31" t="e">
        <f>COUNTIFS(号卡固网晒单!$A:$A,$B$4,号卡固网晒单!#REF!,B64,号卡固网晒单!$F:$F,$Z$8)</f>
        <v>#REF!</v>
      </c>
      <c r="AA64" s="31" t="e">
        <f>COUNTIFS(号卡固网晒单!$A:$A,$B$4,号卡固网晒单!#REF!,B64,号卡固网晒单!$G:$G,$AA$8)</f>
        <v>#REF!</v>
      </c>
      <c r="AB64" s="31" t="e">
        <f>COUNTIFS(号卡固网晒单!$A:$A,$B$4,号卡固网晒单!#REF!,B64,号卡固网晒单!$H:$H,$AB$8)</f>
        <v>#REF!</v>
      </c>
      <c r="AC64" s="31" t="e">
        <f>COUNTIFS(号卡固网晒单!$A:$A,$B$4,号卡固网晒单!#REF!,B64,号卡固网晒单!$F:$F,$AC$8)</f>
        <v>#REF!</v>
      </c>
      <c r="AD64" s="31" t="e">
        <f>COUNTIFS(号卡固网晒单!$A:$A,$B$4,号卡固网晒单!#REF!,B64,号卡固网晒单!$G:$G,$AD$8)</f>
        <v>#REF!</v>
      </c>
      <c r="AE64" s="31" t="e">
        <f>COUNTIFS(号卡固网晒单!$A:$A,$B$4,号卡固网晒单!#REF!,B64,号卡固网晒单!$H:$H,$AE$8)</f>
        <v>#REF!</v>
      </c>
      <c r="AF64" s="31" t="e">
        <f>COUNTIFS(号卡固网晒单!$A:$A,$B$4,号卡固网晒单!#REF!,B64,号卡固网晒单!$I:$I,$AF$8)</f>
        <v>#REF!</v>
      </c>
      <c r="AG64" s="31" t="e">
        <f>COUNTIFS(号卡固网晒单!$A:$A,$B$4,号卡固网晒单!#REF!,B64,号卡固网晒单!$J:$J,$AG$8)</f>
        <v>#REF!</v>
      </c>
      <c r="AH64" s="31" t="e">
        <f>COUNTIFS(#REF!,B64,#REF!,$AH$8)</f>
        <v>#REF!</v>
      </c>
      <c r="AI64" s="31" t="e">
        <f>COUNTIFS(#REF!,B64,#REF!,$AI$8)</f>
        <v>#REF!</v>
      </c>
      <c r="AJ64" s="31" t="e">
        <f>COUNTIFS(#REF!,B64,#REF!,$AJ$8)</f>
        <v>#REF!</v>
      </c>
      <c r="AK64" s="31" t="e">
        <f>COUNTIFS(#REF!,B64,#REF!,$AK$8)</f>
        <v>#REF!</v>
      </c>
      <c r="AL64" s="31" t="e">
        <f>COUNTIFS(#REF!,B64,#REF!,$AL$8)</f>
        <v>#REF!</v>
      </c>
      <c r="AM64" s="31" t="e">
        <f>COUNTIFS(#REF!,B64,#REF!,$AM$8)</f>
        <v>#REF!</v>
      </c>
      <c r="AN64" s="31" t="e">
        <f>COUNTIFS(#REF!,B64,#REF!,$AN$8)</f>
        <v>#REF!</v>
      </c>
      <c r="AO64" s="31" t="e">
        <f>COUNTIFS(#REF!,B64,#REF!,$AO$8)</f>
        <v>#REF!</v>
      </c>
      <c r="AP64" s="31" t="e">
        <f>COUNTIFS(#REF!,B64,#REF!,$AP$8)</f>
        <v>#REF!</v>
      </c>
      <c r="AQ64" s="31" t="e">
        <f>COUNTIFS(#REF!,B64,#REF!,$AQ$8)</f>
        <v>#REF!</v>
      </c>
      <c r="AR64" s="31" t="e">
        <f>COUNTIFS(#REF!,B64,#REF!,$AR$8)</f>
        <v>#REF!</v>
      </c>
      <c r="AS64" s="31" t="e">
        <f>COUNTIFS(#REF!,B64,#REF!,$AS$8)</f>
        <v>#REF!</v>
      </c>
      <c r="AT64" s="21" t="e">
        <f>COUNTIFS(#REF!,B64,#REF!,$AT$8)</f>
        <v>#REF!</v>
      </c>
      <c r="AU64" s="21" t="e">
        <f t="shared" si="2"/>
        <v>#REF!</v>
      </c>
      <c r="AV64" s="21" t="e">
        <f t="shared" si="3"/>
        <v>#REF!</v>
      </c>
      <c r="AW64" s="21" t="e">
        <f>COUNTIFS(#REF!,B64,#REF!,$AW$8)</f>
        <v>#REF!</v>
      </c>
      <c r="AX64" s="31" t="e">
        <f>COUNTIFS(#REF!,B64,#REF!,$AX$8)</f>
        <v>#REF!</v>
      </c>
      <c r="AY64" s="31" t="e">
        <f>COUNTIFS(#REF!,B64,#REF!,$AY$8)</f>
        <v>#REF!</v>
      </c>
      <c r="AZ64" s="31" t="e">
        <f>COUNTIFS(#REF!,B64,#REF!,$AZ$8)</f>
        <v>#REF!</v>
      </c>
      <c r="BA64" s="31" t="e">
        <f>COUNTIFS(号卡固网晒单!#REF!,B64,号卡固网晒单!$F:$F,$BA$8)</f>
        <v>#REF!</v>
      </c>
      <c r="BB64" s="31" t="e">
        <f>COUNTIFS(号卡固网晒单!#REF!,B64,号卡固网晒单!$G:$G,$BB$8)</f>
        <v>#REF!</v>
      </c>
      <c r="BC64" s="31" t="e">
        <f>COUNTIFS(号卡固网晒单!#REF!,B64,号卡固网晒单!$H:$H,$BC$8)</f>
        <v>#REF!</v>
      </c>
      <c r="BD64" s="31" t="e">
        <f>COUNTIFS(号卡固网晒单!#REF!,B64,号卡固网晒单!$F:$F,$BD$8)</f>
        <v>#REF!</v>
      </c>
      <c r="BE64" s="31" t="e">
        <f>COUNTIFS(号卡固网晒单!#REF!,B64,号卡固网晒单!$G:$G,$BE$8)</f>
        <v>#REF!</v>
      </c>
      <c r="BF64" s="31" t="e">
        <f>COUNTIFS(号卡固网晒单!#REF!,B64,号卡固网晒单!$H:$H,$BF$8)</f>
        <v>#REF!</v>
      </c>
      <c r="BG64" s="31" t="e">
        <f>COUNTIFS(号卡固网晒单!#REF!,B64,号卡固网晒单!$I:$I,$BG$8)</f>
        <v>#REF!</v>
      </c>
      <c r="BH64" s="31" t="e">
        <f>COUNTIFS(号卡固网晒单!#REF!,B64,号卡固网晒单!$J:$J,$BH$8)</f>
        <v>#REF!</v>
      </c>
      <c r="BI64" s="22">
        <v>2</v>
      </c>
      <c r="BJ64" s="31" t="e">
        <f>AT64*$AT$4+AU64*$AU$4+AV64*$AV$4+AW64*$AW$4+AX64*$AX$4+AY64*$AY$4+AZ64*$AZ$4</f>
        <v>#REF!</v>
      </c>
      <c r="BK64" s="31" t="e">
        <f t="shared" si="4"/>
        <v>#REF!</v>
      </c>
      <c r="BL64" s="26"/>
      <c r="BM64" s="50"/>
      <c r="BN64" s="51"/>
      <c r="BO64" s="22">
        <v>5</v>
      </c>
      <c r="BP64" s="31" t="e">
        <f>BA64*$BA$4+BB64*$BB$4+BC64*$BC$4+BD64*$BD$4+BE64*$BE$4+BF64*$BF$4+BG64*$BG$4+BH64*$BH$4</f>
        <v>#REF!</v>
      </c>
      <c r="BQ64" s="31" t="e">
        <f t="shared" si="5"/>
        <v>#REF!</v>
      </c>
      <c r="BR64" s="50"/>
      <c r="BS64" s="50"/>
      <c r="BT64" s="51"/>
      <c r="BU64" s="51"/>
      <c r="BV64" s="59"/>
      <c r="BW64" s="26"/>
      <c r="BX64" s="58" t="s">
        <v>571</v>
      </c>
      <c r="BY64" s="26" t="e">
        <f t="shared" si="6"/>
        <v>#REF!</v>
      </c>
      <c r="BZ64" s="50"/>
      <c r="CA64" s="64"/>
      <c r="CB64" s="64"/>
      <c r="CC64" s="64"/>
      <c r="CD64" s="64"/>
      <c r="CE64" s="64"/>
      <c r="CF64" s="64"/>
    </row>
    <row r="65" spans="1:84">
      <c r="A65" s="26"/>
      <c r="B65" s="26" t="s">
        <v>572</v>
      </c>
      <c r="C65" s="22">
        <v>5</v>
      </c>
      <c r="D65" s="22">
        <v>2</v>
      </c>
      <c r="E65" s="31" t="e">
        <f>COUNTIFS(#REF!,$B$4,#REF!,B65,#REF!,$E$8)</f>
        <v>#REF!</v>
      </c>
      <c r="F65" s="31" t="e">
        <f>COUNTIFS(#REF!,$B$4,#REF!,B65,#REF!,$F$8)</f>
        <v>#REF!</v>
      </c>
      <c r="G65" s="31" t="e">
        <f>COUNTIFS(#REF!,$B$4,#REF!,B65,#REF!,$G$8)</f>
        <v>#REF!</v>
      </c>
      <c r="H65" s="31" t="e">
        <f>COUNTIFS(#REF!,$B$4,#REF!,B65,#REF!,$H$8)</f>
        <v>#REF!</v>
      </c>
      <c r="I65" s="31" t="e">
        <f>COUNTIFS(#REF!,$B$4,#REF!,B65,#REF!,$I$8)</f>
        <v>#REF!</v>
      </c>
      <c r="J65" s="31" t="e">
        <f>COUNTIFS(#REF!,$B$4,#REF!,B65,#REF!,$J$8)</f>
        <v>#REF!</v>
      </c>
      <c r="K65" s="31" t="e">
        <f>COUNTIFS(#REF!,$B$4,#REF!,B65,#REF!,$K$8)</f>
        <v>#REF!</v>
      </c>
      <c r="L65" s="31" t="e">
        <f>COUNTIFS(#REF!,$B$4,#REF!,B65,#REF!,$L$8)</f>
        <v>#REF!</v>
      </c>
      <c r="M65" s="31" t="e">
        <f>COUNTIFS(#REF!,$B$4,#REF!,B65,#REF!,$M$8)</f>
        <v>#REF!</v>
      </c>
      <c r="N65" s="31" t="e">
        <f>COUNTIFS(#REF!,$B$4,#REF!,B65,#REF!,$N$8)</f>
        <v>#REF!</v>
      </c>
      <c r="O65" s="31" t="e">
        <f>COUNTIFS(#REF!,$B$4,#REF!,B65,#REF!,$O$8)</f>
        <v>#REF!</v>
      </c>
      <c r="P65" s="31" t="e">
        <f>COUNTIFS(#REF!,$B$4,#REF!,B65,#REF!,$P$8)</f>
        <v>#REF!</v>
      </c>
      <c r="Q65" s="31" t="e">
        <f>R65*$R$4+S65*$S$4+T65*$T$4+U65*$U$4+V65*$V$4+W65*$W$4+X65*$X$4</f>
        <v>#REF!</v>
      </c>
      <c r="R65" s="31" t="e">
        <f>COUNTIFS(#REF!,$B$4,#REF!,B65,#REF!,$R$8)</f>
        <v>#REF!</v>
      </c>
      <c r="S65" s="31" t="e">
        <f t="shared" si="0"/>
        <v>#REF!</v>
      </c>
      <c r="T65" s="31" t="e">
        <f t="shared" si="1"/>
        <v>#REF!</v>
      </c>
      <c r="U65" s="31" t="e">
        <f>COUNTIFS(#REF!,$B$4,#REF!,B65,#REF!,$U$8)</f>
        <v>#REF!</v>
      </c>
      <c r="V65" s="31" t="e">
        <f>COUNTIFS(#REF!,$B$4,#REF!,B65,#REF!,$V$8)</f>
        <v>#REF!</v>
      </c>
      <c r="W65" s="31" t="e">
        <f>COUNTIFS(#REF!,$B$4,#REF!,B65,#REF!,$W$8)</f>
        <v>#REF!</v>
      </c>
      <c r="X65" s="31" t="e">
        <f>COUNTIFS(#REF!,$B$4,#REF!,B65,#REF!,$X$8)</f>
        <v>#REF!</v>
      </c>
      <c r="Y65" s="31" t="e">
        <f>Z65*$Z$4+AA65*$AA$4+AB65*$AB$4+AC65*$AC$4+AD65*$AD$4+AE65*$AE$4+AF65*$AF$4+AG65*$AG$4</f>
        <v>#REF!</v>
      </c>
      <c r="Z65" s="31" t="e">
        <f>COUNTIFS(号卡固网晒单!$A:$A,$B$4,号卡固网晒单!#REF!,B65,号卡固网晒单!$F:$F,$Z$8)</f>
        <v>#REF!</v>
      </c>
      <c r="AA65" s="31" t="e">
        <f>COUNTIFS(号卡固网晒单!$A:$A,$B$4,号卡固网晒单!#REF!,B65,号卡固网晒单!$G:$G,$AA$8)</f>
        <v>#REF!</v>
      </c>
      <c r="AB65" s="31" t="e">
        <f>COUNTIFS(号卡固网晒单!$A:$A,$B$4,号卡固网晒单!#REF!,B65,号卡固网晒单!$H:$H,$AB$8)</f>
        <v>#REF!</v>
      </c>
      <c r="AC65" s="31" t="e">
        <f>COUNTIFS(号卡固网晒单!$A:$A,$B$4,号卡固网晒单!#REF!,B65,号卡固网晒单!$F:$F,$AC$8)</f>
        <v>#REF!</v>
      </c>
      <c r="AD65" s="31" t="e">
        <f>COUNTIFS(号卡固网晒单!$A:$A,$B$4,号卡固网晒单!#REF!,B65,号卡固网晒单!$G:$G,$AD$8)</f>
        <v>#REF!</v>
      </c>
      <c r="AE65" s="31" t="e">
        <f>COUNTIFS(号卡固网晒单!$A:$A,$B$4,号卡固网晒单!#REF!,B65,号卡固网晒单!$H:$H,$AE$8)</f>
        <v>#REF!</v>
      </c>
      <c r="AF65" s="31" t="e">
        <f>COUNTIFS(号卡固网晒单!$A:$A,$B$4,号卡固网晒单!#REF!,B65,号卡固网晒单!$I:$I,$AF$8)</f>
        <v>#REF!</v>
      </c>
      <c r="AG65" s="31" t="e">
        <f>COUNTIFS(号卡固网晒单!$A:$A,$B$4,号卡固网晒单!#REF!,B65,号卡固网晒单!$J:$J,$AG$8)</f>
        <v>#REF!</v>
      </c>
      <c r="AH65" s="31" t="e">
        <f>COUNTIFS(#REF!,B65,#REF!,$AH$8)</f>
        <v>#REF!</v>
      </c>
      <c r="AI65" s="31" t="e">
        <f>COUNTIFS(#REF!,B65,#REF!,$AI$8)</f>
        <v>#REF!</v>
      </c>
      <c r="AJ65" s="31" t="e">
        <f>COUNTIFS(#REF!,B65,#REF!,$AJ$8)</f>
        <v>#REF!</v>
      </c>
      <c r="AK65" s="31" t="e">
        <f>COUNTIFS(#REF!,B65,#REF!,$AK$8)</f>
        <v>#REF!</v>
      </c>
      <c r="AL65" s="31" t="e">
        <f>COUNTIFS(#REF!,B65,#REF!,$AL$8)</f>
        <v>#REF!</v>
      </c>
      <c r="AM65" s="31" t="e">
        <f>COUNTIFS(#REF!,B65,#REF!,$AM$8)</f>
        <v>#REF!</v>
      </c>
      <c r="AN65" s="31" t="e">
        <f>COUNTIFS(#REF!,B65,#REF!,$AN$8)</f>
        <v>#REF!</v>
      </c>
      <c r="AO65" s="31" t="e">
        <f>COUNTIFS(#REF!,B65,#REF!,$AO$8)</f>
        <v>#REF!</v>
      </c>
      <c r="AP65" s="31" t="e">
        <f>COUNTIFS(#REF!,B65,#REF!,$AP$8)</f>
        <v>#REF!</v>
      </c>
      <c r="AQ65" s="31" t="e">
        <f>COUNTIFS(#REF!,B65,#REF!,$AQ$8)</f>
        <v>#REF!</v>
      </c>
      <c r="AR65" s="31" t="e">
        <f>COUNTIFS(#REF!,B65,#REF!,$AR$8)</f>
        <v>#REF!</v>
      </c>
      <c r="AS65" s="31" t="e">
        <f>COUNTIFS(#REF!,B65,#REF!,$AS$8)</f>
        <v>#REF!</v>
      </c>
      <c r="AT65" s="21" t="e">
        <f>COUNTIFS(#REF!,B65,#REF!,$AT$8)</f>
        <v>#REF!</v>
      </c>
      <c r="AU65" s="21" t="e">
        <f t="shared" si="2"/>
        <v>#REF!</v>
      </c>
      <c r="AV65" s="21" t="e">
        <f t="shared" si="3"/>
        <v>#REF!</v>
      </c>
      <c r="AW65" s="21" t="e">
        <f>COUNTIFS(#REF!,B65,#REF!,$AW$8)</f>
        <v>#REF!</v>
      </c>
      <c r="AX65" s="31" t="e">
        <f>COUNTIFS(#REF!,B65,#REF!,$AX$8)</f>
        <v>#REF!</v>
      </c>
      <c r="AY65" s="31" t="e">
        <f>COUNTIFS(#REF!,B65,#REF!,$AY$8)</f>
        <v>#REF!</v>
      </c>
      <c r="AZ65" s="31" t="e">
        <f>COUNTIFS(#REF!,B65,#REF!,$AZ$8)</f>
        <v>#REF!</v>
      </c>
      <c r="BA65" s="31" t="e">
        <f>COUNTIFS(号卡固网晒单!#REF!,B65,号卡固网晒单!$F:$F,$BA$8)</f>
        <v>#REF!</v>
      </c>
      <c r="BB65" s="31" t="e">
        <f>COUNTIFS(号卡固网晒单!#REF!,B65,号卡固网晒单!$G:$G,$BB$8)</f>
        <v>#REF!</v>
      </c>
      <c r="BC65" s="31" t="e">
        <f>COUNTIFS(号卡固网晒单!#REF!,B65,号卡固网晒单!$H:$H,$BC$8)</f>
        <v>#REF!</v>
      </c>
      <c r="BD65" s="31" t="e">
        <f>COUNTIFS(号卡固网晒单!#REF!,B65,号卡固网晒单!$F:$F,$BD$8)</f>
        <v>#REF!</v>
      </c>
      <c r="BE65" s="31" t="e">
        <f>COUNTIFS(号卡固网晒单!#REF!,B65,号卡固网晒单!$G:$G,$BE$8)</f>
        <v>#REF!</v>
      </c>
      <c r="BF65" s="31" t="e">
        <f>COUNTIFS(号卡固网晒单!#REF!,B65,号卡固网晒单!$H:$H,$BF$8)</f>
        <v>#REF!</v>
      </c>
      <c r="BG65" s="31" t="e">
        <f>COUNTIFS(号卡固网晒单!#REF!,B65,号卡固网晒单!$I:$I,$BG$8)</f>
        <v>#REF!</v>
      </c>
      <c r="BH65" s="31" t="e">
        <f>COUNTIFS(号卡固网晒单!#REF!,B65,号卡固网晒单!$J:$J,$BH$8)</f>
        <v>#REF!</v>
      </c>
      <c r="BI65" s="22">
        <v>2</v>
      </c>
      <c r="BJ65" s="31" t="e">
        <f>AT65*$AT$4+AU65*$AU$4+AV65*$AV$4+AW65*$AW$4+AX65*$AX$4+AY65*$AY$4+AZ65*$AZ$4</f>
        <v>#REF!</v>
      </c>
      <c r="BK65" s="31" t="e">
        <f t="shared" si="4"/>
        <v>#REF!</v>
      </c>
      <c r="BL65" s="26"/>
      <c r="BM65" s="50"/>
      <c r="BN65" s="51"/>
      <c r="BO65" s="22">
        <v>5</v>
      </c>
      <c r="BP65" s="31" t="e">
        <f>BA65*$BA$4+BB65*$BB$4+BC65*$BC$4+BD65*$BD$4+BE65*$BE$4+BF65*$BF$4+BG65*$BG$4+BH65*$BH$4</f>
        <v>#REF!</v>
      </c>
      <c r="BQ65" s="31" t="e">
        <f t="shared" si="5"/>
        <v>#REF!</v>
      </c>
      <c r="BR65" s="50"/>
      <c r="BS65" s="50"/>
      <c r="BT65" s="51"/>
      <c r="BU65" s="51"/>
      <c r="BV65" s="59"/>
      <c r="BW65" s="26"/>
      <c r="BX65" s="58" t="s">
        <v>572</v>
      </c>
      <c r="BY65" s="26" t="e">
        <f t="shared" si="6"/>
        <v>#REF!</v>
      </c>
      <c r="BZ65" s="50"/>
      <c r="CA65" s="64"/>
      <c r="CB65" s="64"/>
      <c r="CC65" s="64"/>
      <c r="CD65" s="64"/>
      <c r="CE65" s="64"/>
      <c r="CF65" s="64"/>
    </row>
    <row r="66" spans="1:78">
      <c r="A66" s="65"/>
      <c r="B66" s="26" t="s">
        <v>34</v>
      </c>
      <c r="C66" s="22">
        <v>18</v>
      </c>
      <c r="D66" s="22">
        <v>8</v>
      </c>
      <c r="E66" s="31" t="e">
        <f>COUNTIFS(#REF!,$B$4,#REF!,B66,#REF!,$E$8)</f>
        <v>#REF!</v>
      </c>
      <c r="F66" s="31" t="e">
        <f>COUNTIFS(#REF!,$B$4,#REF!,B66,#REF!,$F$8)</f>
        <v>#REF!</v>
      </c>
      <c r="G66" s="31" t="e">
        <f>COUNTIFS(#REF!,$B$4,#REF!,B66,#REF!,$G$8)</f>
        <v>#REF!</v>
      </c>
      <c r="H66" s="31" t="e">
        <f>COUNTIFS(#REF!,$B$4,#REF!,B66,#REF!,$H$8)</f>
        <v>#REF!</v>
      </c>
      <c r="I66" s="31" t="e">
        <f>COUNTIFS(#REF!,$B$4,#REF!,B66,#REF!,$I$8)</f>
        <v>#REF!</v>
      </c>
      <c r="J66" s="31" t="e">
        <f>COUNTIFS(#REF!,$B$4,#REF!,B66,#REF!,$J$8)</f>
        <v>#REF!</v>
      </c>
      <c r="K66" s="31" t="e">
        <f>COUNTIFS(#REF!,$B$4,#REF!,B66,#REF!,$K$8)</f>
        <v>#REF!</v>
      </c>
      <c r="L66" s="31" t="e">
        <f>COUNTIFS(#REF!,$B$4,#REF!,B66,#REF!,$L$8)</f>
        <v>#REF!</v>
      </c>
      <c r="M66" s="31" t="e">
        <f>COUNTIFS(#REF!,$B$4,#REF!,B66,#REF!,$M$8)</f>
        <v>#REF!</v>
      </c>
      <c r="N66" s="31" t="e">
        <f>COUNTIFS(#REF!,$B$4,#REF!,B66,#REF!,$N$8)</f>
        <v>#REF!</v>
      </c>
      <c r="O66" s="31" t="e">
        <f>COUNTIFS(#REF!,$B$4,#REF!,B66,#REF!,$O$8)</f>
        <v>#REF!</v>
      </c>
      <c r="P66" s="31" t="e">
        <f>COUNTIFS(#REF!,$B$4,#REF!,B66,#REF!,$P$8)</f>
        <v>#REF!</v>
      </c>
      <c r="Q66" s="31" t="e">
        <f>R66*$R$4+S66*$S$4+T66*$T$4+U66*$U$4+V66*$V$4+W66*$W$4+X66*$X$4</f>
        <v>#REF!</v>
      </c>
      <c r="R66" s="31" t="e">
        <f>COUNTIFS(#REF!,$B$4,#REF!,B66,#REF!,$R$8)</f>
        <v>#REF!</v>
      </c>
      <c r="S66" s="31" t="e">
        <f t="shared" si="0"/>
        <v>#REF!</v>
      </c>
      <c r="T66" s="31" t="e">
        <f t="shared" si="1"/>
        <v>#REF!</v>
      </c>
      <c r="U66" s="31" t="e">
        <f>COUNTIFS(#REF!,$B$4,#REF!,B66,#REF!,$U$8)</f>
        <v>#REF!</v>
      </c>
      <c r="V66" s="31" t="e">
        <f>COUNTIFS(#REF!,$B$4,#REF!,B66,#REF!,$V$8)</f>
        <v>#REF!</v>
      </c>
      <c r="W66" s="31" t="e">
        <f>COUNTIFS(#REF!,$B$4,#REF!,B66,#REF!,$W$8)</f>
        <v>#REF!</v>
      </c>
      <c r="X66" s="31" t="e">
        <f>COUNTIFS(#REF!,$B$4,#REF!,B66,#REF!,$X$8)</f>
        <v>#REF!</v>
      </c>
      <c r="Y66" s="31" t="e">
        <f>Z66*$Z$4+AA66*$AA$4+AB66*$AB$4+AC66*$AC$4+AD66*$AD$4+AE66*$AE$4+AF66*$AF$4+AG66*$AG$4</f>
        <v>#REF!</v>
      </c>
      <c r="Z66" s="31" t="e">
        <f>COUNTIFS(号卡固网晒单!$A:$A,$B$4,号卡固网晒单!#REF!,B66,号卡固网晒单!$F:$F,$Z$8)</f>
        <v>#REF!</v>
      </c>
      <c r="AA66" s="31" t="e">
        <f>COUNTIFS(号卡固网晒单!$A:$A,$B$4,号卡固网晒单!#REF!,B66,号卡固网晒单!$G:$G,$AA$8)</f>
        <v>#REF!</v>
      </c>
      <c r="AB66" s="31" t="e">
        <f>COUNTIFS(号卡固网晒单!$A:$A,$B$4,号卡固网晒单!#REF!,B66,号卡固网晒单!$H:$H,$AB$8)</f>
        <v>#REF!</v>
      </c>
      <c r="AC66" s="31" t="e">
        <f>COUNTIFS(号卡固网晒单!$A:$A,$B$4,号卡固网晒单!#REF!,B66,号卡固网晒单!$F:$F,$AC$8)</f>
        <v>#REF!</v>
      </c>
      <c r="AD66" s="31" t="e">
        <f>COUNTIFS(号卡固网晒单!$A:$A,$B$4,号卡固网晒单!#REF!,B66,号卡固网晒单!$G:$G,$AD$8)</f>
        <v>#REF!</v>
      </c>
      <c r="AE66" s="31" t="e">
        <f>COUNTIFS(号卡固网晒单!$A:$A,$B$4,号卡固网晒单!#REF!,B66,号卡固网晒单!$H:$H,$AE$8)</f>
        <v>#REF!</v>
      </c>
      <c r="AF66" s="31" t="e">
        <f>COUNTIFS(号卡固网晒单!$A:$A,$B$4,号卡固网晒单!#REF!,B66,号卡固网晒单!$I:$I,$AF$8)</f>
        <v>#REF!</v>
      </c>
      <c r="AG66" s="31" t="e">
        <f>COUNTIFS(号卡固网晒单!$A:$A,$B$4,号卡固网晒单!#REF!,B66,号卡固网晒单!$J:$J,$AG$8)</f>
        <v>#REF!</v>
      </c>
      <c r="AH66" s="31" t="e">
        <f>COUNTIFS(#REF!,B66,#REF!,$AH$8)</f>
        <v>#REF!</v>
      </c>
      <c r="AI66" s="31" t="e">
        <f>COUNTIFS(#REF!,B66,#REF!,$AI$8)</f>
        <v>#REF!</v>
      </c>
      <c r="AJ66" s="31" t="e">
        <f>COUNTIFS(#REF!,B66,#REF!,$AJ$8)</f>
        <v>#REF!</v>
      </c>
      <c r="AK66" s="31" t="e">
        <f>COUNTIFS(#REF!,B66,#REF!,$AK$8)</f>
        <v>#REF!</v>
      </c>
      <c r="AL66" s="31" t="e">
        <f>COUNTIFS(#REF!,B66,#REF!,$AL$8)</f>
        <v>#REF!</v>
      </c>
      <c r="AM66" s="31" t="e">
        <f>COUNTIFS(#REF!,B66,#REF!,$AM$8)</f>
        <v>#REF!</v>
      </c>
      <c r="AN66" s="31" t="e">
        <f>COUNTIFS(#REF!,B66,#REF!,$AN$8)</f>
        <v>#REF!</v>
      </c>
      <c r="AO66" s="31" t="e">
        <f>COUNTIFS(#REF!,B66,#REF!,$AO$8)</f>
        <v>#REF!</v>
      </c>
      <c r="AP66" s="31" t="e">
        <f>COUNTIFS(#REF!,B66,#REF!,$AP$8)</f>
        <v>#REF!</v>
      </c>
      <c r="AQ66" s="31" t="e">
        <f>COUNTIFS(#REF!,B66,#REF!,$AQ$8)</f>
        <v>#REF!</v>
      </c>
      <c r="AR66" s="31" t="e">
        <f>COUNTIFS(#REF!,B66,#REF!,$AR$8)</f>
        <v>#REF!</v>
      </c>
      <c r="AS66" s="31" t="e">
        <f>COUNTIFS(#REF!,B66,#REF!,$AS$8)</f>
        <v>#REF!</v>
      </c>
      <c r="AT66" s="21" t="e">
        <f>COUNTIFS(#REF!,B66,#REF!,$AT$8)</f>
        <v>#REF!</v>
      </c>
      <c r="AU66" s="21" t="e">
        <f t="shared" si="2"/>
        <v>#REF!</v>
      </c>
      <c r="AV66" s="21" t="e">
        <f t="shared" si="3"/>
        <v>#REF!</v>
      </c>
      <c r="AW66" s="21" t="e">
        <f>COUNTIFS(#REF!,B66,#REF!,$AW$8)</f>
        <v>#REF!</v>
      </c>
      <c r="AX66" s="31" t="e">
        <f>COUNTIFS(#REF!,B66,#REF!,$AX$8)</f>
        <v>#REF!</v>
      </c>
      <c r="AY66" s="31" t="e">
        <f>COUNTIFS(#REF!,B66,#REF!,$AY$8)</f>
        <v>#REF!</v>
      </c>
      <c r="AZ66" s="31" t="e">
        <f>COUNTIFS(#REF!,B66,#REF!,$AZ$8)</f>
        <v>#REF!</v>
      </c>
      <c r="BA66" s="31" t="e">
        <f>COUNTIFS(号卡固网晒单!#REF!,B66,号卡固网晒单!$F:$F,$BA$8)</f>
        <v>#REF!</v>
      </c>
      <c r="BB66" s="31" t="e">
        <f>COUNTIFS(号卡固网晒单!#REF!,B66,号卡固网晒单!$G:$G,$BB$8)</f>
        <v>#REF!</v>
      </c>
      <c r="BC66" s="31" t="e">
        <f>COUNTIFS(号卡固网晒单!#REF!,B66,号卡固网晒单!$H:$H,$BC$8)</f>
        <v>#REF!</v>
      </c>
      <c r="BD66" s="31" t="e">
        <f>COUNTIFS(号卡固网晒单!#REF!,B66,号卡固网晒单!$F:$F,$BD$8)</f>
        <v>#REF!</v>
      </c>
      <c r="BE66" s="31" t="e">
        <f>COUNTIFS(号卡固网晒单!#REF!,B66,号卡固网晒单!$G:$G,$BE$8)</f>
        <v>#REF!</v>
      </c>
      <c r="BF66" s="31" t="e">
        <f>COUNTIFS(号卡固网晒单!#REF!,B66,号卡固网晒单!$H:$H,$BF$8)</f>
        <v>#REF!</v>
      </c>
      <c r="BG66" s="31" t="e">
        <f>COUNTIFS(号卡固网晒单!#REF!,B66,号卡固网晒单!$I:$I,$BG$8)</f>
        <v>#REF!</v>
      </c>
      <c r="BH66" s="31" t="e">
        <f>COUNTIFS(号卡固网晒单!#REF!,B66,号卡固网晒单!$J:$J,$BH$8)</f>
        <v>#REF!</v>
      </c>
      <c r="BI66" s="22">
        <v>8</v>
      </c>
      <c r="BJ66" s="31" t="e">
        <f>AT66*$AT$4+AU66*$AU$4+AV66*$AV$4+AW66*$AW$4+AX66*$AX$4+AY66*$AY$4+AZ66*$AZ$4</f>
        <v>#REF!</v>
      </c>
      <c r="BK66" s="31" t="e">
        <f t="shared" si="4"/>
        <v>#REF!</v>
      </c>
      <c r="BL66" s="22">
        <v>8</v>
      </c>
      <c r="BM66" s="50" t="e">
        <f>BJ66</f>
        <v>#REF!</v>
      </c>
      <c r="BN66" s="51" t="e">
        <f>BM66/BL66</f>
        <v>#REF!</v>
      </c>
      <c r="BO66" s="22">
        <v>18</v>
      </c>
      <c r="BP66" s="31" t="e">
        <f>BA66*$BA$4+BB66*$BB$4+BC66*$BC$4+BD66*$BD$4+BE66*$BE$4+BF66*$BF$4+BG66*$BG$4+BH66*$BH$4</f>
        <v>#REF!</v>
      </c>
      <c r="BQ66" s="31" t="e">
        <f t="shared" si="5"/>
        <v>#REF!</v>
      </c>
      <c r="BR66" s="50">
        <v>18</v>
      </c>
      <c r="BS66" s="50" t="e">
        <f>BP66</f>
        <v>#REF!</v>
      </c>
      <c r="BT66" s="51" t="e">
        <f>BS66/BR66</f>
        <v>#REF!</v>
      </c>
      <c r="BU66" s="51" t="e">
        <f>(BT66+BN66)/2</f>
        <v>#REF!</v>
      </c>
      <c r="BV66" s="59" t="e">
        <f>RANK(BU66,$BU$9:$BU$66)</f>
        <v>#REF!</v>
      </c>
      <c r="BW66" s="26" t="s">
        <v>34</v>
      </c>
      <c r="BX66" s="58" t="s">
        <v>34</v>
      </c>
      <c r="BY66" s="26" t="e">
        <f t="shared" si="6"/>
        <v>#REF!</v>
      </c>
      <c r="BZ66" s="50" t="e">
        <f>BY66</f>
        <v>#REF!</v>
      </c>
    </row>
    <row r="67" spans="1:78">
      <c r="A67" s="22" t="s">
        <v>19</v>
      </c>
      <c r="B67" s="22"/>
      <c r="C67" s="22">
        <f t="shared" ref="C67:BH67" si="15">SUM(C9:C66)</f>
        <v>426</v>
      </c>
      <c r="D67" s="22">
        <f t="shared" si="15"/>
        <v>175</v>
      </c>
      <c r="E67" s="31" t="e">
        <f t="shared" si="15"/>
        <v>#REF!</v>
      </c>
      <c r="F67" s="31" t="e">
        <f t="shared" si="15"/>
        <v>#REF!</v>
      </c>
      <c r="G67" s="31" t="e">
        <f t="shared" si="15"/>
        <v>#REF!</v>
      </c>
      <c r="H67" s="31" t="e">
        <f t="shared" si="15"/>
        <v>#REF!</v>
      </c>
      <c r="I67" s="31" t="e">
        <f t="shared" si="15"/>
        <v>#REF!</v>
      </c>
      <c r="J67" s="31" t="e">
        <f t="shared" si="15"/>
        <v>#REF!</v>
      </c>
      <c r="K67" s="31" t="e">
        <f t="shared" si="15"/>
        <v>#REF!</v>
      </c>
      <c r="L67" s="31" t="e">
        <f t="shared" si="15"/>
        <v>#REF!</v>
      </c>
      <c r="M67" s="31" t="e">
        <f t="shared" si="15"/>
        <v>#REF!</v>
      </c>
      <c r="N67" s="31" t="e">
        <f t="shared" si="15"/>
        <v>#REF!</v>
      </c>
      <c r="O67" s="31" t="e">
        <f t="shared" si="15"/>
        <v>#REF!</v>
      </c>
      <c r="P67" s="31" t="e">
        <f t="shared" si="15"/>
        <v>#REF!</v>
      </c>
      <c r="Q67" s="31" t="e">
        <f t="shared" si="15"/>
        <v>#REF!</v>
      </c>
      <c r="R67" s="31" t="e">
        <f t="shared" si="15"/>
        <v>#REF!</v>
      </c>
      <c r="S67" s="31" t="e">
        <f t="shared" si="15"/>
        <v>#REF!</v>
      </c>
      <c r="T67" s="31" t="e">
        <f t="shared" si="15"/>
        <v>#REF!</v>
      </c>
      <c r="U67" s="31" t="e">
        <f t="shared" si="15"/>
        <v>#REF!</v>
      </c>
      <c r="V67" s="31" t="e">
        <f t="shared" si="15"/>
        <v>#REF!</v>
      </c>
      <c r="W67" s="31" t="e">
        <f t="shared" si="15"/>
        <v>#REF!</v>
      </c>
      <c r="X67" s="31" t="e">
        <f t="shared" si="15"/>
        <v>#REF!</v>
      </c>
      <c r="Y67" s="68" t="e">
        <f t="shared" si="15"/>
        <v>#REF!</v>
      </c>
      <c r="Z67" s="31" t="e">
        <f t="shared" si="15"/>
        <v>#REF!</v>
      </c>
      <c r="AA67" s="31" t="e">
        <f t="shared" si="15"/>
        <v>#REF!</v>
      </c>
      <c r="AB67" s="31" t="e">
        <f t="shared" si="15"/>
        <v>#REF!</v>
      </c>
      <c r="AC67" s="31" t="e">
        <f t="shared" si="15"/>
        <v>#REF!</v>
      </c>
      <c r="AD67" s="31" t="e">
        <f t="shared" si="15"/>
        <v>#REF!</v>
      </c>
      <c r="AE67" s="31" t="e">
        <f t="shared" si="15"/>
        <v>#REF!</v>
      </c>
      <c r="AF67" s="31" t="e">
        <f t="shared" si="15"/>
        <v>#REF!</v>
      </c>
      <c r="AG67" s="31" t="e">
        <f t="shared" si="15"/>
        <v>#REF!</v>
      </c>
      <c r="AH67" s="31" t="e">
        <f t="shared" si="15"/>
        <v>#REF!</v>
      </c>
      <c r="AI67" s="31" t="e">
        <f t="shared" si="15"/>
        <v>#REF!</v>
      </c>
      <c r="AJ67" s="31" t="e">
        <f t="shared" si="15"/>
        <v>#REF!</v>
      </c>
      <c r="AK67" s="31" t="e">
        <f t="shared" si="15"/>
        <v>#REF!</v>
      </c>
      <c r="AL67" s="31" t="e">
        <f t="shared" si="15"/>
        <v>#REF!</v>
      </c>
      <c r="AM67" s="31" t="e">
        <f t="shared" si="15"/>
        <v>#REF!</v>
      </c>
      <c r="AN67" s="31" t="e">
        <f t="shared" si="15"/>
        <v>#REF!</v>
      </c>
      <c r="AO67" s="31" t="e">
        <f t="shared" si="15"/>
        <v>#REF!</v>
      </c>
      <c r="AP67" s="31" t="e">
        <f t="shared" si="15"/>
        <v>#REF!</v>
      </c>
      <c r="AQ67" s="31" t="e">
        <f t="shared" si="15"/>
        <v>#REF!</v>
      </c>
      <c r="AR67" s="31" t="e">
        <f t="shared" si="15"/>
        <v>#REF!</v>
      </c>
      <c r="AS67" s="31" t="e">
        <f t="shared" si="15"/>
        <v>#REF!</v>
      </c>
      <c r="AT67" s="31" t="e">
        <f t="shared" si="15"/>
        <v>#REF!</v>
      </c>
      <c r="AU67" s="31" t="e">
        <f t="shared" si="15"/>
        <v>#REF!</v>
      </c>
      <c r="AV67" s="31" t="e">
        <f t="shared" si="15"/>
        <v>#REF!</v>
      </c>
      <c r="AW67" s="50" t="e">
        <f t="shared" si="15"/>
        <v>#REF!</v>
      </c>
      <c r="AX67" s="31" t="e">
        <f t="shared" si="15"/>
        <v>#REF!</v>
      </c>
      <c r="AY67" s="31" t="e">
        <f t="shared" si="15"/>
        <v>#REF!</v>
      </c>
      <c r="AZ67" s="31" t="e">
        <f t="shared" si="15"/>
        <v>#REF!</v>
      </c>
      <c r="BA67" s="31" t="e">
        <f t="shared" si="15"/>
        <v>#REF!</v>
      </c>
      <c r="BB67" s="31" t="e">
        <f t="shared" si="15"/>
        <v>#REF!</v>
      </c>
      <c r="BC67" s="31" t="e">
        <f t="shared" si="15"/>
        <v>#REF!</v>
      </c>
      <c r="BD67" s="31" t="e">
        <f t="shared" si="15"/>
        <v>#REF!</v>
      </c>
      <c r="BE67" s="31" t="e">
        <f t="shared" si="15"/>
        <v>#REF!</v>
      </c>
      <c r="BF67" s="31" t="e">
        <f t="shared" si="15"/>
        <v>#REF!</v>
      </c>
      <c r="BG67" s="31" t="e">
        <f t="shared" si="15"/>
        <v>#REF!</v>
      </c>
      <c r="BH67" s="31" t="e">
        <f t="shared" si="15"/>
        <v>#REF!</v>
      </c>
      <c r="BI67" s="22">
        <v>175</v>
      </c>
      <c r="BJ67" s="31" t="e">
        <f t="shared" ref="BJ67:BM67" si="16">SUM(BJ9:BJ66)</f>
        <v>#REF!</v>
      </c>
      <c r="BK67" s="31" t="e">
        <f t="shared" si="4"/>
        <v>#REF!</v>
      </c>
      <c r="BL67" s="22">
        <f t="shared" si="16"/>
        <v>175</v>
      </c>
      <c r="BM67" s="50" t="e">
        <f t="shared" si="16"/>
        <v>#REF!</v>
      </c>
      <c r="BN67" s="50"/>
      <c r="BO67" s="22">
        <v>426</v>
      </c>
      <c r="BP67" s="31" t="e">
        <f>SUM(BP9:BP66)</f>
        <v>#REF!</v>
      </c>
      <c r="BQ67" s="31" t="e">
        <f>SUM(BA67:BF67)</f>
        <v>#REF!</v>
      </c>
      <c r="BR67" s="50">
        <v>426</v>
      </c>
      <c r="BS67" s="50" t="e">
        <f>SUM(BS9:BS66)</f>
        <v>#REF!</v>
      </c>
      <c r="BT67" s="50"/>
      <c r="BU67" s="50"/>
      <c r="BV67" s="50"/>
      <c r="BW67" s="50"/>
      <c r="BX67" s="70"/>
      <c r="BY67" s="50" t="e">
        <f>SUM(BY9:BY66)</f>
        <v>#REF!</v>
      </c>
      <c r="BZ67" s="50" t="e">
        <f>SUM(BZ9:BZ66)</f>
        <v>#REF!</v>
      </c>
    </row>
    <row r="68" spans="1:2">
      <c r="A68" s="66" t="s">
        <v>573</v>
      </c>
      <c r="B68" s="67"/>
    </row>
    <row r="69" spans="57:60">
      <c r="BE69" s="69"/>
      <c r="BF69" s="69"/>
      <c r="BG69" s="69"/>
      <c r="BH69" s="69"/>
    </row>
    <row r="70" spans="57:60">
      <c r="BE70" s="69"/>
      <c r="BF70" s="69"/>
      <c r="BG70" s="69"/>
      <c r="BH70" s="69"/>
    </row>
    <row r="71" spans="1:60">
      <c r="A71" t="s">
        <v>574</v>
      </c>
      <c r="B71" t="s">
        <v>34</v>
      </c>
      <c r="BE71" s="69"/>
      <c r="BF71" s="69"/>
      <c r="BG71" s="69"/>
      <c r="BH71" s="69"/>
    </row>
    <row r="72" spans="57:60">
      <c r="BE72" s="69"/>
      <c r="BF72" s="69"/>
      <c r="BG72" s="69"/>
      <c r="BH72" s="69"/>
    </row>
    <row r="73" spans="57:60">
      <c r="BE73" s="69"/>
      <c r="BF73" s="69"/>
      <c r="BG73" s="69"/>
      <c r="BH73" s="69"/>
    </row>
    <row r="74" spans="57:60">
      <c r="BE74" s="69"/>
      <c r="BF74" s="69"/>
      <c r="BG74" s="69"/>
      <c r="BH74" s="69"/>
    </row>
    <row r="75" spans="57:60">
      <c r="BE75" s="69"/>
      <c r="BF75" s="69"/>
      <c r="BG75" s="69"/>
      <c r="BH75" s="69"/>
    </row>
    <row r="76" spans="57:60">
      <c r="BE76" s="69"/>
      <c r="BF76" s="69"/>
      <c r="BG76" s="69"/>
      <c r="BH76" s="69"/>
    </row>
    <row r="77" spans="57:60">
      <c r="BE77" s="69"/>
      <c r="BF77" s="69"/>
      <c r="BG77" s="69"/>
      <c r="BH77" s="69"/>
    </row>
    <row r="78" spans="57:60">
      <c r="BE78" s="69"/>
      <c r="BF78" s="69"/>
      <c r="BG78" s="69"/>
      <c r="BH78" s="69"/>
    </row>
    <row r="79" spans="57:60">
      <c r="BE79" s="69"/>
      <c r="BF79" s="69"/>
      <c r="BG79" s="69"/>
      <c r="BH79" s="69"/>
    </row>
    <row r="80" spans="57:60">
      <c r="BE80" s="69"/>
      <c r="BF80" s="69"/>
      <c r="BG80" s="69"/>
      <c r="BH80" s="69"/>
    </row>
    <row r="81" spans="57:60">
      <c r="BE81" s="69"/>
      <c r="BF81" s="69"/>
      <c r="BG81" s="69"/>
      <c r="BH81" s="69"/>
    </row>
    <row r="82" spans="57:60">
      <c r="BE82" s="69"/>
      <c r="BF82" s="69"/>
      <c r="BG82" s="69"/>
      <c r="BH82" s="69"/>
    </row>
    <row r="83" spans="57:60">
      <c r="BE83" s="69"/>
      <c r="BF83" s="69"/>
      <c r="BG83" s="69"/>
      <c r="BH83" s="69"/>
    </row>
    <row r="84" spans="57:60">
      <c r="BE84" s="69"/>
      <c r="BF84" s="69"/>
      <c r="BG84" s="69"/>
      <c r="BH84" s="69"/>
    </row>
    <row r="85" spans="57:60">
      <c r="BE85" s="69"/>
      <c r="BF85" s="69"/>
      <c r="BG85" s="69"/>
      <c r="BH85" s="69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3" priority="2" rank="6"/>
    <cfRule type="top10" dxfId="2" priority="1" bottom="1" rank="3"/>
  </conditionalFormatting>
  <conditionalFormatting sqref="E9:BH67">
    <cfRule type="cellIs" dxfId="1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6.8" outlineLevelCol="3"/>
  <cols>
    <col min="1" max="1" width="47.5" customWidth="1"/>
    <col min="2" max="2" width="93.1634615384615" customWidth="1"/>
    <col min="3" max="3" width="49.8365384615385" customWidth="1"/>
    <col min="4" max="4" width="42.1634615384615" customWidth="1"/>
  </cols>
  <sheetData>
    <row r="1" ht="23.2" spans="1:4">
      <c r="A1" s="9" t="s">
        <v>594</v>
      </c>
      <c r="B1" s="9" t="s">
        <v>595</v>
      </c>
      <c r="C1" s="9" t="s">
        <v>596</v>
      </c>
      <c r="D1" s="9" t="s">
        <v>597</v>
      </c>
    </row>
    <row r="2" spans="1:4">
      <c r="A2" s="10" t="s">
        <v>598</v>
      </c>
      <c r="B2" s="1" t="s">
        <v>237</v>
      </c>
      <c r="C2" s="1" t="s">
        <v>123</v>
      </c>
      <c r="D2" s="6"/>
    </row>
    <row r="3" spans="1:4">
      <c r="A3" s="10" t="s">
        <v>599</v>
      </c>
      <c r="B3" s="6" t="s">
        <v>238</v>
      </c>
      <c r="C3" s="6" t="s">
        <v>123</v>
      </c>
      <c r="D3" s="6"/>
    </row>
    <row r="4" ht="72" customHeight="1" spans="1:4">
      <c r="A4" s="10" t="s">
        <v>600</v>
      </c>
      <c r="B4" s="7" t="s">
        <v>239</v>
      </c>
      <c r="C4" s="6" t="s">
        <v>123</v>
      </c>
      <c r="D4" s="6"/>
    </row>
    <row r="5" spans="1:4">
      <c r="A5" s="10" t="s">
        <v>601</v>
      </c>
      <c r="B5" s="6" t="s">
        <v>240</v>
      </c>
      <c r="C5" s="1" t="s">
        <v>141</v>
      </c>
      <c r="D5" s="6" t="s">
        <v>226</v>
      </c>
    </row>
    <row r="6" spans="1:4">
      <c r="A6" s="10" t="s">
        <v>602</v>
      </c>
      <c r="B6" s="6" t="s">
        <v>241</v>
      </c>
      <c r="C6" s="1" t="s">
        <v>146</v>
      </c>
      <c r="D6" s="6"/>
    </row>
    <row r="7" spans="1:4">
      <c r="A7" s="10" t="s">
        <v>603</v>
      </c>
      <c r="B7" s="1" t="s">
        <v>242</v>
      </c>
      <c r="C7" s="1" t="s">
        <v>125</v>
      </c>
      <c r="D7" s="6"/>
    </row>
    <row r="8" spans="1:4">
      <c r="A8" s="10" t="s">
        <v>604</v>
      </c>
      <c r="B8" s="6" t="s">
        <v>243</v>
      </c>
      <c r="C8" s="6" t="s">
        <v>125</v>
      </c>
      <c r="D8" s="6"/>
    </row>
    <row r="9" spans="1:4">
      <c r="A9" s="10" t="s">
        <v>605</v>
      </c>
      <c r="B9" s="6" t="s">
        <v>244</v>
      </c>
      <c r="C9" s="6" t="s">
        <v>125</v>
      </c>
      <c r="D9" s="7" t="s">
        <v>245</v>
      </c>
    </row>
    <row r="10" spans="1:4">
      <c r="A10" s="10" t="s">
        <v>606</v>
      </c>
      <c r="B10" s="6" t="s">
        <v>224</v>
      </c>
      <c r="C10" s="6" t="s">
        <v>225</v>
      </c>
      <c r="D10" s="6" t="s">
        <v>226</v>
      </c>
    </row>
    <row r="11" spans="1:4">
      <c r="A11" s="10" t="s">
        <v>607</v>
      </c>
      <c r="B11" s="1" t="s">
        <v>246</v>
      </c>
      <c r="C11" s="1" t="s">
        <v>125</v>
      </c>
      <c r="D11" s="6"/>
    </row>
    <row r="12" spans="1:4">
      <c r="A12" s="10" t="s">
        <v>608</v>
      </c>
      <c r="B12" s="1" t="s">
        <v>227</v>
      </c>
      <c r="C12" s="1" t="s">
        <v>228</v>
      </c>
      <c r="D12" s="6"/>
    </row>
    <row r="13" spans="1:4">
      <c r="A13" s="10" t="s">
        <v>609</v>
      </c>
      <c r="B13" s="6" t="s">
        <v>247</v>
      </c>
      <c r="C13" s="6" t="s">
        <v>125</v>
      </c>
      <c r="D13" s="6"/>
    </row>
    <row r="14" spans="1:4">
      <c r="A14" s="10" t="s">
        <v>610</v>
      </c>
      <c r="B14" s="6" t="s">
        <v>248</v>
      </c>
      <c r="C14" s="1" t="s">
        <v>125</v>
      </c>
      <c r="D14" s="6"/>
    </row>
    <row r="15" spans="1:4">
      <c r="A15" s="10" t="s">
        <v>611</v>
      </c>
      <c r="B15" s="6" t="s">
        <v>229</v>
      </c>
      <c r="C15" s="1" t="s">
        <v>135</v>
      </c>
      <c r="D15" s="6" t="s">
        <v>162</v>
      </c>
    </row>
    <row r="16" spans="1:4">
      <c r="A16" s="10" t="s">
        <v>612</v>
      </c>
      <c r="B16" s="6" t="s">
        <v>249</v>
      </c>
      <c r="C16" s="6" t="s">
        <v>162</v>
      </c>
      <c r="D16" s="6"/>
    </row>
    <row r="17" ht="31" spans="1:4">
      <c r="A17" s="10" t="s">
        <v>613</v>
      </c>
      <c r="B17" s="8" t="s">
        <v>250</v>
      </c>
      <c r="C17" s="6" t="s">
        <v>183</v>
      </c>
      <c r="D17" s="6"/>
    </row>
    <row r="18" spans="1:4">
      <c r="A18" s="10" t="s">
        <v>614</v>
      </c>
      <c r="B18" s="6" t="s">
        <v>230</v>
      </c>
      <c r="C18" s="6" t="s">
        <v>223</v>
      </c>
      <c r="D18" s="6" t="s">
        <v>231</v>
      </c>
    </row>
    <row r="19" spans="1:4">
      <c r="A19" s="10" t="s">
        <v>615</v>
      </c>
      <c r="B19" s="6" t="s">
        <v>232</v>
      </c>
      <c r="C19" s="6" t="s">
        <v>135</v>
      </c>
      <c r="D19" s="6" t="s">
        <v>162</v>
      </c>
    </row>
    <row r="20" spans="1:4">
      <c r="A20" s="10" t="s">
        <v>616</v>
      </c>
      <c r="B20" s="6" t="s">
        <v>233</v>
      </c>
      <c r="C20" s="6" t="s">
        <v>135</v>
      </c>
      <c r="D20" s="6" t="s">
        <v>162</v>
      </c>
    </row>
    <row r="21" spans="1:4">
      <c r="A21" s="10" t="s">
        <v>617</v>
      </c>
      <c r="B21" s="1" t="s">
        <v>251</v>
      </c>
      <c r="C21" s="6" t="s">
        <v>183</v>
      </c>
      <c r="D21" s="6"/>
    </row>
    <row r="22" spans="1:4">
      <c r="A22" s="10" t="s">
        <v>618</v>
      </c>
      <c r="B22" s="6" t="s">
        <v>252</v>
      </c>
      <c r="C22" s="1" t="s">
        <v>183</v>
      </c>
      <c r="D22" s="6"/>
    </row>
    <row r="23" spans="1:4">
      <c r="A23" s="10" t="s">
        <v>619</v>
      </c>
      <c r="B23" s="6" t="s">
        <v>234</v>
      </c>
      <c r="C23" s="6" t="s">
        <v>135</v>
      </c>
      <c r="D23" s="6" t="s">
        <v>162</v>
      </c>
    </row>
    <row r="24" spans="1:4">
      <c r="A24" s="10" t="s">
        <v>620</v>
      </c>
      <c r="B24" s="6" t="s">
        <v>235</v>
      </c>
      <c r="C24" s="1" t="s">
        <v>135</v>
      </c>
      <c r="D24" s="6" t="s">
        <v>162</v>
      </c>
    </row>
    <row r="25" spans="1:4">
      <c r="A25" s="10" t="s">
        <v>621</v>
      </c>
      <c r="B25" s="1" t="s">
        <v>236</v>
      </c>
      <c r="C25" s="1" t="s">
        <v>135</v>
      </c>
      <c r="D25" s="6" t="s">
        <v>162</v>
      </c>
    </row>
    <row r="26" spans="1:4">
      <c r="A26" s="10" t="s">
        <v>622</v>
      </c>
      <c r="B26" s="6" t="s">
        <v>253</v>
      </c>
      <c r="C26" s="6" t="s">
        <v>183</v>
      </c>
      <c r="D26" s="6"/>
    </row>
    <row r="27" spans="1:4">
      <c r="A27" s="10" t="s">
        <v>623</v>
      </c>
      <c r="B27" s="1" t="s">
        <v>257</v>
      </c>
      <c r="C27" s="6" t="s">
        <v>135</v>
      </c>
      <c r="D27" s="6"/>
    </row>
    <row r="28" spans="1:4">
      <c r="A28" s="10" t="s">
        <v>624</v>
      </c>
      <c r="B28" s="6" t="s">
        <v>254</v>
      </c>
      <c r="C28" s="6"/>
      <c r="D28" s="6"/>
    </row>
    <row r="29" spans="1:4">
      <c r="A29" s="10" t="s">
        <v>625</v>
      </c>
      <c r="B29" s="6" t="s">
        <v>255</v>
      </c>
      <c r="C29" s="6"/>
      <c r="D29" s="6"/>
    </row>
    <row r="30" spans="1:4">
      <c r="A30" s="10" t="s">
        <v>626</v>
      </c>
      <c r="B30" s="1" t="s">
        <v>256</v>
      </c>
      <c r="C30" s="1"/>
      <c r="D30" s="6"/>
    </row>
    <row r="31" spans="2:2">
      <c r="B31" t="s">
        <v>258</v>
      </c>
    </row>
    <row r="32" spans="2:2">
      <c r="B32" t="s">
        <v>259</v>
      </c>
    </row>
    <row r="33" spans="2:2">
      <c r="B33" t="s">
        <v>260</v>
      </c>
    </row>
    <row r="34" spans="2:2">
      <c r="B34" t="s">
        <v>261</v>
      </c>
    </row>
    <row r="35" spans="2:2">
      <c r="B35" t="s">
        <v>262</v>
      </c>
    </row>
    <row r="36" spans="2:2">
      <c r="B36" t="s">
        <v>263</v>
      </c>
    </row>
    <row r="41" spans="2:3">
      <c r="B41" t="s">
        <v>266</v>
      </c>
      <c r="C41" s="11" t="s">
        <v>545</v>
      </c>
    </row>
    <row r="42" spans="2:3">
      <c r="B42" t="s">
        <v>268</v>
      </c>
      <c r="C42" s="11" t="s">
        <v>559</v>
      </c>
    </row>
    <row r="43" spans="2:3">
      <c r="B43" t="s">
        <v>271</v>
      </c>
      <c r="C43" s="11" t="s">
        <v>556</v>
      </c>
    </row>
    <row r="44" spans="2:3">
      <c r="B44" t="s">
        <v>272</v>
      </c>
      <c r="C44" s="11" t="s">
        <v>556</v>
      </c>
    </row>
    <row r="45" spans="2:3">
      <c r="B45" t="s">
        <v>273</v>
      </c>
      <c r="C45" s="11" t="s">
        <v>556</v>
      </c>
    </row>
    <row r="46" spans="2:3">
      <c r="B46" t="s">
        <v>274</v>
      </c>
      <c r="C46" s="11" t="s">
        <v>556</v>
      </c>
    </row>
    <row r="47" spans="2:3">
      <c r="B47" t="s">
        <v>275</v>
      </c>
      <c r="C47" s="11" t="s">
        <v>549</v>
      </c>
    </row>
    <row r="48" spans="2:3">
      <c r="B48" t="s">
        <v>276</v>
      </c>
      <c r="C48" s="11" t="s">
        <v>549</v>
      </c>
    </row>
    <row r="49" spans="2:3">
      <c r="B49" t="s">
        <v>265</v>
      </c>
      <c r="C49" s="11" t="s">
        <v>560</v>
      </c>
    </row>
    <row r="50" spans="2:3">
      <c r="B50" t="s">
        <v>267</v>
      </c>
      <c r="C50" s="11" t="s">
        <v>552</v>
      </c>
    </row>
    <row r="51" spans="2:3">
      <c r="B51" t="s">
        <v>269</v>
      </c>
      <c r="C51" s="11" t="s">
        <v>565</v>
      </c>
    </row>
    <row r="52" spans="2:3">
      <c r="B52" t="s">
        <v>270</v>
      </c>
      <c r="C52" s="11" t="s">
        <v>565</v>
      </c>
    </row>
    <row r="53" spans="2:3">
      <c r="B53" t="s">
        <v>277</v>
      </c>
      <c r="C53" s="11" t="s">
        <v>565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6.8" outlineLevelCol="2"/>
  <cols>
    <col min="1" max="1" width="84.8365384615385" customWidth="1"/>
    <col min="2" max="2" width="47.3365384615385" customWidth="1"/>
  </cols>
  <sheetData>
    <row r="1" spans="1:3">
      <c r="A1" s="6" t="s">
        <v>627</v>
      </c>
      <c r="B1" t="s">
        <v>419</v>
      </c>
      <c r="C1" t="s">
        <v>628</v>
      </c>
    </row>
    <row r="2" spans="1:3">
      <c r="A2" s="6" t="s">
        <v>629</v>
      </c>
      <c r="B2" t="s">
        <v>419</v>
      </c>
      <c r="C2" t="s">
        <v>630</v>
      </c>
    </row>
    <row r="3" spans="1:3">
      <c r="A3" s="6" t="s">
        <v>631</v>
      </c>
      <c r="B3" t="s">
        <v>419</v>
      </c>
      <c r="C3" t="s">
        <v>632</v>
      </c>
    </row>
    <row r="4" spans="1:3">
      <c r="A4" s="6" t="s">
        <v>633</v>
      </c>
      <c r="B4" t="s">
        <v>419</v>
      </c>
      <c r="C4" t="s">
        <v>634</v>
      </c>
    </row>
    <row r="5" spans="1:3">
      <c r="A5" s="6" t="s">
        <v>635</v>
      </c>
      <c r="B5" t="s">
        <v>419</v>
      </c>
      <c r="C5" t="s">
        <v>636</v>
      </c>
    </row>
    <row r="6" spans="1:3">
      <c r="A6" s="6" t="s">
        <v>637</v>
      </c>
      <c r="B6" t="s">
        <v>419</v>
      </c>
      <c r="C6" t="s">
        <v>638</v>
      </c>
    </row>
    <row r="7" spans="1:3">
      <c r="A7" s="1" t="s">
        <v>639</v>
      </c>
      <c r="B7" t="s">
        <v>419</v>
      </c>
      <c r="C7" t="s">
        <v>640</v>
      </c>
    </row>
    <row r="11" spans="1:3">
      <c r="A11" s="1" t="s">
        <v>641</v>
      </c>
      <c r="B11" t="s">
        <v>419</v>
      </c>
      <c r="C11" t="s">
        <v>536</v>
      </c>
    </row>
    <row r="12" spans="1:3">
      <c r="A12" s="6" t="s">
        <v>642</v>
      </c>
      <c r="B12" t="s">
        <v>419</v>
      </c>
      <c r="C12" t="s">
        <v>548</v>
      </c>
    </row>
    <row r="13" spans="1:3">
      <c r="A13" s="7" t="s">
        <v>643</v>
      </c>
      <c r="B13" t="s">
        <v>644</v>
      </c>
      <c r="C13" t="s">
        <v>532</v>
      </c>
    </row>
    <row r="14" spans="1:3">
      <c r="A14" s="6" t="s">
        <v>645</v>
      </c>
      <c r="B14" t="s">
        <v>419</v>
      </c>
      <c r="C14" t="s">
        <v>523</v>
      </c>
    </row>
    <row r="15" spans="1:3">
      <c r="A15" s="6" t="s">
        <v>646</v>
      </c>
      <c r="B15" t="s">
        <v>419</v>
      </c>
      <c r="C15" t="s">
        <v>521</v>
      </c>
    </row>
    <row r="16" spans="1:3">
      <c r="A16" s="1" t="s">
        <v>647</v>
      </c>
      <c r="B16" t="s">
        <v>419</v>
      </c>
      <c r="C16" t="s">
        <v>524</v>
      </c>
    </row>
    <row r="17" spans="1:3">
      <c r="A17" s="6" t="s">
        <v>648</v>
      </c>
      <c r="B17" t="s">
        <v>419</v>
      </c>
      <c r="C17" t="s">
        <v>552</v>
      </c>
    </row>
    <row r="18" spans="1:3">
      <c r="A18" s="6" t="s">
        <v>649</v>
      </c>
      <c r="B18" t="s">
        <v>419</v>
      </c>
      <c r="C18" t="s">
        <v>574</v>
      </c>
    </row>
    <row r="19" spans="1:3">
      <c r="A19" s="1" t="s">
        <v>650</v>
      </c>
      <c r="B19" t="s">
        <v>651</v>
      </c>
      <c r="C19" t="s">
        <v>522</v>
      </c>
    </row>
    <row r="20" spans="1:3">
      <c r="A20" s="6" t="s">
        <v>652</v>
      </c>
      <c r="B20" t="s">
        <v>419</v>
      </c>
      <c r="C20" t="s">
        <v>552</v>
      </c>
    </row>
    <row r="21" spans="1:3">
      <c r="A21" s="6" t="s">
        <v>653</v>
      </c>
      <c r="B21" t="s">
        <v>651</v>
      </c>
      <c r="C21" t="s">
        <v>522</v>
      </c>
    </row>
    <row r="22" spans="1:3">
      <c r="A22" s="6" t="s">
        <v>654</v>
      </c>
      <c r="B22" t="s">
        <v>419</v>
      </c>
      <c r="C22" t="s">
        <v>564</v>
      </c>
    </row>
    <row r="23" ht="31" spans="1:3">
      <c r="A23" s="8" t="s">
        <v>655</v>
      </c>
      <c r="B23" t="s">
        <v>419</v>
      </c>
      <c r="C23" t="s">
        <v>532</v>
      </c>
    </row>
    <row r="24" spans="1:3">
      <c r="A24" s="1" t="s">
        <v>656</v>
      </c>
      <c r="B24" t="s">
        <v>419</v>
      </c>
      <c r="C24" t="s">
        <v>541</v>
      </c>
    </row>
    <row r="25" spans="1:3">
      <c r="A25" s="6" t="s">
        <v>657</v>
      </c>
      <c r="B25" t="s">
        <v>419</v>
      </c>
      <c r="C25" t="s">
        <v>552</v>
      </c>
    </row>
    <row r="26" spans="1:3">
      <c r="A26" s="6" t="s">
        <v>658</v>
      </c>
      <c r="B26" t="s">
        <v>419</v>
      </c>
      <c r="C26" t="s">
        <v>543</v>
      </c>
    </row>
    <row r="27" spans="1:1">
      <c r="A27" s="1"/>
    </row>
    <row r="28" spans="1:3">
      <c r="A28" s="6" t="s">
        <v>659</v>
      </c>
      <c r="B28" t="s">
        <v>660</v>
      </c>
      <c r="C28" t="s">
        <v>532</v>
      </c>
    </row>
    <row r="29" spans="1:3">
      <c r="A29" s="6" t="s">
        <v>661</v>
      </c>
      <c r="B29" t="s">
        <v>419</v>
      </c>
      <c r="C29" t="s">
        <v>568</v>
      </c>
    </row>
    <row r="30" spans="1:3">
      <c r="A30" s="1" t="s">
        <v>662</v>
      </c>
      <c r="B30" t="s">
        <v>419</v>
      </c>
      <c r="C30" t="s">
        <v>663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9423076923077" defaultRowHeight="16.8"/>
  <cols>
    <col min="1" max="1" width="115.221153846154" customWidth="1"/>
  </cols>
  <sheetData>
    <row r="1" spans="1:1">
      <c r="A1" t="s">
        <v>664</v>
      </c>
    </row>
    <row r="2" spans="1:1">
      <c r="A2" t="s">
        <v>665</v>
      </c>
    </row>
    <row r="3" spans="1:1">
      <c r="A3" t="s">
        <v>666</v>
      </c>
    </row>
    <row r="4" spans="1:1">
      <c r="A4" t="s">
        <v>667</v>
      </c>
    </row>
    <row r="5" spans="1:1">
      <c r="A5" t="s">
        <v>668</v>
      </c>
    </row>
    <row r="6" spans="1:1">
      <c r="A6" t="s">
        <v>669</v>
      </c>
    </row>
    <row r="7" spans="1:1">
      <c r="A7" t="s">
        <v>670</v>
      </c>
    </row>
    <row r="8" spans="1:1">
      <c r="A8" t="s">
        <v>671</v>
      </c>
    </row>
    <row r="9" spans="1:1">
      <c r="A9" t="s">
        <v>672</v>
      </c>
    </row>
    <row r="10" spans="1:1">
      <c r="A10" t="s">
        <v>673</v>
      </c>
    </row>
    <row r="11" spans="1:1">
      <c r="A11" t="s">
        <v>674</v>
      </c>
    </row>
    <row r="12" spans="1:1">
      <c r="A12" t="s">
        <v>675</v>
      </c>
    </row>
    <row r="13" spans="1:1">
      <c r="A13" t="s">
        <v>676</v>
      </c>
    </row>
    <row r="14" spans="1:1">
      <c r="A14" t="s">
        <v>677</v>
      </c>
    </row>
    <row r="15" spans="1:1">
      <c r="A15" t="s">
        <v>678</v>
      </c>
    </row>
    <row r="16" spans="1:1">
      <c r="A16" t="s">
        <v>679</v>
      </c>
    </row>
    <row r="17" spans="1:1">
      <c r="A17" t="s">
        <v>680</v>
      </c>
    </row>
    <row r="18" spans="1:1">
      <c r="A18" t="s">
        <v>681</v>
      </c>
    </row>
    <row r="19" spans="1:1">
      <c r="A19" t="s">
        <v>682</v>
      </c>
    </row>
    <row r="20" spans="1:1">
      <c r="A20" t="s">
        <v>683</v>
      </c>
    </row>
    <row r="21" spans="1:1">
      <c r="A21" t="s">
        <v>684</v>
      </c>
    </row>
    <row r="24" spans="1:1">
      <c r="A24" s="1" t="s">
        <v>685</v>
      </c>
    </row>
    <row r="25" spans="1:1">
      <c r="A25" s="1" t="s">
        <v>296</v>
      </c>
    </row>
    <row r="26" spans="1:1">
      <c r="A26" s="1" t="s">
        <v>282</v>
      </c>
    </row>
    <row r="27" spans="1:1">
      <c r="A27" s="1" t="s">
        <v>290</v>
      </c>
    </row>
    <row r="28" spans="1:1">
      <c r="A28" s="1" t="s">
        <v>297</v>
      </c>
    </row>
    <row r="29" spans="1:1">
      <c r="A29" s="1" t="s">
        <v>298</v>
      </c>
    </row>
    <row r="30" spans="1:1">
      <c r="A30" s="1" t="s">
        <v>326</v>
      </c>
    </row>
  </sheetData>
  <sortState ref="A1:A21">
    <sortCondition ref="A1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73076923076923" defaultRowHeight="16.8" outlineLevelCol="2"/>
  <cols>
    <col min="1" max="1" width="128.086538461538" customWidth="1"/>
    <col min="2" max="2" width="40.2692307692308" customWidth="1"/>
    <col min="3" max="3" width="35.4519230769231" customWidth="1"/>
  </cols>
  <sheetData>
    <row r="2" hidden="1" spans="1:3">
      <c r="A2" s="1" t="s">
        <v>282</v>
      </c>
      <c r="B2" s="1" t="s">
        <v>283</v>
      </c>
      <c r="C2" s="1"/>
    </row>
    <row r="3" hidden="1" spans="1:3">
      <c r="A3" s="1" t="s">
        <v>284</v>
      </c>
      <c r="B3" s="1" t="s">
        <v>283</v>
      </c>
      <c r="C3" s="1"/>
    </row>
    <row r="4" ht="17" spans="1:3">
      <c r="A4" s="2" t="s">
        <v>314</v>
      </c>
      <c r="B4" s="1" t="s">
        <v>315</v>
      </c>
      <c r="C4" s="1"/>
    </row>
    <row r="5" ht="17" spans="1:3">
      <c r="A5" s="2" t="s">
        <v>320</v>
      </c>
      <c r="B5" s="1" t="s">
        <v>315</v>
      </c>
      <c r="C5" s="1"/>
    </row>
    <row r="6" ht="17" hidden="1" spans="1:3">
      <c r="A6" s="2" t="s">
        <v>285</v>
      </c>
      <c r="B6" s="1" t="s">
        <v>286</v>
      </c>
      <c r="C6" s="1"/>
    </row>
    <row r="7" ht="17" spans="1:3">
      <c r="A7" s="2" t="s">
        <v>321</v>
      </c>
      <c r="B7" s="1" t="s">
        <v>315</v>
      </c>
      <c r="C7" s="1"/>
    </row>
    <row r="8" ht="17" spans="1:3">
      <c r="A8" s="2" t="s">
        <v>322</v>
      </c>
      <c r="B8" s="1" t="s">
        <v>315</v>
      </c>
      <c r="C8" s="1"/>
    </row>
    <row r="9" ht="17" spans="1:3">
      <c r="A9" s="2" t="s">
        <v>311</v>
      </c>
      <c r="B9" s="1" t="s">
        <v>312</v>
      </c>
      <c r="C9" s="1"/>
    </row>
    <row r="10" ht="17" spans="1:3">
      <c r="A10" s="2" t="s">
        <v>313</v>
      </c>
      <c r="B10" s="1" t="s">
        <v>312</v>
      </c>
      <c r="C10" s="1"/>
    </row>
    <row r="11" ht="17" spans="1:3">
      <c r="A11" s="2" t="s">
        <v>318</v>
      </c>
      <c r="B11" s="1" t="s">
        <v>319</v>
      </c>
      <c r="C11" s="1"/>
    </row>
    <row r="12" ht="17" hidden="1" spans="1:3">
      <c r="A12" s="2" t="s">
        <v>287</v>
      </c>
      <c r="B12" s="1" t="s">
        <v>286</v>
      </c>
      <c r="C12" s="1"/>
    </row>
    <row r="13" ht="17" hidden="1" spans="1:3">
      <c r="A13" s="2" t="s">
        <v>288</v>
      </c>
      <c r="B13" s="1" t="s">
        <v>286</v>
      </c>
      <c r="C13" s="1"/>
    </row>
    <row r="14" hidden="1" spans="1:3">
      <c r="A14" s="1" t="s">
        <v>289</v>
      </c>
      <c r="B14" s="1" t="s">
        <v>286</v>
      </c>
      <c r="C14" s="1"/>
    </row>
    <row r="15" hidden="1" spans="1:3">
      <c r="A15" s="1" t="s">
        <v>290</v>
      </c>
      <c r="B15" s="1" t="s">
        <v>286</v>
      </c>
      <c r="C15" s="1"/>
    </row>
    <row r="16" ht="17" hidden="1" spans="1:3">
      <c r="A16" s="2" t="s">
        <v>291</v>
      </c>
      <c r="B16" s="1" t="s">
        <v>286</v>
      </c>
      <c r="C16" s="1"/>
    </row>
    <row r="17" ht="17" hidden="1" spans="1:3">
      <c r="A17" s="2" t="s">
        <v>292</v>
      </c>
      <c r="B17" s="1" t="s">
        <v>286</v>
      </c>
      <c r="C17" s="1"/>
    </row>
    <row r="18" ht="17" hidden="1" spans="1:3">
      <c r="A18" s="2" t="s">
        <v>293</v>
      </c>
      <c r="B18" s="1" t="s">
        <v>294</v>
      </c>
      <c r="C18" s="1" t="s">
        <v>295</v>
      </c>
    </row>
    <row r="19" ht="17" spans="1:3">
      <c r="A19" s="2" t="s">
        <v>324</v>
      </c>
      <c r="B19" s="1" t="s">
        <v>319</v>
      </c>
      <c r="C19" s="1"/>
    </row>
    <row r="20" ht="17" spans="1:3">
      <c r="A20" s="3" t="s">
        <v>316</v>
      </c>
      <c r="B20" s="1" t="s">
        <v>317</v>
      </c>
      <c r="C20" s="1"/>
    </row>
    <row r="21" hidden="1" spans="1:3">
      <c r="A21" s="1" t="s">
        <v>296</v>
      </c>
      <c r="B21" s="1" t="s">
        <v>294</v>
      </c>
      <c r="C21" s="1" t="s">
        <v>295</v>
      </c>
    </row>
    <row r="22" hidden="1" spans="1:3">
      <c r="A22" s="1" t="s">
        <v>297</v>
      </c>
      <c r="B22" s="1" t="s">
        <v>294</v>
      </c>
      <c r="C22" s="1" t="s">
        <v>295</v>
      </c>
    </row>
    <row r="23" ht="17" spans="1:3">
      <c r="A23" s="2" t="s">
        <v>323</v>
      </c>
      <c r="B23" s="1" t="s">
        <v>317</v>
      </c>
      <c r="C23" s="1"/>
    </row>
    <row r="24" hidden="1" spans="1:3">
      <c r="A24" s="1" t="s">
        <v>298</v>
      </c>
      <c r="B24" s="1" t="s">
        <v>294</v>
      </c>
      <c r="C24" s="4" t="s">
        <v>295</v>
      </c>
    </row>
    <row r="25" ht="17" hidden="1" spans="1:3">
      <c r="A25" s="2" t="s">
        <v>299</v>
      </c>
      <c r="B25" s="1" t="s">
        <v>294</v>
      </c>
      <c r="C25" s="1" t="s">
        <v>295</v>
      </c>
    </row>
    <row r="26" ht="17" hidden="1" spans="1:3">
      <c r="A26" s="2" t="s">
        <v>300</v>
      </c>
      <c r="B26" s="1" t="s">
        <v>294</v>
      </c>
      <c r="C26" s="1" t="s">
        <v>295</v>
      </c>
    </row>
    <row r="27" ht="17" hidden="1" spans="1:3">
      <c r="A27" s="2" t="s">
        <v>301</v>
      </c>
      <c r="B27" s="1" t="s">
        <v>294</v>
      </c>
      <c r="C27" s="1" t="s">
        <v>295</v>
      </c>
    </row>
    <row r="28" hidden="1" spans="1:3">
      <c r="A28" s="5" t="s">
        <v>302</v>
      </c>
      <c r="B28" s="1" t="s">
        <v>294</v>
      </c>
      <c r="C28" s="1" t="s">
        <v>295</v>
      </c>
    </row>
    <row r="29" hidden="1" spans="1:3">
      <c r="A29" s="1" t="s">
        <v>303</v>
      </c>
      <c r="B29" s="1" t="s">
        <v>294</v>
      </c>
      <c r="C29" s="1" t="s">
        <v>295</v>
      </c>
    </row>
    <row r="30" spans="1:3">
      <c r="A30" s="1" t="s">
        <v>325</v>
      </c>
      <c r="B30" s="1" t="s">
        <v>317</v>
      </c>
      <c r="C30" s="1"/>
    </row>
    <row r="31" ht="17" hidden="1" spans="1:3">
      <c r="A31" s="2" t="s">
        <v>304</v>
      </c>
      <c r="B31" s="1" t="s">
        <v>294</v>
      </c>
      <c r="C31" s="1" t="s">
        <v>295</v>
      </c>
    </row>
    <row r="32" ht="17" hidden="1" spans="1:3">
      <c r="A32" s="2" t="s">
        <v>305</v>
      </c>
      <c r="B32" s="1" t="s">
        <v>294</v>
      </c>
      <c r="C32" s="1" t="s">
        <v>295</v>
      </c>
    </row>
    <row r="33" ht="17" hidden="1" spans="1:3">
      <c r="A33" s="2" t="s">
        <v>291</v>
      </c>
      <c r="B33" s="1" t="s">
        <v>306</v>
      </c>
      <c r="C33" s="1" t="s">
        <v>307</v>
      </c>
    </row>
    <row r="34" hidden="1" spans="1:3">
      <c r="A34" s="1" t="s">
        <v>289</v>
      </c>
      <c r="B34" s="1" t="s">
        <v>308</v>
      </c>
      <c r="C34" s="1" t="s">
        <v>309</v>
      </c>
    </row>
    <row r="35" hidden="1" spans="1:3">
      <c r="A35" s="1" t="s">
        <v>290</v>
      </c>
      <c r="B35" s="1" t="s">
        <v>308</v>
      </c>
      <c r="C35" s="1" t="s">
        <v>309</v>
      </c>
    </row>
    <row r="36" ht="17" hidden="1" spans="1:3">
      <c r="A36" s="2" t="s">
        <v>285</v>
      </c>
      <c r="B36" s="1" t="s">
        <v>310</v>
      </c>
      <c r="C36" s="1" t="s">
        <v>307</v>
      </c>
    </row>
    <row r="37" ht="17" hidden="1" spans="1:3">
      <c r="A37" s="2" t="s">
        <v>287</v>
      </c>
      <c r="B37" s="1" t="s">
        <v>310</v>
      </c>
      <c r="C37" s="1" t="s">
        <v>307</v>
      </c>
    </row>
    <row r="38" ht="17" hidden="1" spans="1:3">
      <c r="A38" s="2" t="s">
        <v>288</v>
      </c>
      <c r="B38" s="1" t="s">
        <v>310</v>
      </c>
      <c r="C38" s="1" t="s">
        <v>307</v>
      </c>
    </row>
    <row r="39" ht="17" hidden="1" spans="1:3">
      <c r="A39" s="2" t="s">
        <v>292</v>
      </c>
      <c r="B39" s="1" t="s">
        <v>310</v>
      </c>
      <c r="C39" s="1" t="s">
        <v>307</v>
      </c>
    </row>
    <row r="40" spans="1:3">
      <c r="A40" s="1" t="s">
        <v>326</v>
      </c>
      <c r="B40" s="1" t="s">
        <v>317</v>
      </c>
      <c r="C40" s="1" t="s">
        <v>327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  <extLst/>
  </autoFilter>
  <sortState ref="A2:C40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34615384615" defaultRowHeight="16.8" outlineLevelCol="5"/>
  <cols>
    <col min="1" max="1" width="13.6634615384615" customWidth="1"/>
  </cols>
  <sheetData>
    <row r="1" spans="1:6">
      <c r="A1" s="246" t="s">
        <v>14</v>
      </c>
      <c r="B1" s="246" t="s">
        <v>15</v>
      </c>
      <c r="C1" s="246" t="s">
        <v>16</v>
      </c>
      <c r="D1" s="246" t="s">
        <v>17</v>
      </c>
      <c r="E1" s="246" t="s">
        <v>18</v>
      </c>
      <c r="F1" s="246" t="s">
        <v>19</v>
      </c>
    </row>
    <row r="2" spans="1:6">
      <c r="A2" s="247" t="s">
        <v>20</v>
      </c>
      <c r="B2" s="246">
        <v>1</v>
      </c>
      <c r="C2" s="246"/>
      <c r="D2" s="246">
        <v>1</v>
      </c>
      <c r="E2" s="246">
        <v>1</v>
      </c>
      <c r="F2" s="246">
        <f>SUM(B2:E2)</f>
        <v>3</v>
      </c>
    </row>
    <row r="3" spans="1:6">
      <c r="A3" s="248" t="s">
        <v>21</v>
      </c>
      <c r="B3" s="246">
        <v>1</v>
      </c>
      <c r="C3" s="246"/>
      <c r="D3" s="246"/>
      <c r="E3" s="246"/>
      <c r="F3" s="246">
        <f t="shared" ref="F3:F16" si="0">SUM(B3:E3)</f>
        <v>1</v>
      </c>
    </row>
    <row r="4" spans="1:6">
      <c r="A4" s="248" t="s">
        <v>22</v>
      </c>
      <c r="B4" s="246">
        <v>1</v>
      </c>
      <c r="C4" s="246"/>
      <c r="D4" s="246"/>
      <c r="E4" s="246">
        <v>1</v>
      </c>
      <c r="F4" s="246">
        <f t="shared" si="0"/>
        <v>2</v>
      </c>
    </row>
    <row r="5" spans="1:6">
      <c r="A5" s="248" t="s">
        <v>23</v>
      </c>
      <c r="B5" s="246">
        <v>1</v>
      </c>
      <c r="C5" s="246"/>
      <c r="D5" s="246"/>
      <c r="E5" s="246">
        <v>1</v>
      </c>
      <c r="F5" s="246">
        <f t="shared" si="0"/>
        <v>2</v>
      </c>
    </row>
    <row r="6" spans="1:6">
      <c r="A6" s="248" t="s">
        <v>24</v>
      </c>
      <c r="B6" s="246">
        <v>1</v>
      </c>
      <c r="C6" s="246"/>
      <c r="D6" s="246"/>
      <c r="E6" s="246"/>
      <c r="F6" s="246">
        <f t="shared" si="0"/>
        <v>1</v>
      </c>
    </row>
    <row r="7" spans="1:6">
      <c r="A7" s="248" t="s">
        <v>25</v>
      </c>
      <c r="B7" s="246"/>
      <c r="C7" s="246">
        <v>1</v>
      </c>
      <c r="D7" s="246"/>
      <c r="E7" s="246"/>
      <c r="F7" s="246">
        <f t="shared" si="0"/>
        <v>1</v>
      </c>
    </row>
    <row r="8" spans="1:6">
      <c r="A8" s="248" t="s">
        <v>26</v>
      </c>
      <c r="B8" s="246"/>
      <c r="C8" s="246">
        <v>1</v>
      </c>
      <c r="D8" s="246"/>
      <c r="E8" s="246">
        <v>1</v>
      </c>
      <c r="F8" s="246">
        <f t="shared" si="0"/>
        <v>2</v>
      </c>
    </row>
    <row r="9" spans="1:6">
      <c r="A9" s="248" t="s">
        <v>27</v>
      </c>
      <c r="B9" s="246"/>
      <c r="C9" s="246">
        <v>1</v>
      </c>
      <c r="D9" s="246"/>
      <c r="E9" s="246"/>
      <c r="F9" s="246">
        <f t="shared" si="0"/>
        <v>1</v>
      </c>
    </row>
    <row r="10" spans="1:6">
      <c r="A10" s="248" t="s">
        <v>28</v>
      </c>
      <c r="B10" s="246"/>
      <c r="C10" s="246">
        <v>1</v>
      </c>
      <c r="D10" s="246"/>
      <c r="E10" s="246"/>
      <c r="F10" s="246">
        <f t="shared" si="0"/>
        <v>1</v>
      </c>
    </row>
    <row r="11" spans="1:6">
      <c r="A11" s="248" t="s">
        <v>29</v>
      </c>
      <c r="B11" s="246"/>
      <c r="C11" s="246">
        <v>1</v>
      </c>
      <c r="D11" s="246"/>
      <c r="E11" s="246"/>
      <c r="F11" s="246">
        <f t="shared" si="0"/>
        <v>1</v>
      </c>
    </row>
    <row r="12" spans="1:6">
      <c r="A12" s="248" t="s">
        <v>30</v>
      </c>
      <c r="B12" s="246"/>
      <c r="C12" s="246"/>
      <c r="D12" s="246">
        <v>1</v>
      </c>
      <c r="E12" s="246"/>
      <c r="F12" s="246">
        <f t="shared" si="0"/>
        <v>1</v>
      </c>
    </row>
    <row r="13" spans="1:6">
      <c r="A13" s="248" t="s">
        <v>31</v>
      </c>
      <c r="B13" s="246"/>
      <c r="C13" s="246"/>
      <c r="D13" s="246">
        <v>1</v>
      </c>
      <c r="E13" s="246"/>
      <c r="F13" s="246">
        <f t="shared" si="0"/>
        <v>1</v>
      </c>
    </row>
    <row r="14" spans="1:6">
      <c r="A14" s="248" t="s">
        <v>32</v>
      </c>
      <c r="B14" s="246"/>
      <c r="C14" s="246"/>
      <c r="D14" s="246">
        <v>1</v>
      </c>
      <c r="E14" s="246">
        <v>1</v>
      </c>
      <c r="F14" s="246">
        <f t="shared" si="0"/>
        <v>2</v>
      </c>
    </row>
    <row r="15" spans="1:6">
      <c r="A15" s="248" t="s">
        <v>33</v>
      </c>
      <c r="B15" s="246"/>
      <c r="C15" s="246"/>
      <c r="D15" s="246">
        <v>1</v>
      </c>
      <c r="E15" s="246"/>
      <c r="F15" s="246">
        <f t="shared" si="0"/>
        <v>1</v>
      </c>
    </row>
    <row r="16" spans="1:6">
      <c r="A16" s="248" t="s">
        <v>34</v>
      </c>
      <c r="B16" s="249">
        <v>1</v>
      </c>
      <c r="C16" s="250"/>
      <c r="D16" s="250"/>
      <c r="E16" s="251"/>
      <c r="F16" s="246">
        <f t="shared" si="0"/>
        <v>1</v>
      </c>
    </row>
    <row r="17" spans="1:6">
      <c r="A17" s="246" t="s">
        <v>19</v>
      </c>
      <c r="B17" s="246">
        <f>SUM(B2:B15)</f>
        <v>5</v>
      </c>
      <c r="C17" s="246">
        <f>SUM(C2:C15)</f>
        <v>5</v>
      </c>
      <c r="D17" s="246">
        <f>SUM(D2:D15)</f>
        <v>5</v>
      </c>
      <c r="E17" s="246">
        <f>SUM(E2:E15)</f>
        <v>5</v>
      </c>
      <c r="F17" s="246">
        <f>SUM(F2:F16)</f>
        <v>21</v>
      </c>
    </row>
  </sheetData>
  <mergeCells count="1">
    <mergeCell ref="B16:E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C9" sqref="C9"/>
    </sheetView>
  </sheetViews>
  <sheetFormatPr defaultColWidth="9" defaultRowHeight="16.8"/>
  <sheetData>
    <row r="1" ht="17.55" spans="1:10">
      <c r="A1" s="236" t="s">
        <v>35</v>
      </c>
      <c r="B1" s="237" t="s">
        <v>36</v>
      </c>
      <c r="C1" s="237" t="s">
        <v>37</v>
      </c>
      <c r="D1" s="237"/>
      <c r="E1" s="237" t="s">
        <v>38</v>
      </c>
      <c r="F1" s="237"/>
      <c r="G1" s="237" t="s">
        <v>39</v>
      </c>
      <c r="H1" s="237"/>
      <c r="I1" s="237" t="s">
        <v>40</v>
      </c>
      <c r="J1" s="237"/>
    </row>
    <row r="2" ht="17.55" spans="1:10">
      <c r="A2" s="236"/>
      <c r="B2" s="237"/>
      <c r="C2" s="238" t="s">
        <v>41</v>
      </c>
      <c r="D2" s="238" t="s">
        <v>42</v>
      </c>
      <c r="E2" s="238" t="s">
        <v>43</v>
      </c>
      <c r="F2" s="238" t="s">
        <v>44</v>
      </c>
      <c r="G2" s="244" t="s">
        <v>45</v>
      </c>
      <c r="H2" s="245" t="s">
        <v>46</v>
      </c>
      <c r="I2" s="244" t="s">
        <v>45</v>
      </c>
      <c r="J2" s="245" t="s">
        <v>46</v>
      </c>
    </row>
    <row r="3" ht="17.55" spans="1:10">
      <c r="A3" s="236"/>
      <c r="B3" s="237"/>
      <c r="C3" s="238"/>
      <c r="D3" s="238"/>
      <c r="E3" s="238"/>
      <c r="F3" s="238"/>
      <c r="G3" s="238" t="s">
        <v>41</v>
      </c>
      <c r="H3" s="245"/>
      <c r="I3" s="238" t="s">
        <v>41</v>
      </c>
      <c r="J3" s="245"/>
    </row>
    <row r="4" ht="17.55" spans="1:10">
      <c r="A4" s="239" t="s">
        <v>47</v>
      </c>
      <c r="B4" s="240" t="s">
        <v>48</v>
      </c>
      <c r="C4" s="241">
        <v>12</v>
      </c>
      <c r="D4" s="241">
        <v>5</v>
      </c>
      <c r="E4" s="241">
        <v>18</v>
      </c>
      <c r="F4" s="241">
        <v>8</v>
      </c>
      <c r="G4" s="238">
        <v>124</v>
      </c>
      <c r="H4" s="238">
        <v>51</v>
      </c>
      <c r="I4" s="238">
        <v>190</v>
      </c>
      <c r="J4" s="238">
        <v>96</v>
      </c>
    </row>
    <row r="5" ht="17.55" spans="1:10">
      <c r="A5" s="239"/>
      <c r="B5" s="240" t="s">
        <v>49</v>
      </c>
      <c r="C5" s="241">
        <v>12</v>
      </c>
      <c r="D5" s="241">
        <v>5</v>
      </c>
      <c r="E5" s="241">
        <v>18</v>
      </c>
      <c r="F5" s="241">
        <v>8</v>
      </c>
      <c r="G5" s="238"/>
      <c r="H5" s="238"/>
      <c r="I5" s="238"/>
      <c r="J5" s="238"/>
    </row>
    <row r="6" ht="17.55" spans="1:10">
      <c r="A6" s="239"/>
      <c r="B6" s="240" t="s">
        <v>50</v>
      </c>
      <c r="C6" s="241">
        <v>12</v>
      </c>
      <c r="D6" s="241">
        <v>5</v>
      </c>
      <c r="E6" s="241">
        <v>18</v>
      </c>
      <c r="F6" s="241">
        <v>8</v>
      </c>
      <c r="G6" s="238"/>
      <c r="H6" s="238"/>
      <c r="I6" s="238"/>
      <c r="J6" s="238"/>
    </row>
    <row r="7" ht="17.55" spans="1:10">
      <c r="A7" s="239"/>
      <c r="B7" s="240" t="s">
        <v>51</v>
      </c>
      <c r="C7" s="241">
        <v>12</v>
      </c>
      <c r="D7" s="241">
        <v>5</v>
      </c>
      <c r="E7" s="241">
        <v>18</v>
      </c>
      <c r="F7" s="241">
        <v>8</v>
      </c>
      <c r="G7" s="238"/>
      <c r="H7" s="238"/>
      <c r="I7" s="238"/>
      <c r="J7" s="238"/>
    </row>
    <row r="8" ht="17.55" spans="1:10">
      <c r="A8" s="239"/>
      <c r="B8" s="240" t="s">
        <v>52</v>
      </c>
      <c r="C8" s="241">
        <v>12</v>
      </c>
      <c r="D8" s="241">
        <v>5</v>
      </c>
      <c r="E8" s="241">
        <v>18</v>
      </c>
      <c r="F8" s="241">
        <v>8</v>
      </c>
      <c r="G8" s="238"/>
      <c r="H8" s="238"/>
      <c r="I8" s="238"/>
      <c r="J8" s="238"/>
    </row>
    <row r="9" ht="17.55" spans="1:10">
      <c r="A9" s="239"/>
      <c r="B9" s="240" t="s">
        <v>53</v>
      </c>
      <c r="C9" s="241">
        <v>12</v>
      </c>
      <c r="D9" s="241">
        <v>5</v>
      </c>
      <c r="E9" s="241">
        <v>18</v>
      </c>
      <c r="F9" s="241">
        <v>8</v>
      </c>
      <c r="G9" s="238"/>
      <c r="H9" s="238"/>
      <c r="I9" s="238"/>
      <c r="J9" s="238"/>
    </row>
    <row r="10" ht="17.55" spans="1:10">
      <c r="A10" s="239"/>
      <c r="B10" s="240" t="s">
        <v>54</v>
      </c>
      <c r="C10" s="241">
        <v>5</v>
      </c>
      <c r="D10" s="241">
        <v>2</v>
      </c>
      <c r="E10" s="241">
        <v>8</v>
      </c>
      <c r="F10" s="241">
        <v>5</v>
      </c>
      <c r="G10" s="238"/>
      <c r="H10" s="238"/>
      <c r="I10" s="238"/>
      <c r="J10" s="238"/>
    </row>
    <row r="11" ht="17.55" spans="1:10">
      <c r="A11" s="239"/>
      <c r="B11" s="240" t="s">
        <v>55</v>
      </c>
      <c r="C11" s="241">
        <v>5</v>
      </c>
      <c r="D11" s="241">
        <v>2</v>
      </c>
      <c r="E11" s="241">
        <v>8</v>
      </c>
      <c r="F11" s="241">
        <v>5</v>
      </c>
      <c r="G11" s="238"/>
      <c r="H11" s="238"/>
      <c r="I11" s="238"/>
      <c r="J11" s="238"/>
    </row>
    <row r="12" ht="17.55" spans="1:10">
      <c r="A12" s="239"/>
      <c r="B12" s="240" t="s">
        <v>56</v>
      </c>
      <c r="C12" s="241">
        <v>5</v>
      </c>
      <c r="D12" s="241">
        <v>2</v>
      </c>
      <c r="E12" s="241">
        <v>8</v>
      </c>
      <c r="F12" s="241">
        <v>5</v>
      </c>
      <c r="G12" s="238"/>
      <c r="H12" s="238"/>
      <c r="I12" s="238"/>
      <c r="J12" s="238"/>
    </row>
    <row r="13" ht="17.55" spans="1:10">
      <c r="A13" s="239"/>
      <c r="B13" s="240" t="s">
        <v>57</v>
      </c>
      <c r="C13" s="241">
        <v>5</v>
      </c>
      <c r="D13" s="241">
        <v>2</v>
      </c>
      <c r="E13" s="241">
        <v>8</v>
      </c>
      <c r="F13" s="241">
        <v>5</v>
      </c>
      <c r="G13" s="238"/>
      <c r="H13" s="238"/>
      <c r="I13" s="238"/>
      <c r="J13" s="238"/>
    </row>
    <row r="14" ht="17.55" spans="1:10">
      <c r="A14" s="239"/>
      <c r="B14" s="240" t="s">
        <v>58</v>
      </c>
      <c r="C14" s="241">
        <v>5</v>
      </c>
      <c r="D14" s="241">
        <v>2</v>
      </c>
      <c r="E14" s="241">
        <v>8</v>
      </c>
      <c r="F14" s="241">
        <v>5</v>
      </c>
      <c r="G14" s="238"/>
      <c r="H14" s="238"/>
      <c r="I14" s="238"/>
      <c r="J14" s="238"/>
    </row>
    <row r="15" ht="17.55" spans="1:10">
      <c r="A15" s="239"/>
      <c r="B15" s="240" t="s">
        <v>59</v>
      </c>
      <c r="C15" s="241">
        <v>5</v>
      </c>
      <c r="D15" s="241">
        <v>2</v>
      </c>
      <c r="E15" s="241">
        <v>8</v>
      </c>
      <c r="F15" s="241">
        <v>5</v>
      </c>
      <c r="G15" s="238"/>
      <c r="H15" s="238"/>
      <c r="I15" s="238"/>
      <c r="J15" s="238"/>
    </row>
    <row r="16" ht="17.55" spans="1:10">
      <c r="A16" s="239"/>
      <c r="B16" s="240" t="s">
        <v>60</v>
      </c>
      <c r="C16" s="241">
        <v>5</v>
      </c>
      <c r="D16" s="241">
        <v>2</v>
      </c>
      <c r="E16" s="241">
        <v>8</v>
      </c>
      <c r="F16" s="241">
        <v>5</v>
      </c>
      <c r="G16" s="238"/>
      <c r="H16" s="238"/>
      <c r="I16" s="238"/>
      <c r="J16" s="238"/>
    </row>
    <row r="17" ht="17.55" spans="1:10">
      <c r="A17" s="239"/>
      <c r="B17" s="240" t="s">
        <v>61</v>
      </c>
      <c r="C17" s="241">
        <v>5</v>
      </c>
      <c r="D17" s="241">
        <v>2</v>
      </c>
      <c r="E17" s="241">
        <v>8</v>
      </c>
      <c r="F17" s="241">
        <v>5</v>
      </c>
      <c r="G17" s="238"/>
      <c r="H17" s="238"/>
      <c r="I17" s="238"/>
      <c r="J17" s="238"/>
    </row>
    <row r="18" ht="17.55" spans="1:10">
      <c r="A18" s="239"/>
      <c r="B18" s="240" t="s">
        <v>62</v>
      </c>
      <c r="C18" s="241">
        <v>12</v>
      </c>
      <c r="D18" s="241">
        <v>5</v>
      </c>
      <c r="E18" s="241">
        <v>18</v>
      </c>
      <c r="F18" s="241">
        <v>8</v>
      </c>
      <c r="G18" s="238"/>
      <c r="H18" s="238"/>
      <c r="I18" s="238"/>
      <c r="J18" s="238"/>
    </row>
    <row r="19" ht="17.55" spans="1:10">
      <c r="A19" s="242" t="s">
        <v>63</v>
      </c>
      <c r="B19" s="240" t="s">
        <v>64</v>
      </c>
      <c r="C19" s="241">
        <v>5</v>
      </c>
      <c r="D19" s="241">
        <v>2</v>
      </c>
      <c r="E19" s="241">
        <v>8</v>
      </c>
      <c r="F19" s="241">
        <v>5</v>
      </c>
      <c r="G19" s="240">
        <v>17</v>
      </c>
      <c r="H19" s="240">
        <v>7</v>
      </c>
      <c r="I19" s="240">
        <v>26</v>
      </c>
      <c r="J19" s="240">
        <v>13</v>
      </c>
    </row>
    <row r="20" ht="17.55" spans="1:10">
      <c r="A20" s="242"/>
      <c r="B20" s="240" t="s">
        <v>65</v>
      </c>
      <c r="C20" s="241">
        <v>12</v>
      </c>
      <c r="D20" s="241">
        <v>5</v>
      </c>
      <c r="E20" s="241">
        <v>18</v>
      </c>
      <c r="F20" s="241">
        <v>8</v>
      </c>
      <c r="G20" s="240"/>
      <c r="H20" s="240"/>
      <c r="I20" s="240"/>
      <c r="J20" s="240"/>
    </row>
    <row r="21" ht="17.55" spans="1:10">
      <c r="A21" s="242" t="s">
        <v>66</v>
      </c>
      <c r="B21" s="240" t="s">
        <v>67</v>
      </c>
      <c r="C21" s="241">
        <v>5</v>
      </c>
      <c r="D21" s="241">
        <v>2</v>
      </c>
      <c r="E21" s="241">
        <v>8</v>
      </c>
      <c r="F21" s="241">
        <v>5</v>
      </c>
      <c r="G21" s="240">
        <v>22</v>
      </c>
      <c r="H21" s="240">
        <v>9</v>
      </c>
      <c r="I21" s="240">
        <v>34</v>
      </c>
      <c r="J21" s="240">
        <v>18</v>
      </c>
    </row>
    <row r="22" ht="17.55" spans="1:10">
      <c r="A22" s="242"/>
      <c r="B22" s="240" t="s">
        <v>68</v>
      </c>
      <c r="C22" s="241">
        <v>5</v>
      </c>
      <c r="D22" s="241">
        <v>2</v>
      </c>
      <c r="E22" s="241">
        <v>8</v>
      </c>
      <c r="F22" s="241">
        <v>5</v>
      </c>
      <c r="G22" s="240"/>
      <c r="H22" s="240"/>
      <c r="I22" s="240"/>
      <c r="J22" s="240"/>
    </row>
    <row r="23" ht="17.55" spans="1:10">
      <c r="A23" s="242"/>
      <c r="B23" s="240" t="s">
        <v>69</v>
      </c>
      <c r="C23" s="241">
        <v>12</v>
      </c>
      <c r="D23" s="241">
        <v>5</v>
      </c>
      <c r="E23" s="241">
        <v>18</v>
      </c>
      <c r="F23" s="241">
        <v>8</v>
      </c>
      <c r="G23" s="240"/>
      <c r="H23" s="240"/>
      <c r="I23" s="240"/>
      <c r="J23" s="240"/>
    </row>
    <row r="24" ht="17.55" spans="1:10">
      <c r="A24" s="242" t="s">
        <v>70</v>
      </c>
      <c r="B24" s="240" t="s">
        <v>71</v>
      </c>
      <c r="C24" s="241">
        <v>0</v>
      </c>
      <c r="D24" s="241">
        <v>0</v>
      </c>
      <c r="E24" s="241">
        <v>0</v>
      </c>
      <c r="F24" s="241">
        <v>0</v>
      </c>
      <c r="G24" s="240">
        <v>27</v>
      </c>
      <c r="H24" s="240">
        <v>11</v>
      </c>
      <c r="I24" s="240">
        <v>42</v>
      </c>
      <c r="J24" s="240">
        <v>23</v>
      </c>
    </row>
    <row r="25" ht="17.55" spans="1:10">
      <c r="A25" s="242"/>
      <c r="B25" s="240" t="s">
        <v>72</v>
      </c>
      <c r="C25" s="241">
        <v>12</v>
      </c>
      <c r="D25" s="241">
        <v>5</v>
      </c>
      <c r="E25" s="241">
        <v>18</v>
      </c>
      <c r="F25" s="241">
        <v>8</v>
      </c>
      <c r="G25" s="240"/>
      <c r="H25" s="240"/>
      <c r="I25" s="240"/>
      <c r="J25" s="240"/>
    </row>
    <row r="26" ht="17.55" spans="1:10">
      <c r="A26" s="242"/>
      <c r="B26" s="240" t="s">
        <v>73</v>
      </c>
      <c r="C26" s="241">
        <v>5</v>
      </c>
      <c r="D26" s="241">
        <v>2</v>
      </c>
      <c r="E26" s="241">
        <v>8</v>
      </c>
      <c r="F26" s="241">
        <v>5</v>
      </c>
      <c r="G26" s="240"/>
      <c r="H26" s="240"/>
      <c r="I26" s="240"/>
      <c r="J26" s="240"/>
    </row>
    <row r="27" ht="17.55" spans="1:10">
      <c r="A27" s="242"/>
      <c r="B27" s="240" t="s">
        <v>74</v>
      </c>
      <c r="C27" s="241">
        <v>5</v>
      </c>
      <c r="D27" s="241">
        <v>2</v>
      </c>
      <c r="E27" s="241">
        <v>8</v>
      </c>
      <c r="F27" s="241">
        <v>5</v>
      </c>
      <c r="G27" s="240"/>
      <c r="H27" s="240"/>
      <c r="I27" s="240"/>
      <c r="J27" s="240"/>
    </row>
    <row r="28" ht="17.55" spans="1:10">
      <c r="A28" s="242"/>
      <c r="B28" s="240" t="s">
        <v>75</v>
      </c>
      <c r="C28" s="241">
        <v>5</v>
      </c>
      <c r="D28" s="241">
        <v>2</v>
      </c>
      <c r="E28" s="241">
        <v>8</v>
      </c>
      <c r="F28" s="241">
        <v>5</v>
      </c>
      <c r="G28" s="240"/>
      <c r="H28" s="240"/>
      <c r="I28" s="240"/>
      <c r="J28" s="240"/>
    </row>
    <row r="29" ht="17.55" spans="1:10">
      <c r="A29" s="242" t="s">
        <v>76</v>
      </c>
      <c r="B29" s="240" t="s">
        <v>77</v>
      </c>
      <c r="C29" s="241">
        <v>5</v>
      </c>
      <c r="D29" s="241">
        <v>2</v>
      </c>
      <c r="E29" s="241">
        <v>8</v>
      </c>
      <c r="F29" s="241">
        <v>5</v>
      </c>
      <c r="G29" s="240">
        <v>22</v>
      </c>
      <c r="H29" s="240">
        <v>9</v>
      </c>
      <c r="I29" s="240">
        <v>34</v>
      </c>
      <c r="J29" s="240">
        <v>18</v>
      </c>
    </row>
    <row r="30" ht="17.55" spans="1:10">
      <c r="A30" s="242"/>
      <c r="B30" s="240" t="s">
        <v>78</v>
      </c>
      <c r="C30" s="241">
        <v>5</v>
      </c>
      <c r="D30" s="241">
        <v>2</v>
      </c>
      <c r="E30" s="241">
        <v>8</v>
      </c>
      <c r="F30" s="241">
        <v>5</v>
      </c>
      <c r="G30" s="240"/>
      <c r="H30" s="240"/>
      <c r="I30" s="240"/>
      <c r="J30" s="240"/>
    </row>
    <row r="31" ht="17.55" spans="1:10">
      <c r="A31" s="242"/>
      <c r="B31" s="240" t="s">
        <v>79</v>
      </c>
      <c r="C31" s="241">
        <v>12</v>
      </c>
      <c r="D31" s="241">
        <v>5</v>
      </c>
      <c r="E31" s="241">
        <v>18</v>
      </c>
      <c r="F31" s="241">
        <v>8</v>
      </c>
      <c r="G31" s="240"/>
      <c r="H31" s="240"/>
      <c r="I31" s="240"/>
      <c r="J31" s="240"/>
    </row>
    <row r="32" ht="17.55" spans="1:10">
      <c r="A32" s="242" t="s">
        <v>80</v>
      </c>
      <c r="B32" s="240" t="s">
        <v>81</v>
      </c>
      <c r="C32" s="241">
        <v>5</v>
      </c>
      <c r="D32" s="241">
        <v>2</v>
      </c>
      <c r="E32" s="241">
        <v>8</v>
      </c>
      <c r="F32" s="241">
        <v>5</v>
      </c>
      <c r="G32" s="240">
        <v>22</v>
      </c>
      <c r="H32" s="240">
        <v>9</v>
      </c>
      <c r="I32" s="240">
        <v>34</v>
      </c>
      <c r="J32" s="240">
        <v>18</v>
      </c>
    </row>
    <row r="33" ht="17.55" spans="1:10">
      <c r="A33" s="242"/>
      <c r="B33" s="240" t="s">
        <v>82</v>
      </c>
      <c r="C33" s="241">
        <v>12</v>
      </c>
      <c r="D33" s="241">
        <v>5</v>
      </c>
      <c r="E33" s="241">
        <v>18</v>
      </c>
      <c r="F33" s="241">
        <v>8</v>
      </c>
      <c r="G33" s="240"/>
      <c r="H33" s="240"/>
      <c r="I33" s="240"/>
      <c r="J33" s="240"/>
    </row>
    <row r="34" ht="17.55" spans="1:10">
      <c r="A34" s="242"/>
      <c r="B34" s="240" t="s">
        <v>83</v>
      </c>
      <c r="C34" s="241">
        <v>5</v>
      </c>
      <c r="D34" s="241">
        <v>2</v>
      </c>
      <c r="E34" s="241">
        <v>8</v>
      </c>
      <c r="F34" s="241">
        <v>5</v>
      </c>
      <c r="G34" s="240"/>
      <c r="H34" s="240"/>
      <c r="I34" s="240"/>
      <c r="J34" s="240"/>
    </row>
    <row r="35" ht="17.55" spans="1:10">
      <c r="A35" s="242" t="s">
        <v>84</v>
      </c>
      <c r="B35" s="240" t="s">
        <v>85</v>
      </c>
      <c r="C35" s="241">
        <v>5</v>
      </c>
      <c r="D35" s="241">
        <v>2</v>
      </c>
      <c r="E35" s="241">
        <v>8</v>
      </c>
      <c r="F35" s="241">
        <v>5</v>
      </c>
      <c r="G35" s="240">
        <v>22</v>
      </c>
      <c r="H35" s="240">
        <v>9</v>
      </c>
      <c r="I35" s="240">
        <v>34</v>
      </c>
      <c r="J35" s="240">
        <v>18</v>
      </c>
    </row>
    <row r="36" ht="17.55" spans="1:10">
      <c r="A36" s="242"/>
      <c r="B36" s="240" t="s">
        <v>86</v>
      </c>
      <c r="C36" s="241">
        <v>5</v>
      </c>
      <c r="D36" s="241">
        <v>2</v>
      </c>
      <c r="E36" s="241">
        <v>8</v>
      </c>
      <c r="F36" s="241">
        <v>5</v>
      </c>
      <c r="G36" s="240"/>
      <c r="H36" s="240"/>
      <c r="I36" s="240"/>
      <c r="J36" s="240"/>
    </row>
    <row r="37" ht="17.55" spans="1:10">
      <c r="A37" s="242"/>
      <c r="B37" s="240" t="s">
        <v>87</v>
      </c>
      <c r="C37" s="241">
        <v>12</v>
      </c>
      <c r="D37" s="241">
        <v>5</v>
      </c>
      <c r="E37" s="241">
        <v>18</v>
      </c>
      <c r="F37" s="241">
        <v>8</v>
      </c>
      <c r="G37" s="240"/>
      <c r="H37" s="240"/>
      <c r="I37" s="240"/>
      <c r="J37" s="240"/>
    </row>
    <row r="38" ht="17.55" spans="1:10">
      <c r="A38" s="242" t="s">
        <v>88</v>
      </c>
      <c r="B38" s="240" t="s">
        <v>89</v>
      </c>
      <c r="C38" s="241">
        <v>5</v>
      </c>
      <c r="D38" s="241">
        <v>2</v>
      </c>
      <c r="E38" s="241">
        <v>8</v>
      </c>
      <c r="F38" s="241">
        <v>5</v>
      </c>
      <c r="G38" s="240">
        <v>22</v>
      </c>
      <c r="H38" s="240">
        <v>9</v>
      </c>
      <c r="I38" s="240">
        <v>34</v>
      </c>
      <c r="J38" s="240">
        <v>18</v>
      </c>
    </row>
    <row r="39" ht="17.55" spans="1:10">
      <c r="A39" s="242"/>
      <c r="B39" s="240" t="s">
        <v>90</v>
      </c>
      <c r="C39" s="241">
        <v>5</v>
      </c>
      <c r="D39" s="241">
        <v>2</v>
      </c>
      <c r="E39" s="241">
        <v>8</v>
      </c>
      <c r="F39" s="241">
        <v>5</v>
      </c>
      <c r="G39" s="240"/>
      <c r="H39" s="240"/>
      <c r="I39" s="240"/>
      <c r="J39" s="240"/>
    </row>
    <row r="40" ht="17.55" spans="1:10">
      <c r="A40" s="242"/>
      <c r="B40" s="240" t="s">
        <v>91</v>
      </c>
      <c r="C40" s="241">
        <v>12</v>
      </c>
      <c r="D40" s="241">
        <v>5</v>
      </c>
      <c r="E40" s="241">
        <v>18</v>
      </c>
      <c r="F40" s="241">
        <v>8</v>
      </c>
      <c r="G40" s="240"/>
      <c r="H40" s="240"/>
      <c r="I40" s="240"/>
      <c r="J40" s="240"/>
    </row>
    <row r="41" ht="17.55" spans="1:10">
      <c r="A41" s="242" t="s">
        <v>92</v>
      </c>
      <c r="B41" s="240" t="s">
        <v>93</v>
      </c>
      <c r="C41" s="241">
        <v>5</v>
      </c>
      <c r="D41" s="241">
        <v>2</v>
      </c>
      <c r="E41" s="241">
        <v>8</v>
      </c>
      <c r="F41" s="241">
        <v>5</v>
      </c>
      <c r="G41" s="240">
        <v>22</v>
      </c>
      <c r="H41" s="240">
        <v>9</v>
      </c>
      <c r="I41" s="240">
        <v>34</v>
      </c>
      <c r="J41" s="240">
        <v>18</v>
      </c>
    </row>
    <row r="42" ht="17.55" spans="1:10">
      <c r="A42" s="242"/>
      <c r="B42" s="240" t="s">
        <v>94</v>
      </c>
      <c r="C42" s="241">
        <v>5</v>
      </c>
      <c r="D42" s="241">
        <v>2</v>
      </c>
      <c r="E42" s="241">
        <v>8</v>
      </c>
      <c r="F42" s="241">
        <v>5</v>
      </c>
      <c r="G42" s="240"/>
      <c r="H42" s="240"/>
      <c r="I42" s="240"/>
      <c r="J42" s="240"/>
    </row>
    <row r="43" ht="17.55" spans="1:10">
      <c r="A43" s="242"/>
      <c r="B43" s="240" t="s">
        <v>95</v>
      </c>
      <c r="C43" s="241">
        <v>12</v>
      </c>
      <c r="D43" s="241">
        <v>5</v>
      </c>
      <c r="E43" s="241">
        <v>18</v>
      </c>
      <c r="F43" s="241">
        <v>8</v>
      </c>
      <c r="G43" s="240"/>
      <c r="H43" s="240"/>
      <c r="I43" s="240"/>
      <c r="J43" s="240"/>
    </row>
    <row r="44" ht="17.55" spans="1:10">
      <c r="A44" s="242" t="s">
        <v>96</v>
      </c>
      <c r="B44" s="240" t="s">
        <v>97</v>
      </c>
      <c r="C44" s="241">
        <v>5</v>
      </c>
      <c r="D44" s="241">
        <v>2</v>
      </c>
      <c r="E44" s="241">
        <v>8</v>
      </c>
      <c r="F44" s="241">
        <v>5</v>
      </c>
      <c r="G44" s="240">
        <v>5</v>
      </c>
      <c r="H44" s="240">
        <v>2</v>
      </c>
      <c r="I44" s="240">
        <v>8</v>
      </c>
      <c r="J44" s="240">
        <v>5</v>
      </c>
    </row>
    <row r="45" ht="17.55" spans="1:10">
      <c r="A45" s="242" t="s">
        <v>98</v>
      </c>
      <c r="B45" s="240" t="s">
        <v>99</v>
      </c>
      <c r="C45" s="241">
        <v>5</v>
      </c>
      <c r="D45" s="241">
        <v>2</v>
      </c>
      <c r="E45" s="241">
        <v>8</v>
      </c>
      <c r="F45" s="241">
        <v>5</v>
      </c>
      <c r="G45" s="240">
        <v>22</v>
      </c>
      <c r="H45" s="240">
        <v>9</v>
      </c>
      <c r="I45" s="240">
        <v>34</v>
      </c>
      <c r="J45" s="240">
        <v>18</v>
      </c>
    </row>
    <row r="46" ht="17.55" spans="1:10">
      <c r="A46" s="242"/>
      <c r="B46" s="240" t="s">
        <v>100</v>
      </c>
      <c r="C46" s="241">
        <v>5</v>
      </c>
      <c r="D46" s="241">
        <v>2</v>
      </c>
      <c r="E46" s="241">
        <v>8</v>
      </c>
      <c r="F46" s="241">
        <v>5</v>
      </c>
      <c r="G46" s="240"/>
      <c r="H46" s="240"/>
      <c r="I46" s="240"/>
      <c r="J46" s="240"/>
    </row>
    <row r="47" ht="17.55" spans="1:10">
      <c r="A47" s="242"/>
      <c r="B47" s="240" t="s">
        <v>101</v>
      </c>
      <c r="C47" s="241">
        <v>12</v>
      </c>
      <c r="D47" s="241">
        <v>5</v>
      </c>
      <c r="E47" s="241">
        <v>18</v>
      </c>
      <c r="F47" s="241">
        <v>8</v>
      </c>
      <c r="G47" s="240"/>
      <c r="H47" s="240"/>
      <c r="I47" s="240"/>
      <c r="J47" s="240"/>
    </row>
    <row r="48" ht="17.55" spans="1:10">
      <c r="A48" s="242" t="s">
        <v>102</v>
      </c>
      <c r="B48" s="240" t="s">
        <v>103</v>
      </c>
      <c r="C48" s="241">
        <v>5</v>
      </c>
      <c r="D48" s="241">
        <v>2</v>
      </c>
      <c r="E48" s="241">
        <v>8</v>
      </c>
      <c r="F48" s="241">
        <v>5</v>
      </c>
      <c r="G48" s="240">
        <v>17</v>
      </c>
      <c r="H48" s="240">
        <v>7</v>
      </c>
      <c r="I48" s="240">
        <v>26</v>
      </c>
      <c r="J48" s="240">
        <v>13</v>
      </c>
    </row>
    <row r="49" ht="17.55" spans="1:10">
      <c r="A49" s="242"/>
      <c r="B49" s="240" t="s">
        <v>104</v>
      </c>
      <c r="C49" s="241">
        <v>12</v>
      </c>
      <c r="D49" s="241">
        <v>5</v>
      </c>
      <c r="E49" s="241">
        <v>18</v>
      </c>
      <c r="F49" s="241">
        <v>8</v>
      </c>
      <c r="G49" s="240"/>
      <c r="H49" s="240"/>
      <c r="I49" s="240"/>
      <c r="J49" s="240"/>
    </row>
    <row r="50" ht="17.55" spans="1:10">
      <c r="A50" s="242" t="s">
        <v>105</v>
      </c>
      <c r="B50" s="240" t="s">
        <v>106</v>
      </c>
      <c r="C50" s="241">
        <v>0</v>
      </c>
      <c r="D50" s="241">
        <v>0</v>
      </c>
      <c r="E50" s="241">
        <v>0</v>
      </c>
      <c r="F50" s="241">
        <v>0</v>
      </c>
      <c r="G50" s="240">
        <v>49</v>
      </c>
      <c r="H50" s="240">
        <v>20</v>
      </c>
      <c r="I50" s="240">
        <v>76</v>
      </c>
      <c r="J50" s="240">
        <v>41</v>
      </c>
    </row>
    <row r="51" ht="17.55" spans="1:10">
      <c r="A51" s="242"/>
      <c r="B51" s="240" t="s">
        <v>107</v>
      </c>
      <c r="C51" s="241">
        <v>5</v>
      </c>
      <c r="D51" s="241">
        <v>2</v>
      </c>
      <c r="E51" s="241">
        <v>8</v>
      </c>
      <c r="F51" s="241">
        <v>5</v>
      </c>
      <c r="G51" s="240"/>
      <c r="H51" s="240"/>
      <c r="I51" s="240"/>
      <c r="J51" s="240"/>
    </row>
    <row r="52" ht="17.55" spans="1:10">
      <c r="A52" s="242"/>
      <c r="B52" s="240" t="s">
        <v>108</v>
      </c>
      <c r="C52" s="241">
        <v>5</v>
      </c>
      <c r="D52" s="241">
        <v>2</v>
      </c>
      <c r="E52" s="241">
        <v>8</v>
      </c>
      <c r="F52" s="241">
        <v>5</v>
      </c>
      <c r="G52" s="240"/>
      <c r="H52" s="240"/>
      <c r="I52" s="240"/>
      <c r="J52" s="240"/>
    </row>
    <row r="53" ht="17.55" spans="1:10">
      <c r="A53" s="242"/>
      <c r="B53" s="240" t="s">
        <v>109</v>
      </c>
      <c r="C53" s="241">
        <v>5</v>
      </c>
      <c r="D53" s="241">
        <v>2</v>
      </c>
      <c r="E53" s="241">
        <v>8</v>
      </c>
      <c r="F53" s="241">
        <v>5</v>
      </c>
      <c r="G53" s="240"/>
      <c r="H53" s="240"/>
      <c r="I53" s="240"/>
      <c r="J53" s="240"/>
    </row>
    <row r="54" ht="17.55" spans="1:10">
      <c r="A54" s="242"/>
      <c r="B54" s="240" t="s">
        <v>110</v>
      </c>
      <c r="C54" s="241">
        <v>5</v>
      </c>
      <c r="D54" s="241">
        <v>2</v>
      </c>
      <c r="E54" s="241">
        <v>8</v>
      </c>
      <c r="F54" s="241">
        <v>5</v>
      </c>
      <c r="G54" s="240"/>
      <c r="H54" s="240"/>
      <c r="I54" s="240"/>
      <c r="J54" s="240"/>
    </row>
    <row r="55" ht="17.55" spans="1:10">
      <c r="A55" s="242"/>
      <c r="B55" s="240" t="s">
        <v>111</v>
      </c>
      <c r="C55" s="241">
        <v>5</v>
      </c>
      <c r="D55" s="241">
        <v>2</v>
      </c>
      <c r="E55" s="241">
        <v>8</v>
      </c>
      <c r="F55" s="241">
        <v>5</v>
      </c>
      <c r="G55" s="240"/>
      <c r="H55" s="240"/>
      <c r="I55" s="240"/>
      <c r="J55" s="240"/>
    </row>
    <row r="56" ht="17.55" spans="1:10">
      <c r="A56" s="242"/>
      <c r="B56" s="240" t="s">
        <v>112</v>
      </c>
      <c r="C56" s="241">
        <v>12</v>
      </c>
      <c r="D56" s="241">
        <v>5</v>
      </c>
      <c r="E56" s="241">
        <v>18</v>
      </c>
      <c r="F56" s="241">
        <v>8</v>
      </c>
      <c r="G56" s="240"/>
      <c r="H56" s="240"/>
      <c r="I56" s="240"/>
      <c r="J56" s="240"/>
    </row>
    <row r="57" ht="17.55" spans="1:10">
      <c r="A57" s="242"/>
      <c r="B57" s="240" t="s">
        <v>113</v>
      </c>
      <c r="C57" s="241">
        <v>12</v>
      </c>
      <c r="D57" s="241">
        <v>5</v>
      </c>
      <c r="E57" s="241">
        <v>18</v>
      </c>
      <c r="F57" s="241">
        <v>8</v>
      </c>
      <c r="G57" s="240"/>
      <c r="H57" s="240"/>
      <c r="I57" s="240"/>
      <c r="J57" s="240"/>
    </row>
    <row r="58" ht="17.55" spans="1:10">
      <c r="A58" s="242" t="s">
        <v>114</v>
      </c>
      <c r="B58" s="240" t="s">
        <v>115</v>
      </c>
      <c r="C58" s="241">
        <v>5</v>
      </c>
      <c r="D58" s="241">
        <v>2</v>
      </c>
      <c r="E58" s="241">
        <v>8</v>
      </c>
      <c r="F58" s="241">
        <v>5</v>
      </c>
      <c r="G58" s="240">
        <v>15</v>
      </c>
      <c r="H58" s="240">
        <v>6</v>
      </c>
      <c r="I58" s="240">
        <v>24</v>
      </c>
      <c r="J58" s="240">
        <v>15</v>
      </c>
    </row>
    <row r="59" ht="17.55" spans="1:10">
      <c r="A59" s="242"/>
      <c r="B59" s="240" t="s">
        <v>116</v>
      </c>
      <c r="C59" s="241">
        <v>5</v>
      </c>
      <c r="D59" s="241">
        <v>2</v>
      </c>
      <c r="E59" s="241">
        <v>8</v>
      </c>
      <c r="F59" s="241">
        <v>5</v>
      </c>
      <c r="G59" s="240"/>
      <c r="H59" s="240"/>
      <c r="I59" s="240"/>
      <c r="J59" s="240"/>
    </row>
    <row r="60" ht="17.55" spans="1:10">
      <c r="A60" s="242"/>
      <c r="B60" s="240" t="s">
        <v>117</v>
      </c>
      <c r="C60" s="241">
        <v>5</v>
      </c>
      <c r="D60" s="241">
        <v>2</v>
      </c>
      <c r="E60" s="241">
        <v>8</v>
      </c>
      <c r="F60" s="241">
        <v>5</v>
      </c>
      <c r="G60" s="240"/>
      <c r="H60" s="240"/>
      <c r="I60" s="240"/>
      <c r="J60" s="240"/>
    </row>
    <row r="61" ht="17.55" spans="1:10">
      <c r="A61" s="242" t="s">
        <v>118</v>
      </c>
      <c r="B61" s="242"/>
      <c r="C61" s="241">
        <v>18</v>
      </c>
      <c r="D61" s="241">
        <v>8</v>
      </c>
      <c r="E61" s="241">
        <v>23</v>
      </c>
      <c r="F61" s="241">
        <v>13</v>
      </c>
      <c r="G61" s="241">
        <v>18</v>
      </c>
      <c r="H61" s="241">
        <v>8</v>
      </c>
      <c r="I61" s="241">
        <v>23</v>
      </c>
      <c r="J61" s="241">
        <v>13</v>
      </c>
    </row>
    <row r="62" ht="17.55" spans="1:10">
      <c r="A62" s="243" t="s">
        <v>119</v>
      </c>
      <c r="B62" s="243"/>
      <c r="C62" s="241">
        <f t="shared" ref="C62:J62" si="0">SUM(C4:C61)</f>
        <v>426</v>
      </c>
      <c r="D62" s="241">
        <f t="shared" si="0"/>
        <v>175</v>
      </c>
      <c r="E62" s="241">
        <f t="shared" si="0"/>
        <v>653</v>
      </c>
      <c r="F62" s="241">
        <f t="shared" si="0"/>
        <v>345</v>
      </c>
      <c r="G62" s="241">
        <f t="shared" si="0"/>
        <v>426</v>
      </c>
      <c r="H62" s="241">
        <f t="shared" si="0"/>
        <v>175</v>
      </c>
      <c r="I62" s="241">
        <f t="shared" si="0"/>
        <v>653</v>
      </c>
      <c r="J62" s="241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78" zoomScaleNormal="78" topLeftCell="A43" workbookViewId="0">
      <selection activeCell="A198" sqref="A198"/>
    </sheetView>
  </sheetViews>
  <sheetFormatPr defaultColWidth="9" defaultRowHeight="16.8" outlineLevelCol="2"/>
  <cols>
    <col min="1" max="1" width="114" customWidth="1"/>
    <col min="2" max="2" width="34" customWidth="1"/>
  </cols>
  <sheetData>
    <row r="1" spans="1:2">
      <c r="A1" t="s">
        <v>120</v>
      </c>
      <c r="B1" t="s">
        <v>121</v>
      </c>
    </row>
    <row r="2" spans="1:3">
      <c r="A2" s="1" t="s">
        <v>122</v>
      </c>
      <c r="B2" s="1" t="s">
        <v>123</v>
      </c>
      <c r="C2" s="1"/>
    </row>
    <row r="3" spans="1:3">
      <c r="A3" s="1" t="s">
        <v>124</v>
      </c>
      <c r="B3" s="1" t="s">
        <v>125</v>
      </c>
      <c r="C3" s="1"/>
    </row>
    <row r="4" spans="1:3">
      <c r="A4" s="1" t="s">
        <v>126</v>
      </c>
      <c r="B4" s="1" t="s">
        <v>123</v>
      </c>
      <c r="C4" s="1"/>
    </row>
    <row r="5" spans="1:3">
      <c r="A5" s="1" t="s">
        <v>127</v>
      </c>
      <c r="B5" s="1" t="s">
        <v>123</v>
      </c>
      <c r="C5" s="1"/>
    </row>
    <row r="6" spans="1:3">
      <c r="A6" s="1" t="s">
        <v>128</v>
      </c>
      <c r="B6" s="1" t="s">
        <v>123</v>
      </c>
      <c r="C6" s="1"/>
    </row>
    <row r="7" spans="1:3">
      <c r="A7" s="1" t="s">
        <v>129</v>
      </c>
      <c r="B7" s="1" t="s">
        <v>123</v>
      </c>
      <c r="C7" s="1"/>
    </row>
    <row r="8" spans="1:3">
      <c r="A8" s="1" t="s">
        <v>130</v>
      </c>
      <c r="B8" s="1" t="s">
        <v>125</v>
      </c>
      <c r="C8" s="1"/>
    </row>
    <row r="9" spans="1:3">
      <c r="A9" s="228" t="s">
        <v>131</v>
      </c>
      <c r="B9" s="1" t="s">
        <v>123</v>
      </c>
      <c r="C9" s="1"/>
    </row>
    <row r="10" spans="1:3">
      <c r="A10" s="1" t="s">
        <v>132</v>
      </c>
      <c r="B10" s="1" t="s">
        <v>123</v>
      </c>
      <c r="C10" s="1"/>
    </row>
    <row r="11" spans="1:3">
      <c r="A11" s="1" t="s">
        <v>133</v>
      </c>
      <c r="B11" s="1" t="s">
        <v>123</v>
      </c>
      <c r="C11" s="1"/>
    </row>
    <row r="12" spans="1:3">
      <c r="A12" s="229" t="s">
        <v>134</v>
      </c>
      <c r="B12" s="229" t="s">
        <v>135</v>
      </c>
      <c r="C12" s="1"/>
    </row>
    <row r="13" spans="1:3">
      <c r="A13" s="229" t="s">
        <v>136</v>
      </c>
      <c r="B13" s="229" t="s">
        <v>135</v>
      </c>
      <c r="C13" s="1"/>
    </row>
    <row r="14" spans="1:3">
      <c r="A14" s="229" t="s">
        <v>137</v>
      </c>
      <c r="B14" s="229" t="s">
        <v>135</v>
      </c>
      <c r="C14" s="1"/>
    </row>
    <row r="15" spans="1:3">
      <c r="A15" s="1" t="s">
        <v>138</v>
      </c>
      <c r="B15" s="1" t="s">
        <v>123</v>
      </c>
      <c r="C15" s="1"/>
    </row>
    <row r="16" spans="1:3">
      <c r="A16" s="5" t="s">
        <v>139</v>
      </c>
      <c r="B16" s="1" t="s">
        <v>123</v>
      </c>
      <c r="C16" s="1"/>
    </row>
    <row r="17" spans="1:3">
      <c r="A17" s="1" t="s">
        <v>140</v>
      </c>
      <c r="B17" s="1" t="s">
        <v>141</v>
      </c>
      <c r="C17" s="1"/>
    </row>
    <row r="18" spans="1:3">
      <c r="A18" s="1" t="s">
        <v>142</v>
      </c>
      <c r="B18" s="1" t="s">
        <v>141</v>
      </c>
      <c r="C18" s="1"/>
    </row>
    <row r="19" spans="1:3">
      <c r="A19" s="1" t="s">
        <v>143</v>
      </c>
      <c r="B19" s="1" t="s">
        <v>141</v>
      </c>
      <c r="C19" s="1"/>
    </row>
    <row r="20" spans="1:3">
      <c r="A20" s="1" t="s">
        <v>144</v>
      </c>
      <c r="B20" s="1" t="s">
        <v>141</v>
      </c>
      <c r="C20" s="1"/>
    </row>
    <row r="21" spans="1:3">
      <c r="A21" s="1" t="s">
        <v>145</v>
      </c>
      <c r="B21" s="1" t="s">
        <v>146</v>
      </c>
      <c r="C21" s="1"/>
    </row>
    <row r="22" spans="1:3">
      <c r="A22" s="1" t="s">
        <v>147</v>
      </c>
      <c r="B22" s="1" t="s">
        <v>146</v>
      </c>
      <c r="C22" s="1"/>
    </row>
    <row r="23" spans="1:3">
      <c r="A23" s="1" t="s">
        <v>148</v>
      </c>
      <c r="B23" s="1" t="s">
        <v>125</v>
      </c>
      <c r="C23" s="1"/>
    </row>
    <row r="24" spans="1:3">
      <c r="A24" s="1" t="s">
        <v>149</v>
      </c>
      <c r="B24" s="1" t="s">
        <v>146</v>
      </c>
      <c r="C24" s="1"/>
    </row>
    <row r="25" spans="1:3">
      <c r="A25" s="1" t="s">
        <v>150</v>
      </c>
      <c r="B25" s="1" t="s">
        <v>146</v>
      </c>
      <c r="C25" s="1"/>
    </row>
    <row r="26" spans="1:3">
      <c r="A26" s="1" t="s">
        <v>151</v>
      </c>
      <c r="B26" s="1" t="s">
        <v>146</v>
      </c>
      <c r="C26" s="1"/>
    </row>
    <row r="27" spans="1:3">
      <c r="A27" s="1" t="s">
        <v>152</v>
      </c>
      <c r="B27" s="1" t="s">
        <v>146</v>
      </c>
      <c r="C27" s="1"/>
    </row>
    <row r="28" spans="1:3">
      <c r="A28" s="1" t="s">
        <v>153</v>
      </c>
      <c r="B28" s="1" t="s">
        <v>146</v>
      </c>
      <c r="C28" s="1"/>
    </row>
    <row r="29" spans="1:3">
      <c r="A29" s="1" t="s">
        <v>154</v>
      </c>
      <c r="B29" s="1" t="s">
        <v>146</v>
      </c>
      <c r="C29" s="1"/>
    </row>
    <row r="30" spans="1:3">
      <c r="A30" s="1" t="s">
        <v>155</v>
      </c>
      <c r="B30" s="1" t="s">
        <v>146</v>
      </c>
      <c r="C30" s="1"/>
    </row>
    <row r="31" spans="1:3">
      <c r="A31" s="1" t="s">
        <v>156</v>
      </c>
      <c r="B31" s="1" t="s">
        <v>125</v>
      </c>
      <c r="C31" s="1"/>
    </row>
    <row r="32" spans="1:3">
      <c r="A32" s="1" t="s">
        <v>157</v>
      </c>
      <c r="B32" s="1" t="s">
        <v>146</v>
      </c>
      <c r="C32" s="1"/>
    </row>
    <row r="33" spans="1:3">
      <c r="A33" s="1" t="s">
        <v>158</v>
      </c>
      <c r="B33" s="1" t="s">
        <v>146</v>
      </c>
      <c r="C33" s="1"/>
    </row>
    <row r="34" spans="1:3">
      <c r="A34" s="1" t="s">
        <v>159</v>
      </c>
      <c r="B34" s="1" t="s">
        <v>146</v>
      </c>
      <c r="C34" s="1"/>
    </row>
    <row r="35" spans="1:3">
      <c r="A35" s="1" t="s">
        <v>160</v>
      </c>
      <c r="B35" s="1" t="s">
        <v>125</v>
      </c>
      <c r="C35" s="1"/>
    </row>
    <row r="36" spans="1:3">
      <c r="A36" s="229" t="s">
        <v>161</v>
      </c>
      <c r="B36" s="229" t="s">
        <v>162</v>
      </c>
      <c r="C36" s="1"/>
    </row>
    <row r="37" spans="1:3">
      <c r="A37" s="1" t="s">
        <v>163</v>
      </c>
      <c r="B37" s="1" t="s">
        <v>146</v>
      </c>
      <c r="C37" s="1"/>
    </row>
    <row r="38" spans="1:3">
      <c r="A38" s="1" t="s">
        <v>164</v>
      </c>
      <c r="B38" s="1" t="s">
        <v>146</v>
      </c>
      <c r="C38" s="1"/>
    </row>
    <row r="39" spans="1:3">
      <c r="A39" s="229" t="s">
        <v>165</v>
      </c>
      <c r="B39" s="229" t="s">
        <v>162</v>
      </c>
      <c r="C39" s="1"/>
    </row>
    <row r="40" spans="1:3">
      <c r="A40" s="229" t="s">
        <v>166</v>
      </c>
      <c r="B40" s="229" t="s">
        <v>162</v>
      </c>
      <c r="C40" s="1"/>
    </row>
    <row r="41" spans="1:3">
      <c r="A41" s="1" t="s">
        <v>167</v>
      </c>
      <c r="B41" s="1" t="s">
        <v>146</v>
      </c>
      <c r="C41" s="1"/>
    </row>
    <row r="42" spans="1:3">
      <c r="A42" s="229" t="s">
        <v>168</v>
      </c>
      <c r="B42" s="229" t="s">
        <v>162</v>
      </c>
      <c r="C42" s="1"/>
    </row>
    <row r="43" ht="46" spans="1:3">
      <c r="A43" s="230" t="s">
        <v>169</v>
      </c>
      <c r="B43" s="229" t="s">
        <v>162</v>
      </c>
      <c r="C43" s="1"/>
    </row>
    <row r="44" spans="1:3">
      <c r="A44" s="230" t="s">
        <v>170</v>
      </c>
      <c r="B44" s="229" t="s">
        <v>162</v>
      </c>
      <c r="C44" s="1"/>
    </row>
    <row r="45" spans="1:3">
      <c r="A45" s="229" t="s">
        <v>171</v>
      </c>
      <c r="B45" s="229" t="s">
        <v>162</v>
      </c>
      <c r="C45" s="1"/>
    </row>
    <row r="46" spans="1:3">
      <c r="A46" s="1" t="s">
        <v>172</v>
      </c>
      <c r="B46" s="1" t="s">
        <v>146</v>
      </c>
      <c r="C46" s="1"/>
    </row>
    <row r="47" spans="1:3">
      <c r="A47" s="229" t="s">
        <v>173</v>
      </c>
      <c r="B47" s="229" t="s">
        <v>135</v>
      </c>
      <c r="C47" s="1" t="s">
        <v>174</v>
      </c>
    </row>
    <row r="48" spans="1:3">
      <c r="A48" s="229" t="s">
        <v>175</v>
      </c>
      <c r="B48" s="229" t="s">
        <v>135</v>
      </c>
      <c r="C48" s="1" t="s">
        <v>176</v>
      </c>
    </row>
    <row r="49" spans="1:3">
      <c r="A49" s="229" t="s">
        <v>177</v>
      </c>
      <c r="B49" s="229" t="s">
        <v>162</v>
      </c>
      <c r="C49" s="231" t="s">
        <v>178</v>
      </c>
    </row>
    <row r="50" spans="1:3">
      <c r="A50" s="232" t="s">
        <v>177</v>
      </c>
      <c r="B50" s="229" t="s">
        <v>135</v>
      </c>
      <c r="C50" s="1" t="s">
        <v>178</v>
      </c>
    </row>
    <row r="51" spans="1:3">
      <c r="A51" s="232" t="s">
        <v>179</v>
      </c>
      <c r="B51" s="229" t="s">
        <v>135</v>
      </c>
      <c r="C51" s="1" t="s">
        <v>178</v>
      </c>
    </row>
    <row r="52" spans="1:3">
      <c r="A52" s="229" t="s">
        <v>179</v>
      </c>
      <c r="B52" s="229" t="s">
        <v>162</v>
      </c>
      <c r="C52" s="1" t="s">
        <v>178</v>
      </c>
    </row>
    <row r="53" spans="1:3">
      <c r="A53" s="1" t="s">
        <v>180</v>
      </c>
      <c r="B53" s="1" t="s">
        <v>146</v>
      </c>
      <c r="C53" s="1"/>
    </row>
    <row r="54" spans="1:3">
      <c r="A54" s="1" t="s">
        <v>181</v>
      </c>
      <c r="B54" s="1" t="s">
        <v>146</v>
      </c>
      <c r="C54" s="1"/>
    </row>
    <row r="55" spans="1:3">
      <c r="A55" s="1" t="s">
        <v>182</v>
      </c>
      <c r="B55" s="1" t="s">
        <v>183</v>
      </c>
      <c r="C55" s="1"/>
    </row>
    <row r="56" spans="1:3">
      <c r="A56" s="229" t="s">
        <v>184</v>
      </c>
      <c r="B56" s="229" t="s">
        <v>135</v>
      </c>
      <c r="C56" s="1"/>
    </row>
    <row r="57" spans="1:3">
      <c r="A57" s="231" t="s">
        <v>184</v>
      </c>
      <c r="B57" s="231" t="s">
        <v>125</v>
      </c>
      <c r="C57" s="1"/>
    </row>
    <row r="58" spans="1:3">
      <c r="A58" s="229" t="s">
        <v>185</v>
      </c>
      <c r="B58" s="229" t="s">
        <v>135</v>
      </c>
      <c r="C58" s="1"/>
    </row>
    <row r="59" spans="1:3">
      <c r="A59" s="1" t="s">
        <v>186</v>
      </c>
      <c r="B59" s="1" t="s">
        <v>183</v>
      </c>
      <c r="C59" s="1"/>
    </row>
    <row r="60" spans="1:3">
      <c r="A60" s="1" t="s">
        <v>187</v>
      </c>
      <c r="B60" s="1" t="s">
        <v>183</v>
      </c>
      <c r="C60" s="1"/>
    </row>
    <row r="61" spans="1:3">
      <c r="A61" s="229" t="s">
        <v>188</v>
      </c>
      <c r="B61" s="229" t="s">
        <v>162</v>
      </c>
      <c r="C61" s="1"/>
    </row>
    <row r="62" spans="1:3">
      <c r="A62" s="1" t="s">
        <v>189</v>
      </c>
      <c r="B62" s="1" t="s">
        <v>146</v>
      </c>
      <c r="C62" s="1"/>
    </row>
    <row r="63" spans="1:3">
      <c r="A63" s="1" t="s">
        <v>190</v>
      </c>
      <c r="B63" s="1" t="s">
        <v>183</v>
      </c>
      <c r="C63" s="1"/>
    </row>
    <row r="64" spans="1:3">
      <c r="A64" s="1" t="s">
        <v>191</v>
      </c>
      <c r="B64" s="1" t="s">
        <v>183</v>
      </c>
      <c r="C64" s="1"/>
    </row>
    <row r="65" spans="1:3">
      <c r="A65" s="229" t="s">
        <v>192</v>
      </c>
      <c r="B65" s="229" t="s">
        <v>135</v>
      </c>
      <c r="C65" s="1"/>
    </row>
    <row r="66" spans="1:3">
      <c r="A66" s="229" t="s">
        <v>193</v>
      </c>
      <c r="B66" s="229" t="s">
        <v>135</v>
      </c>
      <c r="C66" s="1"/>
    </row>
    <row r="67" spans="1:3">
      <c r="A67" s="229" t="s">
        <v>194</v>
      </c>
      <c r="B67" s="229" t="s">
        <v>135</v>
      </c>
      <c r="C67" s="1"/>
    </row>
    <row r="68" spans="1:3">
      <c r="A68" s="1" t="s">
        <v>195</v>
      </c>
      <c r="B68" s="1" t="s">
        <v>125</v>
      </c>
      <c r="C68" s="1"/>
    </row>
    <row r="69" spans="1:3">
      <c r="A69" s="1" t="s">
        <v>196</v>
      </c>
      <c r="B69" s="1" t="s">
        <v>183</v>
      </c>
      <c r="C69" s="1"/>
    </row>
    <row r="70" spans="1:3">
      <c r="A70" s="1" t="s">
        <v>197</v>
      </c>
      <c r="B70" s="1" t="s">
        <v>183</v>
      </c>
      <c r="C70" s="1"/>
    </row>
    <row r="71" spans="1:3">
      <c r="A71" s="1" t="s">
        <v>198</v>
      </c>
      <c r="B71" s="1" t="s">
        <v>125</v>
      </c>
      <c r="C71" s="1"/>
    </row>
    <row r="72" spans="1:3">
      <c r="A72" s="229" t="s">
        <v>199</v>
      </c>
      <c r="B72" s="229" t="s">
        <v>162</v>
      </c>
      <c r="C72" s="1"/>
    </row>
    <row r="73" spans="1:3">
      <c r="A73" s="229" t="s">
        <v>200</v>
      </c>
      <c r="B73" s="229" t="s">
        <v>162</v>
      </c>
      <c r="C73" s="1"/>
    </row>
    <row r="74" ht="31" spans="1:3">
      <c r="A74" s="5" t="s">
        <v>201</v>
      </c>
      <c r="B74" s="1" t="s">
        <v>125</v>
      </c>
      <c r="C74" s="1" t="s">
        <v>202</v>
      </c>
    </row>
    <row r="75" spans="1:3">
      <c r="A75" s="1" t="s">
        <v>203</v>
      </c>
      <c r="B75" s="1"/>
      <c r="C75" s="1"/>
    </row>
    <row r="76" spans="1:2">
      <c r="A76" s="5" t="s">
        <v>204</v>
      </c>
      <c r="B76" s="1" t="s">
        <v>146</v>
      </c>
    </row>
    <row r="77" spans="1:2">
      <c r="A77" s="1" t="s">
        <v>205</v>
      </c>
      <c r="B77" s="1" t="s">
        <v>146</v>
      </c>
    </row>
    <row r="78" spans="1:2">
      <c r="A78" s="1" t="s">
        <v>206</v>
      </c>
      <c r="B78" s="1" t="s">
        <v>146</v>
      </c>
    </row>
    <row r="79" spans="1:2">
      <c r="A79" s="1" t="s">
        <v>207</v>
      </c>
      <c r="B79" s="1" t="s">
        <v>208</v>
      </c>
    </row>
    <row r="80" spans="1:2">
      <c r="A80" s="1" t="s">
        <v>209</v>
      </c>
      <c r="B80" s="1" t="s">
        <v>123</v>
      </c>
    </row>
    <row r="81" spans="1:2">
      <c r="A81" s="1" t="s">
        <v>210</v>
      </c>
      <c r="B81" s="233" t="s">
        <v>183</v>
      </c>
    </row>
    <row r="82" spans="1:2">
      <c r="A82" s="1" t="s">
        <v>211</v>
      </c>
      <c r="B82" s="1" t="s">
        <v>162</v>
      </c>
    </row>
    <row r="83" spans="1:2">
      <c r="A83" s="1" t="s">
        <v>212</v>
      </c>
      <c r="B83" s="1" t="s">
        <v>162</v>
      </c>
    </row>
    <row r="84" spans="1:2">
      <c r="A84" s="1" t="s">
        <v>213</v>
      </c>
      <c r="B84" s="1" t="s">
        <v>162</v>
      </c>
    </row>
    <row r="85" spans="1:2">
      <c r="A85" s="1" t="s">
        <v>214</v>
      </c>
      <c r="B85" s="1" t="s">
        <v>162</v>
      </c>
    </row>
    <row r="86" spans="1:2">
      <c r="A86" s="1" t="s">
        <v>215</v>
      </c>
      <c r="B86" s="1" t="s">
        <v>208</v>
      </c>
    </row>
    <row r="87" spans="1:2">
      <c r="A87" s="1" t="s">
        <v>216</v>
      </c>
      <c r="B87" s="1" t="s">
        <v>208</v>
      </c>
    </row>
    <row r="88" spans="1:2">
      <c r="A88" s="1" t="s">
        <v>217</v>
      </c>
      <c r="B88" s="1" t="s">
        <v>135</v>
      </c>
    </row>
    <row r="89" spans="1:2">
      <c r="A89" s="1" t="s">
        <v>218</v>
      </c>
      <c r="B89" s="1" t="s">
        <v>135</v>
      </c>
    </row>
    <row r="90" spans="1:2">
      <c r="A90" s="1" t="s">
        <v>219</v>
      </c>
      <c r="B90" s="1" t="s">
        <v>135</v>
      </c>
    </row>
    <row r="91" spans="1:2">
      <c r="A91" s="1" t="s">
        <v>220</v>
      </c>
      <c r="B91" s="1" t="s">
        <v>135</v>
      </c>
    </row>
    <row r="92" spans="1:2">
      <c r="A92" s="1" t="s">
        <v>221</v>
      </c>
      <c r="B92" s="1" t="s">
        <v>135</v>
      </c>
    </row>
    <row r="93" ht="31" spans="1:2">
      <c r="A93" s="5" t="s">
        <v>222</v>
      </c>
      <c r="B93" s="233" t="s">
        <v>223</v>
      </c>
    </row>
    <row r="94" spans="1:3">
      <c r="A94" s="6" t="s">
        <v>224</v>
      </c>
      <c r="B94" s="6" t="s">
        <v>225</v>
      </c>
      <c r="C94" s="6" t="s">
        <v>226</v>
      </c>
    </row>
    <row r="95" spans="1:3">
      <c r="A95" s="1" t="s">
        <v>227</v>
      </c>
      <c r="B95" s="1" t="s">
        <v>228</v>
      </c>
      <c r="C95" s="6"/>
    </row>
    <row r="96" spans="1:3">
      <c r="A96" s="6" t="s">
        <v>229</v>
      </c>
      <c r="B96" s="1" t="s">
        <v>135</v>
      </c>
      <c r="C96" s="6" t="s">
        <v>162</v>
      </c>
    </row>
    <row r="97" spans="1:3">
      <c r="A97" s="6" t="s">
        <v>230</v>
      </c>
      <c r="B97" s="6" t="s">
        <v>223</v>
      </c>
      <c r="C97" s="6" t="s">
        <v>231</v>
      </c>
    </row>
    <row r="98" spans="1:3">
      <c r="A98" s="6" t="s">
        <v>232</v>
      </c>
      <c r="B98" s="6" t="s">
        <v>135</v>
      </c>
      <c r="C98" s="6" t="s">
        <v>162</v>
      </c>
    </row>
    <row r="99" spans="1:3">
      <c r="A99" s="6" t="s">
        <v>233</v>
      </c>
      <c r="B99" s="6" t="s">
        <v>135</v>
      </c>
      <c r="C99" s="6" t="s">
        <v>162</v>
      </c>
    </row>
    <row r="100" spans="1:3">
      <c r="A100" s="6" t="s">
        <v>234</v>
      </c>
      <c r="B100" s="6" t="s">
        <v>135</v>
      </c>
      <c r="C100" s="6" t="s">
        <v>162</v>
      </c>
    </row>
    <row r="101" spans="1:3">
      <c r="A101" s="6" t="s">
        <v>235</v>
      </c>
      <c r="B101" s="1" t="s">
        <v>135</v>
      </c>
      <c r="C101" s="6" t="s">
        <v>162</v>
      </c>
    </row>
    <row r="102" spans="1:3">
      <c r="A102" s="1" t="s">
        <v>236</v>
      </c>
      <c r="B102" s="1" t="s">
        <v>135</v>
      </c>
      <c r="C102" s="6" t="s">
        <v>162</v>
      </c>
    </row>
    <row r="105" spans="1:3">
      <c r="A105" s="1" t="s">
        <v>237</v>
      </c>
      <c r="B105" s="1" t="s">
        <v>123</v>
      </c>
      <c r="C105" s="6"/>
    </row>
    <row r="106" spans="1:3">
      <c r="A106" s="6" t="s">
        <v>238</v>
      </c>
      <c r="B106" s="6" t="s">
        <v>123</v>
      </c>
      <c r="C106" s="6"/>
    </row>
    <row r="107" spans="1:3">
      <c r="A107" s="7" t="s">
        <v>239</v>
      </c>
      <c r="B107" s="6" t="s">
        <v>123</v>
      </c>
      <c r="C107" s="6"/>
    </row>
    <row r="108" spans="1:3">
      <c r="A108" s="6" t="s">
        <v>240</v>
      </c>
      <c r="B108" s="1" t="s">
        <v>141</v>
      </c>
      <c r="C108" s="6" t="s">
        <v>226</v>
      </c>
    </row>
    <row r="109" spans="1:3">
      <c r="A109" s="6" t="s">
        <v>241</v>
      </c>
      <c r="B109" s="1" t="s">
        <v>146</v>
      </c>
      <c r="C109" s="6"/>
    </row>
    <row r="110" spans="1:3">
      <c r="A110" s="1" t="s">
        <v>242</v>
      </c>
      <c r="B110" s="1" t="s">
        <v>125</v>
      </c>
      <c r="C110" s="6"/>
    </row>
    <row r="111" spans="1:3">
      <c r="A111" s="6" t="s">
        <v>243</v>
      </c>
      <c r="B111" s="6" t="s">
        <v>125</v>
      </c>
      <c r="C111" s="6"/>
    </row>
    <row r="112" ht="31" spans="1:3">
      <c r="A112" s="6" t="s">
        <v>244</v>
      </c>
      <c r="B112" s="6" t="s">
        <v>125</v>
      </c>
      <c r="C112" s="7" t="s">
        <v>245</v>
      </c>
    </row>
    <row r="113" spans="1:3">
      <c r="A113" s="1" t="s">
        <v>246</v>
      </c>
      <c r="B113" s="1" t="s">
        <v>125</v>
      </c>
      <c r="C113" s="6"/>
    </row>
    <row r="114" spans="1:3">
      <c r="A114" s="6" t="s">
        <v>247</v>
      </c>
      <c r="B114" s="6" t="s">
        <v>125</v>
      </c>
      <c r="C114" s="6"/>
    </row>
    <row r="115" spans="1:3">
      <c r="A115" s="6" t="s">
        <v>248</v>
      </c>
      <c r="B115" s="1" t="s">
        <v>125</v>
      </c>
      <c r="C115" s="6"/>
    </row>
    <row r="116" spans="1:3">
      <c r="A116" s="6" t="s">
        <v>249</v>
      </c>
      <c r="B116" s="6" t="s">
        <v>162</v>
      </c>
      <c r="C116" s="6"/>
    </row>
    <row r="117" ht="31" spans="1:3">
      <c r="A117" s="8" t="s">
        <v>250</v>
      </c>
      <c r="B117" s="6" t="s">
        <v>183</v>
      </c>
      <c r="C117" s="6"/>
    </row>
    <row r="118" spans="1:3">
      <c r="A118" s="1" t="s">
        <v>251</v>
      </c>
      <c r="B118" s="6" t="s">
        <v>183</v>
      </c>
      <c r="C118" s="6"/>
    </row>
    <row r="119" spans="1:3">
      <c r="A119" s="6" t="s">
        <v>252</v>
      </c>
      <c r="B119" s="1" t="s">
        <v>183</v>
      </c>
      <c r="C119" s="6"/>
    </row>
    <row r="120" spans="1:3">
      <c r="A120" s="6" t="s">
        <v>253</v>
      </c>
      <c r="B120" s="6" t="s">
        <v>183</v>
      </c>
      <c r="C120" s="6"/>
    </row>
    <row r="121" spans="1:3">
      <c r="A121" s="1"/>
      <c r="B121" s="1"/>
      <c r="C121" s="6"/>
    </row>
    <row r="122" spans="1:3">
      <c r="A122" s="6" t="s">
        <v>254</v>
      </c>
      <c r="B122" s="6"/>
      <c r="C122" s="6"/>
    </row>
    <row r="123" spans="1:3">
      <c r="A123" s="6" t="s">
        <v>255</v>
      </c>
      <c r="B123" s="6"/>
      <c r="C123" s="6"/>
    </row>
    <row r="124" spans="1:3">
      <c r="A124" s="1" t="s">
        <v>256</v>
      </c>
      <c r="B124" s="1"/>
      <c r="C124" s="6"/>
    </row>
    <row r="126" spans="1:1">
      <c r="A126" t="s">
        <v>257</v>
      </c>
    </row>
    <row r="127" spans="1:1">
      <c r="A127" t="s">
        <v>258</v>
      </c>
    </row>
    <row r="128" spans="1:1">
      <c r="A128" t="s">
        <v>259</v>
      </c>
    </row>
    <row r="129" spans="1:1">
      <c r="A129" t="s">
        <v>260</v>
      </c>
    </row>
    <row r="130" spans="1:1">
      <c r="A130" t="s">
        <v>261</v>
      </c>
    </row>
    <row r="131" spans="1:1">
      <c r="A131" t="s">
        <v>262</v>
      </c>
    </row>
    <row r="132" spans="1:1">
      <c r="A132" t="s">
        <v>263</v>
      </c>
    </row>
    <row r="133" spans="1:1">
      <c r="A133" t="s">
        <v>264</v>
      </c>
    </row>
    <row r="135" spans="1:1">
      <c r="A135" t="s">
        <v>265</v>
      </c>
    </row>
    <row r="136" spans="1:1">
      <c r="A136" t="s">
        <v>266</v>
      </c>
    </row>
    <row r="137" spans="1:1">
      <c r="A137" t="s">
        <v>267</v>
      </c>
    </row>
    <row r="138" spans="1:1">
      <c r="A138" t="s">
        <v>268</v>
      </c>
    </row>
    <row r="139" spans="1:1">
      <c r="A139" t="s">
        <v>269</v>
      </c>
    </row>
    <row r="140" spans="1:1">
      <c r="A140" t="s">
        <v>270</v>
      </c>
    </row>
    <row r="141" spans="1:1">
      <c r="A141" t="s">
        <v>271</v>
      </c>
    </row>
    <row r="142" spans="1:1">
      <c r="A142" t="s">
        <v>272</v>
      </c>
    </row>
    <row r="143" spans="1:1">
      <c r="A143" t="s">
        <v>273</v>
      </c>
    </row>
    <row r="144" spans="1:1">
      <c r="A144" t="s">
        <v>274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277</v>
      </c>
    </row>
    <row r="149" spans="1:1">
      <c r="A149" s="234" t="s">
        <v>278</v>
      </c>
    </row>
    <row r="150" spans="1:1">
      <c r="A150" s="234" t="s">
        <v>279</v>
      </c>
    </row>
    <row r="151" spans="1:1">
      <c r="A151" s="234"/>
    </row>
    <row r="152" spans="1:1">
      <c r="A152" s="234"/>
    </row>
    <row r="153" spans="1:1">
      <c r="A153" s="234"/>
    </row>
    <row r="154" spans="1:1">
      <c r="A154" s="234" t="s">
        <v>280</v>
      </c>
    </row>
    <row r="155" spans="1:1">
      <c r="A155" s="234"/>
    </row>
    <row r="156" spans="1:1">
      <c r="A156" s="235" t="s">
        <v>281</v>
      </c>
    </row>
    <row r="159" spans="1:1">
      <c r="A159" s="234" t="s">
        <v>279</v>
      </c>
    </row>
    <row r="160" spans="1:1">
      <c r="A160" s="235" t="s">
        <v>281</v>
      </c>
    </row>
    <row r="163" spans="1:3">
      <c r="A163" s="1" t="s">
        <v>282</v>
      </c>
      <c r="B163" s="1" t="s">
        <v>283</v>
      </c>
      <c r="C163" s="1"/>
    </row>
    <row r="164" spans="1:3">
      <c r="A164" s="1" t="s">
        <v>284</v>
      </c>
      <c r="B164" s="1" t="s">
        <v>283</v>
      </c>
      <c r="C164" s="1"/>
    </row>
    <row r="165" ht="17" spans="1:3">
      <c r="A165" s="2" t="s">
        <v>285</v>
      </c>
      <c r="B165" s="1" t="s">
        <v>286</v>
      </c>
      <c r="C165" s="1"/>
    </row>
    <row r="166" ht="17" spans="1:3">
      <c r="A166" s="2" t="s">
        <v>287</v>
      </c>
      <c r="B166" s="1" t="s">
        <v>286</v>
      </c>
      <c r="C166" s="1"/>
    </row>
    <row r="167" ht="17" spans="1:3">
      <c r="A167" s="2" t="s">
        <v>288</v>
      </c>
      <c r="B167" s="1" t="s">
        <v>286</v>
      </c>
      <c r="C167" s="1"/>
    </row>
    <row r="168" spans="1:3">
      <c r="A168" s="1" t="s">
        <v>289</v>
      </c>
      <c r="B168" s="1" t="s">
        <v>286</v>
      </c>
      <c r="C168" s="1"/>
    </row>
    <row r="169" spans="1:3">
      <c r="A169" s="1" t="s">
        <v>290</v>
      </c>
      <c r="B169" s="1" t="s">
        <v>286</v>
      </c>
      <c r="C169" s="1"/>
    </row>
    <row r="170" ht="17" spans="1:3">
      <c r="A170" s="2" t="s">
        <v>291</v>
      </c>
      <c r="B170" s="1" t="s">
        <v>286</v>
      </c>
      <c r="C170" s="1"/>
    </row>
    <row r="171" ht="17" spans="1:3">
      <c r="A171" s="2" t="s">
        <v>292</v>
      </c>
      <c r="B171" s="1" t="s">
        <v>286</v>
      </c>
      <c r="C171" s="1"/>
    </row>
    <row r="172" ht="17" spans="1:3">
      <c r="A172" s="2" t="s">
        <v>293</v>
      </c>
      <c r="B172" s="1" t="s">
        <v>294</v>
      </c>
      <c r="C172" s="1" t="s">
        <v>295</v>
      </c>
    </row>
    <row r="173" spans="1:3">
      <c r="A173" s="1" t="s">
        <v>296</v>
      </c>
      <c r="B173" s="1" t="s">
        <v>294</v>
      </c>
      <c r="C173" s="1" t="s">
        <v>295</v>
      </c>
    </row>
    <row r="174" spans="1:3">
      <c r="A174" s="1" t="s">
        <v>297</v>
      </c>
      <c r="B174" s="1" t="s">
        <v>294</v>
      </c>
      <c r="C174" s="1" t="s">
        <v>295</v>
      </c>
    </row>
    <row r="175" spans="1:3">
      <c r="A175" s="1" t="s">
        <v>298</v>
      </c>
      <c r="B175" s="1" t="s">
        <v>294</v>
      </c>
      <c r="C175" s="4" t="s">
        <v>295</v>
      </c>
    </row>
    <row r="176" ht="17" spans="1:3">
      <c r="A176" s="2" t="s">
        <v>299</v>
      </c>
      <c r="B176" s="1" t="s">
        <v>294</v>
      </c>
      <c r="C176" s="1" t="s">
        <v>295</v>
      </c>
    </row>
    <row r="177" ht="17" spans="1:3">
      <c r="A177" s="2" t="s">
        <v>300</v>
      </c>
      <c r="B177" s="1" t="s">
        <v>294</v>
      </c>
      <c r="C177" s="1" t="s">
        <v>295</v>
      </c>
    </row>
    <row r="178" ht="17" spans="1:3">
      <c r="A178" s="2" t="s">
        <v>301</v>
      </c>
      <c r="B178" s="1" t="s">
        <v>294</v>
      </c>
      <c r="C178" s="1" t="s">
        <v>295</v>
      </c>
    </row>
    <row r="179" spans="1:3">
      <c r="A179" s="5" t="s">
        <v>302</v>
      </c>
      <c r="B179" s="1" t="s">
        <v>294</v>
      </c>
      <c r="C179" s="1" t="s">
        <v>295</v>
      </c>
    </row>
    <row r="180" spans="1:3">
      <c r="A180" s="1" t="s">
        <v>303</v>
      </c>
      <c r="B180" s="1" t="s">
        <v>294</v>
      </c>
      <c r="C180" s="1" t="s">
        <v>295</v>
      </c>
    </row>
    <row r="181" ht="17" spans="1:3">
      <c r="A181" s="2" t="s">
        <v>304</v>
      </c>
      <c r="B181" s="1" t="s">
        <v>294</v>
      </c>
      <c r="C181" s="1" t="s">
        <v>295</v>
      </c>
    </row>
    <row r="182" ht="17" spans="1:3">
      <c r="A182" s="2" t="s">
        <v>305</v>
      </c>
      <c r="B182" s="1" t="s">
        <v>294</v>
      </c>
      <c r="C182" s="1" t="s">
        <v>295</v>
      </c>
    </row>
    <row r="183" ht="17" spans="1:3">
      <c r="A183" s="2" t="s">
        <v>291</v>
      </c>
      <c r="B183" s="1" t="s">
        <v>306</v>
      </c>
      <c r="C183" s="1" t="s">
        <v>307</v>
      </c>
    </row>
    <row r="184" spans="1:3">
      <c r="A184" s="1" t="s">
        <v>289</v>
      </c>
      <c r="B184" s="1" t="s">
        <v>308</v>
      </c>
      <c r="C184" s="1" t="s">
        <v>309</v>
      </c>
    </row>
    <row r="185" spans="1:3">
      <c r="A185" s="1" t="s">
        <v>290</v>
      </c>
      <c r="B185" s="1" t="s">
        <v>308</v>
      </c>
      <c r="C185" s="1" t="s">
        <v>309</v>
      </c>
    </row>
    <row r="186" ht="17" spans="1:3">
      <c r="A186" s="2" t="s">
        <v>285</v>
      </c>
      <c r="B186" s="1" t="s">
        <v>310</v>
      </c>
      <c r="C186" s="1" t="s">
        <v>307</v>
      </c>
    </row>
    <row r="187" ht="17" spans="1:3">
      <c r="A187" s="2" t="s">
        <v>287</v>
      </c>
      <c r="B187" s="1" t="s">
        <v>310</v>
      </c>
      <c r="C187" s="1" t="s">
        <v>307</v>
      </c>
    </row>
    <row r="188" ht="17" spans="1:3">
      <c r="A188" s="2" t="s">
        <v>288</v>
      </c>
      <c r="B188" s="1" t="s">
        <v>310</v>
      </c>
      <c r="C188" s="1" t="s">
        <v>307</v>
      </c>
    </row>
    <row r="189" ht="17" spans="1:3">
      <c r="A189" s="2" t="s">
        <v>292</v>
      </c>
      <c r="B189" s="1" t="s">
        <v>310</v>
      </c>
      <c r="C189" s="1" t="s">
        <v>307</v>
      </c>
    </row>
    <row r="192" ht="17" spans="1:3">
      <c r="A192" s="2" t="s">
        <v>311</v>
      </c>
      <c r="B192" s="1" t="s">
        <v>312</v>
      </c>
      <c r="C192" s="1"/>
    </row>
    <row r="193" ht="17" spans="1:3">
      <c r="A193" s="2" t="s">
        <v>313</v>
      </c>
      <c r="B193" s="1" t="s">
        <v>312</v>
      </c>
      <c r="C193" s="1"/>
    </row>
    <row r="194" ht="17" spans="1:3">
      <c r="A194" s="2" t="s">
        <v>314</v>
      </c>
      <c r="B194" s="1" t="s">
        <v>315</v>
      </c>
      <c r="C194" s="1"/>
    </row>
    <row r="195" ht="17" spans="1:3">
      <c r="A195" s="3" t="s">
        <v>316</v>
      </c>
      <c r="B195" s="1" t="s">
        <v>317</v>
      </c>
      <c r="C195" s="1"/>
    </row>
    <row r="196" ht="17" spans="1:3">
      <c r="A196" s="2" t="s">
        <v>318</v>
      </c>
      <c r="B196" s="1" t="s">
        <v>319</v>
      </c>
      <c r="C196" s="1"/>
    </row>
    <row r="197" ht="17" spans="1:3">
      <c r="A197" s="2" t="s">
        <v>320</v>
      </c>
      <c r="B197" s="1" t="s">
        <v>315</v>
      </c>
      <c r="C197" s="1"/>
    </row>
    <row r="198" ht="17" spans="1:3">
      <c r="A198" s="2" t="s">
        <v>321</v>
      </c>
      <c r="B198" s="1" t="s">
        <v>315</v>
      </c>
      <c r="C198" s="1"/>
    </row>
    <row r="199" ht="17" spans="1:3">
      <c r="A199" s="2" t="s">
        <v>322</v>
      </c>
      <c r="B199" s="1" t="s">
        <v>315</v>
      </c>
      <c r="C199" s="1"/>
    </row>
    <row r="200" ht="17" spans="1:3">
      <c r="A200" s="2" t="s">
        <v>323</v>
      </c>
      <c r="B200" s="1" t="s">
        <v>317</v>
      </c>
      <c r="C200" s="1"/>
    </row>
    <row r="201" ht="17" spans="1:3">
      <c r="A201" s="2" t="s">
        <v>324</v>
      </c>
      <c r="B201" s="1" t="s">
        <v>319</v>
      </c>
      <c r="C201" s="1"/>
    </row>
    <row r="202" spans="1:3">
      <c r="A202" s="1" t="s">
        <v>325</v>
      </c>
      <c r="B202" s="1" t="s">
        <v>317</v>
      </c>
      <c r="C202" s="1"/>
    </row>
    <row r="203" spans="1:3">
      <c r="A203" s="1" t="s">
        <v>326</v>
      </c>
      <c r="B203" s="1" t="s">
        <v>317</v>
      </c>
      <c r="C203" s="1" t="s">
        <v>327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1"/>
  <sheetViews>
    <sheetView tabSelected="1" zoomScale="64" zoomScaleNormal="64" topLeftCell="A46" workbookViewId="0">
      <selection activeCell="B3" sqref="B3:B85"/>
    </sheetView>
  </sheetViews>
  <sheetFormatPr defaultColWidth="9" defaultRowHeight="16.8"/>
  <cols>
    <col min="1" max="1" width="18.5" style="182" customWidth="1"/>
    <col min="2" max="2" width="111.605769230769" style="31" customWidth="1"/>
    <col min="3" max="3" width="18.3557692307692" style="31" customWidth="1"/>
    <col min="4" max="5" width="18.8365384615385" style="31" customWidth="1"/>
    <col min="6" max="6" width="10.3461538461538" style="31" customWidth="1"/>
    <col min="7" max="7" width="11.1538461538462" style="31" customWidth="1"/>
    <col min="8" max="8" width="10.5384615384615" style="50" customWidth="1"/>
    <col min="9" max="9" width="9.93269230769231" style="31" customWidth="1"/>
    <col min="10" max="10" width="10.9519230769231" style="31" customWidth="1"/>
    <col min="11" max="11" width="10.8269230769231" style="31" customWidth="1"/>
    <col min="12" max="12" width="16.625" style="31" customWidth="1"/>
    <col min="13" max="13" width="15.2115384615385" style="31" customWidth="1"/>
    <col min="14" max="16384" width="9" style="31"/>
  </cols>
  <sheetData>
    <row r="1" s="180" customFormat="1" ht="17.6" spans="1:13">
      <c r="A1" s="183" t="s">
        <v>328</v>
      </c>
      <c r="B1" s="184" t="s">
        <v>120</v>
      </c>
      <c r="C1" s="180" t="s">
        <v>329</v>
      </c>
      <c r="D1" s="204" t="s">
        <v>330</v>
      </c>
      <c r="E1" s="204" t="s">
        <v>331</v>
      </c>
      <c r="F1" s="32" t="s">
        <v>162</v>
      </c>
      <c r="G1" s="32" t="s">
        <v>332</v>
      </c>
      <c r="H1" s="32" t="s">
        <v>333</v>
      </c>
      <c r="I1" s="32" t="s">
        <v>125</v>
      </c>
      <c r="J1" s="32" t="s">
        <v>334</v>
      </c>
      <c r="K1" s="32" t="s">
        <v>335</v>
      </c>
      <c r="L1" s="32" t="s">
        <v>183</v>
      </c>
      <c r="M1" s="32" t="s">
        <v>336</v>
      </c>
    </row>
    <row r="2" s="181" customFormat="1" ht="17.6" spans="1:8">
      <c r="A2" s="185"/>
      <c r="B2" s="186" t="s">
        <v>337</v>
      </c>
      <c r="C2" s="187"/>
      <c r="D2" s="200"/>
      <c r="E2" s="200"/>
      <c r="F2" s="32"/>
      <c r="G2" s="90"/>
      <c r="H2" s="90"/>
    </row>
    <row r="3" s="181" customFormat="1" ht="17.6" spans="1:8">
      <c r="A3" s="185"/>
      <c r="B3" s="31" t="s">
        <v>338</v>
      </c>
      <c r="C3" s="187"/>
      <c r="D3" s="200"/>
      <c r="E3" s="200"/>
      <c r="F3" s="90"/>
      <c r="G3" s="90"/>
      <c r="H3" s="90"/>
    </row>
    <row r="4" s="181" customFormat="1" ht="17.6" spans="1:8">
      <c r="A4" s="185"/>
      <c r="B4" s="31" t="s">
        <v>339</v>
      </c>
      <c r="C4" s="187"/>
      <c r="D4" s="200"/>
      <c r="E4" s="200"/>
      <c r="F4" s="90"/>
      <c r="G4" s="90"/>
      <c r="H4" s="90"/>
    </row>
    <row r="5" s="181" customFormat="1" ht="17.6" spans="1:8">
      <c r="A5" s="185"/>
      <c r="B5" s="31" t="s">
        <v>340</v>
      </c>
      <c r="C5" s="187"/>
      <c r="D5" s="200"/>
      <c r="E5" s="200"/>
      <c r="F5" s="90"/>
      <c r="G5" s="90"/>
      <c r="H5" s="90"/>
    </row>
    <row r="6" s="181" customFormat="1" ht="17.6" spans="1:8">
      <c r="A6" s="185"/>
      <c r="B6" s="31" t="s">
        <v>341</v>
      </c>
      <c r="C6" s="187"/>
      <c r="D6" s="200"/>
      <c r="E6" s="200"/>
      <c r="F6" s="90"/>
      <c r="G6" s="90"/>
      <c r="H6" s="90"/>
    </row>
    <row r="7" s="90" customFormat="1" ht="17.6" spans="1:5">
      <c r="A7" s="188"/>
      <c r="B7" s="31" t="s">
        <v>342</v>
      </c>
      <c r="C7" s="187"/>
      <c r="D7" s="201"/>
      <c r="E7" s="201"/>
    </row>
    <row r="8" s="90" customFormat="1" ht="17.6" spans="1:5">
      <c r="A8" s="188"/>
      <c r="B8" s="31" t="s">
        <v>343</v>
      </c>
      <c r="C8" s="187"/>
      <c r="D8" s="201"/>
      <c r="E8" s="201"/>
    </row>
    <row r="9" s="90" customFormat="1" ht="17.6" spans="1:5">
      <c r="A9" s="188"/>
      <c r="B9" s="31" t="s">
        <v>344</v>
      </c>
      <c r="C9" s="187"/>
      <c r="D9" s="201"/>
      <c r="E9" s="201"/>
    </row>
    <row r="10" s="90" customFormat="1" ht="17.6" spans="1:8">
      <c r="A10" s="188"/>
      <c r="B10" s="31" t="s">
        <v>345</v>
      </c>
      <c r="C10" s="187"/>
      <c r="D10" s="201"/>
      <c r="E10" s="201"/>
      <c r="G10" s="190"/>
      <c r="H10" s="205"/>
    </row>
    <row r="11" s="90" customFormat="1" ht="17.6" spans="1:5">
      <c r="A11" s="188"/>
      <c r="B11" s="32" t="s">
        <v>346</v>
      </c>
      <c r="C11" s="187"/>
      <c r="D11" s="201"/>
      <c r="E11" s="201"/>
    </row>
    <row r="12" s="90" customFormat="1" ht="17.6" spans="1:5">
      <c r="A12" s="188"/>
      <c r="B12" s="31" t="s">
        <v>347</v>
      </c>
      <c r="C12" s="187"/>
      <c r="D12" s="201"/>
      <c r="E12" s="201"/>
    </row>
    <row r="13" s="90" customFormat="1" ht="17.6" spans="1:5">
      <c r="A13" s="188"/>
      <c r="B13" s="31" t="s">
        <v>348</v>
      </c>
      <c r="C13" s="187"/>
      <c r="D13" s="201"/>
      <c r="E13" s="201"/>
    </row>
    <row r="14" s="90" customFormat="1" ht="17.6" spans="1:8">
      <c r="A14" s="188"/>
      <c r="B14" s="31" t="s">
        <v>349</v>
      </c>
      <c r="C14" s="187"/>
      <c r="D14" s="202"/>
      <c r="E14" s="202"/>
      <c r="F14" s="190"/>
      <c r="G14" s="190"/>
      <c r="H14" s="205"/>
    </row>
    <row r="15" s="90" customFormat="1" ht="17.6" spans="1:8">
      <c r="A15" s="188"/>
      <c r="B15" s="31" t="s">
        <v>350</v>
      </c>
      <c r="C15" s="187"/>
      <c r="D15" s="202"/>
      <c r="E15" s="202"/>
      <c r="F15" s="190"/>
      <c r="G15" s="190"/>
      <c r="H15" s="205"/>
    </row>
    <row r="16" s="90" customFormat="1" ht="17.6" spans="1:8">
      <c r="A16" s="188"/>
      <c r="B16" s="31" t="s">
        <v>351</v>
      </c>
      <c r="C16" s="187"/>
      <c r="D16" s="202"/>
      <c r="E16" s="202"/>
      <c r="F16" s="190"/>
      <c r="G16" s="190"/>
      <c r="H16" s="205"/>
    </row>
    <row r="17" s="90" customFormat="1" ht="17.6" spans="1:5">
      <c r="A17" s="188"/>
      <c r="B17" s="31" t="s">
        <v>352</v>
      </c>
      <c r="C17" s="187"/>
      <c r="D17" s="205"/>
      <c r="E17" s="205"/>
    </row>
    <row r="18" s="90" customFormat="1" ht="17.6" spans="1:5">
      <c r="A18" s="188"/>
      <c r="B18" s="31" t="s">
        <v>353</v>
      </c>
      <c r="C18" s="187"/>
      <c r="D18" s="202"/>
      <c r="E18" s="202"/>
    </row>
    <row r="19" s="90" customFormat="1" ht="17.6" spans="1:5">
      <c r="A19" s="188"/>
      <c r="B19" s="31" t="s">
        <v>354</v>
      </c>
      <c r="C19" s="187"/>
      <c r="D19" s="202"/>
      <c r="E19" s="202"/>
    </row>
    <row r="20" s="90" customFormat="1" ht="17.6" spans="1:5">
      <c r="A20" s="188"/>
      <c r="B20" s="31" t="s">
        <v>355</v>
      </c>
      <c r="C20" s="187"/>
      <c r="D20" s="202"/>
      <c r="E20" s="202"/>
    </row>
    <row r="21" s="90" customFormat="1" ht="17.6" spans="1:8">
      <c r="A21" s="188"/>
      <c r="B21" s="31" t="s">
        <v>356</v>
      </c>
      <c r="F21" s="190"/>
      <c r="G21" s="190"/>
      <c r="H21" s="205"/>
    </row>
    <row r="22" s="90" customFormat="1" ht="17.6" spans="1:8">
      <c r="A22" s="188"/>
      <c r="B22" s="31" t="s">
        <v>357</v>
      </c>
      <c r="F22" s="190"/>
      <c r="G22" s="190"/>
      <c r="H22" s="205"/>
    </row>
    <row r="23" s="90" customFormat="1" ht="17.6" spans="1:8">
      <c r="A23" s="188"/>
      <c r="B23" s="31" t="s">
        <v>358</v>
      </c>
      <c r="F23" s="190"/>
      <c r="G23" s="190"/>
      <c r="H23" s="205"/>
    </row>
    <row r="24" s="90" customFormat="1" ht="17.6" spans="1:8">
      <c r="A24" s="188"/>
      <c r="B24" s="31" t="s">
        <v>359</v>
      </c>
      <c r="F24" s="190"/>
      <c r="G24" s="190"/>
      <c r="H24" s="205"/>
    </row>
    <row r="25" s="90" customFormat="1" ht="17.6" spans="1:8">
      <c r="A25" s="188"/>
      <c r="B25" s="31" t="s">
        <v>360</v>
      </c>
      <c r="F25" s="190"/>
      <c r="G25" s="190"/>
      <c r="H25" s="205"/>
    </row>
    <row r="26" s="90" customFormat="1" ht="17.6" spans="1:8">
      <c r="A26" s="188"/>
      <c r="B26" s="31" t="s">
        <v>361</v>
      </c>
      <c r="F26" s="190"/>
      <c r="G26" s="202"/>
      <c r="H26" s="205"/>
    </row>
    <row r="27" s="90" customFormat="1" ht="17.6" spans="1:8">
      <c r="A27" s="188"/>
      <c r="B27" s="31" t="s">
        <v>362</v>
      </c>
      <c r="F27" s="190"/>
      <c r="G27" s="202"/>
      <c r="H27" s="205"/>
    </row>
    <row r="28" s="90" customFormat="1" ht="17.6" spans="1:8">
      <c r="A28" s="188"/>
      <c r="B28" s="31" t="s">
        <v>363</v>
      </c>
      <c r="F28" s="190"/>
      <c r="G28" s="202"/>
      <c r="H28" s="205"/>
    </row>
    <row r="29" s="90" customFormat="1" ht="17.6" spans="1:8">
      <c r="A29" s="188"/>
      <c r="B29" s="31" t="s">
        <v>364</v>
      </c>
      <c r="F29" s="190"/>
      <c r="G29" s="202"/>
      <c r="H29" s="205"/>
    </row>
    <row r="30" s="90" customFormat="1" ht="17.6" spans="1:8">
      <c r="A30" s="188"/>
      <c r="B30" s="31" t="s">
        <v>364</v>
      </c>
      <c r="F30" s="190"/>
      <c r="G30" s="202"/>
      <c r="H30" s="205"/>
    </row>
    <row r="31" s="90" customFormat="1" ht="17.6" spans="1:8">
      <c r="A31" s="188"/>
      <c r="B31" s="31" t="s">
        <v>365</v>
      </c>
      <c r="F31" s="190"/>
      <c r="G31" s="190"/>
      <c r="H31" s="205"/>
    </row>
    <row r="32" s="90" customFormat="1" ht="17.6" spans="1:8">
      <c r="A32" s="188"/>
      <c r="B32" s="31" t="s">
        <v>366</v>
      </c>
      <c r="F32" s="190"/>
      <c r="G32" s="190"/>
      <c r="H32" s="205"/>
    </row>
    <row r="33" s="90" customFormat="1" ht="17.6" spans="1:8">
      <c r="A33" s="188"/>
      <c r="B33" s="31" t="s">
        <v>367</v>
      </c>
      <c r="F33" s="190"/>
      <c r="G33" s="190"/>
      <c r="H33" s="205"/>
    </row>
    <row r="34" s="90" customFormat="1" ht="17.6" spans="1:8">
      <c r="A34" s="188"/>
      <c r="B34" s="31" t="s">
        <v>368</v>
      </c>
      <c r="F34" s="190"/>
      <c r="G34" s="190"/>
      <c r="H34" s="205"/>
    </row>
    <row r="35" s="90" customFormat="1" ht="17.6" spans="1:8">
      <c r="A35" s="188"/>
      <c r="B35" s="31" t="s">
        <v>369</v>
      </c>
      <c r="F35" s="190"/>
      <c r="G35" s="190"/>
      <c r="H35" s="205"/>
    </row>
    <row r="36" s="90" customFormat="1" ht="17.6" spans="1:10">
      <c r="A36" s="188"/>
      <c r="B36" s="31" t="s">
        <v>370</v>
      </c>
      <c r="F36" s="190"/>
      <c r="G36" s="190"/>
      <c r="H36" s="205"/>
      <c r="J36" s="206"/>
    </row>
    <row r="37" s="90" customFormat="1" ht="17.6" spans="1:10">
      <c r="A37" s="188"/>
      <c r="B37" s="31" t="s">
        <v>371</v>
      </c>
      <c r="F37" s="190"/>
      <c r="G37" s="190"/>
      <c r="H37" s="205"/>
      <c r="J37" s="206"/>
    </row>
    <row r="38" s="90" customFormat="1" ht="17.6" spans="1:10">
      <c r="A38" s="188"/>
      <c r="B38" s="31" t="s">
        <v>372</v>
      </c>
      <c r="F38" s="190"/>
      <c r="G38" s="190"/>
      <c r="H38" s="205"/>
      <c r="J38" s="206"/>
    </row>
    <row r="39" s="90" customFormat="1" ht="17.6" spans="1:10">
      <c r="A39" s="188"/>
      <c r="B39" s="31" t="s">
        <v>373</v>
      </c>
      <c r="F39" s="190"/>
      <c r="G39" s="190"/>
      <c r="H39" s="205"/>
      <c r="J39" s="206"/>
    </row>
    <row r="40" s="90" customFormat="1" ht="17.6" spans="1:10">
      <c r="A40" s="188"/>
      <c r="B40" s="31" t="s">
        <v>374</v>
      </c>
      <c r="F40" s="190"/>
      <c r="G40" s="190"/>
      <c r="H40" s="205"/>
      <c r="J40" s="206"/>
    </row>
    <row r="41" s="90" customFormat="1" ht="17.6" spans="1:10">
      <c r="A41" s="188"/>
      <c r="B41" s="31" t="s">
        <v>375</v>
      </c>
      <c r="F41" s="190"/>
      <c r="G41" s="190"/>
      <c r="H41" s="205"/>
      <c r="J41" s="206"/>
    </row>
    <row r="42" s="90" customFormat="1" ht="17.6" spans="1:10">
      <c r="A42" s="188"/>
      <c r="B42" s="31" t="s">
        <v>376</v>
      </c>
      <c r="F42" s="190"/>
      <c r="G42" s="190"/>
      <c r="H42" s="205"/>
      <c r="J42" s="206"/>
    </row>
    <row r="43" s="90" customFormat="1" ht="17.6" spans="1:10">
      <c r="A43" s="188"/>
      <c r="B43" s="31" t="s">
        <v>377</v>
      </c>
      <c r="F43" s="190"/>
      <c r="G43" s="190"/>
      <c r="H43" s="205"/>
      <c r="J43" s="206"/>
    </row>
    <row r="44" s="90" customFormat="1" ht="17.6" spans="1:10">
      <c r="A44" s="188"/>
      <c r="B44" s="31" t="s">
        <v>378</v>
      </c>
      <c r="C44" s="195"/>
      <c r="F44" s="190"/>
      <c r="G44" s="190"/>
      <c r="H44" s="205"/>
      <c r="J44" s="206"/>
    </row>
    <row r="45" s="90" customFormat="1" ht="17.6" spans="1:10">
      <c r="A45" s="188"/>
      <c r="B45" s="31" t="s">
        <v>379</v>
      </c>
      <c r="C45" s="195"/>
      <c r="F45" s="190"/>
      <c r="G45" s="190"/>
      <c r="H45" s="205"/>
      <c r="J45" s="206"/>
    </row>
    <row r="46" s="90" customFormat="1" ht="17.6" spans="1:8">
      <c r="A46" s="188"/>
      <c r="B46" s="31" t="s">
        <v>380</v>
      </c>
      <c r="F46" s="190"/>
      <c r="G46" s="190"/>
      <c r="H46" s="205"/>
    </row>
    <row r="47" s="90" customFormat="1" ht="17.6" spans="1:8">
      <c r="A47" s="188"/>
      <c r="B47" s="31" t="s">
        <v>381</v>
      </c>
      <c r="F47" s="190"/>
      <c r="G47" s="190"/>
      <c r="H47" s="205"/>
    </row>
    <row r="48" s="90" customFormat="1" ht="17.6" spans="1:8">
      <c r="A48" s="188"/>
      <c r="B48" s="31" t="s">
        <v>382</v>
      </c>
      <c r="F48" s="190"/>
      <c r="G48" s="190"/>
      <c r="H48" s="205"/>
    </row>
    <row r="49" s="90" customFormat="1" ht="17.6" spans="1:8">
      <c r="A49" s="188"/>
      <c r="B49" t="s">
        <v>383</v>
      </c>
      <c r="F49" s="190"/>
      <c r="G49" s="190"/>
      <c r="H49" s="205"/>
    </row>
    <row r="50" s="90" customFormat="1" ht="17.6" spans="1:9">
      <c r="A50" s="188"/>
      <c r="B50" s="71" t="s">
        <v>384</v>
      </c>
      <c r="F50" s="190"/>
      <c r="G50" s="190"/>
      <c r="H50" s="205"/>
      <c r="I50" s="181"/>
    </row>
    <row r="51" s="90" customFormat="1" ht="17.6" spans="1:9">
      <c r="A51" s="188"/>
      <c r="B51" t="s">
        <v>385</v>
      </c>
      <c r="C51" s="195"/>
      <c r="F51" s="190"/>
      <c r="G51" s="190"/>
      <c r="H51" s="205"/>
      <c r="I51" s="181"/>
    </row>
    <row r="52" s="90" customFormat="1" ht="17.6" spans="1:9">
      <c r="A52" s="188"/>
      <c r="B52" t="s">
        <v>386</v>
      </c>
      <c r="C52" s="195"/>
      <c r="F52" s="202"/>
      <c r="G52" s="202"/>
      <c r="H52" s="205"/>
      <c r="I52" s="181"/>
    </row>
    <row r="53" s="90" customFormat="1" ht="17.6" spans="1:9">
      <c r="A53" s="188"/>
      <c r="B53" t="s">
        <v>387</v>
      </c>
      <c r="F53" s="190"/>
      <c r="G53" s="190"/>
      <c r="H53" s="205"/>
      <c r="I53" s="181"/>
    </row>
    <row r="54" s="90" customFormat="1" ht="17.6" spans="1:9">
      <c r="A54" s="188"/>
      <c r="B54" s="189" t="s">
        <v>388</v>
      </c>
      <c r="F54" s="190"/>
      <c r="G54" s="190"/>
      <c r="H54" s="205"/>
      <c r="I54" s="181"/>
    </row>
    <row r="55" s="90" customFormat="1" ht="17.6" spans="1:9">
      <c r="A55" s="188"/>
      <c r="B55" s="189" t="s">
        <v>389</v>
      </c>
      <c r="F55" s="190"/>
      <c r="G55" s="190"/>
      <c r="H55" s="205"/>
      <c r="I55" s="181"/>
    </row>
    <row r="56" s="90" customFormat="1" ht="17.6" spans="1:9">
      <c r="A56" s="188"/>
      <c r="B56" s="189" t="s">
        <v>390</v>
      </c>
      <c r="F56" s="190"/>
      <c r="G56" s="190"/>
      <c r="H56" s="205"/>
      <c r="I56" s="181"/>
    </row>
    <row r="57" s="90" customFormat="1" ht="17.6" spans="1:9">
      <c r="A57" s="188"/>
      <c r="B57" s="189" t="s">
        <v>391</v>
      </c>
      <c r="F57" s="190"/>
      <c r="G57" s="190"/>
      <c r="H57" s="205"/>
      <c r="I57" s="181"/>
    </row>
    <row r="58" s="90" customFormat="1" ht="17.6" spans="1:9">
      <c r="A58" s="188"/>
      <c r="B58" s="189" t="s">
        <v>392</v>
      </c>
      <c r="C58" s="195"/>
      <c r="F58" s="190"/>
      <c r="G58" s="190"/>
      <c r="H58" s="205"/>
      <c r="I58" s="181"/>
    </row>
    <row r="59" s="90" customFormat="1" ht="17.6" spans="1:9">
      <c r="A59" s="188"/>
      <c r="B59" s="71" t="s">
        <v>393</v>
      </c>
      <c r="C59" s="195"/>
      <c r="F59" s="190"/>
      <c r="G59" s="190"/>
      <c r="H59" s="205"/>
      <c r="I59" s="181"/>
    </row>
    <row r="60" s="90" customFormat="1" ht="17.6" spans="1:9">
      <c r="A60" s="188"/>
      <c r="B60" s="189" t="s">
        <v>394</v>
      </c>
      <c r="D60" s="203"/>
      <c r="E60" s="203"/>
      <c r="F60" s="190"/>
      <c r="G60" s="190"/>
      <c r="H60" s="205"/>
      <c r="I60" s="181"/>
    </row>
    <row r="61" s="90" customFormat="1" ht="17.6" spans="1:9">
      <c r="A61" s="188"/>
      <c r="B61" s="189" t="s">
        <v>395</v>
      </c>
      <c r="F61" s="190"/>
      <c r="G61" s="190"/>
      <c r="H61" s="205"/>
      <c r="I61" s="181"/>
    </row>
    <row r="62" s="90" customFormat="1" ht="17.6" spans="1:9">
      <c r="A62" s="188"/>
      <c r="B62" s="189" t="s">
        <v>396</v>
      </c>
      <c r="F62" s="190"/>
      <c r="G62" s="190"/>
      <c r="H62" s="205"/>
      <c r="I62" s="181"/>
    </row>
    <row r="63" s="90" customFormat="1" ht="17.6" spans="1:9">
      <c r="A63" s="188"/>
      <c r="B63" s="189" t="s">
        <v>397</v>
      </c>
      <c r="F63" s="190"/>
      <c r="G63" s="190"/>
      <c r="H63" s="205"/>
      <c r="I63" s="181"/>
    </row>
    <row r="64" s="90" customFormat="1" ht="17.6" spans="1:9">
      <c r="A64" s="188"/>
      <c r="B64" s="189" t="s">
        <v>398</v>
      </c>
      <c r="F64" s="190"/>
      <c r="G64" s="190"/>
      <c r="H64" s="205"/>
      <c r="I64" s="181"/>
    </row>
    <row r="65" s="90" customFormat="1" ht="17.6" spans="1:9">
      <c r="A65" s="188"/>
      <c r="B65" s="189" t="s">
        <v>399</v>
      </c>
      <c r="F65" s="190"/>
      <c r="G65" s="190"/>
      <c r="H65" s="205"/>
      <c r="I65" s="181"/>
    </row>
    <row r="66" s="90" customFormat="1" ht="17.6" spans="1:9">
      <c r="A66" s="188"/>
      <c r="B66" s="189" t="s">
        <v>400</v>
      </c>
      <c r="F66" s="190"/>
      <c r="G66" s="190"/>
      <c r="H66" s="205"/>
      <c r="I66" s="181"/>
    </row>
    <row r="67" s="90" customFormat="1" ht="17.6" spans="1:9">
      <c r="A67" s="188"/>
      <c r="B67" s="189" t="s">
        <v>401</v>
      </c>
      <c r="F67" s="190"/>
      <c r="G67" s="190"/>
      <c r="H67" s="205"/>
      <c r="I67" s="181"/>
    </row>
    <row r="68" s="90" customFormat="1" ht="17.6" spans="1:9">
      <c r="A68" s="188"/>
      <c r="B68" s="189" t="s">
        <v>402</v>
      </c>
      <c r="F68" s="190"/>
      <c r="G68" s="190"/>
      <c r="H68" s="205"/>
      <c r="I68" s="181"/>
    </row>
    <row r="69" s="90" customFormat="1" ht="17.6" spans="1:9">
      <c r="A69" s="188"/>
      <c r="B69" s="189" t="s">
        <v>403</v>
      </c>
      <c r="F69" s="190"/>
      <c r="G69" s="190"/>
      <c r="H69" s="205"/>
      <c r="I69" s="181"/>
    </row>
    <row r="70" s="90" customFormat="1" ht="17.6" spans="1:9">
      <c r="A70" s="188"/>
      <c r="B70" s="189" t="s">
        <v>404</v>
      </c>
      <c r="F70" s="190"/>
      <c r="G70" s="190"/>
      <c r="H70" s="205"/>
      <c r="I70" s="181"/>
    </row>
    <row r="71" s="90" customFormat="1" ht="17.6" spans="1:9">
      <c r="A71" s="188"/>
      <c r="B71" s="189" t="s">
        <v>405</v>
      </c>
      <c r="F71" s="190"/>
      <c r="G71" s="190"/>
      <c r="H71" s="205"/>
      <c r="I71" s="181"/>
    </row>
    <row r="72" s="90" customFormat="1" ht="17.6" spans="1:9">
      <c r="A72" s="188"/>
      <c r="B72" s="189" t="s">
        <v>406</v>
      </c>
      <c r="C72" s="195"/>
      <c r="F72" s="190"/>
      <c r="G72" s="190"/>
      <c r="H72" s="205"/>
      <c r="I72" s="181"/>
    </row>
    <row r="73" s="90" customFormat="1" ht="17.6" spans="1:9">
      <c r="A73" s="188"/>
      <c r="B73" s="189" t="s">
        <v>407</v>
      </c>
      <c r="C73" s="195"/>
      <c r="F73" s="190"/>
      <c r="G73" s="190"/>
      <c r="H73" s="205"/>
      <c r="I73" s="181"/>
    </row>
    <row r="74" s="90" customFormat="1" ht="17.6" spans="1:9">
      <c r="A74" s="188"/>
      <c r="B74" s="189" t="s">
        <v>408</v>
      </c>
      <c r="F74" s="190"/>
      <c r="G74" s="190"/>
      <c r="H74" s="205"/>
      <c r="I74" s="181"/>
    </row>
    <row r="75" s="90" customFormat="1" ht="17.6" spans="1:9">
      <c r="A75" s="188"/>
      <c r="B75" s="189" t="s">
        <v>409</v>
      </c>
      <c r="F75" s="190"/>
      <c r="G75" s="190"/>
      <c r="H75" s="205"/>
      <c r="I75" s="181"/>
    </row>
    <row r="76" s="90" customFormat="1" ht="17.6" spans="1:9">
      <c r="A76" s="188"/>
      <c r="B76" s="193" t="s">
        <v>410</v>
      </c>
      <c r="C76" s="192"/>
      <c r="F76" s="190"/>
      <c r="G76" s="190"/>
      <c r="H76" s="205"/>
      <c r="I76" s="181"/>
    </row>
    <row r="77" s="90" customFormat="1" ht="17.6" spans="1:9">
      <c r="A77" s="188"/>
      <c r="B77" s="189" t="s">
        <v>411</v>
      </c>
      <c r="C77" s="192"/>
      <c r="F77" s="190"/>
      <c r="G77" s="190"/>
      <c r="H77" s="205"/>
      <c r="I77" s="181"/>
    </row>
    <row r="78" s="90" customFormat="1" ht="17.6" spans="1:9">
      <c r="A78" s="188"/>
      <c r="B78" s="189" t="s">
        <v>412</v>
      </c>
      <c r="C78" s="192"/>
      <c r="F78" s="190"/>
      <c r="G78" s="190"/>
      <c r="H78" s="205"/>
      <c r="I78" s="181"/>
    </row>
    <row r="79" s="90" customFormat="1" ht="17.6" spans="1:9">
      <c r="A79" s="188"/>
      <c r="B79" s="189" t="s">
        <v>413</v>
      </c>
      <c r="F79" s="190"/>
      <c r="G79" s="190"/>
      <c r="H79" s="205"/>
      <c r="I79" s="181"/>
    </row>
    <row r="80" s="90" customFormat="1" ht="17.6" spans="1:8">
      <c r="A80" s="188"/>
      <c r="B80" s="227" t="s">
        <v>414</v>
      </c>
      <c r="F80" s="190"/>
      <c r="G80" s="190"/>
      <c r="H80" s="205"/>
    </row>
    <row r="81" s="90" customFormat="1" ht="17.6" spans="1:8">
      <c r="A81" s="188"/>
      <c r="B81" s="227" t="s">
        <v>415</v>
      </c>
      <c r="F81" s="190"/>
      <c r="G81" s="190"/>
      <c r="H81" s="205"/>
    </row>
    <row r="82" s="90" customFormat="1" ht="17.6" spans="1:8">
      <c r="A82" s="188"/>
      <c r="B82" s="227" t="s">
        <v>416</v>
      </c>
      <c r="F82" s="190"/>
      <c r="G82" s="190"/>
      <c r="H82" s="205"/>
    </row>
    <row r="83" s="90" customFormat="1" ht="17.6" spans="1:8">
      <c r="A83" s="188"/>
      <c r="B83" s="227" t="s">
        <v>417</v>
      </c>
      <c r="F83" s="190"/>
      <c r="G83" s="210"/>
      <c r="H83" s="205"/>
    </row>
    <row r="84" s="90" customFormat="1" ht="17.6" spans="1:8">
      <c r="A84" s="188"/>
      <c r="B84" s="227" t="s">
        <v>418</v>
      </c>
      <c r="F84" s="190"/>
      <c r="G84" s="210"/>
      <c r="H84" s="205"/>
    </row>
    <row r="85" s="90" customFormat="1" ht="17.6" spans="1:8">
      <c r="A85" s="188"/>
      <c r="B85" s="189"/>
      <c r="F85" s="190"/>
      <c r="G85" s="210"/>
      <c r="H85" s="205"/>
    </row>
    <row r="86" s="90" customFormat="1" ht="17.6" spans="1:8">
      <c r="A86" s="188"/>
      <c r="B86" s="189"/>
      <c r="F86" s="190"/>
      <c r="G86" s="210"/>
      <c r="H86" s="205"/>
    </row>
    <row r="87" s="90" customFormat="1" ht="17.6" spans="1:8">
      <c r="A87" s="188"/>
      <c r="B87" s="189"/>
      <c r="F87" s="190"/>
      <c r="G87" s="210"/>
      <c r="H87" s="205"/>
    </row>
    <row r="88" s="90" customFormat="1" ht="17.6" spans="1:8">
      <c r="A88" s="188"/>
      <c r="B88" s="189"/>
      <c r="F88" s="190"/>
      <c r="G88" s="210"/>
      <c r="H88" s="205"/>
    </row>
    <row r="89" s="90" customFormat="1" ht="17.6" spans="1:8">
      <c r="A89" s="188"/>
      <c r="B89" s="189"/>
      <c r="F89" s="190"/>
      <c r="G89" s="210"/>
      <c r="H89" s="205"/>
    </row>
    <row r="90" s="90" customFormat="1" ht="17.6" spans="1:8">
      <c r="A90" s="188"/>
      <c r="B90" s="189"/>
      <c r="F90" s="190"/>
      <c r="G90" s="210"/>
      <c r="H90" s="205"/>
    </row>
    <row r="91" s="90" customFormat="1" ht="17.6" spans="1:8">
      <c r="A91" s="188"/>
      <c r="B91" s="189"/>
      <c r="F91" s="190"/>
      <c r="G91" s="210"/>
      <c r="H91" s="205"/>
    </row>
    <row r="92" s="90" customFormat="1" ht="17.6" spans="1:8">
      <c r="A92" s="188"/>
      <c r="B92" s="189"/>
      <c r="F92" s="190"/>
      <c r="H92" s="205"/>
    </row>
    <row r="93" s="90" customFormat="1" ht="17.6" spans="1:8">
      <c r="A93" s="188"/>
      <c r="B93" s="189"/>
      <c r="F93" s="190"/>
      <c r="G93" s="210"/>
      <c r="H93" s="205"/>
    </row>
    <row r="94" s="90" customFormat="1" ht="17.6" spans="1:8">
      <c r="A94" s="188"/>
      <c r="B94" s="189"/>
      <c r="F94" s="190"/>
      <c r="G94" s="210"/>
      <c r="H94" s="205"/>
    </row>
    <row r="95" s="90" customFormat="1" ht="17.6" spans="1:8">
      <c r="A95" s="188"/>
      <c r="B95" s="189"/>
      <c r="F95" s="190"/>
      <c r="G95" s="210"/>
      <c r="H95" s="205"/>
    </row>
    <row r="96" s="90" customFormat="1" ht="17.6" spans="1:8">
      <c r="A96" s="188"/>
      <c r="B96" s="189"/>
      <c r="F96" s="190"/>
      <c r="G96" s="210"/>
      <c r="H96" s="205"/>
    </row>
    <row r="97" s="90" customFormat="1" ht="17.6" spans="1:8">
      <c r="A97" s="188"/>
      <c r="B97" s="189"/>
      <c r="F97" s="190"/>
      <c r="G97" s="210"/>
      <c r="H97" s="205"/>
    </row>
    <row r="98" s="90" customFormat="1" ht="17.6" spans="1:8">
      <c r="A98" s="188"/>
      <c r="B98" s="189"/>
      <c r="F98" s="190"/>
      <c r="G98" s="210"/>
      <c r="H98" s="205"/>
    </row>
    <row r="99" s="90" customFormat="1" ht="17.6" spans="1:8">
      <c r="A99" s="188"/>
      <c r="B99" s="193"/>
      <c r="F99" s="190"/>
      <c r="G99" s="210"/>
      <c r="H99" s="205"/>
    </row>
    <row r="100" s="90" customFormat="1" ht="17.6" spans="1:8">
      <c r="A100" s="188"/>
      <c r="B100" s="207"/>
      <c r="F100" s="190"/>
      <c r="G100" s="210"/>
      <c r="H100" s="205"/>
    </row>
    <row r="101" s="90" customFormat="1" ht="17.6" spans="1:8">
      <c r="A101" s="188"/>
      <c r="B101" s="207"/>
      <c r="F101" s="190"/>
      <c r="G101" s="210"/>
      <c r="H101" s="205"/>
    </row>
    <row r="102" s="90" customFormat="1" ht="17.6" spans="1:8">
      <c r="A102" s="188"/>
      <c r="B102" s="207"/>
      <c r="F102" s="190"/>
      <c r="G102" s="210"/>
      <c r="H102" s="205"/>
    </row>
    <row r="103" s="90" customFormat="1" ht="17.6" spans="1:8">
      <c r="A103" s="188"/>
      <c r="B103" s="207"/>
      <c r="F103" s="190"/>
      <c r="G103" s="202"/>
      <c r="H103" s="205"/>
    </row>
    <row r="104" s="90" customFormat="1" ht="17.6" spans="1:8">
      <c r="A104" s="188"/>
      <c r="B104" s="207"/>
      <c r="F104" s="190"/>
      <c r="G104" s="202"/>
      <c r="H104" s="205"/>
    </row>
    <row r="105" s="90" customFormat="1" ht="17.6" spans="1:8">
      <c r="A105" s="188"/>
      <c r="B105" s="207"/>
      <c r="F105" s="190"/>
      <c r="G105" s="210"/>
      <c r="H105" s="205"/>
    </row>
    <row r="106" s="90" customFormat="1" ht="17.6" spans="1:8">
      <c r="A106" s="188"/>
      <c r="B106" s="189"/>
      <c r="F106" s="190"/>
      <c r="G106" s="210"/>
      <c r="H106" s="205"/>
    </row>
    <row r="107" s="90" customFormat="1" spans="1:8">
      <c r="A107" s="188"/>
      <c r="F107" s="210"/>
      <c r="G107" s="210"/>
      <c r="H107" s="205"/>
    </row>
    <row r="108" s="90" customFormat="1" spans="1:8">
      <c r="A108" s="188"/>
      <c r="F108" s="210"/>
      <c r="G108" s="210"/>
      <c r="H108" s="205"/>
    </row>
    <row r="109" s="90" customFormat="1" spans="1:8">
      <c r="A109" s="188"/>
      <c r="F109" s="210"/>
      <c r="G109" s="210"/>
      <c r="H109" s="205"/>
    </row>
    <row r="110" s="90" customFormat="1" ht="17.6" spans="1:8">
      <c r="A110" s="188"/>
      <c r="B110" s="189"/>
      <c r="F110" s="190"/>
      <c r="G110" s="190"/>
      <c r="H110" s="205"/>
    </row>
    <row r="111" s="90" customFormat="1" ht="17.6" spans="1:8">
      <c r="A111" s="188"/>
      <c r="B111" s="207"/>
      <c r="F111" s="190"/>
      <c r="G111" s="190"/>
      <c r="H111" s="205"/>
    </row>
    <row r="112" s="90" customFormat="1" ht="17.6" spans="1:8">
      <c r="A112" s="188"/>
      <c r="B112" s="208"/>
      <c r="F112" s="190"/>
      <c r="G112" s="190"/>
      <c r="H112" s="205"/>
    </row>
    <row r="113" s="90" customFormat="1" ht="17.6" spans="1:8">
      <c r="A113" s="188"/>
      <c r="B113" s="207"/>
      <c r="F113" s="190"/>
      <c r="G113" s="203"/>
      <c r="H113" s="211"/>
    </row>
    <row r="114" s="90" customFormat="1" ht="17.6" spans="1:9">
      <c r="A114" s="188"/>
      <c r="B114" s="207"/>
      <c r="F114" s="202"/>
      <c r="G114" s="202"/>
      <c r="H114" s="205"/>
      <c r="I114" s="181"/>
    </row>
    <row r="115" s="90" customFormat="1" ht="17.6" spans="1:8">
      <c r="A115" s="188"/>
      <c r="B115" s="189"/>
      <c r="F115" s="190"/>
      <c r="G115" s="210"/>
      <c r="H115" s="205"/>
    </row>
    <row r="116" s="90" customFormat="1" ht="17.6" spans="1:8">
      <c r="A116" s="188"/>
      <c r="B116" s="207"/>
      <c r="F116" s="190"/>
      <c r="G116" s="210"/>
      <c r="H116" s="205"/>
    </row>
    <row r="117" s="90" customFormat="1" ht="17.6" spans="1:8">
      <c r="A117" s="188"/>
      <c r="B117" s="207"/>
      <c r="F117" s="190"/>
      <c r="G117" s="210"/>
      <c r="H117" s="205"/>
    </row>
    <row r="118" s="90" customFormat="1" ht="17.6" spans="1:8">
      <c r="A118" s="188"/>
      <c r="B118" s="189"/>
      <c r="F118" s="190"/>
      <c r="G118" s="210"/>
      <c r="H118" s="205"/>
    </row>
    <row r="119" s="90" customFormat="1" ht="17.6" spans="1:8">
      <c r="A119" s="188"/>
      <c r="B119" s="207"/>
      <c r="F119" s="190"/>
      <c r="G119" s="210"/>
      <c r="H119" s="205"/>
    </row>
    <row r="120" s="90" customFormat="1" ht="17.6" spans="1:8">
      <c r="A120" s="188"/>
      <c r="B120" s="207"/>
      <c r="F120" s="190"/>
      <c r="G120" s="210"/>
      <c r="H120" s="205"/>
    </row>
    <row r="121" s="90" customFormat="1" ht="17.6" spans="1:8">
      <c r="A121" s="188"/>
      <c r="B121" s="207"/>
      <c r="F121" s="190"/>
      <c r="G121" s="210"/>
      <c r="H121" s="205"/>
    </row>
    <row r="122" s="90" customFormat="1" ht="17.6" spans="1:9">
      <c r="A122" s="188"/>
      <c r="B122" s="209"/>
      <c r="F122" s="210"/>
      <c r="G122" s="210"/>
      <c r="H122" s="205"/>
      <c r="I122" s="181"/>
    </row>
    <row r="123" s="90" customFormat="1" ht="17.6" spans="1:9">
      <c r="A123" s="188"/>
      <c r="B123" s="189"/>
      <c r="F123" s="210"/>
      <c r="G123" s="210"/>
      <c r="H123" s="205"/>
      <c r="I123" s="181"/>
    </row>
    <row r="124" s="90" customFormat="1" ht="17.6" spans="1:9">
      <c r="A124" s="188"/>
      <c r="B124" s="207"/>
      <c r="F124" s="210"/>
      <c r="G124" s="210"/>
      <c r="H124" s="205"/>
      <c r="I124" s="181"/>
    </row>
    <row r="125" s="90" customFormat="1" ht="17.6" spans="1:9">
      <c r="A125" s="188"/>
      <c r="B125" s="207"/>
      <c r="F125" s="210"/>
      <c r="G125" s="210"/>
      <c r="H125" s="205"/>
      <c r="I125" s="181"/>
    </row>
    <row r="126" s="90" customFormat="1" ht="17.6" spans="1:9">
      <c r="A126" s="188"/>
      <c r="B126" s="189"/>
      <c r="F126" s="210"/>
      <c r="G126" s="210"/>
      <c r="H126" s="205"/>
      <c r="I126" s="181"/>
    </row>
    <row r="127" s="90" customFormat="1" ht="17.6" spans="1:9">
      <c r="A127" s="188"/>
      <c r="B127" s="207"/>
      <c r="F127" s="210"/>
      <c r="G127" s="210"/>
      <c r="H127" s="205"/>
      <c r="I127" s="181"/>
    </row>
    <row r="128" s="90" customFormat="1" ht="17.6" spans="1:9">
      <c r="A128" s="188"/>
      <c r="B128" s="207"/>
      <c r="F128" s="190"/>
      <c r="G128" s="210"/>
      <c r="H128" s="205"/>
      <c r="I128" s="181"/>
    </row>
    <row r="129" s="90" customFormat="1" ht="17.6" spans="1:8">
      <c r="A129" s="188"/>
      <c r="B129" s="189"/>
      <c r="F129" s="190"/>
      <c r="G129" s="210"/>
      <c r="H129" s="205"/>
    </row>
    <row r="130" s="90" customFormat="1" ht="17.6" spans="1:8">
      <c r="A130" s="188"/>
      <c r="B130" s="189"/>
      <c r="F130" s="190"/>
      <c r="G130" s="210"/>
      <c r="H130" s="205"/>
    </row>
    <row r="131" s="90" customFormat="1" ht="17.6" spans="1:8">
      <c r="A131" s="188"/>
      <c r="B131" s="189"/>
      <c r="F131" s="190"/>
      <c r="G131" s="210"/>
      <c r="H131" s="205"/>
    </row>
    <row r="132" s="90" customFormat="1" ht="17.6" spans="1:8">
      <c r="A132" s="188"/>
      <c r="B132" s="189"/>
      <c r="F132" s="190"/>
      <c r="G132" s="210"/>
      <c r="H132" s="205"/>
    </row>
    <row r="133" s="90" customFormat="1" ht="17.6" spans="1:8">
      <c r="A133" s="188"/>
      <c r="B133" s="189"/>
      <c r="F133" s="190"/>
      <c r="G133" s="210"/>
      <c r="H133" s="205"/>
    </row>
    <row r="134" s="90" customFormat="1" ht="17.6" spans="1:8">
      <c r="A134" s="188"/>
      <c r="B134" s="189"/>
      <c r="F134" s="190"/>
      <c r="G134" s="210"/>
      <c r="H134" s="205"/>
    </row>
    <row r="135" s="90" customFormat="1" ht="17.6" spans="1:8">
      <c r="A135" s="188"/>
      <c r="B135" s="189"/>
      <c r="F135" s="190"/>
      <c r="G135" s="210"/>
      <c r="H135" s="205"/>
    </row>
    <row r="136" s="90" customFormat="1" ht="17.6" spans="1:8">
      <c r="A136" s="188"/>
      <c r="B136" s="189"/>
      <c r="F136" s="190"/>
      <c r="G136" s="210"/>
      <c r="H136" s="205"/>
    </row>
    <row r="137" s="90" customFormat="1" ht="17.6" spans="1:8">
      <c r="A137" s="188"/>
      <c r="B137" s="189"/>
      <c r="F137" s="190"/>
      <c r="G137" s="210"/>
      <c r="H137" s="205"/>
    </row>
    <row r="138" s="90" customFormat="1" ht="17.6" spans="1:8">
      <c r="A138" s="188"/>
      <c r="B138" s="189"/>
      <c r="F138" s="190"/>
      <c r="G138" s="210"/>
      <c r="H138" s="205"/>
    </row>
    <row r="139" s="90" customFormat="1" ht="17.6" spans="1:8">
      <c r="A139" s="188"/>
      <c r="B139" s="189"/>
      <c r="F139" s="190"/>
      <c r="G139" s="210"/>
      <c r="H139" s="205"/>
    </row>
    <row r="140" s="90" customFormat="1" ht="17.6" spans="1:8">
      <c r="A140" s="188"/>
      <c r="B140" s="189"/>
      <c r="F140" s="190"/>
      <c r="G140" s="210"/>
      <c r="H140" s="205"/>
    </row>
    <row r="141" s="90" customFormat="1" ht="17.6" spans="1:8">
      <c r="A141" s="188"/>
      <c r="B141" s="189"/>
      <c r="F141" s="190"/>
      <c r="G141" s="210"/>
      <c r="H141" s="205"/>
    </row>
    <row r="142" s="90" customFormat="1" ht="17.6" spans="1:8">
      <c r="A142" s="188"/>
      <c r="B142" s="189"/>
      <c r="F142" s="190"/>
      <c r="G142" s="210"/>
      <c r="H142" s="205"/>
    </row>
    <row r="143" s="90" customFormat="1" ht="17.6" spans="1:8">
      <c r="A143" s="188"/>
      <c r="B143" s="189"/>
      <c r="F143" s="190"/>
      <c r="G143" s="210"/>
      <c r="H143" s="205"/>
    </row>
    <row r="144" s="90" customFormat="1" ht="17.6" spans="1:8">
      <c r="A144" s="188"/>
      <c r="B144" s="189"/>
      <c r="F144" s="190"/>
      <c r="G144" s="210"/>
      <c r="H144" s="205"/>
    </row>
    <row r="145" s="90" customFormat="1" ht="17.6" spans="1:8">
      <c r="A145" s="188"/>
      <c r="B145" s="189"/>
      <c r="F145" s="190"/>
      <c r="G145" s="210"/>
      <c r="H145" s="205"/>
    </row>
    <row r="146" s="90" customFormat="1" ht="17.6" spans="1:8">
      <c r="A146" s="188"/>
      <c r="B146" s="189"/>
      <c r="F146" s="190"/>
      <c r="G146" s="202"/>
      <c r="H146" s="205"/>
    </row>
    <row r="147" s="90" customFormat="1" ht="17.6" spans="1:8">
      <c r="A147" s="188"/>
      <c r="B147" s="189"/>
      <c r="F147" s="190"/>
      <c r="G147" s="210"/>
      <c r="H147" s="205"/>
    </row>
    <row r="148" s="90" customFormat="1" ht="17.6" spans="1:8">
      <c r="A148" s="188"/>
      <c r="B148" s="189"/>
      <c r="F148" s="190"/>
      <c r="G148" s="210"/>
      <c r="H148" s="205"/>
    </row>
    <row r="149" s="90" customFormat="1" ht="17.6" spans="1:8">
      <c r="A149" s="188"/>
      <c r="B149" s="189"/>
      <c r="F149" s="190"/>
      <c r="G149" s="210"/>
      <c r="H149" s="205"/>
    </row>
    <row r="150" s="90" customFormat="1" ht="17.6" spans="1:8">
      <c r="A150" s="188"/>
      <c r="B150" s="189"/>
      <c r="F150" s="190"/>
      <c r="G150" s="210"/>
      <c r="H150" s="205"/>
    </row>
    <row r="151" s="90" customFormat="1" ht="17.6" spans="1:8">
      <c r="A151" s="188"/>
      <c r="B151" s="189"/>
      <c r="F151" s="190"/>
      <c r="G151" s="210"/>
      <c r="H151" s="205"/>
    </row>
    <row r="152" ht="17.6" spans="1:7">
      <c r="A152" s="212"/>
      <c r="B152" s="213"/>
      <c r="F152" s="221"/>
      <c r="G152" s="223"/>
    </row>
    <row r="153" ht="17.6" spans="1:7">
      <c r="A153" s="212"/>
      <c r="D153" s="220"/>
      <c r="E153" s="220"/>
      <c r="F153" s="221"/>
      <c r="G153" s="223"/>
    </row>
    <row r="154" ht="17.6" spans="1:7">
      <c r="A154" s="212"/>
      <c r="D154" s="220"/>
      <c r="E154" s="220"/>
      <c r="F154" s="221"/>
      <c r="G154" s="223"/>
    </row>
    <row r="155" ht="17.6" spans="1:7">
      <c r="A155" s="212"/>
      <c r="D155" s="220"/>
      <c r="E155" s="220"/>
      <c r="F155" s="221"/>
      <c r="G155" s="223"/>
    </row>
    <row r="156" ht="17.6" spans="1:7">
      <c r="A156" s="212"/>
      <c r="D156" s="220"/>
      <c r="E156" s="220"/>
      <c r="F156" s="221"/>
      <c r="G156" s="223"/>
    </row>
    <row r="157" ht="17.6" spans="1:7">
      <c r="A157" s="212"/>
      <c r="D157" s="220"/>
      <c r="E157" s="220"/>
      <c r="F157" s="221"/>
      <c r="G157" s="223"/>
    </row>
    <row r="158" ht="17.6" spans="1:7">
      <c r="A158" s="212"/>
      <c r="D158" s="220"/>
      <c r="E158" s="220"/>
      <c r="F158" s="221"/>
      <c r="G158" s="221"/>
    </row>
    <row r="159" spans="1:7">
      <c r="A159" s="212"/>
      <c r="F159" s="223"/>
      <c r="G159" s="223"/>
    </row>
    <row r="160" ht="17.6" spans="1:7">
      <c r="A160" s="212"/>
      <c r="B160" s="214"/>
      <c r="F160" s="221"/>
      <c r="G160" s="223"/>
    </row>
    <row r="161" ht="17.6" spans="1:7">
      <c r="A161" s="212"/>
      <c r="B161" s="214"/>
      <c r="F161" s="221"/>
      <c r="G161" s="223"/>
    </row>
    <row r="162" ht="17.6" spans="1:7">
      <c r="A162" s="212"/>
      <c r="B162" s="215"/>
      <c r="F162" s="221"/>
      <c r="G162" s="223"/>
    </row>
    <row r="163" ht="17.6" spans="1:7">
      <c r="A163" s="212"/>
      <c r="B163" s="215"/>
      <c r="F163" s="221"/>
      <c r="G163" s="223"/>
    </row>
    <row r="164" ht="17.6" spans="1:7">
      <c r="A164" s="212"/>
      <c r="B164" s="215"/>
      <c r="F164" s="221"/>
      <c r="G164" s="223"/>
    </row>
    <row r="165" ht="17.6" spans="1:7">
      <c r="A165" s="212"/>
      <c r="B165" s="215"/>
      <c r="F165" s="221"/>
      <c r="G165" s="223"/>
    </row>
    <row r="166" ht="17.6" spans="1:7">
      <c r="A166" s="212"/>
      <c r="B166" s="215"/>
      <c r="F166" s="221"/>
      <c r="G166" s="223"/>
    </row>
    <row r="167" ht="17.6" spans="1:7">
      <c r="A167" s="212"/>
      <c r="B167" s="215"/>
      <c r="F167" s="221"/>
      <c r="G167" s="223"/>
    </row>
    <row r="168" ht="17.6" spans="1:7">
      <c r="A168" s="212"/>
      <c r="B168" s="215"/>
      <c r="F168" s="221"/>
      <c r="G168" s="223"/>
    </row>
    <row r="169" ht="17.6" spans="1:7">
      <c r="A169" s="212"/>
      <c r="B169" s="215"/>
      <c r="F169" s="221"/>
      <c r="G169" s="223"/>
    </row>
    <row r="170" ht="17.6" spans="1:9">
      <c r="A170" s="212"/>
      <c r="B170" s="215"/>
      <c r="F170" s="221"/>
      <c r="G170" s="223"/>
      <c r="I170" s="224"/>
    </row>
    <row r="171" ht="17.6" spans="1:9">
      <c r="A171" s="212"/>
      <c r="B171" s="215"/>
      <c r="F171" s="221"/>
      <c r="G171" s="223"/>
      <c r="I171" s="224"/>
    </row>
    <row r="172" ht="17.6" spans="1:9">
      <c r="A172" s="212"/>
      <c r="B172" s="215"/>
      <c r="F172" s="221"/>
      <c r="G172" s="223"/>
      <c r="I172" s="224"/>
    </row>
    <row r="173" ht="17.6" spans="1:9">
      <c r="A173" s="212"/>
      <c r="B173" s="215"/>
      <c r="F173" s="221"/>
      <c r="G173" s="223"/>
      <c r="I173" s="224"/>
    </row>
    <row r="174" ht="17.6" spans="1:9">
      <c r="A174" s="212"/>
      <c r="B174" s="215"/>
      <c r="F174" s="221"/>
      <c r="G174" s="223"/>
      <c r="I174" s="224"/>
    </row>
    <row r="175" ht="17.6" spans="1:7">
      <c r="A175" s="212"/>
      <c r="B175" s="216"/>
      <c r="F175" s="221"/>
      <c r="G175" s="223"/>
    </row>
    <row r="176" ht="17.6" spans="1:7">
      <c r="A176" s="212"/>
      <c r="B176" s="216"/>
      <c r="F176" s="221"/>
      <c r="G176" s="223"/>
    </row>
    <row r="177" ht="17.6" spans="1:9">
      <c r="A177" s="212"/>
      <c r="B177" s="216"/>
      <c r="F177" s="221"/>
      <c r="G177" s="223"/>
      <c r="I177" s="224"/>
    </row>
    <row r="178" ht="17.6" spans="1:7">
      <c r="A178" s="212"/>
      <c r="B178" s="217"/>
      <c r="D178" s="221"/>
      <c r="E178" s="221"/>
      <c r="F178" s="221"/>
      <c r="G178" s="223"/>
    </row>
    <row r="179" spans="1:7">
      <c r="A179" s="212"/>
      <c r="F179" s="223"/>
      <c r="G179" s="223"/>
    </row>
    <row r="180" spans="1:7">
      <c r="A180" s="212"/>
      <c r="B180" s="218"/>
      <c r="D180" s="213"/>
      <c r="E180" s="213"/>
      <c r="F180" s="213"/>
      <c r="G180" s="223"/>
    </row>
    <row r="181" spans="1:7">
      <c r="A181" s="212"/>
      <c r="B181" s="213"/>
      <c r="D181" s="213"/>
      <c r="E181" s="213"/>
      <c r="F181" s="213"/>
      <c r="G181" s="223"/>
    </row>
    <row r="182" spans="1:7">
      <c r="A182" s="212"/>
      <c r="B182" s="213"/>
      <c r="D182" s="213"/>
      <c r="E182" s="213"/>
      <c r="F182" s="213"/>
      <c r="G182" s="223"/>
    </row>
    <row r="183" spans="1:7">
      <c r="A183" s="212"/>
      <c r="B183" s="213"/>
      <c r="D183" s="222"/>
      <c r="E183" s="222"/>
      <c r="F183" s="222"/>
      <c r="G183" s="223"/>
    </row>
    <row r="184" spans="1:9">
      <c r="A184" s="212"/>
      <c r="B184" s="218"/>
      <c r="D184" s="213"/>
      <c r="E184" s="213"/>
      <c r="F184" s="213"/>
      <c r="G184" s="223"/>
      <c r="I184" s="225"/>
    </row>
    <row r="185" spans="1:7">
      <c r="A185" s="212"/>
      <c r="B185" s="218"/>
      <c r="D185" s="213"/>
      <c r="E185" s="213"/>
      <c r="F185" s="213"/>
      <c r="G185" s="223"/>
    </row>
    <row r="186" spans="1:7">
      <c r="A186" s="212"/>
      <c r="B186" s="218"/>
      <c r="D186" s="213"/>
      <c r="E186" s="213"/>
      <c r="F186" s="213"/>
      <c r="G186" s="223"/>
    </row>
    <row r="187" spans="1:7">
      <c r="A187" s="212"/>
      <c r="B187" s="219"/>
      <c r="D187" s="213"/>
      <c r="E187" s="213"/>
      <c r="F187" s="213"/>
      <c r="G187" s="223"/>
    </row>
    <row r="188" spans="1:7">
      <c r="A188" s="212"/>
      <c r="B188" s="213"/>
      <c r="D188" s="213"/>
      <c r="E188" s="213"/>
      <c r="F188" s="213"/>
      <c r="G188" s="223"/>
    </row>
    <row r="189" spans="1:7">
      <c r="A189" s="212"/>
      <c r="B189" s="218"/>
      <c r="D189" s="213"/>
      <c r="E189" s="213"/>
      <c r="F189" s="213"/>
      <c r="G189" s="223"/>
    </row>
    <row r="190" spans="1:7">
      <c r="A190" s="212"/>
      <c r="B190" s="218"/>
      <c r="D190" s="213"/>
      <c r="E190" s="213"/>
      <c r="F190" s="213"/>
      <c r="G190" s="223"/>
    </row>
    <row r="191" ht="17.6" spans="1:7">
      <c r="A191" s="212"/>
      <c r="B191" s="218"/>
      <c r="D191" s="213"/>
      <c r="E191" s="213"/>
      <c r="F191" s="221"/>
      <c r="G191" s="223"/>
    </row>
    <row r="192" ht="17.6" spans="1:9">
      <c r="A192" s="212"/>
      <c r="B192" s="213"/>
      <c r="D192" s="213"/>
      <c r="E192" s="213"/>
      <c r="F192" s="223"/>
      <c r="G192" s="223"/>
      <c r="I192" s="224"/>
    </row>
    <row r="193" ht="17.6" spans="1:9">
      <c r="A193" s="212"/>
      <c r="B193" s="213"/>
      <c r="D193" s="213"/>
      <c r="E193" s="213"/>
      <c r="F193" s="223"/>
      <c r="G193" s="223"/>
      <c r="I193" s="224"/>
    </row>
    <row r="194" ht="17.6" spans="1:7">
      <c r="A194" s="212"/>
      <c r="B194" s="218"/>
      <c r="D194" s="213"/>
      <c r="E194" s="213"/>
      <c r="F194" s="221"/>
      <c r="G194" s="223"/>
    </row>
    <row r="195" ht="17.6" spans="1:7">
      <c r="A195" s="212"/>
      <c r="B195" s="218"/>
      <c r="D195" s="213"/>
      <c r="E195" s="213"/>
      <c r="F195" s="221"/>
      <c r="G195" s="223"/>
    </row>
    <row r="196" ht="17.6" spans="1:7">
      <c r="A196" s="212"/>
      <c r="B196" s="218"/>
      <c r="D196" s="213"/>
      <c r="E196" s="213"/>
      <c r="F196" s="221"/>
      <c r="G196" s="223"/>
    </row>
    <row r="197" ht="17.6" spans="1:7">
      <c r="A197" s="212"/>
      <c r="B197" s="218"/>
      <c r="F197" s="221"/>
      <c r="G197" s="223"/>
    </row>
    <row r="198" ht="17.6" spans="1:6">
      <c r="A198" s="212"/>
      <c r="B198" s="218"/>
      <c r="F198" s="221"/>
    </row>
    <row r="199" ht="17.6" spans="1:7">
      <c r="A199" s="212"/>
      <c r="B199" s="218"/>
      <c r="D199" s="213"/>
      <c r="E199" s="213"/>
      <c r="F199" s="221"/>
      <c r="G199" s="221"/>
    </row>
    <row r="200" ht="17.6" spans="1:7">
      <c r="A200" s="212"/>
      <c r="B200" s="218"/>
      <c r="D200" s="213"/>
      <c r="E200" s="213"/>
      <c r="F200" s="221"/>
      <c r="G200" s="221"/>
    </row>
    <row r="201" ht="17.6" spans="1:7">
      <c r="A201" s="212"/>
      <c r="B201" s="218"/>
      <c r="D201" s="213"/>
      <c r="E201" s="213"/>
      <c r="F201" s="221"/>
      <c r="G201" s="221"/>
    </row>
    <row r="202" ht="17.6" spans="1:7">
      <c r="A202" s="212"/>
      <c r="B202" s="218"/>
      <c r="D202" s="213"/>
      <c r="E202" s="213"/>
      <c r="F202" s="221"/>
      <c r="G202" s="221"/>
    </row>
    <row r="203" ht="17.6" spans="1:7">
      <c r="A203" s="212"/>
      <c r="B203" s="218"/>
      <c r="D203" s="213"/>
      <c r="E203" s="213"/>
      <c r="F203" s="221"/>
      <c r="G203" s="221"/>
    </row>
    <row r="204" ht="17.6" spans="1:7">
      <c r="A204" s="212"/>
      <c r="B204" s="218"/>
      <c r="D204" s="213"/>
      <c r="E204" s="213"/>
      <c r="F204" s="221"/>
      <c r="G204" s="221"/>
    </row>
    <row r="205" ht="17.6" spans="1:9">
      <c r="A205" s="212"/>
      <c r="B205" s="218"/>
      <c r="D205" s="213"/>
      <c r="E205" s="213"/>
      <c r="I205" s="224"/>
    </row>
    <row r="206" ht="17.6" spans="1:9">
      <c r="A206" s="212"/>
      <c r="B206" s="218"/>
      <c r="D206" s="213"/>
      <c r="E206" s="213"/>
      <c r="I206" s="224"/>
    </row>
    <row r="207" spans="1:6">
      <c r="A207" s="212"/>
      <c r="B207" s="226"/>
      <c r="D207" s="213"/>
      <c r="E207" s="213"/>
      <c r="F207" s="213"/>
    </row>
    <row r="208" spans="1:6">
      <c r="A208" s="212"/>
      <c r="B208" s="218"/>
      <c r="D208" s="213"/>
      <c r="E208" s="213"/>
      <c r="F208" s="213"/>
    </row>
    <row r="209" spans="1:6">
      <c r="A209" s="212"/>
      <c r="B209" s="213"/>
      <c r="D209" s="213"/>
      <c r="E209" s="213"/>
      <c r="F209" s="213"/>
    </row>
    <row r="210" spans="1:7">
      <c r="A210" s="212"/>
      <c r="B210" s="213"/>
      <c r="D210" s="213"/>
      <c r="E210" s="213"/>
      <c r="F210" s="213"/>
      <c r="G210" s="213"/>
    </row>
    <row r="211" ht="17.6" spans="1:9">
      <c r="A211" s="212"/>
      <c r="F211" s="221"/>
      <c r="G211" s="221"/>
      <c r="I211" s="224"/>
    </row>
  </sheetData>
  <conditionalFormatting sqref="B175">
    <cfRule type="duplicateValues" dxfId="0" priority="3"/>
  </conditionalFormatting>
  <conditionalFormatting sqref="B176">
    <cfRule type="duplicateValues" dxfId="0" priority="2"/>
  </conditionalFormatting>
  <conditionalFormatting sqref="B162:B169">
    <cfRule type="duplicateValues" dxfId="0" priority="5"/>
  </conditionalFormatting>
  <conditionalFormatting sqref="B170:B174">
    <cfRule type="duplicateValues" dxfId="0" priority="4"/>
  </conditionalFormatting>
  <conditionalFormatting sqref="B177:B178">
    <cfRule type="duplicateValues" dxfId="0" priority="1"/>
  </conditionalFormatting>
  <conditionalFormatting sqref="D153:E158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zoomScale="85" zoomScaleNormal="85" workbookViewId="0">
      <selection activeCell="Q5" sqref="Q5"/>
    </sheetView>
  </sheetViews>
  <sheetFormatPr defaultColWidth="9" defaultRowHeight="16.8"/>
  <cols>
    <col min="1" max="1" width="18.5" style="182" customWidth="1"/>
    <col min="2" max="2" width="25.8076923076923" style="31" customWidth="1"/>
    <col min="3" max="3" width="16.3365384615385" style="31" customWidth="1"/>
    <col min="4" max="4" width="18.3557692307692" style="31" customWidth="1"/>
    <col min="5" max="5" width="31.7019230769231" style="31" customWidth="1"/>
    <col min="6" max="7" width="26.7019230769231" style="31" customWidth="1"/>
    <col min="8" max="8" width="50.8942307692308" style="31" customWidth="1"/>
    <col min="9" max="9" width="18.8365384615385" style="31" customWidth="1"/>
    <col min="10" max="10" width="10.3461538461538" style="31" customWidth="1"/>
    <col min="11" max="11" width="11.1538461538462" style="31" customWidth="1"/>
    <col min="12" max="12" width="10.5384615384615" style="50" customWidth="1"/>
    <col min="13" max="13" width="9.93269230769231" style="31" customWidth="1"/>
    <col min="14" max="14" width="10.9519230769231" style="31" customWidth="1"/>
    <col min="15" max="15" width="10.8269230769231" style="31" customWidth="1"/>
    <col min="16" max="16" width="16.625" style="31" customWidth="1"/>
    <col min="17" max="17" width="15.2115384615385" style="31" customWidth="1"/>
    <col min="18" max="16384" width="9" style="31"/>
  </cols>
  <sheetData>
    <row r="1" s="180" customFormat="1" ht="17.6" spans="1:17">
      <c r="A1" s="183" t="s">
        <v>328</v>
      </c>
      <c r="B1" s="184" t="s">
        <v>120</v>
      </c>
      <c r="C1" s="180" t="s">
        <v>419</v>
      </c>
      <c r="E1" s="197"/>
      <c r="F1" s="197"/>
      <c r="G1" s="197"/>
      <c r="H1" s="197" t="s">
        <v>420</v>
      </c>
      <c r="I1" s="204" t="s">
        <v>330</v>
      </c>
      <c r="J1" s="32" t="s">
        <v>162</v>
      </c>
      <c r="K1" s="32" t="s">
        <v>332</v>
      </c>
      <c r="L1" s="32" t="s">
        <v>333</v>
      </c>
      <c r="M1" s="32" t="s">
        <v>125</v>
      </c>
      <c r="N1" s="32" t="s">
        <v>334</v>
      </c>
      <c r="O1" s="32" t="s">
        <v>335</v>
      </c>
      <c r="P1" s="32" t="s">
        <v>183</v>
      </c>
      <c r="Q1" s="32" t="s">
        <v>336</v>
      </c>
    </row>
    <row r="2" s="181" customFormat="1" ht="18" spans="1:12">
      <c r="A2" s="185"/>
      <c r="B2" s="186"/>
      <c r="D2" s="187" t="s">
        <v>421</v>
      </c>
      <c r="E2" s="198" t="s">
        <v>422</v>
      </c>
      <c r="F2" s="199" t="s">
        <v>423</v>
      </c>
      <c r="G2" s="199"/>
      <c r="H2" s="200">
        <v>88</v>
      </c>
      <c r="I2" s="200">
        <v>88</v>
      </c>
      <c r="J2" s="90" t="s">
        <v>162</v>
      </c>
      <c r="K2" s="90" t="s">
        <v>332</v>
      </c>
      <c r="L2" s="90" t="s">
        <v>333</v>
      </c>
    </row>
    <row r="3" s="181" customFormat="1" ht="17.6" spans="1:12">
      <c r="A3" s="185"/>
      <c r="B3" s="186"/>
      <c r="D3" s="187" t="s">
        <v>421</v>
      </c>
      <c r="E3" s="198" t="s">
        <v>424</v>
      </c>
      <c r="F3" s="187" t="s">
        <v>425</v>
      </c>
      <c r="G3" s="187"/>
      <c r="H3" s="200">
        <v>118</v>
      </c>
      <c r="I3" s="200">
        <v>118</v>
      </c>
      <c r="J3" s="90" t="s">
        <v>162</v>
      </c>
      <c r="K3" s="90" t="s">
        <v>332</v>
      </c>
      <c r="L3" s="90" t="s">
        <v>333</v>
      </c>
    </row>
    <row r="4" s="181" customFormat="1" ht="17.6" spans="1:12">
      <c r="A4" s="185"/>
      <c r="B4" s="186"/>
      <c r="D4" s="187" t="s">
        <v>421</v>
      </c>
      <c r="E4" s="198" t="s">
        <v>426</v>
      </c>
      <c r="F4" s="198" t="s">
        <v>427</v>
      </c>
      <c r="G4" s="198"/>
      <c r="H4" s="200">
        <v>158</v>
      </c>
      <c r="I4" s="200">
        <v>158</v>
      </c>
      <c r="J4" s="90" t="s">
        <v>162</v>
      </c>
      <c r="K4" s="90" t="s">
        <v>332</v>
      </c>
      <c r="L4" s="90" t="s">
        <v>333</v>
      </c>
    </row>
    <row r="5" s="181" customFormat="1" ht="17.6" spans="1:17">
      <c r="A5" s="185"/>
      <c r="B5" s="186"/>
      <c r="D5" s="187" t="s">
        <v>421</v>
      </c>
      <c r="E5" s="198" t="s">
        <v>428</v>
      </c>
      <c r="F5" s="198" t="s">
        <v>429</v>
      </c>
      <c r="G5" s="198"/>
      <c r="H5" s="200">
        <v>188</v>
      </c>
      <c r="I5" s="200">
        <v>188</v>
      </c>
      <c r="J5" s="90" t="s">
        <v>162</v>
      </c>
      <c r="K5" s="90" t="s">
        <v>332</v>
      </c>
      <c r="L5" s="90" t="s">
        <v>333</v>
      </c>
      <c r="P5" s="181" t="s">
        <v>430</v>
      </c>
      <c r="Q5" s="181" t="s">
        <v>431</v>
      </c>
    </row>
    <row r="6" s="181" customFormat="1" ht="17.6" spans="1:12">
      <c r="A6" s="185"/>
      <c r="B6" s="186"/>
      <c r="D6" s="187" t="s">
        <v>421</v>
      </c>
      <c r="E6" s="198" t="s">
        <v>432</v>
      </c>
      <c r="F6" s="198" t="s">
        <v>433</v>
      </c>
      <c r="G6" s="198"/>
      <c r="H6" s="200">
        <v>228</v>
      </c>
      <c r="I6" s="200">
        <v>228</v>
      </c>
      <c r="J6" s="90" t="s">
        <v>162</v>
      </c>
      <c r="K6" s="90" t="s">
        <v>332</v>
      </c>
      <c r="L6" s="90" t="s">
        <v>333</v>
      </c>
    </row>
    <row r="7" s="90" customFormat="1" ht="17.6" spans="1:12">
      <c r="A7" s="188"/>
      <c r="B7" s="189"/>
      <c r="C7" s="190"/>
      <c r="D7" s="187" t="s">
        <v>421</v>
      </c>
      <c r="E7" s="191" t="s">
        <v>228</v>
      </c>
      <c r="F7" s="191" t="s">
        <v>434</v>
      </c>
      <c r="G7" s="191"/>
      <c r="H7" s="201">
        <v>288</v>
      </c>
      <c r="I7" s="201">
        <v>288</v>
      </c>
      <c r="J7" s="90" t="s">
        <v>162</v>
      </c>
      <c r="K7" s="90" t="s">
        <v>332</v>
      </c>
      <c r="L7" s="90" t="s">
        <v>333</v>
      </c>
    </row>
    <row r="8" s="90" customFormat="1" ht="17.6" spans="1:12">
      <c r="A8" s="188"/>
      <c r="B8" s="189"/>
      <c r="C8" s="191"/>
      <c r="D8" s="187" t="s">
        <v>421</v>
      </c>
      <c r="E8" s="191" t="s">
        <v>435</v>
      </c>
      <c r="F8" s="191" t="s">
        <v>436</v>
      </c>
      <c r="G8" s="191"/>
      <c r="H8" s="201">
        <v>388</v>
      </c>
      <c r="I8" s="201">
        <v>388</v>
      </c>
      <c r="J8" s="90" t="s">
        <v>162</v>
      </c>
      <c r="K8" s="90" t="s">
        <v>332</v>
      </c>
      <c r="L8" s="90" t="s">
        <v>333</v>
      </c>
    </row>
    <row r="9" s="90" customFormat="1" ht="17.6" spans="1:12">
      <c r="A9" s="188"/>
      <c r="B9" s="189"/>
      <c r="C9" s="192"/>
      <c r="D9" s="187" t="s">
        <v>421</v>
      </c>
      <c r="E9" s="191" t="s">
        <v>437</v>
      </c>
      <c r="F9" s="191" t="s">
        <v>438</v>
      </c>
      <c r="G9" s="191"/>
      <c r="H9" s="201">
        <v>588</v>
      </c>
      <c r="I9" s="201">
        <v>588</v>
      </c>
      <c r="J9" s="90" t="s">
        <v>162</v>
      </c>
      <c r="K9" s="90" t="s">
        <v>332</v>
      </c>
      <c r="L9" s="90" t="s">
        <v>333</v>
      </c>
    </row>
    <row r="10" s="90" customFormat="1" ht="17.6" spans="1:12">
      <c r="A10" s="188"/>
      <c r="B10" s="189"/>
      <c r="D10" s="187" t="s">
        <v>421</v>
      </c>
      <c r="E10" s="191" t="s">
        <v>135</v>
      </c>
      <c r="F10" s="191" t="s">
        <v>439</v>
      </c>
      <c r="G10" s="191"/>
      <c r="H10" s="201">
        <v>39</v>
      </c>
      <c r="I10" s="201">
        <v>39</v>
      </c>
      <c r="J10" s="90" t="s">
        <v>162</v>
      </c>
      <c r="K10" s="190"/>
      <c r="L10" s="205"/>
    </row>
    <row r="11" s="90" customFormat="1" ht="17.6" spans="1:12">
      <c r="A11" s="188"/>
      <c r="B11" s="193"/>
      <c r="C11" s="194"/>
      <c r="D11" s="187" t="s">
        <v>421</v>
      </c>
      <c r="E11" s="191" t="s">
        <v>440</v>
      </c>
      <c r="F11" s="191" t="s">
        <v>441</v>
      </c>
      <c r="G11" s="191"/>
      <c r="H11" s="201">
        <v>79</v>
      </c>
      <c r="I11" s="201">
        <v>79</v>
      </c>
      <c r="J11" s="90" t="s">
        <v>162</v>
      </c>
      <c r="K11" s="90" t="s">
        <v>332</v>
      </c>
      <c r="L11" s="90" t="s">
        <v>333</v>
      </c>
    </row>
    <row r="12" s="90" customFormat="1" ht="17.6" spans="1:12">
      <c r="A12" s="188"/>
      <c r="B12" s="193"/>
      <c r="D12" s="187" t="s">
        <v>421</v>
      </c>
      <c r="E12" s="191" t="s">
        <v>442</v>
      </c>
      <c r="F12" s="191" t="s">
        <v>443</v>
      </c>
      <c r="G12" s="191"/>
      <c r="H12" s="201">
        <v>119</v>
      </c>
      <c r="I12" s="201">
        <v>119</v>
      </c>
      <c r="J12" s="90" t="s">
        <v>162</v>
      </c>
      <c r="K12" s="90" t="s">
        <v>332</v>
      </c>
      <c r="L12" s="90" t="s">
        <v>333</v>
      </c>
    </row>
    <row r="13" s="90" customFormat="1" ht="17.6" spans="1:12">
      <c r="A13" s="188"/>
      <c r="B13" s="189"/>
      <c r="D13" s="187" t="s">
        <v>421</v>
      </c>
      <c r="E13" s="191" t="s">
        <v>444</v>
      </c>
      <c r="F13" s="191" t="s">
        <v>445</v>
      </c>
      <c r="G13" s="191"/>
      <c r="H13" s="201">
        <v>229</v>
      </c>
      <c r="I13" s="201">
        <v>229</v>
      </c>
      <c r="J13" s="90" t="s">
        <v>162</v>
      </c>
      <c r="K13" s="90" t="s">
        <v>332</v>
      </c>
      <c r="L13" s="90" t="s">
        <v>333</v>
      </c>
    </row>
    <row r="14" s="90" customFormat="1" ht="17.6" spans="1:12">
      <c r="A14" s="188"/>
      <c r="B14" s="189"/>
      <c r="C14" s="195"/>
      <c r="D14" s="187" t="s">
        <v>421</v>
      </c>
      <c r="E14" s="191" t="s">
        <v>208</v>
      </c>
      <c r="F14" s="191" t="s">
        <v>208</v>
      </c>
      <c r="G14" s="191"/>
      <c r="H14" s="191" t="s">
        <v>208</v>
      </c>
      <c r="I14" s="202" t="s">
        <v>331</v>
      </c>
      <c r="J14" s="190"/>
      <c r="K14" s="190"/>
      <c r="L14" s="205"/>
    </row>
    <row r="15" s="90" customFormat="1" ht="17.6" spans="1:12">
      <c r="A15" s="188"/>
      <c r="B15" s="189"/>
      <c r="C15" s="195"/>
      <c r="D15" s="187" t="s">
        <v>421</v>
      </c>
      <c r="E15" s="191" t="s">
        <v>446</v>
      </c>
      <c r="F15" s="191" t="s">
        <v>208</v>
      </c>
      <c r="G15" s="191"/>
      <c r="H15" s="191" t="s">
        <v>446</v>
      </c>
      <c r="I15" s="202" t="s">
        <v>331</v>
      </c>
      <c r="J15" s="190"/>
      <c r="K15" s="190"/>
      <c r="L15" s="205"/>
    </row>
    <row r="16" s="90" customFormat="1" ht="17.6" spans="1:12">
      <c r="A16" s="188"/>
      <c r="B16" s="189"/>
      <c r="C16" s="195"/>
      <c r="D16" s="187" t="s">
        <v>421</v>
      </c>
      <c r="E16" s="191" t="s">
        <v>231</v>
      </c>
      <c r="F16" s="191" t="s">
        <v>231</v>
      </c>
      <c r="G16" s="191"/>
      <c r="H16" s="191" t="s">
        <v>231</v>
      </c>
      <c r="I16" s="202" t="s">
        <v>331</v>
      </c>
      <c r="J16" s="190"/>
      <c r="K16" s="190"/>
      <c r="L16" s="205"/>
    </row>
    <row r="17" s="90" customFormat="1" ht="17.6" spans="1:12">
      <c r="A17" s="188"/>
      <c r="B17" s="189"/>
      <c r="D17" s="187" t="s">
        <v>421</v>
      </c>
      <c r="E17" s="191" t="s">
        <v>447</v>
      </c>
      <c r="F17" s="191" t="s">
        <v>447</v>
      </c>
      <c r="G17" s="191"/>
      <c r="H17" s="191" t="s">
        <v>448</v>
      </c>
      <c r="I17" s="205" t="s">
        <v>449</v>
      </c>
      <c r="J17" s="90" t="s">
        <v>162</v>
      </c>
      <c r="K17" s="90" t="s">
        <v>332</v>
      </c>
      <c r="L17" s="90" t="s">
        <v>333</v>
      </c>
    </row>
    <row r="18" s="90" customFormat="1" ht="17.6" spans="1:12">
      <c r="A18" s="188"/>
      <c r="B18" s="189"/>
      <c r="D18" s="187" t="s">
        <v>421</v>
      </c>
      <c r="E18" s="191" t="s">
        <v>450</v>
      </c>
      <c r="F18" s="191" t="s">
        <v>450</v>
      </c>
      <c r="G18" s="191"/>
      <c r="H18" s="191" t="s">
        <v>451</v>
      </c>
      <c r="I18" s="202" t="s">
        <v>452</v>
      </c>
      <c r="J18" s="90" t="s">
        <v>162</v>
      </c>
      <c r="K18" s="90" t="s">
        <v>332</v>
      </c>
      <c r="L18" s="90" t="s">
        <v>333</v>
      </c>
    </row>
    <row r="19" s="90" customFormat="1" ht="17.6" spans="1:12">
      <c r="A19" s="188"/>
      <c r="B19" s="189"/>
      <c r="D19" s="187" t="s">
        <v>421</v>
      </c>
      <c r="E19" s="191" t="s">
        <v>453</v>
      </c>
      <c r="F19" s="191" t="s">
        <v>453</v>
      </c>
      <c r="G19" s="191"/>
      <c r="H19" s="191" t="s">
        <v>454</v>
      </c>
      <c r="I19" s="202" t="s">
        <v>455</v>
      </c>
      <c r="J19" s="90" t="s">
        <v>162</v>
      </c>
      <c r="K19" s="90" t="s">
        <v>332</v>
      </c>
      <c r="L19" s="90" t="s">
        <v>333</v>
      </c>
    </row>
    <row r="20" s="90" customFormat="1" ht="17.6" spans="1:12">
      <c r="A20" s="188"/>
      <c r="B20" s="189"/>
      <c r="D20" s="187" t="s">
        <v>421</v>
      </c>
      <c r="E20" s="191" t="s">
        <v>456</v>
      </c>
      <c r="F20" s="191" t="s">
        <v>456</v>
      </c>
      <c r="G20" s="191"/>
      <c r="H20" s="191" t="s">
        <v>457</v>
      </c>
      <c r="I20" s="202" t="s">
        <v>458</v>
      </c>
      <c r="J20" s="90" t="s">
        <v>162</v>
      </c>
      <c r="K20" s="90" t="s">
        <v>332</v>
      </c>
      <c r="L20" s="90" t="s">
        <v>333</v>
      </c>
    </row>
    <row r="21" s="90" customFormat="1" ht="17.6" spans="1:15">
      <c r="A21" s="188"/>
      <c r="B21" s="189"/>
      <c r="D21" s="90" t="s">
        <v>459</v>
      </c>
      <c r="E21" s="90" t="s">
        <v>460</v>
      </c>
      <c r="H21" s="90" t="s">
        <v>461</v>
      </c>
      <c r="J21" s="190"/>
      <c r="K21" s="190"/>
      <c r="L21" s="205"/>
      <c r="M21" s="90" t="s">
        <v>125</v>
      </c>
      <c r="N21" s="90" t="s">
        <v>334</v>
      </c>
      <c r="O21" s="90" t="s">
        <v>335</v>
      </c>
    </row>
    <row r="22" s="90" customFormat="1" ht="17.6" spans="1:13">
      <c r="A22" s="188"/>
      <c r="B22" s="189"/>
      <c r="D22" s="90" t="s">
        <v>459</v>
      </c>
      <c r="E22" s="90" t="s">
        <v>462</v>
      </c>
      <c r="H22" s="90" t="s">
        <v>463</v>
      </c>
      <c r="J22" s="190"/>
      <c r="K22" s="190"/>
      <c r="L22" s="205"/>
      <c r="M22" s="90" t="s">
        <v>125</v>
      </c>
    </row>
    <row r="23" s="90" customFormat="1" ht="17.6" spans="1:14">
      <c r="A23" s="188"/>
      <c r="B23" s="189"/>
      <c r="D23" s="90" t="s">
        <v>459</v>
      </c>
      <c r="E23" s="90" t="s">
        <v>334</v>
      </c>
      <c r="H23" s="90" t="s">
        <v>464</v>
      </c>
      <c r="J23" s="190"/>
      <c r="K23" s="190"/>
      <c r="L23" s="205"/>
      <c r="N23" s="90" t="s">
        <v>334</v>
      </c>
    </row>
    <row r="24" s="90" customFormat="1" ht="17.6" spans="1:14">
      <c r="A24" s="188"/>
      <c r="B24" s="189"/>
      <c r="D24" s="90" t="s">
        <v>459</v>
      </c>
      <c r="E24" s="90" t="s">
        <v>335</v>
      </c>
      <c r="H24" s="90" t="s">
        <v>465</v>
      </c>
      <c r="J24" s="190"/>
      <c r="K24" s="190"/>
      <c r="L24" s="205"/>
      <c r="N24" s="90" t="s">
        <v>335</v>
      </c>
    </row>
    <row r="25" s="90" customFormat="1" ht="17.6" spans="1:16">
      <c r="A25" s="188"/>
      <c r="B25" s="189"/>
      <c r="D25" s="90" t="s">
        <v>466</v>
      </c>
      <c r="E25" s="90" t="s">
        <v>183</v>
      </c>
      <c r="H25" s="90" t="s">
        <v>467</v>
      </c>
      <c r="J25" s="190"/>
      <c r="K25" s="190"/>
      <c r="L25" s="205"/>
      <c r="P25" s="90" t="s">
        <v>183</v>
      </c>
    </row>
    <row r="26" s="90" customFormat="1" ht="17.6" spans="1:17">
      <c r="A26" s="188"/>
      <c r="B26" s="189"/>
      <c r="D26" s="90" t="s">
        <v>466</v>
      </c>
      <c r="E26" s="90" t="s">
        <v>336</v>
      </c>
      <c r="H26" s="90" t="s">
        <v>468</v>
      </c>
      <c r="J26" s="190"/>
      <c r="K26" s="202"/>
      <c r="L26" s="205"/>
      <c r="Q26" s="90" t="s">
        <v>336</v>
      </c>
    </row>
    <row r="27" s="90" customFormat="1" ht="17.6" spans="1:17">
      <c r="A27" s="188"/>
      <c r="B27" s="189"/>
      <c r="D27" s="90" t="s">
        <v>466</v>
      </c>
      <c r="E27" s="90" t="s">
        <v>469</v>
      </c>
      <c r="H27" s="90" t="s">
        <v>470</v>
      </c>
      <c r="J27" s="190"/>
      <c r="K27" s="202"/>
      <c r="L27" s="205"/>
      <c r="P27" s="90" t="s">
        <v>183</v>
      </c>
      <c r="Q27" s="90" t="s">
        <v>336</v>
      </c>
    </row>
    <row r="28" s="90" customFormat="1" ht="17.6" spans="1:12">
      <c r="A28" s="188"/>
      <c r="B28" s="189"/>
      <c r="J28" s="190"/>
      <c r="K28" s="202"/>
      <c r="L28" s="205"/>
    </row>
    <row r="29" s="90" customFormat="1" ht="17.6" spans="1:12">
      <c r="A29" s="188"/>
      <c r="B29" s="189"/>
      <c r="J29" s="190"/>
      <c r="K29" s="202"/>
      <c r="L29" s="205"/>
    </row>
    <row r="30" s="90" customFormat="1" ht="17.6" spans="1:12">
      <c r="A30" s="188"/>
      <c r="B30" s="189"/>
      <c r="J30" s="190"/>
      <c r="K30" s="202"/>
      <c r="L30" s="205"/>
    </row>
    <row r="31" s="90" customFormat="1" ht="17.6" spans="1:12">
      <c r="A31" s="188"/>
      <c r="B31" s="189"/>
      <c r="F31" s="202"/>
      <c r="G31" s="202"/>
      <c r="H31" s="202"/>
      <c r="J31" s="190"/>
      <c r="K31" s="190"/>
      <c r="L31" s="205"/>
    </row>
    <row r="32" s="90" customFormat="1" ht="17.6" spans="1:12">
      <c r="A32" s="188"/>
      <c r="B32" s="189"/>
      <c r="J32" s="190"/>
      <c r="K32" s="190"/>
      <c r="L32" s="205"/>
    </row>
    <row r="33" s="90" customFormat="1" ht="17.6" spans="1:12">
      <c r="A33" s="188"/>
      <c r="B33" s="189"/>
      <c r="J33" s="190"/>
      <c r="K33" s="190"/>
      <c r="L33" s="205"/>
    </row>
    <row r="34" s="90" customFormat="1" ht="17.6" spans="1:12">
      <c r="A34" s="188"/>
      <c r="B34" s="189"/>
      <c r="J34" s="190"/>
      <c r="K34" s="190"/>
      <c r="L34" s="205"/>
    </row>
    <row r="35" s="90" customFormat="1" ht="17.6" spans="1:12">
      <c r="A35" s="188"/>
      <c r="B35" s="189"/>
      <c r="J35" s="190"/>
      <c r="K35" s="190"/>
      <c r="L35" s="205"/>
    </row>
    <row r="36" s="90" customFormat="1" ht="17.6" spans="1:14">
      <c r="A36" s="188"/>
      <c r="B36" s="189"/>
      <c r="J36" s="190"/>
      <c r="K36" s="190"/>
      <c r="L36" s="205"/>
      <c r="N36" s="206"/>
    </row>
    <row r="37" s="90" customFormat="1" ht="17.6" spans="1:14">
      <c r="A37" s="188"/>
      <c r="B37" s="189"/>
      <c r="J37" s="190"/>
      <c r="K37" s="190"/>
      <c r="L37" s="205"/>
      <c r="N37" s="206"/>
    </row>
    <row r="38" s="90" customFormat="1" ht="17.6" spans="1:14">
      <c r="A38" s="188"/>
      <c r="B38" s="189"/>
      <c r="J38" s="190"/>
      <c r="K38" s="190"/>
      <c r="L38" s="205"/>
      <c r="N38" s="206"/>
    </row>
    <row r="39" s="90" customFormat="1" ht="17.6" spans="1:14">
      <c r="A39" s="188"/>
      <c r="B39" s="189"/>
      <c r="J39" s="190"/>
      <c r="K39" s="190"/>
      <c r="L39" s="205"/>
      <c r="N39" s="206"/>
    </row>
    <row r="40" s="90" customFormat="1" ht="17.6" spans="1:14">
      <c r="A40" s="188"/>
      <c r="B40" s="189"/>
      <c r="J40" s="190"/>
      <c r="K40" s="190"/>
      <c r="L40" s="205"/>
      <c r="N40" s="206"/>
    </row>
    <row r="41" s="90" customFormat="1" ht="17.6" spans="1:14">
      <c r="A41" s="188"/>
      <c r="B41" s="196"/>
      <c r="J41" s="190"/>
      <c r="K41" s="190"/>
      <c r="L41" s="205"/>
      <c r="N41" s="206"/>
    </row>
    <row r="42" s="90" customFormat="1" ht="17.6" spans="1:14">
      <c r="A42" s="188"/>
      <c r="B42" s="189"/>
      <c r="J42" s="190"/>
      <c r="K42" s="190"/>
      <c r="L42" s="205"/>
      <c r="N42" s="206"/>
    </row>
    <row r="43" s="90" customFormat="1" ht="17.6" spans="1:14">
      <c r="A43" s="188"/>
      <c r="B43" s="189"/>
      <c r="J43" s="190"/>
      <c r="K43" s="190"/>
      <c r="L43" s="205"/>
      <c r="N43" s="206"/>
    </row>
    <row r="44" s="90" customFormat="1" ht="17.6" spans="1:14">
      <c r="A44" s="188"/>
      <c r="B44" s="189"/>
      <c r="C44" s="195"/>
      <c r="D44" s="195"/>
      <c r="J44" s="190"/>
      <c r="K44" s="190"/>
      <c r="L44" s="205"/>
      <c r="N44" s="206"/>
    </row>
    <row r="45" s="90" customFormat="1" ht="17.6" spans="1:14">
      <c r="A45" s="188"/>
      <c r="B45" s="193"/>
      <c r="C45" s="195"/>
      <c r="D45" s="195"/>
      <c r="J45" s="190"/>
      <c r="K45" s="190"/>
      <c r="L45" s="205"/>
      <c r="N45" s="206"/>
    </row>
    <row r="46" s="90" customFormat="1" ht="17.6" spans="1:12">
      <c r="A46" s="188"/>
      <c r="B46" s="189"/>
      <c r="J46" s="190"/>
      <c r="K46" s="190"/>
      <c r="L46" s="205"/>
    </row>
    <row r="47" s="90" customFormat="1" ht="17.6" spans="1:12">
      <c r="A47" s="188"/>
      <c r="B47" s="189"/>
      <c r="J47" s="190"/>
      <c r="K47" s="190"/>
      <c r="L47" s="205"/>
    </row>
    <row r="48" s="90" customFormat="1" ht="17.6" spans="1:12">
      <c r="A48" s="188"/>
      <c r="B48" s="189"/>
      <c r="J48" s="190"/>
      <c r="K48" s="190"/>
      <c r="L48" s="205"/>
    </row>
    <row r="49" s="90" customFormat="1" ht="17.6" spans="1:12">
      <c r="A49" s="188"/>
      <c r="B49" s="189"/>
      <c r="J49" s="190"/>
      <c r="K49" s="190"/>
      <c r="L49" s="205"/>
    </row>
    <row r="50" s="90" customFormat="1" ht="17.6" spans="1:12">
      <c r="A50" s="188"/>
      <c r="B50" s="189"/>
      <c r="J50" s="190"/>
      <c r="K50" s="190"/>
      <c r="L50" s="205"/>
    </row>
    <row r="51" s="90" customFormat="1" ht="17.6" spans="1:13">
      <c r="A51" s="188"/>
      <c r="B51" s="189"/>
      <c r="J51" s="190"/>
      <c r="K51" s="190"/>
      <c r="L51" s="205"/>
      <c r="M51" s="181"/>
    </row>
    <row r="52" s="90" customFormat="1" ht="17.6" spans="1:13">
      <c r="A52" s="188"/>
      <c r="B52" s="189"/>
      <c r="C52" s="195"/>
      <c r="D52" s="195"/>
      <c r="J52" s="190"/>
      <c r="K52" s="190"/>
      <c r="L52" s="205"/>
      <c r="M52" s="181"/>
    </row>
    <row r="53" s="90" customFormat="1" ht="17.6" spans="1:13">
      <c r="A53" s="188"/>
      <c r="B53" s="189"/>
      <c r="C53" s="195"/>
      <c r="D53" s="195"/>
      <c r="J53" s="202"/>
      <c r="K53" s="202"/>
      <c r="L53" s="205"/>
      <c r="M53" s="181"/>
    </row>
    <row r="54" s="90" customFormat="1" ht="17.6" spans="1:13">
      <c r="A54" s="188"/>
      <c r="B54" s="189"/>
      <c r="J54" s="190"/>
      <c r="K54" s="190"/>
      <c r="L54" s="205"/>
      <c r="M54" s="181"/>
    </row>
    <row r="55" s="90" customFormat="1" ht="17.6" spans="1:13">
      <c r="A55" s="188"/>
      <c r="B55" s="189"/>
      <c r="J55" s="190"/>
      <c r="K55" s="190"/>
      <c r="L55" s="205"/>
      <c r="M55" s="181"/>
    </row>
    <row r="56" s="90" customFormat="1" ht="17.6" spans="1:13">
      <c r="A56" s="188"/>
      <c r="B56" s="189"/>
      <c r="J56" s="190"/>
      <c r="K56" s="190"/>
      <c r="L56" s="205"/>
      <c r="M56" s="181"/>
    </row>
    <row r="57" s="90" customFormat="1" ht="17.6" spans="1:13">
      <c r="A57" s="188"/>
      <c r="B57" s="189"/>
      <c r="J57" s="190"/>
      <c r="K57" s="190"/>
      <c r="L57" s="205"/>
      <c r="M57" s="181"/>
    </row>
    <row r="58" s="90" customFormat="1" ht="17.6" spans="1:13">
      <c r="A58" s="188"/>
      <c r="B58" s="189"/>
      <c r="J58" s="190"/>
      <c r="K58" s="190"/>
      <c r="L58" s="205"/>
      <c r="M58" s="181"/>
    </row>
    <row r="59" s="90" customFormat="1" ht="17.6" spans="1:13">
      <c r="A59" s="188"/>
      <c r="B59" s="189"/>
      <c r="C59" s="195"/>
      <c r="D59" s="195"/>
      <c r="J59" s="190"/>
      <c r="K59" s="190"/>
      <c r="L59" s="205"/>
      <c r="M59" s="181"/>
    </row>
    <row r="60" s="90" customFormat="1" ht="17.6" spans="1:13">
      <c r="A60" s="188"/>
      <c r="B60" s="189"/>
      <c r="C60" s="195"/>
      <c r="D60" s="195"/>
      <c r="J60" s="190"/>
      <c r="K60" s="190"/>
      <c r="L60" s="205"/>
      <c r="M60" s="181"/>
    </row>
    <row r="61" s="90" customFormat="1" ht="17.6" spans="1:13">
      <c r="A61" s="188"/>
      <c r="B61" s="189"/>
      <c r="E61" s="203"/>
      <c r="F61" s="203"/>
      <c r="G61" s="203"/>
      <c r="H61" s="203"/>
      <c r="I61" s="203"/>
      <c r="J61" s="190"/>
      <c r="K61" s="190"/>
      <c r="L61" s="205"/>
      <c r="M61" s="181"/>
    </row>
    <row r="62" s="90" customFormat="1" ht="17.6" spans="1:13">
      <c r="A62" s="188"/>
      <c r="B62" s="189"/>
      <c r="J62" s="190"/>
      <c r="K62" s="190"/>
      <c r="L62" s="205"/>
      <c r="M62" s="181"/>
    </row>
    <row r="63" s="90" customFormat="1" ht="17.6" spans="1:13">
      <c r="A63" s="188"/>
      <c r="B63" s="189"/>
      <c r="J63" s="190"/>
      <c r="K63" s="190"/>
      <c r="L63" s="205"/>
      <c r="M63" s="181"/>
    </row>
    <row r="64" s="90" customFormat="1" ht="17.6" spans="1:13">
      <c r="A64" s="188"/>
      <c r="B64" s="189"/>
      <c r="J64" s="190"/>
      <c r="K64" s="190"/>
      <c r="L64" s="205"/>
      <c r="M64" s="181"/>
    </row>
    <row r="65" s="90" customFormat="1" ht="17.6" spans="1:13">
      <c r="A65" s="188"/>
      <c r="B65" s="189"/>
      <c r="J65" s="190"/>
      <c r="K65" s="190"/>
      <c r="L65" s="205"/>
      <c r="M65" s="181"/>
    </row>
    <row r="66" s="90" customFormat="1" ht="17.6" spans="1:13">
      <c r="A66" s="188"/>
      <c r="B66" s="189"/>
      <c r="J66" s="190"/>
      <c r="K66" s="190"/>
      <c r="L66" s="205"/>
      <c r="M66" s="181"/>
    </row>
    <row r="67" s="90" customFormat="1" ht="17.6" spans="1:13">
      <c r="A67" s="188"/>
      <c r="B67" s="189"/>
      <c r="J67" s="190"/>
      <c r="K67" s="190"/>
      <c r="L67" s="205"/>
      <c r="M67" s="181"/>
    </row>
    <row r="68" s="90" customFormat="1" ht="17.6" spans="1:13">
      <c r="A68" s="188"/>
      <c r="B68" s="189"/>
      <c r="J68" s="190"/>
      <c r="K68" s="190"/>
      <c r="L68" s="205"/>
      <c r="M68" s="181"/>
    </row>
    <row r="69" s="90" customFormat="1" ht="17.6" spans="1:13">
      <c r="A69" s="188"/>
      <c r="B69" s="189"/>
      <c r="J69" s="190"/>
      <c r="K69" s="190"/>
      <c r="L69" s="205"/>
      <c r="M69" s="181"/>
    </row>
    <row r="70" s="90" customFormat="1" ht="17.6" spans="1:13">
      <c r="A70" s="188"/>
      <c r="B70" s="189"/>
      <c r="J70" s="190"/>
      <c r="K70" s="190"/>
      <c r="L70" s="205"/>
      <c r="M70" s="181"/>
    </row>
    <row r="71" s="90" customFormat="1" ht="17.6" spans="1:13">
      <c r="A71" s="188"/>
      <c r="B71" s="189"/>
      <c r="J71" s="190"/>
      <c r="K71" s="190"/>
      <c r="L71" s="205"/>
      <c r="M71" s="181"/>
    </row>
    <row r="72" s="90" customFormat="1" ht="17.6" spans="1:13">
      <c r="A72" s="188"/>
      <c r="B72" s="189"/>
      <c r="J72" s="190"/>
      <c r="K72" s="190"/>
      <c r="L72" s="205"/>
      <c r="M72" s="181"/>
    </row>
    <row r="73" s="90" customFormat="1" ht="17.6" spans="1:13">
      <c r="A73" s="188"/>
      <c r="B73" s="189"/>
      <c r="C73" s="195"/>
      <c r="D73" s="195"/>
      <c r="J73" s="190"/>
      <c r="K73" s="190"/>
      <c r="L73" s="205"/>
      <c r="M73" s="181"/>
    </row>
    <row r="74" s="90" customFormat="1" ht="17.6" spans="1:13">
      <c r="A74" s="188"/>
      <c r="B74" s="189"/>
      <c r="C74" s="195"/>
      <c r="D74" s="195"/>
      <c r="J74" s="190"/>
      <c r="K74" s="190"/>
      <c r="L74" s="205"/>
      <c r="M74" s="181"/>
    </row>
    <row r="75" s="90" customFormat="1" ht="17.6" spans="1:13">
      <c r="A75" s="188"/>
      <c r="B75" s="189"/>
      <c r="J75" s="190"/>
      <c r="K75" s="190"/>
      <c r="L75" s="205"/>
      <c r="M75" s="181"/>
    </row>
    <row r="76" s="90" customFormat="1" ht="17.6" spans="1:13">
      <c r="A76" s="188"/>
      <c r="B76" s="189"/>
      <c r="J76" s="190"/>
      <c r="K76" s="190"/>
      <c r="L76" s="205"/>
      <c r="M76" s="181"/>
    </row>
    <row r="77" s="90" customFormat="1" ht="17.6" spans="1:13">
      <c r="A77" s="188"/>
      <c r="B77" s="193"/>
      <c r="C77" s="192"/>
      <c r="D77" s="192"/>
      <c r="J77" s="190"/>
      <c r="K77" s="190"/>
      <c r="L77" s="205"/>
      <c r="M77" s="181"/>
    </row>
    <row r="78" s="90" customFormat="1" ht="17.6" spans="1:13">
      <c r="A78" s="188"/>
      <c r="B78" s="189"/>
      <c r="C78" s="192"/>
      <c r="D78" s="192"/>
      <c r="J78" s="190"/>
      <c r="K78" s="190"/>
      <c r="L78" s="205"/>
      <c r="M78" s="181"/>
    </row>
    <row r="79" s="90" customFormat="1" ht="17.6" spans="1:13">
      <c r="A79" s="188"/>
      <c r="B79" s="189"/>
      <c r="C79" s="192"/>
      <c r="D79" s="192"/>
      <c r="J79" s="190"/>
      <c r="K79" s="190"/>
      <c r="L79" s="205"/>
      <c r="M79" s="181"/>
    </row>
    <row r="80" s="90" customFormat="1" ht="17.6" spans="1:13">
      <c r="A80" s="188"/>
      <c r="B80" s="189"/>
      <c r="J80" s="190"/>
      <c r="K80" s="190"/>
      <c r="L80" s="205"/>
      <c r="M80" s="181"/>
    </row>
    <row r="81" s="90" customFormat="1" ht="17.6" spans="1:12">
      <c r="A81" s="188"/>
      <c r="B81" s="189"/>
      <c r="J81" s="190"/>
      <c r="K81" s="190"/>
      <c r="L81" s="205"/>
    </row>
    <row r="82" s="90" customFormat="1" ht="17.6" spans="1:12">
      <c r="A82" s="188"/>
      <c r="B82" s="189"/>
      <c r="J82" s="190"/>
      <c r="K82" s="190"/>
      <c r="L82" s="205"/>
    </row>
    <row r="83" s="90" customFormat="1" ht="17.6" spans="1:12">
      <c r="A83" s="188"/>
      <c r="B83" s="189"/>
      <c r="J83" s="190"/>
      <c r="K83" s="190"/>
      <c r="L83" s="205"/>
    </row>
    <row r="84" s="90" customFormat="1" ht="17.6" spans="1:12">
      <c r="A84" s="188"/>
      <c r="B84" s="189"/>
      <c r="J84" s="190"/>
      <c r="K84" s="210"/>
      <c r="L84" s="205"/>
    </row>
    <row r="85" s="90" customFormat="1" ht="17.6" spans="1:12">
      <c r="A85" s="188"/>
      <c r="B85" s="189"/>
      <c r="J85" s="190"/>
      <c r="K85" s="210"/>
      <c r="L85" s="205"/>
    </row>
    <row r="86" s="90" customFormat="1" ht="17.6" spans="1:12">
      <c r="A86" s="188"/>
      <c r="B86" s="189"/>
      <c r="J86" s="190"/>
      <c r="K86" s="210"/>
      <c r="L86" s="205"/>
    </row>
    <row r="87" s="90" customFormat="1" ht="17.6" spans="1:12">
      <c r="A87" s="188"/>
      <c r="B87" s="189"/>
      <c r="J87" s="190"/>
      <c r="K87" s="210"/>
      <c r="L87" s="205"/>
    </row>
    <row r="88" s="90" customFormat="1" ht="17.6" spans="1:12">
      <c r="A88" s="188"/>
      <c r="B88" s="189"/>
      <c r="J88" s="190"/>
      <c r="K88" s="210"/>
      <c r="L88" s="205"/>
    </row>
    <row r="89" s="90" customFormat="1" ht="17.6" spans="1:12">
      <c r="A89" s="188"/>
      <c r="B89" s="189"/>
      <c r="J89" s="190"/>
      <c r="K89" s="210"/>
      <c r="L89" s="205"/>
    </row>
    <row r="90" s="90" customFormat="1" ht="17.6" spans="1:12">
      <c r="A90" s="188"/>
      <c r="B90" s="189"/>
      <c r="J90" s="190"/>
      <c r="K90" s="210"/>
      <c r="L90" s="205"/>
    </row>
    <row r="91" s="90" customFormat="1" ht="17.6" spans="1:12">
      <c r="A91" s="188"/>
      <c r="B91" s="189"/>
      <c r="J91" s="190"/>
      <c r="K91" s="210"/>
      <c r="L91" s="205"/>
    </row>
    <row r="92" s="90" customFormat="1" ht="17.6" spans="1:12">
      <c r="A92" s="188"/>
      <c r="B92" s="189"/>
      <c r="J92" s="190"/>
      <c r="K92" s="210"/>
      <c r="L92" s="205"/>
    </row>
    <row r="93" s="90" customFormat="1" ht="17.6" spans="1:12">
      <c r="A93" s="188"/>
      <c r="B93" s="189"/>
      <c r="J93" s="190"/>
      <c r="L93" s="205"/>
    </row>
    <row r="94" s="90" customFormat="1" ht="17.6" spans="1:12">
      <c r="A94" s="188"/>
      <c r="B94" s="189"/>
      <c r="J94" s="190"/>
      <c r="K94" s="210"/>
      <c r="L94" s="205"/>
    </row>
    <row r="95" s="90" customFormat="1" ht="17.6" spans="1:12">
      <c r="A95" s="188"/>
      <c r="B95" s="189"/>
      <c r="J95" s="190"/>
      <c r="K95" s="210"/>
      <c r="L95" s="205"/>
    </row>
    <row r="96" s="90" customFormat="1" ht="17.6" spans="1:12">
      <c r="A96" s="188"/>
      <c r="B96" s="189"/>
      <c r="J96" s="190"/>
      <c r="K96" s="210"/>
      <c r="L96" s="205"/>
    </row>
    <row r="97" s="90" customFormat="1" ht="17.6" spans="1:12">
      <c r="A97" s="188"/>
      <c r="B97" s="189"/>
      <c r="J97" s="190"/>
      <c r="K97" s="210"/>
      <c r="L97" s="205"/>
    </row>
    <row r="98" s="90" customFormat="1" ht="17.6" spans="1:12">
      <c r="A98" s="188"/>
      <c r="B98" s="189"/>
      <c r="J98" s="190"/>
      <c r="K98" s="210"/>
      <c r="L98" s="205"/>
    </row>
    <row r="99" s="90" customFormat="1" ht="17.6" spans="1:12">
      <c r="A99" s="188"/>
      <c r="B99" s="189"/>
      <c r="J99" s="190"/>
      <c r="K99" s="210"/>
      <c r="L99" s="205"/>
    </row>
    <row r="100" s="90" customFormat="1" ht="17.6" spans="1:12">
      <c r="A100" s="188"/>
      <c r="B100" s="193"/>
      <c r="J100" s="190"/>
      <c r="K100" s="210"/>
      <c r="L100" s="205"/>
    </row>
    <row r="101" s="90" customFormat="1" ht="17.6" spans="1:12">
      <c r="A101" s="188"/>
      <c r="B101" s="207"/>
      <c r="J101" s="190"/>
      <c r="K101" s="210"/>
      <c r="L101" s="205"/>
    </row>
    <row r="102" s="90" customFormat="1" ht="17.6" spans="1:12">
      <c r="A102" s="188"/>
      <c r="B102" s="207"/>
      <c r="J102" s="190"/>
      <c r="K102" s="210"/>
      <c r="L102" s="205"/>
    </row>
    <row r="103" s="90" customFormat="1" ht="17.6" spans="1:12">
      <c r="A103" s="188"/>
      <c r="B103" s="207"/>
      <c r="J103" s="190"/>
      <c r="K103" s="210"/>
      <c r="L103" s="205"/>
    </row>
    <row r="104" s="90" customFormat="1" ht="17.6" spans="1:12">
      <c r="A104" s="188"/>
      <c r="B104" s="207"/>
      <c r="J104" s="190"/>
      <c r="K104" s="202"/>
      <c r="L104" s="205"/>
    </row>
    <row r="105" s="90" customFormat="1" ht="17.6" spans="1:12">
      <c r="A105" s="188"/>
      <c r="B105" s="207"/>
      <c r="J105" s="190"/>
      <c r="K105" s="202"/>
      <c r="L105" s="205"/>
    </row>
    <row r="106" s="90" customFormat="1" ht="17.6" spans="1:12">
      <c r="A106" s="188"/>
      <c r="B106" s="207"/>
      <c r="J106" s="190"/>
      <c r="K106" s="210"/>
      <c r="L106" s="205"/>
    </row>
    <row r="107" s="90" customFormat="1" ht="17.6" spans="1:12">
      <c r="A107" s="188"/>
      <c r="B107" s="189"/>
      <c r="J107" s="190"/>
      <c r="K107" s="210"/>
      <c r="L107" s="205"/>
    </row>
    <row r="108" s="90" customFormat="1" spans="1:12">
      <c r="A108" s="188"/>
      <c r="J108" s="210"/>
      <c r="K108" s="210"/>
      <c r="L108" s="205"/>
    </row>
    <row r="109" s="90" customFormat="1" spans="1:12">
      <c r="A109" s="188"/>
      <c r="J109" s="210"/>
      <c r="K109" s="210"/>
      <c r="L109" s="205"/>
    </row>
    <row r="110" s="90" customFormat="1" spans="1:12">
      <c r="A110" s="188"/>
      <c r="J110" s="210"/>
      <c r="K110" s="210"/>
      <c r="L110" s="205"/>
    </row>
    <row r="111" s="90" customFormat="1" ht="17.6" spans="1:12">
      <c r="A111" s="188"/>
      <c r="B111" s="189"/>
      <c r="J111" s="190"/>
      <c r="K111" s="190"/>
      <c r="L111" s="205"/>
    </row>
    <row r="112" s="90" customFormat="1" ht="17.6" spans="1:12">
      <c r="A112" s="188"/>
      <c r="B112" s="207"/>
      <c r="J112" s="190"/>
      <c r="K112" s="190"/>
      <c r="L112" s="205"/>
    </row>
    <row r="113" s="90" customFormat="1" ht="17.6" spans="1:12">
      <c r="A113" s="188"/>
      <c r="B113" s="208"/>
      <c r="J113" s="190"/>
      <c r="K113" s="190"/>
      <c r="L113" s="205"/>
    </row>
    <row r="114" s="90" customFormat="1" ht="17.6" spans="1:12">
      <c r="A114" s="188"/>
      <c r="B114" s="207"/>
      <c r="J114" s="190"/>
      <c r="K114" s="203"/>
      <c r="L114" s="211"/>
    </row>
    <row r="115" s="90" customFormat="1" ht="17.6" spans="1:13">
      <c r="A115" s="188"/>
      <c r="B115" s="207"/>
      <c r="J115" s="202"/>
      <c r="K115" s="202"/>
      <c r="L115" s="205"/>
      <c r="M115" s="181"/>
    </row>
    <row r="116" s="90" customFormat="1" ht="17.6" spans="1:12">
      <c r="A116" s="188"/>
      <c r="B116" s="189"/>
      <c r="J116" s="190"/>
      <c r="K116" s="210"/>
      <c r="L116" s="205"/>
    </row>
    <row r="117" s="90" customFormat="1" ht="17.6" spans="1:12">
      <c r="A117" s="188"/>
      <c r="B117" s="207"/>
      <c r="J117" s="190"/>
      <c r="K117" s="210"/>
      <c r="L117" s="205"/>
    </row>
    <row r="118" s="90" customFormat="1" ht="17.6" spans="1:12">
      <c r="A118" s="188"/>
      <c r="B118" s="207"/>
      <c r="J118" s="190"/>
      <c r="K118" s="210"/>
      <c r="L118" s="205"/>
    </row>
    <row r="119" s="90" customFormat="1" ht="17.6" spans="1:12">
      <c r="A119" s="188"/>
      <c r="B119" s="189"/>
      <c r="J119" s="190"/>
      <c r="K119" s="210"/>
      <c r="L119" s="205"/>
    </row>
    <row r="120" s="90" customFormat="1" ht="17.6" spans="1:12">
      <c r="A120" s="188"/>
      <c r="B120" s="207"/>
      <c r="J120" s="190"/>
      <c r="K120" s="210"/>
      <c r="L120" s="205"/>
    </row>
    <row r="121" s="90" customFormat="1" ht="17.6" spans="1:12">
      <c r="A121" s="188"/>
      <c r="B121" s="207"/>
      <c r="J121" s="190"/>
      <c r="K121" s="210"/>
      <c r="L121" s="205"/>
    </row>
    <row r="122" s="90" customFormat="1" ht="17.6" spans="1:12">
      <c r="A122" s="188"/>
      <c r="B122" s="207"/>
      <c r="J122" s="190"/>
      <c r="K122" s="210"/>
      <c r="L122" s="205"/>
    </row>
    <row r="123" s="90" customFormat="1" ht="17.6" spans="1:13">
      <c r="A123" s="188"/>
      <c r="B123" s="209"/>
      <c r="J123" s="210"/>
      <c r="K123" s="210"/>
      <c r="L123" s="205"/>
      <c r="M123" s="181"/>
    </row>
    <row r="124" s="90" customFormat="1" ht="17.6" spans="1:13">
      <c r="A124" s="188"/>
      <c r="B124" s="189"/>
      <c r="J124" s="210"/>
      <c r="K124" s="210"/>
      <c r="L124" s="205"/>
      <c r="M124" s="181"/>
    </row>
    <row r="125" s="90" customFormat="1" ht="17.6" spans="1:13">
      <c r="A125" s="188"/>
      <c r="B125" s="207"/>
      <c r="J125" s="210"/>
      <c r="K125" s="210"/>
      <c r="L125" s="205"/>
      <c r="M125" s="181"/>
    </row>
    <row r="126" s="90" customFormat="1" ht="17.6" spans="1:13">
      <c r="A126" s="188"/>
      <c r="B126" s="207"/>
      <c r="J126" s="210"/>
      <c r="K126" s="210"/>
      <c r="L126" s="205"/>
      <c r="M126" s="181"/>
    </row>
    <row r="127" s="90" customFormat="1" ht="17.6" spans="1:13">
      <c r="A127" s="188"/>
      <c r="B127" s="189"/>
      <c r="J127" s="210"/>
      <c r="K127" s="210"/>
      <c r="L127" s="205"/>
      <c r="M127" s="181"/>
    </row>
    <row r="128" s="90" customFormat="1" ht="17.6" spans="1:13">
      <c r="A128" s="188"/>
      <c r="B128" s="207"/>
      <c r="J128" s="210"/>
      <c r="K128" s="210"/>
      <c r="L128" s="205"/>
      <c r="M128" s="181"/>
    </row>
    <row r="129" s="90" customFormat="1" ht="17.6" spans="1:13">
      <c r="A129" s="188"/>
      <c r="B129" s="207"/>
      <c r="J129" s="190"/>
      <c r="K129" s="210"/>
      <c r="L129" s="205"/>
      <c r="M129" s="181"/>
    </row>
    <row r="130" s="90" customFormat="1" ht="17.6" spans="1:12">
      <c r="A130" s="188"/>
      <c r="B130" s="189"/>
      <c r="J130" s="190"/>
      <c r="K130" s="210"/>
      <c r="L130" s="205"/>
    </row>
    <row r="131" s="90" customFormat="1" ht="17.6" spans="1:12">
      <c r="A131" s="188"/>
      <c r="B131" s="189"/>
      <c r="J131" s="190"/>
      <c r="K131" s="210"/>
      <c r="L131" s="205"/>
    </row>
    <row r="132" s="90" customFormat="1" ht="17.6" spans="1:12">
      <c r="A132" s="188"/>
      <c r="B132" s="189"/>
      <c r="J132" s="190"/>
      <c r="K132" s="210"/>
      <c r="L132" s="205"/>
    </row>
    <row r="133" s="90" customFormat="1" ht="17.6" spans="1:12">
      <c r="A133" s="188"/>
      <c r="B133" s="189"/>
      <c r="J133" s="190"/>
      <c r="K133" s="210"/>
      <c r="L133" s="205"/>
    </row>
    <row r="134" s="90" customFormat="1" ht="17.6" spans="1:12">
      <c r="A134" s="188"/>
      <c r="B134" s="189"/>
      <c r="J134" s="190"/>
      <c r="K134" s="210"/>
      <c r="L134" s="205"/>
    </row>
    <row r="135" s="90" customFormat="1" ht="17.6" spans="1:12">
      <c r="A135" s="188"/>
      <c r="B135" s="189"/>
      <c r="J135" s="190"/>
      <c r="K135" s="210"/>
      <c r="L135" s="205"/>
    </row>
    <row r="136" s="90" customFormat="1" ht="17.6" spans="1:12">
      <c r="A136" s="188"/>
      <c r="B136" s="189"/>
      <c r="J136" s="190"/>
      <c r="K136" s="210"/>
      <c r="L136" s="205"/>
    </row>
    <row r="137" s="90" customFormat="1" ht="17.6" spans="1:12">
      <c r="A137" s="188"/>
      <c r="B137" s="189"/>
      <c r="J137" s="190"/>
      <c r="K137" s="210"/>
      <c r="L137" s="205"/>
    </row>
    <row r="138" s="90" customFormat="1" ht="17.6" spans="1:12">
      <c r="A138" s="188"/>
      <c r="B138" s="189"/>
      <c r="J138" s="190"/>
      <c r="K138" s="210"/>
      <c r="L138" s="205"/>
    </row>
    <row r="139" s="90" customFormat="1" ht="17.6" spans="1:12">
      <c r="A139" s="188"/>
      <c r="B139" s="189"/>
      <c r="J139" s="190"/>
      <c r="K139" s="210"/>
      <c r="L139" s="205"/>
    </row>
    <row r="140" s="90" customFormat="1" ht="17.6" spans="1:12">
      <c r="A140" s="188"/>
      <c r="B140" s="189"/>
      <c r="J140" s="190"/>
      <c r="K140" s="210"/>
      <c r="L140" s="205"/>
    </row>
    <row r="141" s="90" customFormat="1" ht="17.6" spans="1:12">
      <c r="A141" s="188"/>
      <c r="B141" s="189"/>
      <c r="J141" s="190"/>
      <c r="K141" s="210"/>
      <c r="L141" s="205"/>
    </row>
    <row r="142" s="90" customFormat="1" ht="17.6" spans="1:12">
      <c r="A142" s="188"/>
      <c r="B142" s="189"/>
      <c r="J142" s="190"/>
      <c r="K142" s="210"/>
      <c r="L142" s="205"/>
    </row>
    <row r="143" s="90" customFormat="1" ht="17.6" spans="1:12">
      <c r="A143" s="188"/>
      <c r="B143" s="189"/>
      <c r="J143" s="190"/>
      <c r="K143" s="210"/>
      <c r="L143" s="205"/>
    </row>
    <row r="144" s="90" customFormat="1" ht="17.6" spans="1:12">
      <c r="A144" s="188"/>
      <c r="B144" s="189"/>
      <c r="J144" s="190"/>
      <c r="K144" s="210"/>
      <c r="L144" s="205"/>
    </row>
    <row r="145" s="90" customFormat="1" ht="17.6" spans="1:12">
      <c r="A145" s="188"/>
      <c r="B145" s="189"/>
      <c r="J145" s="190"/>
      <c r="K145" s="210"/>
      <c r="L145" s="205"/>
    </row>
    <row r="146" s="90" customFormat="1" ht="17.6" spans="1:12">
      <c r="A146" s="188"/>
      <c r="B146" s="189"/>
      <c r="J146" s="190"/>
      <c r="K146" s="210"/>
      <c r="L146" s="205"/>
    </row>
    <row r="147" s="90" customFormat="1" ht="17.6" spans="1:12">
      <c r="A147" s="188"/>
      <c r="B147" s="189"/>
      <c r="J147" s="190"/>
      <c r="K147" s="202"/>
      <c r="L147" s="205"/>
    </row>
    <row r="148" s="90" customFormat="1" ht="17.6" spans="1:12">
      <c r="A148" s="188"/>
      <c r="B148" s="189"/>
      <c r="J148" s="190"/>
      <c r="K148" s="210"/>
      <c r="L148" s="205"/>
    </row>
    <row r="149" s="90" customFormat="1" ht="17.6" spans="1:12">
      <c r="A149" s="188"/>
      <c r="B149" s="189"/>
      <c r="J149" s="190"/>
      <c r="K149" s="210"/>
      <c r="L149" s="205"/>
    </row>
    <row r="150" s="90" customFormat="1" ht="17.6" spans="1:12">
      <c r="A150" s="188"/>
      <c r="B150" s="189"/>
      <c r="J150" s="190"/>
      <c r="K150" s="210"/>
      <c r="L150" s="205"/>
    </row>
    <row r="151" s="90" customFormat="1" ht="17.6" spans="1:12">
      <c r="A151" s="188"/>
      <c r="B151" s="189"/>
      <c r="J151" s="190"/>
      <c r="K151" s="210"/>
      <c r="L151" s="205"/>
    </row>
    <row r="152" s="90" customFormat="1" ht="17.6" spans="1:12">
      <c r="A152" s="188"/>
      <c r="B152" s="189"/>
      <c r="J152" s="190"/>
      <c r="K152" s="210"/>
      <c r="L152" s="205"/>
    </row>
    <row r="153" ht="17.6" spans="1:11">
      <c r="A153" s="212"/>
      <c r="B153" s="213"/>
      <c r="J153" s="221"/>
      <c r="K153" s="223"/>
    </row>
    <row r="154" ht="17.6" spans="1:11">
      <c r="A154" s="212"/>
      <c r="E154" s="220"/>
      <c r="F154" s="220"/>
      <c r="G154" s="220"/>
      <c r="H154" s="220"/>
      <c r="I154" s="220"/>
      <c r="J154" s="221"/>
      <c r="K154" s="223"/>
    </row>
    <row r="155" ht="17.6" spans="1:11">
      <c r="A155" s="212"/>
      <c r="E155" s="220"/>
      <c r="F155" s="220"/>
      <c r="G155" s="220"/>
      <c r="H155" s="220"/>
      <c r="I155" s="220"/>
      <c r="J155" s="221"/>
      <c r="K155" s="223"/>
    </row>
    <row r="156" ht="17.6" spans="1:11">
      <c r="A156" s="212"/>
      <c r="E156" s="220"/>
      <c r="F156" s="220"/>
      <c r="G156" s="220"/>
      <c r="H156" s="220"/>
      <c r="I156" s="220"/>
      <c r="J156" s="221"/>
      <c r="K156" s="223"/>
    </row>
    <row r="157" ht="17.6" spans="1:11">
      <c r="A157" s="212"/>
      <c r="E157" s="220"/>
      <c r="F157" s="220"/>
      <c r="G157" s="220"/>
      <c r="H157" s="220"/>
      <c r="I157" s="220"/>
      <c r="J157" s="221"/>
      <c r="K157" s="223"/>
    </row>
    <row r="158" ht="17.6" spans="1:11">
      <c r="A158" s="212"/>
      <c r="E158" s="220"/>
      <c r="F158" s="220"/>
      <c r="G158" s="220"/>
      <c r="H158" s="220"/>
      <c r="I158" s="220"/>
      <c r="J158" s="221"/>
      <c r="K158" s="223"/>
    </row>
    <row r="159" ht="17.6" spans="1:11">
      <c r="A159" s="212"/>
      <c r="E159" s="220"/>
      <c r="F159" s="220"/>
      <c r="G159" s="220"/>
      <c r="H159" s="220"/>
      <c r="I159" s="220"/>
      <c r="J159" s="221"/>
      <c r="K159" s="221"/>
    </row>
    <row r="160" spans="1:11">
      <c r="A160" s="212"/>
      <c r="J160" s="223"/>
      <c r="K160" s="223"/>
    </row>
    <row r="161" ht="17.6" spans="1:11">
      <c r="A161" s="212"/>
      <c r="B161" s="214"/>
      <c r="J161" s="221"/>
      <c r="K161" s="223"/>
    </row>
    <row r="162" ht="17.6" spans="1:11">
      <c r="A162" s="212"/>
      <c r="B162" s="214"/>
      <c r="J162" s="221"/>
      <c r="K162" s="223"/>
    </row>
    <row r="163" ht="17.6" spans="1:11">
      <c r="A163" s="212"/>
      <c r="B163" s="215"/>
      <c r="J163" s="221"/>
      <c r="K163" s="223"/>
    </row>
    <row r="164" ht="17.6" spans="1:11">
      <c r="A164" s="212"/>
      <c r="B164" s="215"/>
      <c r="J164" s="221"/>
      <c r="K164" s="223"/>
    </row>
    <row r="165" ht="17.6" spans="1:11">
      <c r="A165" s="212"/>
      <c r="B165" s="215"/>
      <c r="J165" s="221"/>
      <c r="K165" s="223"/>
    </row>
    <row r="166" ht="17.6" spans="1:11">
      <c r="A166" s="212"/>
      <c r="B166" s="215"/>
      <c r="J166" s="221"/>
      <c r="K166" s="223"/>
    </row>
    <row r="167" ht="17.6" spans="1:11">
      <c r="A167" s="212"/>
      <c r="B167" s="215"/>
      <c r="J167" s="221"/>
      <c r="K167" s="223"/>
    </row>
    <row r="168" ht="17.6" spans="1:11">
      <c r="A168" s="212"/>
      <c r="B168" s="215"/>
      <c r="J168" s="221"/>
      <c r="K168" s="223"/>
    </row>
    <row r="169" ht="17.6" spans="1:11">
      <c r="A169" s="212"/>
      <c r="B169" s="215"/>
      <c r="J169" s="221"/>
      <c r="K169" s="223"/>
    </row>
    <row r="170" ht="17.6" spans="1:11">
      <c r="A170" s="212"/>
      <c r="B170" s="215"/>
      <c r="J170" s="221"/>
      <c r="K170" s="223"/>
    </row>
    <row r="171" ht="17.6" spans="1:13">
      <c r="A171" s="212"/>
      <c r="B171" s="215"/>
      <c r="J171" s="221"/>
      <c r="K171" s="223"/>
      <c r="M171" s="224"/>
    </row>
    <row r="172" ht="17.6" spans="1:13">
      <c r="A172" s="212"/>
      <c r="B172" s="215"/>
      <c r="J172" s="221"/>
      <c r="K172" s="223"/>
      <c r="M172" s="224"/>
    </row>
    <row r="173" ht="17.6" spans="1:13">
      <c r="A173" s="212"/>
      <c r="B173" s="215"/>
      <c r="J173" s="221"/>
      <c r="K173" s="223"/>
      <c r="M173" s="224"/>
    </row>
    <row r="174" ht="17.6" spans="1:13">
      <c r="A174" s="212"/>
      <c r="B174" s="215"/>
      <c r="J174" s="221"/>
      <c r="K174" s="223"/>
      <c r="M174" s="224"/>
    </row>
    <row r="175" ht="17.6" spans="1:13">
      <c r="A175" s="212"/>
      <c r="B175" s="215"/>
      <c r="J175" s="221"/>
      <c r="K175" s="223"/>
      <c r="M175" s="224"/>
    </row>
    <row r="176" ht="17.6" spans="1:11">
      <c r="A176" s="212"/>
      <c r="B176" s="216"/>
      <c r="J176" s="221"/>
      <c r="K176" s="223"/>
    </row>
    <row r="177" ht="17.6" spans="1:11">
      <c r="A177" s="212"/>
      <c r="B177" s="216"/>
      <c r="J177" s="221"/>
      <c r="K177" s="223"/>
    </row>
    <row r="178" ht="17.6" spans="1:13">
      <c r="A178" s="212"/>
      <c r="B178" s="216"/>
      <c r="J178" s="221"/>
      <c r="K178" s="223"/>
      <c r="M178" s="224"/>
    </row>
    <row r="179" ht="17.6" spans="1:11">
      <c r="A179" s="212"/>
      <c r="B179" s="217"/>
      <c r="E179" s="221"/>
      <c r="F179" s="221"/>
      <c r="G179" s="221"/>
      <c r="H179" s="221"/>
      <c r="I179" s="221"/>
      <c r="J179" s="221"/>
      <c r="K179" s="223"/>
    </row>
    <row r="180" spans="1:11">
      <c r="A180" s="212"/>
      <c r="J180" s="223"/>
      <c r="K180" s="223"/>
    </row>
    <row r="181" spans="1:11">
      <c r="A181" s="212"/>
      <c r="B181" s="218"/>
      <c r="E181" s="213"/>
      <c r="F181" s="213"/>
      <c r="G181" s="213"/>
      <c r="H181" s="213"/>
      <c r="I181" s="213"/>
      <c r="J181" s="213"/>
      <c r="K181" s="223"/>
    </row>
    <row r="182" spans="1:11">
      <c r="A182" s="212"/>
      <c r="B182" s="213"/>
      <c r="E182" s="213"/>
      <c r="F182" s="213"/>
      <c r="G182" s="213"/>
      <c r="H182" s="213"/>
      <c r="I182" s="213"/>
      <c r="J182" s="213"/>
      <c r="K182" s="223"/>
    </row>
    <row r="183" spans="1:11">
      <c r="A183" s="212"/>
      <c r="B183" s="213"/>
      <c r="E183" s="213"/>
      <c r="F183" s="213"/>
      <c r="G183" s="213"/>
      <c r="H183" s="213"/>
      <c r="I183" s="213"/>
      <c r="J183" s="213"/>
      <c r="K183" s="223"/>
    </row>
    <row r="184" spans="1:11">
      <c r="A184" s="212"/>
      <c r="B184" s="213"/>
      <c r="E184" s="222"/>
      <c r="F184" s="222"/>
      <c r="G184" s="222"/>
      <c r="H184" s="222"/>
      <c r="I184" s="222"/>
      <c r="J184" s="222"/>
      <c r="K184" s="223"/>
    </row>
    <row r="185" spans="1:13">
      <c r="A185" s="212"/>
      <c r="B185" s="218"/>
      <c r="E185" s="213"/>
      <c r="F185" s="213"/>
      <c r="G185" s="213"/>
      <c r="H185" s="213"/>
      <c r="I185" s="213"/>
      <c r="J185" s="213"/>
      <c r="K185" s="223"/>
      <c r="M185" s="225"/>
    </row>
    <row r="186" spans="1:11">
      <c r="A186" s="212"/>
      <c r="B186" s="218"/>
      <c r="E186" s="213"/>
      <c r="F186" s="213"/>
      <c r="G186" s="213"/>
      <c r="H186" s="213"/>
      <c r="I186" s="213"/>
      <c r="J186" s="213"/>
      <c r="K186" s="223"/>
    </row>
    <row r="187" spans="1:11">
      <c r="A187" s="212"/>
      <c r="B187" s="218"/>
      <c r="E187" s="213"/>
      <c r="F187" s="213"/>
      <c r="G187" s="213"/>
      <c r="H187" s="213"/>
      <c r="I187" s="213"/>
      <c r="J187" s="213"/>
      <c r="K187" s="223"/>
    </row>
    <row r="188" spans="1:11">
      <c r="A188" s="212"/>
      <c r="B188" s="219"/>
      <c r="E188" s="213"/>
      <c r="F188" s="213"/>
      <c r="G188" s="213"/>
      <c r="H188" s="213"/>
      <c r="I188" s="213"/>
      <c r="J188" s="213"/>
      <c r="K188" s="223"/>
    </row>
    <row r="189" spans="1:11">
      <c r="A189" s="212"/>
      <c r="B189" s="213"/>
      <c r="E189" s="213"/>
      <c r="F189" s="213"/>
      <c r="G189" s="213"/>
      <c r="H189" s="213"/>
      <c r="I189" s="213"/>
      <c r="J189" s="213"/>
      <c r="K189" s="223"/>
    </row>
    <row r="190" spans="1:11">
      <c r="A190" s="212"/>
      <c r="B190" s="218"/>
      <c r="E190" s="213"/>
      <c r="F190" s="213"/>
      <c r="G190" s="213"/>
      <c r="H190" s="213"/>
      <c r="I190" s="213"/>
      <c r="J190" s="213"/>
      <c r="K190" s="223"/>
    </row>
    <row r="191" spans="1:11">
      <c r="A191" s="212"/>
      <c r="B191" s="218"/>
      <c r="E191" s="213"/>
      <c r="F191" s="213"/>
      <c r="G191" s="213"/>
      <c r="H191" s="213"/>
      <c r="I191" s="213"/>
      <c r="J191" s="213"/>
      <c r="K191" s="223"/>
    </row>
    <row r="192" ht="17.6" spans="1:11">
      <c r="A192" s="212"/>
      <c r="B192" s="218"/>
      <c r="E192" s="213"/>
      <c r="F192" s="213"/>
      <c r="G192" s="213"/>
      <c r="H192" s="213"/>
      <c r="I192" s="213"/>
      <c r="J192" s="221"/>
      <c r="K192" s="223"/>
    </row>
    <row r="193" ht="17.6" spans="1:13">
      <c r="A193" s="212"/>
      <c r="B193" s="213"/>
      <c r="E193" s="213"/>
      <c r="F193" s="213"/>
      <c r="G193" s="213"/>
      <c r="H193" s="213"/>
      <c r="I193" s="213"/>
      <c r="J193" s="223"/>
      <c r="K193" s="223"/>
      <c r="M193" s="224"/>
    </row>
    <row r="194" ht="17.6" spans="1:13">
      <c r="A194" s="212"/>
      <c r="B194" s="213"/>
      <c r="E194" s="213"/>
      <c r="F194" s="213"/>
      <c r="G194" s="213"/>
      <c r="H194" s="213"/>
      <c r="I194" s="213"/>
      <c r="J194" s="223"/>
      <c r="K194" s="223"/>
      <c r="M194" s="224"/>
    </row>
    <row r="195" ht="17.6" spans="1:11">
      <c r="A195" s="212"/>
      <c r="B195" s="218"/>
      <c r="E195" s="213"/>
      <c r="F195" s="213"/>
      <c r="G195" s="213"/>
      <c r="H195" s="213"/>
      <c r="I195" s="213"/>
      <c r="J195" s="221"/>
      <c r="K195" s="223"/>
    </row>
    <row r="196" ht="17.6" spans="1:11">
      <c r="A196" s="212"/>
      <c r="B196" s="218"/>
      <c r="E196" s="213"/>
      <c r="F196" s="213"/>
      <c r="G196" s="213"/>
      <c r="H196" s="213"/>
      <c r="I196" s="213"/>
      <c r="J196" s="221"/>
      <c r="K196" s="223"/>
    </row>
    <row r="197" ht="17.6" spans="1:11">
      <c r="A197" s="212"/>
      <c r="B197" s="218"/>
      <c r="E197" s="213"/>
      <c r="F197" s="213"/>
      <c r="G197" s="213"/>
      <c r="H197" s="213"/>
      <c r="I197" s="213"/>
      <c r="J197" s="221"/>
      <c r="K197" s="223"/>
    </row>
    <row r="198" ht="17.6" spans="1:11">
      <c r="A198" s="212"/>
      <c r="B198" s="218"/>
      <c r="J198" s="221"/>
      <c r="K198" s="223"/>
    </row>
    <row r="199" ht="17.6" spans="1:10">
      <c r="A199" s="212"/>
      <c r="B199" s="218"/>
      <c r="J199" s="221"/>
    </row>
    <row r="200" ht="17.6" spans="1:11">
      <c r="A200" s="212"/>
      <c r="B200" s="218"/>
      <c r="E200" s="213"/>
      <c r="F200" s="213"/>
      <c r="G200" s="213"/>
      <c r="H200" s="213"/>
      <c r="I200" s="213"/>
      <c r="J200" s="221"/>
      <c r="K200" s="221"/>
    </row>
    <row r="201" ht="17.6" spans="1:11">
      <c r="A201" s="212"/>
      <c r="B201" s="218"/>
      <c r="E201" s="213"/>
      <c r="F201" s="213"/>
      <c r="G201" s="213"/>
      <c r="H201" s="213"/>
      <c r="I201" s="213"/>
      <c r="J201" s="221"/>
      <c r="K201" s="221"/>
    </row>
    <row r="202" ht="17.6" spans="1:11">
      <c r="A202" s="212"/>
      <c r="B202" s="218"/>
      <c r="E202" s="213"/>
      <c r="F202" s="213"/>
      <c r="G202" s="213"/>
      <c r="H202" s="213"/>
      <c r="I202" s="213"/>
      <c r="J202" s="221"/>
      <c r="K202" s="221"/>
    </row>
    <row r="203" ht="17.6" spans="1:11">
      <c r="A203" s="212"/>
      <c r="B203" s="218"/>
      <c r="E203" s="213"/>
      <c r="F203" s="213"/>
      <c r="G203" s="213"/>
      <c r="H203" s="213"/>
      <c r="I203" s="213"/>
      <c r="J203" s="221"/>
      <c r="K203" s="221"/>
    </row>
    <row r="204" ht="17.6" spans="1:11">
      <c r="A204" s="212"/>
      <c r="B204" s="218"/>
      <c r="E204" s="213"/>
      <c r="F204" s="213"/>
      <c r="G204" s="213"/>
      <c r="H204" s="213"/>
      <c r="I204" s="213"/>
      <c r="J204" s="221"/>
      <c r="K204" s="221"/>
    </row>
    <row r="205" ht="17.6" spans="1:11">
      <c r="A205" s="212"/>
      <c r="B205" s="218"/>
      <c r="E205" s="213"/>
      <c r="F205" s="213"/>
      <c r="G205" s="213"/>
      <c r="H205" s="213"/>
      <c r="I205" s="213"/>
      <c r="J205" s="221"/>
      <c r="K205" s="221"/>
    </row>
    <row r="206" ht="17.6" spans="1:13">
      <c r="A206" s="212"/>
      <c r="B206" s="218"/>
      <c r="E206" s="213"/>
      <c r="F206" s="213"/>
      <c r="G206" s="213"/>
      <c r="H206" s="213"/>
      <c r="I206" s="213"/>
      <c r="M206" s="224"/>
    </row>
    <row r="207" ht="17.6" spans="1:13">
      <c r="A207" s="212"/>
      <c r="B207" s="218"/>
      <c r="E207" s="213"/>
      <c r="F207" s="213"/>
      <c r="G207" s="213"/>
      <c r="H207" s="213"/>
      <c r="I207" s="213"/>
      <c r="M207" s="224"/>
    </row>
    <row r="208" spans="1:10">
      <c r="A208" s="212"/>
      <c r="B208" s="226"/>
      <c r="E208" s="213"/>
      <c r="F208" s="213"/>
      <c r="G208" s="213"/>
      <c r="H208" s="213"/>
      <c r="I208" s="213"/>
      <c r="J208" s="213"/>
    </row>
    <row r="209" spans="1:10">
      <c r="A209" s="212"/>
      <c r="B209" s="218"/>
      <c r="E209" s="213"/>
      <c r="F209" s="213"/>
      <c r="G209" s="213"/>
      <c r="H209" s="213"/>
      <c r="I209" s="213"/>
      <c r="J209" s="213"/>
    </row>
    <row r="210" spans="1:10">
      <c r="A210" s="212"/>
      <c r="B210" s="213"/>
      <c r="E210" s="213"/>
      <c r="F210" s="213"/>
      <c r="G210" s="213"/>
      <c r="H210" s="213"/>
      <c r="I210" s="213"/>
      <c r="J210" s="213"/>
    </row>
    <row r="211" spans="1:11">
      <c r="A211" s="212"/>
      <c r="B211" s="213"/>
      <c r="E211" s="213"/>
      <c r="F211" s="213"/>
      <c r="G211" s="213"/>
      <c r="H211" s="213"/>
      <c r="I211" s="213"/>
      <c r="J211" s="213"/>
      <c r="K211" s="213"/>
    </row>
    <row r="212" ht="17.6" spans="1:13">
      <c r="A212" s="212"/>
      <c r="J212" s="221"/>
      <c r="K212" s="221"/>
      <c r="M212" s="224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I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2"/>
  <sheetViews>
    <sheetView zoomScale="30" zoomScaleNormal="30" topLeftCell="AM1" workbookViewId="0">
      <selection activeCell="A78" sqref="A78"/>
    </sheetView>
  </sheetViews>
  <sheetFormatPr defaultColWidth="9" defaultRowHeight="28.8"/>
  <cols>
    <col min="1" max="1" width="18.625" style="113" customWidth="1"/>
    <col min="2" max="2" width="18.625" style="114" customWidth="1"/>
    <col min="3" max="61" width="18.625" customWidth="1"/>
    <col min="62" max="68" width="18.625" style="72" customWidth="1"/>
    <col min="69" max="82" width="18.625" customWidth="1"/>
    <col min="84" max="84" width="22.125" customWidth="1"/>
    <col min="85" max="85" width="24" customWidth="1"/>
    <col min="86" max="86" width="22.125" customWidth="1"/>
    <col min="87" max="87" width="40.6730769230769" customWidth="1"/>
  </cols>
  <sheetData>
    <row r="1" ht="103" customHeight="1" spans="1:82">
      <c r="A1" s="115" t="s">
        <v>471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62"/>
    </row>
    <row r="2" s="111" customFormat="1" ht="63" customHeight="1" spans="1:87">
      <c r="A2" s="117"/>
      <c r="B2" s="118"/>
      <c r="C2" s="118"/>
      <c r="D2" s="119"/>
      <c r="E2" s="130" t="s">
        <v>472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6" t="s">
        <v>472</v>
      </c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42" t="s">
        <v>473</v>
      </c>
      <c r="AH2" s="142"/>
      <c r="AI2" s="143" t="s">
        <v>474</v>
      </c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7" t="s">
        <v>19</v>
      </c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63"/>
      <c r="CD2" s="163"/>
      <c r="CF2" s="164" t="s">
        <v>475</v>
      </c>
      <c r="CG2" s="164"/>
      <c r="CH2" s="164"/>
      <c r="CI2" s="164" t="s">
        <v>476</v>
      </c>
    </row>
    <row r="3" s="111" customFormat="1" ht="63" customHeight="1" spans="1:87">
      <c r="A3" s="117"/>
      <c r="B3" s="118"/>
      <c r="C3" s="118"/>
      <c r="D3" s="119"/>
      <c r="E3" s="130" t="s">
        <v>477</v>
      </c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6" t="s">
        <v>330</v>
      </c>
      <c r="S3" s="136"/>
      <c r="T3" s="136"/>
      <c r="U3" s="136"/>
      <c r="V3" s="136"/>
      <c r="W3" s="136"/>
      <c r="X3" s="136"/>
      <c r="Y3" s="136" t="s">
        <v>478</v>
      </c>
      <c r="Z3" s="136"/>
      <c r="AA3" s="136"/>
      <c r="AB3" s="136"/>
      <c r="AC3" s="136"/>
      <c r="AD3" s="136"/>
      <c r="AE3" s="136"/>
      <c r="AF3" s="136"/>
      <c r="AG3" s="142"/>
      <c r="AH3" s="142"/>
      <c r="AI3" s="143" t="s">
        <v>477</v>
      </c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 t="s">
        <v>330</v>
      </c>
      <c r="AW3" s="143"/>
      <c r="AX3" s="143"/>
      <c r="AY3" s="143"/>
      <c r="AZ3" s="143"/>
      <c r="BA3" s="143"/>
      <c r="BB3" s="143"/>
      <c r="BC3" s="143" t="s">
        <v>478</v>
      </c>
      <c r="BD3" s="143"/>
      <c r="BE3" s="143"/>
      <c r="BF3" s="143"/>
      <c r="BG3" s="143"/>
      <c r="BH3" s="143"/>
      <c r="BI3" s="143"/>
      <c r="BJ3" s="143"/>
      <c r="BK3" s="147" t="s">
        <v>479</v>
      </c>
      <c r="BL3" s="147"/>
      <c r="BM3" s="147"/>
      <c r="BN3" s="147"/>
      <c r="BO3" s="147"/>
      <c r="BP3" s="147"/>
      <c r="BQ3" s="147" t="s">
        <v>480</v>
      </c>
      <c r="BR3" s="147"/>
      <c r="BS3" s="147" t="s">
        <v>478</v>
      </c>
      <c r="BT3" s="147"/>
      <c r="BU3" s="147"/>
      <c r="BV3" s="147"/>
      <c r="BW3" s="147"/>
      <c r="BX3" s="147"/>
      <c r="BY3" s="147" t="s">
        <v>481</v>
      </c>
      <c r="BZ3" s="147"/>
      <c r="CA3" s="147" t="s">
        <v>480</v>
      </c>
      <c r="CB3" s="147"/>
      <c r="CC3" s="163" t="s">
        <v>482</v>
      </c>
      <c r="CD3" s="163"/>
      <c r="CF3" s="164"/>
      <c r="CG3" s="164"/>
      <c r="CH3" s="164"/>
      <c r="CI3" s="164"/>
    </row>
    <row r="4" s="112" customFormat="1" ht="166" customHeight="1" spans="1:87">
      <c r="A4" s="120"/>
      <c r="B4" s="120"/>
      <c r="C4" s="121" t="s">
        <v>483</v>
      </c>
      <c r="D4" s="122" t="s">
        <v>484</v>
      </c>
      <c r="E4" s="131" t="s">
        <v>422</v>
      </c>
      <c r="F4" s="131" t="s">
        <v>424</v>
      </c>
      <c r="G4" s="131" t="s">
        <v>426</v>
      </c>
      <c r="H4" s="131" t="s">
        <v>428</v>
      </c>
      <c r="I4" s="131" t="s">
        <v>432</v>
      </c>
      <c r="J4" s="131" t="s">
        <v>228</v>
      </c>
      <c r="K4" s="131" t="s">
        <v>435</v>
      </c>
      <c r="L4" s="131" t="s">
        <v>437</v>
      </c>
      <c r="M4" s="131" t="s">
        <v>135</v>
      </c>
      <c r="N4" s="131" t="s">
        <v>440</v>
      </c>
      <c r="O4" s="131" t="s">
        <v>442</v>
      </c>
      <c r="P4" s="131" t="s">
        <v>444</v>
      </c>
      <c r="Q4" s="137" t="s">
        <v>485</v>
      </c>
      <c r="R4" s="138" t="s">
        <v>331</v>
      </c>
      <c r="S4" s="138" t="s">
        <v>486</v>
      </c>
      <c r="T4" s="138" t="s">
        <v>487</v>
      </c>
      <c r="U4" s="138" t="s">
        <v>449</v>
      </c>
      <c r="V4" s="138" t="s">
        <v>225</v>
      </c>
      <c r="W4" s="138" t="s">
        <v>488</v>
      </c>
      <c r="X4" s="138" t="s">
        <v>489</v>
      </c>
      <c r="Y4" s="140" t="s">
        <v>162</v>
      </c>
      <c r="Z4" s="140" t="s">
        <v>332</v>
      </c>
      <c r="AA4" s="140" t="s">
        <v>333</v>
      </c>
      <c r="AB4" s="140" t="s">
        <v>125</v>
      </c>
      <c r="AC4" s="140" t="s">
        <v>334</v>
      </c>
      <c r="AD4" s="140" t="s">
        <v>335</v>
      </c>
      <c r="AE4" s="140" t="s">
        <v>183</v>
      </c>
      <c r="AF4" s="140" t="s">
        <v>336</v>
      </c>
      <c r="AG4" s="138" t="s">
        <v>42</v>
      </c>
      <c r="AH4" s="140" t="s">
        <v>43</v>
      </c>
      <c r="AI4" s="144" t="s">
        <v>422</v>
      </c>
      <c r="AJ4" s="144" t="s">
        <v>424</v>
      </c>
      <c r="AK4" s="144" t="s">
        <v>426</v>
      </c>
      <c r="AL4" s="144" t="s">
        <v>428</v>
      </c>
      <c r="AM4" s="144" t="s">
        <v>432</v>
      </c>
      <c r="AN4" s="144" t="s">
        <v>228</v>
      </c>
      <c r="AO4" s="144" t="s">
        <v>435</v>
      </c>
      <c r="AP4" s="144" t="s">
        <v>437</v>
      </c>
      <c r="AQ4" s="144" t="s">
        <v>135</v>
      </c>
      <c r="AR4" s="144" t="s">
        <v>440</v>
      </c>
      <c r="AS4" s="144" t="s">
        <v>442</v>
      </c>
      <c r="AT4" s="144" t="s">
        <v>444</v>
      </c>
      <c r="AU4" s="137" t="s">
        <v>485</v>
      </c>
      <c r="AV4" s="145" t="s">
        <v>331</v>
      </c>
      <c r="AW4" s="145" t="s">
        <v>486</v>
      </c>
      <c r="AX4" s="145" t="s">
        <v>487</v>
      </c>
      <c r="AY4" s="145" t="s">
        <v>449</v>
      </c>
      <c r="AZ4" s="145" t="s">
        <v>225</v>
      </c>
      <c r="BA4" s="145" t="s">
        <v>488</v>
      </c>
      <c r="BB4" s="145" t="s">
        <v>489</v>
      </c>
      <c r="BC4" s="146" t="s">
        <v>162</v>
      </c>
      <c r="BD4" s="146" t="s">
        <v>332</v>
      </c>
      <c r="BE4" s="146" t="s">
        <v>333</v>
      </c>
      <c r="BF4" s="146" t="s">
        <v>125</v>
      </c>
      <c r="BG4" s="146" t="s">
        <v>334</v>
      </c>
      <c r="BH4" s="146" t="s">
        <v>335</v>
      </c>
      <c r="BI4" s="146" t="s">
        <v>183</v>
      </c>
      <c r="BJ4" s="146" t="s">
        <v>336</v>
      </c>
      <c r="BK4" s="148" t="s">
        <v>490</v>
      </c>
      <c r="BL4" s="149" t="s">
        <v>491</v>
      </c>
      <c r="BM4" s="149" t="s">
        <v>492</v>
      </c>
      <c r="BN4" s="148" t="s">
        <v>493</v>
      </c>
      <c r="BO4" s="149" t="s">
        <v>494</v>
      </c>
      <c r="BP4" s="149" t="s">
        <v>495</v>
      </c>
      <c r="BQ4" s="156" t="s">
        <v>496</v>
      </c>
      <c r="BR4" s="156" t="s">
        <v>497</v>
      </c>
      <c r="BS4" s="148" t="s">
        <v>498</v>
      </c>
      <c r="BT4" s="149" t="s">
        <v>499</v>
      </c>
      <c r="BU4" s="149" t="s">
        <v>500</v>
      </c>
      <c r="BV4" s="148" t="s">
        <v>501</v>
      </c>
      <c r="BW4" s="149" t="s">
        <v>502</v>
      </c>
      <c r="BX4" s="149" t="s">
        <v>503</v>
      </c>
      <c r="BY4" s="159" t="s">
        <v>504</v>
      </c>
      <c r="BZ4" s="159" t="s">
        <v>505</v>
      </c>
      <c r="CA4" s="148" t="s">
        <v>496</v>
      </c>
      <c r="CB4" s="148" t="s">
        <v>497</v>
      </c>
      <c r="CC4" s="124" t="s">
        <v>14</v>
      </c>
      <c r="CD4" s="124" t="s">
        <v>506</v>
      </c>
      <c r="CE4" s="165"/>
      <c r="CF4" s="166" t="s">
        <v>507</v>
      </c>
      <c r="CG4" s="171" t="s">
        <v>508</v>
      </c>
      <c r="CH4" s="171" t="s">
        <v>509</v>
      </c>
      <c r="CI4" s="171" t="s">
        <v>510</v>
      </c>
    </row>
    <row r="5" s="112" customFormat="1" ht="63" customHeight="1" spans="1:87">
      <c r="A5" s="120"/>
      <c r="B5" s="123">
        <v>45365</v>
      </c>
      <c r="C5" s="124" t="s">
        <v>511</v>
      </c>
      <c r="D5" s="124"/>
      <c r="E5" s="132">
        <v>3</v>
      </c>
      <c r="F5" s="132">
        <v>3</v>
      </c>
      <c r="G5" s="132">
        <v>3</v>
      </c>
      <c r="H5" s="132">
        <v>3</v>
      </c>
      <c r="I5" s="132">
        <v>3</v>
      </c>
      <c r="J5" s="132">
        <v>3</v>
      </c>
      <c r="K5" s="132">
        <v>3</v>
      </c>
      <c r="L5" s="132">
        <v>3</v>
      </c>
      <c r="M5" s="132">
        <v>2</v>
      </c>
      <c r="N5" s="132">
        <v>3</v>
      </c>
      <c r="O5" s="132">
        <v>3</v>
      </c>
      <c r="P5" s="132">
        <v>3</v>
      </c>
      <c r="Q5" s="132"/>
      <c r="R5" s="139">
        <v>1</v>
      </c>
      <c r="S5" s="139">
        <v>2</v>
      </c>
      <c r="T5" s="139">
        <v>3</v>
      </c>
      <c r="U5" s="139">
        <v>6</v>
      </c>
      <c r="V5" s="139">
        <v>6</v>
      </c>
      <c r="W5" s="139">
        <v>8</v>
      </c>
      <c r="X5" s="139">
        <v>8</v>
      </c>
      <c r="Y5" s="141">
        <v>3</v>
      </c>
      <c r="Z5" s="141">
        <v>1</v>
      </c>
      <c r="AA5" s="141">
        <v>2</v>
      </c>
      <c r="AB5" s="141">
        <v>2</v>
      </c>
      <c r="AC5" s="141">
        <v>1</v>
      </c>
      <c r="AD5" s="141">
        <v>1</v>
      </c>
      <c r="AE5" s="141">
        <v>1</v>
      </c>
      <c r="AF5" s="141">
        <v>1</v>
      </c>
      <c r="AG5" s="139"/>
      <c r="AH5" s="141"/>
      <c r="AI5" s="144">
        <v>3</v>
      </c>
      <c r="AJ5" s="144">
        <v>3</v>
      </c>
      <c r="AK5" s="144">
        <v>3</v>
      </c>
      <c r="AL5" s="144">
        <v>3</v>
      </c>
      <c r="AM5" s="144">
        <v>3</v>
      </c>
      <c r="AN5" s="144">
        <v>3</v>
      </c>
      <c r="AO5" s="144">
        <v>3</v>
      </c>
      <c r="AP5" s="144">
        <v>3</v>
      </c>
      <c r="AQ5" s="144">
        <v>2</v>
      </c>
      <c r="AR5" s="144">
        <v>3</v>
      </c>
      <c r="AS5" s="144">
        <v>3</v>
      </c>
      <c r="AT5" s="144">
        <v>3</v>
      </c>
      <c r="AU5" s="144"/>
      <c r="AV5" s="145">
        <v>1</v>
      </c>
      <c r="AW5" s="145">
        <v>2</v>
      </c>
      <c r="AX5" s="145">
        <v>3</v>
      </c>
      <c r="AY5" s="145">
        <v>6</v>
      </c>
      <c r="AZ5" s="145">
        <v>6</v>
      </c>
      <c r="BA5" s="145">
        <v>8</v>
      </c>
      <c r="BB5" s="145">
        <v>8</v>
      </c>
      <c r="BC5" s="146">
        <v>3</v>
      </c>
      <c r="BD5" s="146">
        <v>1</v>
      </c>
      <c r="BE5" s="146">
        <v>2</v>
      </c>
      <c r="BF5" s="146">
        <v>2</v>
      </c>
      <c r="BG5" s="146">
        <v>1</v>
      </c>
      <c r="BH5" s="146">
        <v>1</v>
      </c>
      <c r="BI5" s="146">
        <v>1</v>
      </c>
      <c r="BJ5" s="146">
        <v>1</v>
      </c>
      <c r="BK5" s="148"/>
      <c r="BL5" s="150"/>
      <c r="BM5" s="150"/>
      <c r="BN5" s="148"/>
      <c r="BO5" s="150"/>
      <c r="BP5" s="149"/>
      <c r="BQ5" s="156"/>
      <c r="BR5" s="156"/>
      <c r="BS5" s="148"/>
      <c r="BT5" s="150"/>
      <c r="BU5" s="150"/>
      <c r="BV5" s="148"/>
      <c r="BW5" s="150"/>
      <c r="BX5" s="149"/>
      <c r="BY5" s="160"/>
      <c r="BZ5" s="160"/>
      <c r="CA5" s="148"/>
      <c r="CB5" s="148"/>
      <c r="CC5" s="124"/>
      <c r="CD5" s="124"/>
      <c r="CE5" s="165"/>
      <c r="CF5" s="167"/>
      <c r="CG5" s="172"/>
      <c r="CH5" s="172"/>
      <c r="CI5" s="173"/>
    </row>
    <row r="6" ht="26" spans="1:87">
      <c r="A6" s="125" t="s">
        <v>14</v>
      </c>
      <c r="B6" s="125" t="s">
        <v>506</v>
      </c>
      <c r="C6" s="125"/>
      <c r="D6" s="125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68"/>
      <c r="CD6" s="168"/>
      <c r="CF6" s="101"/>
      <c r="CG6" s="101"/>
      <c r="CH6" s="101"/>
      <c r="CI6" s="106"/>
    </row>
    <row r="7" ht="26" spans="1:87">
      <c r="A7" s="125"/>
      <c r="B7" s="125"/>
      <c r="C7" s="126"/>
      <c r="D7" s="126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57"/>
      <c r="BR7" s="133"/>
      <c r="BS7" s="133"/>
      <c r="BT7" s="133"/>
      <c r="BU7" s="133"/>
      <c r="BV7" s="133"/>
      <c r="BW7" s="133"/>
      <c r="BX7" s="133"/>
      <c r="BY7" s="133"/>
      <c r="BZ7" s="133"/>
      <c r="CA7" s="157"/>
      <c r="CB7" s="133"/>
      <c r="CC7" s="169"/>
      <c r="CD7" s="169"/>
      <c r="CF7" s="101"/>
      <c r="CG7" s="101"/>
      <c r="CH7" s="101"/>
      <c r="CI7" s="106"/>
    </row>
    <row r="8" ht="26" spans="1:87">
      <c r="A8" s="125"/>
      <c r="B8" s="125"/>
      <c r="C8" s="126"/>
      <c r="D8" s="126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68"/>
      <c r="CD8" s="168"/>
      <c r="CF8" s="101"/>
      <c r="CG8" s="101"/>
      <c r="CH8" s="101"/>
      <c r="CI8" s="106"/>
    </row>
    <row r="9" s="71" customFormat="1" ht="26" hidden="1" spans="1:87">
      <c r="A9" s="127" t="s">
        <v>512</v>
      </c>
      <c r="B9" s="127"/>
      <c r="C9" s="128"/>
      <c r="D9" s="128"/>
      <c r="E9" s="134">
        <v>88</v>
      </c>
      <c r="F9" s="134">
        <v>118</v>
      </c>
      <c r="G9" s="134">
        <v>158</v>
      </c>
      <c r="H9" s="134">
        <v>188</v>
      </c>
      <c r="I9" s="134">
        <v>228</v>
      </c>
      <c r="J9" s="134">
        <v>288</v>
      </c>
      <c r="K9" s="134">
        <v>388</v>
      </c>
      <c r="L9" s="134">
        <v>588</v>
      </c>
      <c r="M9" s="134">
        <v>39</v>
      </c>
      <c r="N9" s="134">
        <v>79</v>
      </c>
      <c r="O9" s="134">
        <v>119</v>
      </c>
      <c r="P9" s="134">
        <v>229</v>
      </c>
      <c r="Q9" s="134"/>
      <c r="R9" s="134" t="s">
        <v>331</v>
      </c>
      <c r="S9" s="134" t="s">
        <v>513</v>
      </c>
      <c r="T9" s="134" t="s">
        <v>513</v>
      </c>
      <c r="U9" s="134" t="s">
        <v>449</v>
      </c>
      <c r="V9" s="134" t="s">
        <v>452</v>
      </c>
      <c r="W9" s="134" t="s">
        <v>455</v>
      </c>
      <c r="X9" s="134" t="s">
        <v>458</v>
      </c>
      <c r="Y9" s="134" t="s">
        <v>162</v>
      </c>
      <c r="Z9" s="134" t="s">
        <v>332</v>
      </c>
      <c r="AA9" s="134" t="s">
        <v>333</v>
      </c>
      <c r="AB9" s="134" t="s">
        <v>125</v>
      </c>
      <c r="AC9" s="134" t="s">
        <v>334</v>
      </c>
      <c r="AD9" s="134" t="s">
        <v>335</v>
      </c>
      <c r="AE9" s="134" t="s">
        <v>183</v>
      </c>
      <c r="AF9" s="134" t="s">
        <v>336</v>
      </c>
      <c r="AG9" s="134" t="s">
        <v>513</v>
      </c>
      <c r="AH9" s="134" t="s">
        <v>513</v>
      </c>
      <c r="AI9" s="134">
        <v>88</v>
      </c>
      <c r="AJ9" s="134">
        <v>118</v>
      </c>
      <c r="AK9" s="134">
        <v>158</v>
      </c>
      <c r="AL9" s="134">
        <v>188</v>
      </c>
      <c r="AM9" s="134">
        <v>228</v>
      </c>
      <c r="AN9" s="134">
        <v>288</v>
      </c>
      <c r="AO9" s="134">
        <v>388</v>
      </c>
      <c r="AP9" s="134">
        <v>588</v>
      </c>
      <c r="AQ9" s="134">
        <v>39</v>
      </c>
      <c r="AR9" s="134">
        <v>79</v>
      </c>
      <c r="AS9" s="134">
        <v>119</v>
      </c>
      <c r="AT9" s="134">
        <v>229</v>
      </c>
      <c r="AU9" s="134"/>
      <c r="AV9" s="134" t="s">
        <v>331</v>
      </c>
      <c r="AW9" s="134" t="s">
        <v>513</v>
      </c>
      <c r="AX9" s="134" t="s">
        <v>513</v>
      </c>
      <c r="AY9" s="134" t="s">
        <v>449</v>
      </c>
      <c r="AZ9" s="134" t="s">
        <v>452</v>
      </c>
      <c r="BA9" s="134" t="s">
        <v>455</v>
      </c>
      <c r="BB9" s="134" t="s">
        <v>458</v>
      </c>
      <c r="BC9" s="134" t="s">
        <v>162</v>
      </c>
      <c r="BD9" s="134" t="s">
        <v>332</v>
      </c>
      <c r="BE9" s="134" t="s">
        <v>333</v>
      </c>
      <c r="BF9" s="134" t="s">
        <v>125</v>
      </c>
      <c r="BG9" s="134" t="s">
        <v>334</v>
      </c>
      <c r="BH9" s="134" t="s">
        <v>335</v>
      </c>
      <c r="BI9" s="134" t="s">
        <v>183</v>
      </c>
      <c r="BJ9" s="134" t="s">
        <v>336</v>
      </c>
      <c r="BK9" s="134"/>
      <c r="BL9" s="134"/>
      <c r="BM9" s="134"/>
      <c r="BN9" s="134"/>
      <c r="BO9" s="134"/>
      <c r="BP9" s="134"/>
      <c r="BQ9" s="158"/>
      <c r="BR9" s="134"/>
      <c r="BS9" s="134"/>
      <c r="BT9" s="134"/>
      <c r="BU9" s="134"/>
      <c r="BV9" s="134"/>
      <c r="BW9" s="134"/>
      <c r="BX9" s="134"/>
      <c r="BY9" s="134"/>
      <c r="BZ9" s="134"/>
      <c r="CA9" s="158"/>
      <c r="CB9" s="134"/>
      <c r="CC9" s="158"/>
      <c r="CD9" s="158"/>
      <c r="CF9" s="101"/>
      <c r="CG9" s="101"/>
      <c r="CH9" s="101"/>
      <c r="CI9" s="107" t="e">
        <f>INDEX(_xlfn._xlws.SORT(CC12:CC70,BY12:BY70,TRUE),_xlfn.SEQUENCE(3),1)</f>
        <v>#VALUE!</v>
      </c>
    </row>
    <row r="10" s="71" customFormat="1" ht="26" hidden="1" spans="1:87">
      <c r="A10" s="127" t="s">
        <v>514</v>
      </c>
      <c r="B10" s="127" t="s">
        <v>329</v>
      </c>
      <c r="C10" s="128"/>
      <c r="D10" s="128"/>
      <c r="E10" s="134">
        <f>COUNTIFS(号卡固网晒单!$A:$A,$B$5,号卡固网晒单!$C:$C,B10,号卡固网晒单!$D:$D,$E$9)</f>
        <v>0</v>
      </c>
      <c r="F10" s="134">
        <f>COUNTIFS(号卡固网晒单!$A:$A,$B$5,号卡固网晒单!$C:$C,B10,号卡固网晒单!$D:$D,$F$9)</f>
        <v>0</v>
      </c>
      <c r="G10" s="134">
        <f>COUNTIFS(号卡固网晒单!$A:$A,$B$5,号卡固网晒单!$C:$C,B10,号卡固网晒单!$D:$D,$G$9)</f>
        <v>0</v>
      </c>
      <c r="H10" s="134">
        <f>COUNTIFS(号卡固网晒单!$A:$A,$B$5,号卡固网晒单!$C:$C,B10,号卡固网晒单!$D:$D,$H$9)</f>
        <v>0</v>
      </c>
      <c r="I10" s="134">
        <f>COUNTIFS(号卡固网晒单!$A:$A,$B$5,号卡固网晒单!$C:$C,B10,号卡固网晒单!$D:$D,$I$9)</f>
        <v>0</v>
      </c>
      <c r="J10" s="134">
        <f>COUNTIFS(号卡固网晒单!$A:$A,$B$5,号卡固网晒单!$C:$C,B10,号卡固网晒单!$D:$D,$J$9)</f>
        <v>0</v>
      </c>
      <c r="K10" s="134">
        <f>COUNTIFS(号卡固网晒单!$A:$A,$B$5,号卡固网晒单!$C:$C,B10,号卡固网晒单!$D:$D,$K$9)</f>
        <v>0</v>
      </c>
      <c r="L10" s="134">
        <f>COUNTIFS(号卡固网晒单!$A:$A,$B$5,号卡固网晒单!$C:$C,B10,号卡固网晒单!$D:$D,$L$9)</f>
        <v>0</v>
      </c>
      <c r="M10" s="134">
        <f>COUNTIFS(号卡固网晒单!$A:$A,$B$5,号卡固网晒单!$C:$C,B10,号卡固网晒单!$D:$D,$M$9)</f>
        <v>0</v>
      </c>
      <c r="N10" s="134">
        <f>COUNTIFS(号卡固网晒单!$A:$A,$B$5,号卡固网晒单!$C:$C,B10,号卡固网晒单!$D:$D,$N$9)</f>
        <v>0</v>
      </c>
      <c r="O10" s="134">
        <f>COUNTIFS(号卡固网晒单!$A:$A,$B$5,号卡固网晒单!$C:$C,B10,号卡固网晒单!$D:$D,$O$9)</f>
        <v>0</v>
      </c>
      <c r="P10" s="134">
        <f>COUNTIFS(号卡固网晒单!$A:$A,$B$5,号卡固网晒单!$C:$C,B10,号卡固网晒单!$D:$D,$P$9)</f>
        <v>0</v>
      </c>
      <c r="Q10" s="134">
        <f>SUM(E10:P10)</f>
        <v>0</v>
      </c>
      <c r="R10" s="134">
        <f>COUNTIFS(号卡固网晒单!$A:$A,$B$5,号卡固网晒单!$C:$C,B10,号卡固网晒单!$E:$E,$R$9)</f>
        <v>0</v>
      </c>
      <c r="S10" s="134">
        <f>M10</f>
        <v>0</v>
      </c>
      <c r="T10" s="134">
        <f>Q10-S10</f>
        <v>0</v>
      </c>
      <c r="U10" s="134">
        <f>COUNTIFS(号卡固网晒单!$A:$A,$B$5,号卡固网晒单!$C:$C,B10,号卡固网晒单!$D:$D,$U$9)</f>
        <v>0</v>
      </c>
      <c r="V10" s="134">
        <f>COUNTIFS(号卡固网晒单!$A:$A,$B$5,号卡固网晒单!$C:$C,B10,号卡固网晒单!$D:$D,$V$9)</f>
        <v>0</v>
      </c>
      <c r="W10" s="134">
        <f>COUNTIFS(号卡固网晒单!$A:$A,$B$5,号卡固网晒单!$C:$C,B10,号卡固网晒单!$D:$D,$W$9)</f>
        <v>0</v>
      </c>
      <c r="X10" s="134">
        <f>COUNTIFS(号卡固网晒单!$A:$A,$B$5,号卡固网晒单!$C:$C,B10,号卡固网晒单!$D:$D,$X$9)</f>
        <v>0</v>
      </c>
      <c r="Y10" s="134">
        <f>COUNTIFS(号卡固网晒单!$A:$A,$B$5,号卡固网晒单!$C:$C,B10,号卡固网晒单!$F:$F,$Y$9)</f>
        <v>0</v>
      </c>
      <c r="Z10" s="134">
        <f>COUNTIFS(号卡固网晒单!$A:$A,$B$5,号卡固网晒单!$C:$C,B10,号卡固网晒单!$G:$G,$Z$9)</f>
        <v>0</v>
      </c>
      <c r="AA10" s="134">
        <f>COUNTIFS(号卡固网晒单!$A:$A,$B$5,号卡固网晒单!$C:$C,B10,号卡固网晒单!$H:$H,$AA$9)</f>
        <v>0</v>
      </c>
      <c r="AB10" s="134">
        <f>COUNTIFS(号卡固网晒单!$A:$A,$B$5,号卡固网晒单!$C:$C,B10,号卡固网晒单!$I:$I,$AB$9)</f>
        <v>0</v>
      </c>
      <c r="AC10" s="134">
        <f>COUNTIFS(号卡固网晒单!$A:$A,$B$5,号卡固网晒单!$C:$C,B10,号卡固网晒单!$J:$J,$AC$9)</f>
        <v>0</v>
      </c>
      <c r="AD10" s="134">
        <f>COUNTIFS(号卡固网晒单!$A:$A,$B$5,号卡固网晒单!$C:$C,B10,号卡固网晒单!$K:$K,$AD$9)</f>
        <v>0</v>
      </c>
      <c r="AE10" s="134">
        <f>COUNTIFS(号卡固网晒单!$A:$A,$B$5,号卡固网晒单!$C:$C,B10,号卡固网晒单!$L:$L,$AE$9)</f>
        <v>0</v>
      </c>
      <c r="AF10" s="134">
        <f>COUNTIFS(号卡固网晒单!$A:$A,$B$5,号卡固网晒单!$C:$C,B10,号卡固网晒单!$M:$M,$AF$9)</f>
        <v>0</v>
      </c>
      <c r="AG10" s="134">
        <f>R10*$R$5+S10*$S$5+T10*$T$5+U10*$U$5+V10*$V$5+W10*$W$5+X10*$X$5</f>
        <v>0</v>
      </c>
      <c r="AH10" s="134">
        <f>Y10*$Y$5+Z10*$Z$5+AA10*$AA$5+AB10*$AB$5+AC10*$AC$5+AD10*$AD$5+AE10*$AE$5+AF10*$AF$5</f>
        <v>0</v>
      </c>
      <c r="AI10" s="134">
        <f>COUNTIFS(号卡固网晒单!$C:$C,AF10,号卡固网晒单!$D:$D,$E$9)</f>
        <v>0</v>
      </c>
      <c r="AJ10" s="134">
        <f>COUNTIFS(号卡固网晒单!$C:$C,AF10,号卡固网晒单!$D:$D,$F$9)</f>
        <v>0</v>
      </c>
      <c r="AK10" s="134">
        <f>COUNTIFS(号卡固网晒单!$C:$C,AF10,号卡固网晒单!$D:$D,$G$9)</f>
        <v>0</v>
      </c>
      <c r="AL10" s="134">
        <f>COUNTIFS(号卡固网晒单!$C:$C,AF10,号卡固网晒单!$D:$D,$H$9)</f>
        <v>0</v>
      </c>
      <c r="AM10" s="134">
        <f>COUNTIFS(号卡固网晒单!$C:$C,AF10,号卡固网晒单!$D:$D,$I$9)</f>
        <v>0</v>
      </c>
      <c r="AN10" s="134">
        <f>COUNTIFS(号卡固网晒单!$C:$C,AF10,号卡固网晒单!$D:$D,$J$9)</f>
        <v>0</v>
      </c>
      <c r="AO10" s="134">
        <f>COUNTIFS(号卡固网晒单!$C:$C,AF10,号卡固网晒单!$D:$D,$K$9)</f>
        <v>0</v>
      </c>
      <c r="AP10" s="134">
        <f>COUNTIFS(号卡固网晒单!$C:$C,AF10,号卡固网晒单!$D:$D,$L$9)</f>
        <v>0</v>
      </c>
      <c r="AQ10" s="134">
        <f>COUNTIFS(号卡固网晒单!$C:$C,AF10,号卡固网晒单!$D:$D,$M$9)</f>
        <v>0</v>
      </c>
      <c r="AR10" s="134">
        <f>COUNTIFS(号卡固网晒单!$C:$C,AF10,号卡固网晒单!$D:$D,$N$9)</f>
        <v>0</v>
      </c>
      <c r="AS10" s="134">
        <f>COUNTIFS(号卡固网晒单!$C:$C,AF10,号卡固网晒单!$D:$D,$O$9)</f>
        <v>0</v>
      </c>
      <c r="AT10" s="134">
        <f>COUNTIFS(号卡固网晒单!$C:$C,AF10,号卡固网晒单!$D:$D,$P$9)</f>
        <v>0</v>
      </c>
      <c r="AU10" s="134">
        <f>SUM(AI10:AT10)</f>
        <v>0</v>
      </c>
      <c r="AV10" s="134">
        <f>COUNTIFS(号卡固网晒单!$C:$C,AE10,号卡固网晒单!$E:$E,$R$9)</f>
        <v>0</v>
      </c>
      <c r="AW10" s="134">
        <f>AQ10</f>
        <v>0</v>
      </c>
      <c r="AX10" s="134">
        <f>AU10-AW10</f>
        <v>0</v>
      </c>
      <c r="AY10" s="134">
        <f>COUNTIFS(号卡固网晒单!$C:$C,AE10,号卡固网晒单!$D:$D,$U$9)</f>
        <v>0</v>
      </c>
      <c r="AZ10" s="134">
        <f>COUNTIFS(号卡固网晒单!$C:$C,AE10,号卡固网晒单!$D:$D,$V$9)</f>
        <v>0</v>
      </c>
      <c r="BA10" s="134">
        <f>COUNTIFS(号卡固网晒单!$C:$C,AE10,号卡固网晒单!$D:$D,$W$9)</f>
        <v>0</v>
      </c>
      <c r="BB10" s="134">
        <f>COUNTIFS(号卡固网晒单!$C:$C,AE10,号卡固网晒单!$D:$D,$X$9)</f>
        <v>0</v>
      </c>
      <c r="BC10" s="134">
        <f>COUNTIFS(号卡固网晒单!$C:$C,AE10,号卡固网晒单!$F:$F,$Y$9)</f>
        <v>0</v>
      </c>
      <c r="BD10" s="134">
        <f>COUNTIFS(号卡固网晒单!$C:$C,AE10,号卡固网晒单!$G:$G,$Z$9)</f>
        <v>0</v>
      </c>
      <c r="BE10" s="134">
        <f>COUNTIFS(号卡固网晒单!$C:$C,AE10,号卡固网晒单!$H:$H,$AA$9)</f>
        <v>0</v>
      </c>
      <c r="BF10" s="134">
        <f>COUNTIFS(号卡固网晒单!$C:$C,AE10,号卡固网晒单!$I:$I,$AB$9)</f>
        <v>0</v>
      </c>
      <c r="BG10" s="134">
        <f>COUNTIFS(号卡固网晒单!$C:$C,AE10,号卡固网晒单!$J:$J,$AC$9)</f>
        <v>0</v>
      </c>
      <c r="BH10" s="134">
        <f>COUNTIFS(号卡固网晒单!$C:$C,AE10,号卡固网晒单!$K:$K,$AD$9)</f>
        <v>0</v>
      </c>
      <c r="BI10" s="134">
        <f>COUNTIFS(号卡固网晒单!$C:$C,AE10,号卡固网晒单!$L:$L,$AE$9)</f>
        <v>0</v>
      </c>
      <c r="BJ10" s="134">
        <f>COUNTIFS(号卡固网晒单!$C:$C,AE10,号卡固网晒单!$M:$M,$AF$9)</f>
        <v>0</v>
      </c>
      <c r="BK10" s="134"/>
      <c r="BL10" s="134"/>
      <c r="BM10" s="134"/>
      <c r="BN10" s="134"/>
      <c r="BO10" s="134"/>
      <c r="BP10" s="134"/>
      <c r="BQ10" s="158"/>
      <c r="BR10" s="134"/>
      <c r="BS10" s="134"/>
      <c r="BT10" s="134"/>
      <c r="BU10" s="134"/>
      <c r="BV10" s="134"/>
      <c r="BW10" s="134"/>
      <c r="BX10" s="134"/>
      <c r="BY10" s="134"/>
      <c r="BZ10" s="134"/>
      <c r="CA10" s="158"/>
      <c r="CB10" s="134"/>
      <c r="CC10" s="158"/>
      <c r="CD10" s="158"/>
      <c r="CF10" s="101" t="str">
        <f t="shared" ref="CF10:CF69" si="0">IF(AND(BL10=0,BT10=0),B10,"")</f>
        <v>人</v>
      </c>
      <c r="CG10" s="101"/>
      <c r="CH10" s="101"/>
      <c r="CI10" s="107" t="e">
        <f>INDEX(_xlfn._xlws.SORT(CC13:CC71,BY13:BY71,TRUE),_xlfn.SEQUENCE(3),1)</f>
        <v>#VALUE!</v>
      </c>
    </row>
    <row r="11" ht="26" spans="1:87">
      <c r="A11" s="126" t="s">
        <v>20</v>
      </c>
      <c r="B11" s="129" t="s">
        <v>515</v>
      </c>
      <c r="C11" s="125">
        <v>12</v>
      </c>
      <c r="D11" s="125">
        <v>5</v>
      </c>
      <c r="E11" s="135">
        <f>COUNTIFS(号卡固网晒单!$A:$A,$B$5,号卡固网晒单!$C:$C,B11,号卡固网晒单!$D:$D,$E$9)</f>
        <v>0</v>
      </c>
      <c r="F11" s="135">
        <f>COUNTIFS(号卡固网晒单!$A:$A,$B$5,号卡固网晒单!$C:$C,B11,号卡固网晒单!$D:$D,$F$9)</f>
        <v>0</v>
      </c>
      <c r="G11" s="135">
        <f>COUNTIFS(号卡固网晒单!$A:$A,$B$5,号卡固网晒单!$C:$C,B11,号卡固网晒单!$D:$D,$G$9)</f>
        <v>0</v>
      </c>
      <c r="H11" s="135">
        <f>COUNTIFS(号卡固网晒单!$A:$A,$B$5,号卡固网晒单!$C:$C,B11,号卡固网晒单!$D:$D,$H$9)</f>
        <v>0</v>
      </c>
      <c r="I11" s="135">
        <f>COUNTIFS(号卡固网晒单!$A:$A,$B$5,号卡固网晒单!$C:$C,B11,号卡固网晒单!$D:$D,$I$9)</f>
        <v>0</v>
      </c>
      <c r="J11" s="135">
        <f>COUNTIFS(号卡固网晒单!$A:$A,$B$5,号卡固网晒单!$C:$C,B11,号卡固网晒单!$D:$D,$J$9)</f>
        <v>0</v>
      </c>
      <c r="K11" s="135">
        <f>COUNTIFS(号卡固网晒单!$A:$A,$B$5,号卡固网晒单!$C:$C,B11,号卡固网晒单!$D:$D,$K$9)</f>
        <v>0</v>
      </c>
      <c r="L11" s="135">
        <f>COUNTIFS(号卡固网晒单!$A:$A,$B$5,号卡固网晒单!$C:$C,B11,号卡固网晒单!$D:$D,$L$9)</f>
        <v>0</v>
      </c>
      <c r="M11" s="135">
        <f>COUNTIFS(号卡固网晒单!$A:$A,$B$5,号卡固网晒单!$C:$C,B11,号卡固网晒单!$D:$D,$M$9)</f>
        <v>0</v>
      </c>
      <c r="N11" s="135">
        <f>COUNTIFS(号卡固网晒单!$A:$A,$B$5,号卡固网晒单!$C:$C,B11,号卡固网晒单!$D:$D,$N$9)</f>
        <v>0</v>
      </c>
      <c r="O11" s="135">
        <f>COUNTIFS(号卡固网晒单!$A:$A,$B$5,号卡固网晒单!$C:$C,B11,号卡固网晒单!$D:$D,$O$9)</f>
        <v>0</v>
      </c>
      <c r="P11" s="135">
        <f>COUNTIFS(号卡固网晒单!$A:$A,$B$5,号卡固网晒单!$C:$C,B11,号卡固网晒单!$D:$D,$P$9)</f>
        <v>0</v>
      </c>
      <c r="Q11" s="135">
        <f t="shared" ref="Q11:Q42" si="1">SUM(E11:P11)</f>
        <v>0</v>
      </c>
      <c r="R11" s="135">
        <f>COUNTIFS(号卡固网晒单!$A:$A,$B$5,号卡固网晒单!$C:$C,B11,号卡固网晒单!$E:$E,$R$9)</f>
        <v>0</v>
      </c>
      <c r="S11" s="135">
        <f t="shared" ref="S11:S42" si="2">M11</f>
        <v>0</v>
      </c>
      <c r="T11" s="135">
        <f t="shared" ref="T11:T42" si="3">Q11-S11</f>
        <v>0</v>
      </c>
      <c r="U11" s="135">
        <f>COUNTIFS(号卡固网晒单!$A:$A,$B$5,号卡固网晒单!$C:$C,B11,号卡固网晒单!$D:$D,$U$9)</f>
        <v>0</v>
      </c>
      <c r="V11" s="135">
        <f>COUNTIFS(号卡固网晒单!$A:$A,$B$5,号卡固网晒单!$C:$C,B11,号卡固网晒单!$D:$D,$V$9)</f>
        <v>0</v>
      </c>
      <c r="W11" s="135">
        <f>COUNTIFS(号卡固网晒单!$A:$A,$B$5,号卡固网晒单!$C:$C,B11,号卡固网晒单!$D:$D,$W$9)</f>
        <v>0</v>
      </c>
      <c r="X11" s="135">
        <f>COUNTIFS(号卡固网晒单!$A:$A,$B$5,号卡固网晒单!$C:$C,B11,号卡固网晒单!$D:$D,$X$9)</f>
        <v>0</v>
      </c>
      <c r="Y11" s="135">
        <f>COUNTIFS(号卡固网晒单!$A:$A,$B$5,号卡固网晒单!$C:$C,B11,号卡固网晒单!$F:$F,$Y$9)</f>
        <v>0</v>
      </c>
      <c r="Z11" s="135">
        <f>COUNTIFS(号卡固网晒单!$A:$A,$B$5,号卡固网晒单!$C:$C,B11,号卡固网晒单!$G:$G,$Z$9)</f>
        <v>0</v>
      </c>
      <c r="AA11" s="135">
        <f>COUNTIFS(号卡固网晒单!$A:$A,$B$5,号卡固网晒单!$C:$C,B11,号卡固网晒单!$H:$H,$AA$9)</f>
        <v>0</v>
      </c>
      <c r="AB11" s="135">
        <f>COUNTIFS(号卡固网晒单!$A:$A,$B$5,号卡固网晒单!$C:$C,B11,号卡固网晒单!$I:$I,$AB$9)</f>
        <v>0</v>
      </c>
      <c r="AC11" s="135">
        <f>COUNTIFS(号卡固网晒单!$A:$A,$B$5,号卡固网晒单!$C:$C,B11,号卡固网晒单!$J:$J,$AC$9)</f>
        <v>0</v>
      </c>
      <c r="AD11" s="135">
        <f>COUNTIFS(号卡固网晒单!$A:$A,$B$5,号卡固网晒单!$C:$C,B11,号卡固网晒单!$K:$K,$AD$9)</f>
        <v>0</v>
      </c>
      <c r="AE11" s="135">
        <f>COUNTIFS(号卡固网晒单!$A:$A,$B$5,号卡固网晒单!$C:$C,B11,号卡固网晒单!$L:$L,$AE$9)</f>
        <v>0</v>
      </c>
      <c r="AF11" s="135">
        <f>COUNTIFS(号卡固网晒单!$A:$A,$B$5,号卡固网晒单!$C:$C,B11,号卡固网晒单!$M:$M,$AF$9)</f>
        <v>0</v>
      </c>
      <c r="AG11" s="135">
        <f t="shared" ref="AG11:AG42" si="4">R11*$R$5+S11*$S$5+T11*$T$5+U11*$U$5+V11*$V$5+W11*$W$5+X11*$X$5</f>
        <v>0</v>
      </c>
      <c r="AH11" s="135">
        <f t="shared" ref="AH11:AH42" si="5">Y11*$Y$5+Z11*$Z$5+AA11*$AA$5+AB11*$AB$5+AC11*$AC$5+AD11*$AD$5+AE11*$AE$5+AF11*$AF$5</f>
        <v>0</v>
      </c>
      <c r="AI11" s="135">
        <f>COUNTIFS(号卡固网晒单!$C:$C,AF11,号卡固网晒单!$D:$D,$E$9)</f>
        <v>0</v>
      </c>
      <c r="AJ11" s="135">
        <f>COUNTIFS(号卡固网晒单!$C:$C,AF11,号卡固网晒单!$D:$D,$F$9)</f>
        <v>0</v>
      </c>
      <c r="AK11" s="135">
        <f>COUNTIFS(号卡固网晒单!$C:$C,AF11,号卡固网晒单!$D:$D,$G$9)</f>
        <v>0</v>
      </c>
      <c r="AL11" s="135">
        <f>COUNTIFS(号卡固网晒单!$C:$C,AF11,号卡固网晒单!$D:$D,$H$9)</f>
        <v>0</v>
      </c>
      <c r="AM11" s="135">
        <f>COUNTIFS(号卡固网晒单!$C:$C,AF11,号卡固网晒单!$D:$D,$I$9)</f>
        <v>0</v>
      </c>
      <c r="AN11" s="135">
        <f>COUNTIFS(号卡固网晒单!$C:$C,AF11,号卡固网晒单!$D:$D,$J$9)</f>
        <v>0</v>
      </c>
      <c r="AO11" s="135">
        <f>COUNTIFS(号卡固网晒单!$C:$C,AF11,号卡固网晒单!$D:$D,$K$9)</f>
        <v>0</v>
      </c>
      <c r="AP11" s="135">
        <f>COUNTIFS(号卡固网晒单!$C:$C,AF11,号卡固网晒单!$D:$D,$L$9)</f>
        <v>0</v>
      </c>
      <c r="AQ11" s="135">
        <f>COUNTIFS(号卡固网晒单!$C:$C,AF11,号卡固网晒单!$D:$D,$M$9)</f>
        <v>0</v>
      </c>
      <c r="AR11" s="135">
        <f>COUNTIFS(号卡固网晒单!$C:$C,AF11,号卡固网晒单!$D:$D,$N$9)</f>
        <v>0</v>
      </c>
      <c r="AS11" s="135">
        <f>COUNTIFS(号卡固网晒单!$C:$C,AF11,号卡固网晒单!$D:$D,$O$9)</f>
        <v>0</v>
      </c>
      <c r="AT11" s="135">
        <f>COUNTIFS(号卡固网晒单!$C:$C,AF11,号卡固网晒单!$D:$D,$P$9)</f>
        <v>0</v>
      </c>
      <c r="AU11" s="135">
        <f t="shared" ref="AU11:AU42" si="6">SUM(AI11:AT11)</f>
        <v>0</v>
      </c>
      <c r="AV11" s="135">
        <f>COUNTIFS(号卡固网晒单!$C:$C,AE11,号卡固网晒单!$E:$E,$R$9)</f>
        <v>0</v>
      </c>
      <c r="AW11" s="135">
        <f t="shared" ref="AW11:AW42" si="7">AQ11</f>
        <v>0</v>
      </c>
      <c r="AX11" s="135">
        <f t="shared" ref="AX11:AX42" si="8">AU11-AW11</f>
        <v>0</v>
      </c>
      <c r="AY11" s="135">
        <f>COUNTIFS(号卡固网晒单!$C:$C,AE11,号卡固网晒单!$D:$D,$U$9)</f>
        <v>0</v>
      </c>
      <c r="AZ11" s="135">
        <f>COUNTIFS(号卡固网晒单!$C:$C,AE11,号卡固网晒单!$D:$D,$V$9)</f>
        <v>0</v>
      </c>
      <c r="BA11" s="135">
        <f>COUNTIFS(号卡固网晒单!$C:$C,AE11,号卡固网晒单!$D:$D,$W$9)</f>
        <v>0</v>
      </c>
      <c r="BB11" s="135">
        <f>COUNTIFS(号卡固网晒单!$C:$C,AE11,号卡固网晒单!$D:$D,$X$9)</f>
        <v>0</v>
      </c>
      <c r="BC11" s="135">
        <f>COUNTIFS(号卡固网晒单!$C:$C,AE11,号卡固网晒单!$F:$F,$Y$9)</f>
        <v>0</v>
      </c>
      <c r="BD11" s="135">
        <f>COUNTIFS(号卡固网晒单!$C:$C,AE11,号卡固网晒单!$G:$G,$Z$9)</f>
        <v>0</v>
      </c>
      <c r="BE11" s="135">
        <f>COUNTIFS(号卡固网晒单!$C:$C,AE11,号卡固网晒单!$H:$H,$AA$9)</f>
        <v>0</v>
      </c>
      <c r="BF11" s="135">
        <f>COUNTIFS(号卡固网晒单!$C:$C,AE11,号卡固网晒单!$I:$I,$AB$9)</f>
        <v>0</v>
      </c>
      <c r="BG11" s="135">
        <f>COUNTIFS(号卡固网晒单!$C:$C,AE11,号卡固网晒单!$J:$J,$AC$9)</f>
        <v>0</v>
      </c>
      <c r="BH11" s="135">
        <f>COUNTIFS(号卡固网晒单!$C:$C,AE11,号卡固网晒单!$K:$K,$AD$9)</f>
        <v>0</v>
      </c>
      <c r="BI11" s="135">
        <f>COUNTIFS(号卡固网晒单!$C:$C,AE11,号卡固网晒单!$L:$L,$AE$9)</f>
        <v>0</v>
      </c>
      <c r="BJ11" s="135">
        <f>COUNTIFS(号卡固网晒单!$C:$C,AE11,号卡固网晒单!$M:$M,$AF$9)</f>
        <v>0</v>
      </c>
      <c r="BK11" s="151">
        <v>5</v>
      </c>
      <c r="BL11" s="133">
        <f>AV11*$AV$5+AW11*$AW$5+AX11*$AX$5+AY11*$AY$5+AZ11*$AZ$5+BA11*$BA$5+BB11*$BB$5</f>
        <v>0</v>
      </c>
      <c r="BM11" s="133">
        <f>SUM(AV11:BB11)</f>
        <v>0</v>
      </c>
      <c r="BN11" s="152">
        <v>51</v>
      </c>
      <c r="BO11" s="153">
        <f>SUM(BL11:BL26)</f>
        <v>0</v>
      </c>
      <c r="BP11" s="154">
        <f>BO11/BN11</f>
        <v>0</v>
      </c>
      <c r="BQ11" s="155">
        <f>SUM(AY11:BB11)</f>
        <v>0</v>
      </c>
      <c r="BR11" s="153">
        <f>SUM(BQ11:BQ26)</f>
        <v>0</v>
      </c>
      <c r="BS11" s="151">
        <v>12</v>
      </c>
      <c r="BT11" s="133">
        <f>BC11*$BC$5+BD11*$BD$5+BE11*$BE$5+BF11*$BF$5+BG11*$BG$5+BH11*$BH$5+BI11*$BI$5+BJ11*$BJ$5</f>
        <v>0</v>
      </c>
      <c r="BU11" s="133">
        <f>SUM(BC11:BJ11)</f>
        <v>0</v>
      </c>
      <c r="BV11" s="153">
        <v>124</v>
      </c>
      <c r="BW11" s="153">
        <f>SUM(BT11:BT26)</f>
        <v>0</v>
      </c>
      <c r="BX11" s="154">
        <f>BW11/BV11</f>
        <v>0</v>
      </c>
      <c r="BY11" s="154">
        <f>(BX11+BP11)/2</f>
        <v>0</v>
      </c>
      <c r="BZ11" s="161">
        <f>RANK(BY11,$BY$11:$BY$69)</f>
        <v>1</v>
      </c>
      <c r="CA11" s="155">
        <f>SUM(AY11:BB11)</f>
        <v>0</v>
      </c>
      <c r="CB11" s="153">
        <f>SUM(CA11:CA26)</f>
        <v>0</v>
      </c>
      <c r="CC11" s="169" t="s">
        <v>20</v>
      </c>
      <c r="CD11" s="125" t="s">
        <v>515</v>
      </c>
      <c r="CF11" s="170" t="str">
        <f t="shared" si="0"/>
        <v>黄莉莉</v>
      </c>
      <c r="CG11" s="174" t="str">
        <f>IF(AND(BO11=0),CC11,"")</f>
        <v>市区站</v>
      </c>
      <c r="CH11" s="174" t="str">
        <f>IF(AND(BW11=0),CC11,"")</f>
        <v>市区站</v>
      </c>
      <c r="CI11" s="174" t="str">
        <f>INDEX(CC11:CC69,MATCH(SMALL(BY11:BY69,1),BY11:BY69,0))</f>
        <v>市区站</v>
      </c>
    </row>
    <row r="12" ht="26" spans="1:87">
      <c r="A12" s="126"/>
      <c r="B12" s="129" t="s">
        <v>516</v>
      </c>
      <c r="C12" s="125">
        <v>0</v>
      </c>
      <c r="D12" s="125">
        <v>0</v>
      </c>
      <c r="E12" s="135">
        <f>COUNTIFS(号卡固网晒单!$A:$A,$B$5,号卡固网晒单!$C:$C,B12,号卡固网晒单!$D:$D,$E$9)</f>
        <v>0</v>
      </c>
      <c r="F12" s="135">
        <f>COUNTIFS(号卡固网晒单!$A:$A,$B$5,号卡固网晒单!$C:$C,B12,号卡固网晒单!$D:$D,$F$9)</f>
        <v>0</v>
      </c>
      <c r="G12" s="135">
        <f>COUNTIFS(号卡固网晒单!$A:$A,$B$5,号卡固网晒单!$C:$C,B12,号卡固网晒单!$D:$D,$G$9)</f>
        <v>0</v>
      </c>
      <c r="H12" s="135">
        <f>COUNTIFS(号卡固网晒单!$A:$A,$B$5,号卡固网晒单!$C:$C,B12,号卡固网晒单!$D:$D,$H$9)</f>
        <v>0</v>
      </c>
      <c r="I12" s="135">
        <f>COUNTIFS(号卡固网晒单!$A:$A,$B$5,号卡固网晒单!$C:$C,B12,号卡固网晒单!$D:$D,$I$9)</f>
        <v>0</v>
      </c>
      <c r="J12" s="135">
        <f>COUNTIFS(号卡固网晒单!$A:$A,$B$5,号卡固网晒单!$C:$C,B12,号卡固网晒单!$D:$D,$J$9)</f>
        <v>0</v>
      </c>
      <c r="K12" s="135">
        <f>COUNTIFS(号卡固网晒单!$A:$A,$B$5,号卡固网晒单!$C:$C,B12,号卡固网晒单!$D:$D,$K$9)</f>
        <v>0</v>
      </c>
      <c r="L12" s="135">
        <f>COUNTIFS(号卡固网晒单!$A:$A,$B$5,号卡固网晒单!$C:$C,B12,号卡固网晒单!$D:$D,$L$9)</f>
        <v>0</v>
      </c>
      <c r="M12" s="135">
        <f>COUNTIFS(号卡固网晒单!$A:$A,$B$5,号卡固网晒单!$C:$C,B12,号卡固网晒单!$D:$D,$M$9)</f>
        <v>0</v>
      </c>
      <c r="N12" s="135">
        <f>COUNTIFS(号卡固网晒单!$A:$A,$B$5,号卡固网晒单!$C:$C,B12,号卡固网晒单!$D:$D,$N$9)</f>
        <v>0</v>
      </c>
      <c r="O12" s="135">
        <f>COUNTIFS(号卡固网晒单!$A:$A,$B$5,号卡固网晒单!$C:$C,B12,号卡固网晒单!$D:$D,$O$9)</f>
        <v>0</v>
      </c>
      <c r="P12" s="135">
        <f>COUNTIFS(号卡固网晒单!$A:$A,$B$5,号卡固网晒单!$C:$C,B12,号卡固网晒单!$D:$D,$P$9)</f>
        <v>0</v>
      </c>
      <c r="Q12" s="135">
        <f t="shared" si="1"/>
        <v>0</v>
      </c>
      <c r="R12" s="135">
        <f>COUNTIFS(号卡固网晒单!$A:$A,$B$5,号卡固网晒单!$C:$C,B12,号卡固网晒单!$E:$E,$R$9)</f>
        <v>0</v>
      </c>
      <c r="S12" s="135">
        <f t="shared" si="2"/>
        <v>0</v>
      </c>
      <c r="T12" s="135">
        <f t="shared" si="3"/>
        <v>0</v>
      </c>
      <c r="U12" s="135">
        <f>COUNTIFS(号卡固网晒单!$A:$A,$B$5,号卡固网晒单!$C:$C,B12,号卡固网晒单!$D:$D,$U$9)</f>
        <v>0</v>
      </c>
      <c r="V12" s="135">
        <f>COUNTIFS(号卡固网晒单!$A:$A,$B$5,号卡固网晒单!$C:$C,B12,号卡固网晒单!$D:$D,$V$9)</f>
        <v>0</v>
      </c>
      <c r="W12" s="135">
        <f>COUNTIFS(号卡固网晒单!$A:$A,$B$5,号卡固网晒单!$C:$C,B12,号卡固网晒单!$D:$D,$W$9)</f>
        <v>0</v>
      </c>
      <c r="X12" s="135">
        <f>COUNTIFS(号卡固网晒单!$A:$A,$B$5,号卡固网晒单!$C:$C,B12,号卡固网晒单!$D:$D,$X$9)</f>
        <v>0</v>
      </c>
      <c r="Y12" s="135">
        <f>COUNTIFS(号卡固网晒单!$A:$A,$B$5,号卡固网晒单!$C:$C,B12,号卡固网晒单!$F:$F,$Y$9)</f>
        <v>0</v>
      </c>
      <c r="Z12" s="135">
        <f>COUNTIFS(号卡固网晒单!$A:$A,$B$5,号卡固网晒单!$C:$C,B12,号卡固网晒单!$G:$G,$Z$9)</f>
        <v>0</v>
      </c>
      <c r="AA12" s="135">
        <f>COUNTIFS(号卡固网晒单!$A:$A,$B$5,号卡固网晒单!$C:$C,B12,号卡固网晒单!$H:$H,$AA$9)</f>
        <v>0</v>
      </c>
      <c r="AB12" s="135">
        <f>COUNTIFS(号卡固网晒单!$A:$A,$B$5,号卡固网晒单!$C:$C,B12,号卡固网晒单!$I:$I,$AB$9)</f>
        <v>0</v>
      </c>
      <c r="AC12" s="135">
        <f>COUNTIFS(号卡固网晒单!$A:$A,$B$5,号卡固网晒单!$C:$C,B12,号卡固网晒单!$J:$J,$AC$9)</f>
        <v>0</v>
      </c>
      <c r="AD12" s="135">
        <f>COUNTIFS(号卡固网晒单!$A:$A,$B$5,号卡固网晒单!$C:$C,B12,号卡固网晒单!$K:$K,$AD$9)</f>
        <v>0</v>
      </c>
      <c r="AE12" s="135">
        <f>COUNTIFS(号卡固网晒单!$A:$A,$B$5,号卡固网晒单!$C:$C,B12,号卡固网晒单!$L:$L,$AE$9)</f>
        <v>0</v>
      </c>
      <c r="AF12" s="135">
        <f>COUNTIFS(号卡固网晒单!$A:$A,$B$5,号卡固网晒单!$C:$C,B12,号卡固网晒单!$M:$M,$AF$9)</f>
        <v>0</v>
      </c>
      <c r="AG12" s="135">
        <f t="shared" si="4"/>
        <v>0</v>
      </c>
      <c r="AH12" s="135">
        <f t="shared" si="5"/>
        <v>0</v>
      </c>
      <c r="AI12" s="135">
        <f>COUNTIFS(号卡固网晒单!$C:$C,AF12,号卡固网晒单!$D:$D,$E$9)</f>
        <v>0</v>
      </c>
      <c r="AJ12" s="135">
        <f>COUNTIFS(号卡固网晒单!$C:$C,AF12,号卡固网晒单!$D:$D,$F$9)</f>
        <v>0</v>
      </c>
      <c r="AK12" s="135">
        <f>COUNTIFS(号卡固网晒单!$C:$C,AF12,号卡固网晒单!$D:$D,$G$9)</f>
        <v>0</v>
      </c>
      <c r="AL12" s="135">
        <f>COUNTIFS(号卡固网晒单!$C:$C,AF12,号卡固网晒单!$D:$D,$H$9)</f>
        <v>0</v>
      </c>
      <c r="AM12" s="135">
        <f>COUNTIFS(号卡固网晒单!$C:$C,AF12,号卡固网晒单!$D:$D,$I$9)</f>
        <v>0</v>
      </c>
      <c r="AN12" s="135">
        <f>COUNTIFS(号卡固网晒单!$C:$C,AF12,号卡固网晒单!$D:$D,$J$9)</f>
        <v>0</v>
      </c>
      <c r="AO12" s="135">
        <f>COUNTIFS(号卡固网晒单!$C:$C,AF12,号卡固网晒单!$D:$D,$K$9)</f>
        <v>0</v>
      </c>
      <c r="AP12" s="135">
        <f>COUNTIFS(号卡固网晒单!$C:$C,AF12,号卡固网晒单!$D:$D,$L$9)</f>
        <v>0</v>
      </c>
      <c r="AQ12" s="135">
        <f>COUNTIFS(号卡固网晒单!$C:$C,AF12,号卡固网晒单!$D:$D,$M$9)</f>
        <v>0</v>
      </c>
      <c r="AR12" s="135">
        <f>COUNTIFS(号卡固网晒单!$C:$C,AF12,号卡固网晒单!$D:$D,$N$9)</f>
        <v>0</v>
      </c>
      <c r="AS12" s="135">
        <f>COUNTIFS(号卡固网晒单!$C:$C,AF12,号卡固网晒单!$D:$D,$O$9)</f>
        <v>0</v>
      </c>
      <c r="AT12" s="135">
        <f>COUNTIFS(号卡固网晒单!$C:$C,AF12,号卡固网晒单!$D:$D,$P$9)</f>
        <v>0</v>
      </c>
      <c r="AU12" s="135">
        <f t="shared" si="6"/>
        <v>0</v>
      </c>
      <c r="AV12" s="135">
        <f>COUNTIFS(号卡固网晒单!$C:$C,AE12,号卡固网晒单!$E:$E,$R$9)</f>
        <v>0</v>
      </c>
      <c r="AW12" s="135">
        <f t="shared" si="7"/>
        <v>0</v>
      </c>
      <c r="AX12" s="135">
        <f t="shared" si="8"/>
        <v>0</v>
      </c>
      <c r="AY12" s="135">
        <f>COUNTIFS(号卡固网晒单!$C:$C,AE12,号卡固网晒单!$D:$D,$U$9)</f>
        <v>0</v>
      </c>
      <c r="AZ12" s="135">
        <f>COUNTIFS(号卡固网晒单!$C:$C,AE12,号卡固网晒单!$D:$D,$V$9)</f>
        <v>0</v>
      </c>
      <c r="BA12" s="135">
        <f>COUNTIFS(号卡固网晒单!$C:$C,AE12,号卡固网晒单!$D:$D,$W$9)</f>
        <v>0</v>
      </c>
      <c r="BB12" s="135">
        <f>COUNTIFS(号卡固网晒单!$C:$C,AE12,号卡固网晒单!$D:$D,$X$9)</f>
        <v>0</v>
      </c>
      <c r="BC12" s="135">
        <f>COUNTIFS(号卡固网晒单!$C:$C,AE12,号卡固网晒单!$F:$F,$Y$9)</f>
        <v>0</v>
      </c>
      <c r="BD12" s="135">
        <f>COUNTIFS(号卡固网晒单!$C:$C,AE12,号卡固网晒单!$G:$G,$Z$9)</f>
        <v>0</v>
      </c>
      <c r="BE12" s="135">
        <f>COUNTIFS(号卡固网晒单!$C:$C,AE12,号卡固网晒单!$H:$H,$AA$9)</f>
        <v>0</v>
      </c>
      <c r="BF12" s="135">
        <f>COUNTIFS(号卡固网晒单!$C:$C,AE12,号卡固网晒单!$I:$I,$AB$9)</f>
        <v>0</v>
      </c>
      <c r="BG12" s="135">
        <f>COUNTIFS(号卡固网晒单!$C:$C,AE12,号卡固网晒单!$J:$J,$AC$9)</f>
        <v>0</v>
      </c>
      <c r="BH12" s="135">
        <f>COUNTIFS(号卡固网晒单!$C:$C,AE12,号卡固网晒单!$K:$K,$AD$9)</f>
        <v>0</v>
      </c>
      <c r="BI12" s="135">
        <f>COUNTIFS(号卡固网晒单!$C:$C,AE12,号卡固网晒单!$L:$L,$AE$9)</f>
        <v>0</v>
      </c>
      <c r="BJ12" s="135">
        <f>COUNTIFS(号卡固网晒单!$C:$C,AE12,号卡固网晒单!$M:$M,$AF$9)</f>
        <v>0</v>
      </c>
      <c r="BK12" s="151">
        <v>0</v>
      </c>
      <c r="BL12" s="133">
        <f t="shared" ref="BL12:BL43" si="9">AV12*$AV$5+AW12*$AW$5+AX12*$AX$5+AY12*$AY$5+AZ12*$AZ$5+BA12*$BA$5+BB12*$BB$5</f>
        <v>0</v>
      </c>
      <c r="BM12" s="133">
        <f t="shared" ref="BM12:BM43" si="10">SUM(AV12:BB12)</f>
        <v>0</v>
      </c>
      <c r="BN12" s="152"/>
      <c r="BO12" s="153"/>
      <c r="BP12" s="154"/>
      <c r="BQ12" s="155">
        <f t="shared" ref="BQ12:BQ43" si="11">SUM(AY12:BB12)</f>
        <v>0</v>
      </c>
      <c r="BR12" s="153"/>
      <c r="BS12" s="151">
        <v>0</v>
      </c>
      <c r="BT12" s="133">
        <f t="shared" ref="BT12:BT43" si="12">BC12*$BC$5+BD12*$BD$5+BE12*$BE$5+BF12*$BF$5+BG12*$BG$5+BH12*$BH$5+BI12*$BI$5+BJ12*$BJ$5</f>
        <v>0</v>
      </c>
      <c r="BU12" s="133">
        <f t="shared" ref="BU12:BU43" si="13">SUM(BC12:BJ12)</f>
        <v>0</v>
      </c>
      <c r="BV12" s="153"/>
      <c r="BW12" s="153"/>
      <c r="BX12" s="154"/>
      <c r="BY12" s="154"/>
      <c r="BZ12" s="161"/>
      <c r="CA12" s="155">
        <f t="shared" ref="CA12:CA43" si="14">SUM(AY12:BB12)</f>
        <v>0</v>
      </c>
      <c r="CB12" s="153"/>
      <c r="CC12" s="169"/>
      <c r="CD12" s="125" t="s">
        <v>516</v>
      </c>
      <c r="CF12" s="170" t="str">
        <f t="shared" si="0"/>
        <v>陈锐云</v>
      </c>
      <c r="CG12" s="174"/>
      <c r="CH12" s="174"/>
      <c r="CI12" s="174"/>
    </row>
    <row r="13" ht="26" spans="1:87">
      <c r="A13" s="126"/>
      <c r="B13" s="129" t="s">
        <v>517</v>
      </c>
      <c r="C13" s="125">
        <v>12</v>
      </c>
      <c r="D13" s="125">
        <v>5</v>
      </c>
      <c r="E13" s="135">
        <f>COUNTIFS(号卡固网晒单!$A:$A,$B$5,号卡固网晒单!$C:$C,B13,号卡固网晒单!$D:$D,$E$9)</f>
        <v>0</v>
      </c>
      <c r="F13" s="135">
        <f>COUNTIFS(号卡固网晒单!$A:$A,$B$5,号卡固网晒单!$C:$C,B13,号卡固网晒单!$D:$D,$F$9)</f>
        <v>0</v>
      </c>
      <c r="G13" s="135">
        <f>COUNTIFS(号卡固网晒单!$A:$A,$B$5,号卡固网晒单!$C:$C,B13,号卡固网晒单!$D:$D,$G$9)</f>
        <v>0</v>
      </c>
      <c r="H13" s="135">
        <f>COUNTIFS(号卡固网晒单!$A:$A,$B$5,号卡固网晒单!$C:$C,B13,号卡固网晒单!$D:$D,$H$9)</f>
        <v>0</v>
      </c>
      <c r="I13" s="135">
        <f>COUNTIFS(号卡固网晒单!$A:$A,$B$5,号卡固网晒单!$C:$C,B13,号卡固网晒单!$D:$D,$I$9)</f>
        <v>0</v>
      </c>
      <c r="J13" s="135">
        <f>COUNTIFS(号卡固网晒单!$A:$A,$B$5,号卡固网晒单!$C:$C,B13,号卡固网晒单!$D:$D,$J$9)</f>
        <v>0</v>
      </c>
      <c r="K13" s="135">
        <f>COUNTIFS(号卡固网晒单!$A:$A,$B$5,号卡固网晒单!$C:$C,B13,号卡固网晒单!$D:$D,$K$9)</f>
        <v>0</v>
      </c>
      <c r="L13" s="135">
        <f>COUNTIFS(号卡固网晒单!$A:$A,$B$5,号卡固网晒单!$C:$C,B13,号卡固网晒单!$D:$D,$L$9)</f>
        <v>0</v>
      </c>
      <c r="M13" s="135">
        <f>COUNTIFS(号卡固网晒单!$A:$A,$B$5,号卡固网晒单!$C:$C,B13,号卡固网晒单!$D:$D,$M$9)</f>
        <v>0</v>
      </c>
      <c r="N13" s="135">
        <f>COUNTIFS(号卡固网晒单!$A:$A,$B$5,号卡固网晒单!$C:$C,B13,号卡固网晒单!$D:$D,$N$9)</f>
        <v>0</v>
      </c>
      <c r="O13" s="135">
        <f>COUNTIFS(号卡固网晒单!$A:$A,$B$5,号卡固网晒单!$C:$C,B13,号卡固网晒单!$D:$D,$O$9)</f>
        <v>0</v>
      </c>
      <c r="P13" s="135">
        <f>COUNTIFS(号卡固网晒单!$A:$A,$B$5,号卡固网晒单!$C:$C,B13,号卡固网晒单!$D:$D,$P$9)</f>
        <v>0</v>
      </c>
      <c r="Q13" s="135">
        <f t="shared" si="1"/>
        <v>0</v>
      </c>
      <c r="R13" s="135">
        <f>COUNTIFS(号卡固网晒单!$A:$A,$B$5,号卡固网晒单!$C:$C,B13,号卡固网晒单!$E:$E,$R$9)</f>
        <v>0</v>
      </c>
      <c r="S13" s="135">
        <f t="shared" si="2"/>
        <v>0</v>
      </c>
      <c r="T13" s="135">
        <f t="shared" si="3"/>
        <v>0</v>
      </c>
      <c r="U13" s="135">
        <f>COUNTIFS(号卡固网晒单!$A:$A,$B$5,号卡固网晒单!$C:$C,B13,号卡固网晒单!$D:$D,$U$9)</f>
        <v>0</v>
      </c>
      <c r="V13" s="135">
        <f>COUNTIFS(号卡固网晒单!$A:$A,$B$5,号卡固网晒单!$C:$C,B13,号卡固网晒单!$D:$D,$V$9)</f>
        <v>0</v>
      </c>
      <c r="W13" s="135">
        <f>COUNTIFS(号卡固网晒单!$A:$A,$B$5,号卡固网晒单!$C:$C,B13,号卡固网晒单!$D:$D,$W$9)</f>
        <v>0</v>
      </c>
      <c r="X13" s="135">
        <f>COUNTIFS(号卡固网晒单!$A:$A,$B$5,号卡固网晒单!$C:$C,B13,号卡固网晒单!$D:$D,$X$9)</f>
        <v>0</v>
      </c>
      <c r="Y13" s="135">
        <f>COUNTIFS(号卡固网晒单!$A:$A,$B$5,号卡固网晒单!$C:$C,B13,号卡固网晒单!$F:$F,$Y$9)</f>
        <v>0</v>
      </c>
      <c r="Z13" s="135">
        <f>COUNTIFS(号卡固网晒单!$A:$A,$B$5,号卡固网晒单!$C:$C,B13,号卡固网晒单!$G:$G,$Z$9)</f>
        <v>0</v>
      </c>
      <c r="AA13" s="135">
        <f>COUNTIFS(号卡固网晒单!$A:$A,$B$5,号卡固网晒单!$C:$C,B13,号卡固网晒单!$H:$H,$AA$9)</f>
        <v>0</v>
      </c>
      <c r="AB13" s="135">
        <f>COUNTIFS(号卡固网晒单!$A:$A,$B$5,号卡固网晒单!$C:$C,B13,号卡固网晒单!$I:$I,$AB$9)</f>
        <v>0</v>
      </c>
      <c r="AC13" s="135">
        <f>COUNTIFS(号卡固网晒单!$A:$A,$B$5,号卡固网晒单!$C:$C,B13,号卡固网晒单!$J:$J,$AC$9)</f>
        <v>0</v>
      </c>
      <c r="AD13" s="135">
        <f>COUNTIFS(号卡固网晒单!$A:$A,$B$5,号卡固网晒单!$C:$C,B13,号卡固网晒单!$K:$K,$AD$9)</f>
        <v>0</v>
      </c>
      <c r="AE13" s="135">
        <f>COUNTIFS(号卡固网晒单!$A:$A,$B$5,号卡固网晒单!$C:$C,B13,号卡固网晒单!$L:$L,$AE$9)</f>
        <v>0</v>
      </c>
      <c r="AF13" s="135">
        <f>COUNTIFS(号卡固网晒单!$A:$A,$B$5,号卡固网晒单!$C:$C,B13,号卡固网晒单!$M:$M,$AF$9)</f>
        <v>0</v>
      </c>
      <c r="AG13" s="135">
        <f t="shared" si="4"/>
        <v>0</v>
      </c>
      <c r="AH13" s="135">
        <f t="shared" si="5"/>
        <v>0</v>
      </c>
      <c r="AI13" s="135">
        <f>COUNTIFS(号卡固网晒单!$C:$C,AF13,号卡固网晒单!$D:$D,$E$9)</f>
        <v>0</v>
      </c>
      <c r="AJ13" s="135">
        <f>COUNTIFS(号卡固网晒单!$C:$C,AF13,号卡固网晒单!$D:$D,$F$9)</f>
        <v>0</v>
      </c>
      <c r="AK13" s="135">
        <f>COUNTIFS(号卡固网晒单!$C:$C,AF13,号卡固网晒单!$D:$D,$G$9)</f>
        <v>0</v>
      </c>
      <c r="AL13" s="135">
        <f>COUNTIFS(号卡固网晒单!$C:$C,AF13,号卡固网晒单!$D:$D,$H$9)</f>
        <v>0</v>
      </c>
      <c r="AM13" s="135">
        <f>COUNTIFS(号卡固网晒单!$C:$C,AF13,号卡固网晒单!$D:$D,$I$9)</f>
        <v>0</v>
      </c>
      <c r="AN13" s="135">
        <f>COUNTIFS(号卡固网晒单!$C:$C,AF13,号卡固网晒单!$D:$D,$J$9)</f>
        <v>0</v>
      </c>
      <c r="AO13" s="135">
        <f>COUNTIFS(号卡固网晒单!$C:$C,AF13,号卡固网晒单!$D:$D,$K$9)</f>
        <v>0</v>
      </c>
      <c r="AP13" s="135">
        <f>COUNTIFS(号卡固网晒单!$C:$C,AF13,号卡固网晒单!$D:$D,$L$9)</f>
        <v>0</v>
      </c>
      <c r="AQ13" s="135">
        <f>COUNTIFS(号卡固网晒单!$C:$C,AF13,号卡固网晒单!$D:$D,$M$9)</f>
        <v>0</v>
      </c>
      <c r="AR13" s="135">
        <f>COUNTIFS(号卡固网晒单!$C:$C,AF13,号卡固网晒单!$D:$D,$N$9)</f>
        <v>0</v>
      </c>
      <c r="AS13" s="135">
        <f>COUNTIFS(号卡固网晒单!$C:$C,AF13,号卡固网晒单!$D:$D,$O$9)</f>
        <v>0</v>
      </c>
      <c r="AT13" s="135">
        <f>COUNTIFS(号卡固网晒单!$C:$C,AF13,号卡固网晒单!$D:$D,$P$9)</f>
        <v>0</v>
      </c>
      <c r="AU13" s="135">
        <f t="shared" si="6"/>
        <v>0</v>
      </c>
      <c r="AV13" s="135">
        <f>COUNTIFS(号卡固网晒单!$C:$C,AE13,号卡固网晒单!$E:$E,$R$9)</f>
        <v>0</v>
      </c>
      <c r="AW13" s="135">
        <f t="shared" si="7"/>
        <v>0</v>
      </c>
      <c r="AX13" s="135">
        <f t="shared" si="8"/>
        <v>0</v>
      </c>
      <c r="AY13" s="135">
        <f>COUNTIFS(号卡固网晒单!$C:$C,AE13,号卡固网晒单!$D:$D,$U$9)</f>
        <v>0</v>
      </c>
      <c r="AZ13" s="135">
        <f>COUNTIFS(号卡固网晒单!$C:$C,AE13,号卡固网晒单!$D:$D,$V$9)</f>
        <v>0</v>
      </c>
      <c r="BA13" s="135">
        <f>COUNTIFS(号卡固网晒单!$C:$C,AE13,号卡固网晒单!$D:$D,$W$9)</f>
        <v>0</v>
      </c>
      <c r="BB13" s="135">
        <f>COUNTIFS(号卡固网晒单!$C:$C,AE13,号卡固网晒单!$D:$D,$X$9)</f>
        <v>0</v>
      </c>
      <c r="BC13" s="135">
        <f>COUNTIFS(号卡固网晒单!$C:$C,AE13,号卡固网晒单!$F:$F,$Y$9)</f>
        <v>0</v>
      </c>
      <c r="BD13" s="135">
        <f>COUNTIFS(号卡固网晒单!$C:$C,AE13,号卡固网晒单!$G:$G,$Z$9)</f>
        <v>0</v>
      </c>
      <c r="BE13" s="135">
        <f>COUNTIFS(号卡固网晒单!$C:$C,AE13,号卡固网晒单!$H:$H,$AA$9)</f>
        <v>0</v>
      </c>
      <c r="BF13" s="135">
        <f>COUNTIFS(号卡固网晒单!$C:$C,AE13,号卡固网晒单!$I:$I,$AB$9)</f>
        <v>0</v>
      </c>
      <c r="BG13" s="135">
        <f>COUNTIFS(号卡固网晒单!$C:$C,AE13,号卡固网晒单!$J:$J,$AC$9)</f>
        <v>0</v>
      </c>
      <c r="BH13" s="135">
        <f>COUNTIFS(号卡固网晒单!$C:$C,AE13,号卡固网晒单!$K:$K,$AD$9)</f>
        <v>0</v>
      </c>
      <c r="BI13" s="135">
        <f>COUNTIFS(号卡固网晒单!$C:$C,AE13,号卡固网晒单!$L:$L,$AE$9)</f>
        <v>0</v>
      </c>
      <c r="BJ13" s="135">
        <f>COUNTIFS(号卡固网晒单!$C:$C,AE13,号卡固网晒单!$M:$M,$AF$9)</f>
        <v>0</v>
      </c>
      <c r="BK13" s="151">
        <v>5</v>
      </c>
      <c r="BL13" s="133">
        <f t="shared" si="9"/>
        <v>0</v>
      </c>
      <c r="BM13" s="133">
        <f t="shared" si="10"/>
        <v>0</v>
      </c>
      <c r="BN13" s="152"/>
      <c r="BO13" s="153"/>
      <c r="BP13" s="154"/>
      <c r="BQ13" s="155">
        <f t="shared" si="11"/>
        <v>0</v>
      </c>
      <c r="BR13" s="153"/>
      <c r="BS13" s="151">
        <v>12</v>
      </c>
      <c r="BT13" s="133">
        <f t="shared" si="12"/>
        <v>0</v>
      </c>
      <c r="BU13" s="133">
        <f t="shared" si="13"/>
        <v>0</v>
      </c>
      <c r="BV13" s="153"/>
      <c r="BW13" s="153"/>
      <c r="BX13" s="154"/>
      <c r="BY13" s="154"/>
      <c r="BZ13" s="161"/>
      <c r="CA13" s="155">
        <f t="shared" si="14"/>
        <v>0</v>
      </c>
      <c r="CB13" s="153"/>
      <c r="CC13" s="169"/>
      <c r="CD13" s="125" t="s">
        <v>517</v>
      </c>
      <c r="CF13" s="170" t="str">
        <f t="shared" si="0"/>
        <v>李亚琴</v>
      </c>
      <c r="CG13" s="174"/>
      <c r="CH13" s="174"/>
      <c r="CI13" s="174"/>
    </row>
    <row r="14" ht="26" spans="1:87">
      <c r="A14" s="126"/>
      <c r="B14" s="129" t="s">
        <v>518</v>
      </c>
      <c r="C14" s="125">
        <v>12</v>
      </c>
      <c r="D14" s="125">
        <v>5</v>
      </c>
      <c r="E14" s="135">
        <f>COUNTIFS(号卡固网晒单!$A:$A,$B$5,号卡固网晒单!$C:$C,B14,号卡固网晒单!$D:$D,$E$9)</f>
        <v>0</v>
      </c>
      <c r="F14" s="135">
        <f>COUNTIFS(号卡固网晒单!$A:$A,$B$5,号卡固网晒单!$C:$C,B14,号卡固网晒单!$D:$D,$F$9)</f>
        <v>0</v>
      </c>
      <c r="G14" s="135">
        <f>COUNTIFS(号卡固网晒单!$A:$A,$B$5,号卡固网晒单!$C:$C,B14,号卡固网晒单!$D:$D,$G$9)</f>
        <v>0</v>
      </c>
      <c r="H14" s="135">
        <f>COUNTIFS(号卡固网晒单!$A:$A,$B$5,号卡固网晒单!$C:$C,B14,号卡固网晒单!$D:$D,$H$9)</f>
        <v>0</v>
      </c>
      <c r="I14" s="135">
        <f>COUNTIFS(号卡固网晒单!$A:$A,$B$5,号卡固网晒单!$C:$C,B14,号卡固网晒单!$D:$D,$I$9)</f>
        <v>0</v>
      </c>
      <c r="J14" s="135">
        <f>COUNTIFS(号卡固网晒单!$A:$A,$B$5,号卡固网晒单!$C:$C,B14,号卡固网晒单!$D:$D,$J$9)</f>
        <v>0</v>
      </c>
      <c r="K14" s="135">
        <f>COUNTIFS(号卡固网晒单!$A:$A,$B$5,号卡固网晒单!$C:$C,B14,号卡固网晒单!$D:$D,$K$9)</f>
        <v>0</v>
      </c>
      <c r="L14" s="135">
        <f>COUNTIFS(号卡固网晒单!$A:$A,$B$5,号卡固网晒单!$C:$C,B14,号卡固网晒单!$D:$D,$L$9)</f>
        <v>0</v>
      </c>
      <c r="M14" s="135">
        <f>COUNTIFS(号卡固网晒单!$A:$A,$B$5,号卡固网晒单!$C:$C,B14,号卡固网晒单!$D:$D,$M$9)</f>
        <v>0</v>
      </c>
      <c r="N14" s="135">
        <f>COUNTIFS(号卡固网晒单!$A:$A,$B$5,号卡固网晒单!$C:$C,B14,号卡固网晒单!$D:$D,$N$9)</f>
        <v>0</v>
      </c>
      <c r="O14" s="135">
        <f>COUNTIFS(号卡固网晒单!$A:$A,$B$5,号卡固网晒单!$C:$C,B14,号卡固网晒单!$D:$D,$O$9)</f>
        <v>0</v>
      </c>
      <c r="P14" s="135">
        <f>COUNTIFS(号卡固网晒单!$A:$A,$B$5,号卡固网晒单!$C:$C,B14,号卡固网晒单!$D:$D,$P$9)</f>
        <v>0</v>
      </c>
      <c r="Q14" s="135">
        <f t="shared" si="1"/>
        <v>0</v>
      </c>
      <c r="R14" s="135">
        <f>COUNTIFS(号卡固网晒单!$A:$A,$B$5,号卡固网晒单!$C:$C,B14,号卡固网晒单!$E:$E,$R$9)</f>
        <v>0</v>
      </c>
      <c r="S14" s="135">
        <f t="shared" si="2"/>
        <v>0</v>
      </c>
      <c r="T14" s="135">
        <f t="shared" si="3"/>
        <v>0</v>
      </c>
      <c r="U14" s="135">
        <f>COUNTIFS(号卡固网晒单!$A:$A,$B$5,号卡固网晒单!$C:$C,B14,号卡固网晒单!$D:$D,$U$9)</f>
        <v>0</v>
      </c>
      <c r="V14" s="135">
        <f>COUNTIFS(号卡固网晒单!$A:$A,$B$5,号卡固网晒单!$C:$C,B14,号卡固网晒单!$D:$D,$V$9)</f>
        <v>0</v>
      </c>
      <c r="W14" s="135">
        <f>COUNTIFS(号卡固网晒单!$A:$A,$B$5,号卡固网晒单!$C:$C,B14,号卡固网晒单!$D:$D,$W$9)</f>
        <v>0</v>
      </c>
      <c r="X14" s="135">
        <f>COUNTIFS(号卡固网晒单!$A:$A,$B$5,号卡固网晒单!$C:$C,B14,号卡固网晒单!$D:$D,$X$9)</f>
        <v>0</v>
      </c>
      <c r="Y14" s="135">
        <f>COUNTIFS(号卡固网晒单!$A:$A,$B$5,号卡固网晒单!$C:$C,B14,号卡固网晒单!$F:$F,$Y$9)</f>
        <v>0</v>
      </c>
      <c r="Z14" s="135">
        <f>COUNTIFS(号卡固网晒单!$A:$A,$B$5,号卡固网晒单!$C:$C,B14,号卡固网晒单!$G:$G,$Z$9)</f>
        <v>0</v>
      </c>
      <c r="AA14" s="135">
        <f>COUNTIFS(号卡固网晒单!$A:$A,$B$5,号卡固网晒单!$C:$C,B14,号卡固网晒单!$H:$H,$AA$9)</f>
        <v>0</v>
      </c>
      <c r="AB14" s="135">
        <f>COUNTIFS(号卡固网晒单!$A:$A,$B$5,号卡固网晒单!$C:$C,B14,号卡固网晒单!$I:$I,$AB$9)</f>
        <v>0</v>
      </c>
      <c r="AC14" s="135">
        <f>COUNTIFS(号卡固网晒单!$A:$A,$B$5,号卡固网晒单!$C:$C,B14,号卡固网晒单!$J:$J,$AC$9)</f>
        <v>0</v>
      </c>
      <c r="AD14" s="135">
        <f>COUNTIFS(号卡固网晒单!$A:$A,$B$5,号卡固网晒单!$C:$C,B14,号卡固网晒单!$K:$K,$AD$9)</f>
        <v>0</v>
      </c>
      <c r="AE14" s="135">
        <f>COUNTIFS(号卡固网晒单!$A:$A,$B$5,号卡固网晒单!$C:$C,B14,号卡固网晒单!$L:$L,$AE$9)</f>
        <v>0</v>
      </c>
      <c r="AF14" s="135">
        <f>COUNTIFS(号卡固网晒单!$A:$A,$B$5,号卡固网晒单!$C:$C,B14,号卡固网晒单!$M:$M,$AF$9)</f>
        <v>0</v>
      </c>
      <c r="AG14" s="135">
        <f t="shared" si="4"/>
        <v>0</v>
      </c>
      <c r="AH14" s="135">
        <f t="shared" si="5"/>
        <v>0</v>
      </c>
      <c r="AI14" s="135">
        <f>COUNTIFS(号卡固网晒单!$C:$C,AF14,号卡固网晒单!$D:$D,$E$9)</f>
        <v>0</v>
      </c>
      <c r="AJ14" s="135">
        <f>COUNTIFS(号卡固网晒单!$C:$C,AF14,号卡固网晒单!$D:$D,$F$9)</f>
        <v>0</v>
      </c>
      <c r="AK14" s="135">
        <f>COUNTIFS(号卡固网晒单!$C:$C,AF14,号卡固网晒单!$D:$D,$G$9)</f>
        <v>0</v>
      </c>
      <c r="AL14" s="135">
        <f>COUNTIFS(号卡固网晒单!$C:$C,AF14,号卡固网晒单!$D:$D,$H$9)</f>
        <v>0</v>
      </c>
      <c r="AM14" s="135">
        <f>COUNTIFS(号卡固网晒单!$C:$C,AF14,号卡固网晒单!$D:$D,$I$9)</f>
        <v>0</v>
      </c>
      <c r="AN14" s="135">
        <f>COUNTIFS(号卡固网晒单!$C:$C,AF14,号卡固网晒单!$D:$D,$J$9)</f>
        <v>0</v>
      </c>
      <c r="AO14" s="135">
        <f>COUNTIFS(号卡固网晒单!$C:$C,AF14,号卡固网晒单!$D:$D,$K$9)</f>
        <v>0</v>
      </c>
      <c r="AP14" s="135">
        <f>COUNTIFS(号卡固网晒单!$C:$C,AF14,号卡固网晒单!$D:$D,$L$9)</f>
        <v>0</v>
      </c>
      <c r="AQ14" s="135">
        <f>COUNTIFS(号卡固网晒单!$C:$C,AF14,号卡固网晒单!$D:$D,$M$9)</f>
        <v>0</v>
      </c>
      <c r="AR14" s="135">
        <f>COUNTIFS(号卡固网晒单!$C:$C,AF14,号卡固网晒单!$D:$D,$N$9)</f>
        <v>0</v>
      </c>
      <c r="AS14" s="135">
        <f>COUNTIFS(号卡固网晒单!$C:$C,AF14,号卡固网晒单!$D:$D,$O$9)</f>
        <v>0</v>
      </c>
      <c r="AT14" s="135">
        <f>COUNTIFS(号卡固网晒单!$C:$C,AF14,号卡固网晒单!$D:$D,$P$9)</f>
        <v>0</v>
      </c>
      <c r="AU14" s="135">
        <f t="shared" si="6"/>
        <v>0</v>
      </c>
      <c r="AV14" s="135">
        <f>COUNTIFS(号卡固网晒单!$C:$C,AE14,号卡固网晒单!$E:$E,$R$9)</f>
        <v>0</v>
      </c>
      <c r="AW14" s="135">
        <f t="shared" si="7"/>
        <v>0</v>
      </c>
      <c r="AX14" s="135">
        <f t="shared" si="8"/>
        <v>0</v>
      </c>
      <c r="AY14" s="135">
        <f>COUNTIFS(号卡固网晒单!$C:$C,AE14,号卡固网晒单!$D:$D,$U$9)</f>
        <v>0</v>
      </c>
      <c r="AZ14" s="135">
        <f>COUNTIFS(号卡固网晒单!$C:$C,AE14,号卡固网晒单!$D:$D,$V$9)</f>
        <v>0</v>
      </c>
      <c r="BA14" s="135">
        <f>COUNTIFS(号卡固网晒单!$C:$C,AE14,号卡固网晒单!$D:$D,$W$9)</f>
        <v>0</v>
      </c>
      <c r="BB14" s="135">
        <f>COUNTIFS(号卡固网晒单!$C:$C,AE14,号卡固网晒单!$D:$D,$X$9)</f>
        <v>0</v>
      </c>
      <c r="BC14" s="135">
        <f>COUNTIFS(号卡固网晒单!$C:$C,AE14,号卡固网晒单!$F:$F,$Y$9)</f>
        <v>0</v>
      </c>
      <c r="BD14" s="135">
        <f>COUNTIFS(号卡固网晒单!$C:$C,AE14,号卡固网晒单!$G:$G,$Z$9)</f>
        <v>0</v>
      </c>
      <c r="BE14" s="135">
        <f>COUNTIFS(号卡固网晒单!$C:$C,AE14,号卡固网晒单!$H:$H,$AA$9)</f>
        <v>0</v>
      </c>
      <c r="BF14" s="135">
        <f>COUNTIFS(号卡固网晒单!$C:$C,AE14,号卡固网晒单!$I:$I,$AB$9)</f>
        <v>0</v>
      </c>
      <c r="BG14" s="135">
        <f>COUNTIFS(号卡固网晒单!$C:$C,AE14,号卡固网晒单!$J:$J,$AC$9)</f>
        <v>0</v>
      </c>
      <c r="BH14" s="135">
        <f>COUNTIFS(号卡固网晒单!$C:$C,AE14,号卡固网晒单!$K:$K,$AD$9)</f>
        <v>0</v>
      </c>
      <c r="BI14" s="135">
        <f>COUNTIFS(号卡固网晒单!$C:$C,AE14,号卡固网晒单!$L:$L,$AE$9)</f>
        <v>0</v>
      </c>
      <c r="BJ14" s="135">
        <f>COUNTIFS(号卡固网晒单!$C:$C,AE14,号卡固网晒单!$M:$M,$AF$9)</f>
        <v>0</v>
      </c>
      <c r="BK14" s="151">
        <v>5</v>
      </c>
      <c r="BL14" s="133">
        <f t="shared" si="9"/>
        <v>0</v>
      </c>
      <c r="BM14" s="133">
        <f t="shared" si="10"/>
        <v>0</v>
      </c>
      <c r="BN14" s="152"/>
      <c r="BO14" s="153"/>
      <c r="BP14" s="154"/>
      <c r="BQ14" s="155">
        <f t="shared" si="11"/>
        <v>0</v>
      </c>
      <c r="BR14" s="153"/>
      <c r="BS14" s="151">
        <v>12</v>
      </c>
      <c r="BT14" s="133">
        <f t="shared" si="12"/>
        <v>0</v>
      </c>
      <c r="BU14" s="133">
        <f t="shared" si="13"/>
        <v>0</v>
      </c>
      <c r="BV14" s="153"/>
      <c r="BW14" s="153"/>
      <c r="BX14" s="154"/>
      <c r="BY14" s="154"/>
      <c r="BZ14" s="161"/>
      <c r="CA14" s="155">
        <f t="shared" si="14"/>
        <v>0</v>
      </c>
      <c r="CB14" s="153"/>
      <c r="CC14" s="169"/>
      <c r="CD14" s="125" t="s">
        <v>518</v>
      </c>
      <c r="CF14" s="170" t="str">
        <f t="shared" si="0"/>
        <v>林圣招</v>
      </c>
      <c r="CG14" s="174"/>
      <c r="CH14" s="174"/>
      <c r="CI14" s="174"/>
    </row>
    <row r="15" ht="26" spans="1:87">
      <c r="A15" s="126"/>
      <c r="B15" s="129" t="s">
        <v>519</v>
      </c>
      <c r="C15" s="125">
        <v>12</v>
      </c>
      <c r="D15" s="125">
        <v>5</v>
      </c>
      <c r="E15" s="135">
        <f>COUNTIFS(号卡固网晒单!$A:$A,$B$5,号卡固网晒单!$C:$C,B15,号卡固网晒单!$D:$D,$E$9)</f>
        <v>0</v>
      </c>
      <c r="F15" s="135">
        <f>COUNTIFS(号卡固网晒单!$A:$A,$B$5,号卡固网晒单!$C:$C,B15,号卡固网晒单!$D:$D,$F$9)</f>
        <v>0</v>
      </c>
      <c r="G15" s="135">
        <f>COUNTIFS(号卡固网晒单!$A:$A,$B$5,号卡固网晒单!$C:$C,B15,号卡固网晒单!$D:$D,$G$9)</f>
        <v>0</v>
      </c>
      <c r="H15" s="135">
        <f>COUNTIFS(号卡固网晒单!$A:$A,$B$5,号卡固网晒单!$C:$C,B15,号卡固网晒单!$D:$D,$H$9)</f>
        <v>0</v>
      </c>
      <c r="I15" s="135">
        <f>COUNTIFS(号卡固网晒单!$A:$A,$B$5,号卡固网晒单!$C:$C,B15,号卡固网晒单!$D:$D,$I$9)</f>
        <v>0</v>
      </c>
      <c r="J15" s="135">
        <f>COUNTIFS(号卡固网晒单!$A:$A,$B$5,号卡固网晒单!$C:$C,B15,号卡固网晒单!$D:$D,$J$9)</f>
        <v>0</v>
      </c>
      <c r="K15" s="135">
        <f>COUNTIFS(号卡固网晒单!$A:$A,$B$5,号卡固网晒单!$C:$C,B15,号卡固网晒单!$D:$D,$K$9)</f>
        <v>0</v>
      </c>
      <c r="L15" s="135">
        <f>COUNTIFS(号卡固网晒单!$A:$A,$B$5,号卡固网晒单!$C:$C,B15,号卡固网晒单!$D:$D,$L$9)</f>
        <v>0</v>
      </c>
      <c r="M15" s="135">
        <f>COUNTIFS(号卡固网晒单!$A:$A,$B$5,号卡固网晒单!$C:$C,B15,号卡固网晒单!$D:$D,$M$9)</f>
        <v>0</v>
      </c>
      <c r="N15" s="135">
        <f>COUNTIFS(号卡固网晒单!$A:$A,$B$5,号卡固网晒单!$C:$C,B15,号卡固网晒单!$D:$D,$N$9)</f>
        <v>0</v>
      </c>
      <c r="O15" s="135">
        <f>COUNTIFS(号卡固网晒单!$A:$A,$B$5,号卡固网晒单!$C:$C,B15,号卡固网晒单!$D:$D,$O$9)</f>
        <v>0</v>
      </c>
      <c r="P15" s="135">
        <f>COUNTIFS(号卡固网晒单!$A:$A,$B$5,号卡固网晒单!$C:$C,B15,号卡固网晒单!$D:$D,$P$9)</f>
        <v>0</v>
      </c>
      <c r="Q15" s="135">
        <f t="shared" si="1"/>
        <v>0</v>
      </c>
      <c r="R15" s="135">
        <f>COUNTIFS(号卡固网晒单!$A:$A,$B$5,号卡固网晒单!$C:$C,B15,号卡固网晒单!$E:$E,$R$9)</f>
        <v>0</v>
      </c>
      <c r="S15" s="135">
        <f t="shared" si="2"/>
        <v>0</v>
      </c>
      <c r="T15" s="135">
        <f t="shared" si="3"/>
        <v>0</v>
      </c>
      <c r="U15" s="135">
        <f>COUNTIFS(号卡固网晒单!$A:$A,$B$5,号卡固网晒单!$C:$C,B15,号卡固网晒单!$D:$D,$U$9)</f>
        <v>0</v>
      </c>
      <c r="V15" s="135">
        <f>COUNTIFS(号卡固网晒单!$A:$A,$B$5,号卡固网晒单!$C:$C,B15,号卡固网晒单!$D:$D,$V$9)</f>
        <v>0</v>
      </c>
      <c r="W15" s="135">
        <f>COUNTIFS(号卡固网晒单!$A:$A,$B$5,号卡固网晒单!$C:$C,B15,号卡固网晒单!$D:$D,$W$9)</f>
        <v>0</v>
      </c>
      <c r="X15" s="135">
        <f>COUNTIFS(号卡固网晒单!$A:$A,$B$5,号卡固网晒单!$C:$C,B15,号卡固网晒单!$D:$D,$X$9)</f>
        <v>0</v>
      </c>
      <c r="Y15" s="135">
        <f>COUNTIFS(号卡固网晒单!$A:$A,$B$5,号卡固网晒单!$C:$C,B15,号卡固网晒单!$F:$F,$Y$9)</f>
        <v>0</v>
      </c>
      <c r="Z15" s="135">
        <f>COUNTIFS(号卡固网晒单!$A:$A,$B$5,号卡固网晒单!$C:$C,B15,号卡固网晒单!$G:$G,$Z$9)</f>
        <v>0</v>
      </c>
      <c r="AA15" s="135">
        <f>COUNTIFS(号卡固网晒单!$A:$A,$B$5,号卡固网晒单!$C:$C,B15,号卡固网晒单!$H:$H,$AA$9)</f>
        <v>0</v>
      </c>
      <c r="AB15" s="135">
        <f>COUNTIFS(号卡固网晒单!$A:$A,$B$5,号卡固网晒单!$C:$C,B15,号卡固网晒单!$I:$I,$AB$9)</f>
        <v>0</v>
      </c>
      <c r="AC15" s="135">
        <f>COUNTIFS(号卡固网晒单!$A:$A,$B$5,号卡固网晒单!$C:$C,B15,号卡固网晒单!$J:$J,$AC$9)</f>
        <v>0</v>
      </c>
      <c r="AD15" s="135">
        <f>COUNTIFS(号卡固网晒单!$A:$A,$B$5,号卡固网晒单!$C:$C,B15,号卡固网晒单!$K:$K,$AD$9)</f>
        <v>0</v>
      </c>
      <c r="AE15" s="135">
        <f>COUNTIFS(号卡固网晒单!$A:$A,$B$5,号卡固网晒单!$C:$C,B15,号卡固网晒单!$L:$L,$AE$9)</f>
        <v>0</v>
      </c>
      <c r="AF15" s="135">
        <f>COUNTIFS(号卡固网晒单!$A:$A,$B$5,号卡固网晒单!$C:$C,B15,号卡固网晒单!$M:$M,$AF$9)</f>
        <v>0</v>
      </c>
      <c r="AG15" s="135">
        <f t="shared" si="4"/>
        <v>0</v>
      </c>
      <c r="AH15" s="135">
        <f t="shared" si="5"/>
        <v>0</v>
      </c>
      <c r="AI15" s="135">
        <f>COUNTIFS(号卡固网晒单!$C:$C,AF15,号卡固网晒单!$D:$D,$E$9)</f>
        <v>0</v>
      </c>
      <c r="AJ15" s="135">
        <f>COUNTIFS(号卡固网晒单!$C:$C,AF15,号卡固网晒单!$D:$D,$F$9)</f>
        <v>0</v>
      </c>
      <c r="AK15" s="135">
        <f>COUNTIFS(号卡固网晒单!$C:$C,AF15,号卡固网晒单!$D:$D,$G$9)</f>
        <v>0</v>
      </c>
      <c r="AL15" s="135">
        <f>COUNTIFS(号卡固网晒单!$C:$C,AF15,号卡固网晒单!$D:$D,$H$9)</f>
        <v>0</v>
      </c>
      <c r="AM15" s="135">
        <f>COUNTIFS(号卡固网晒单!$C:$C,AF15,号卡固网晒单!$D:$D,$I$9)</f>
        <v>0</v>
      </c>
      <c r="AN15" s="135">
        <f>COUNTIFS(号卡固网晒单!$C:$C,AF15,号卡固网晒单!$D:$D,$J$9)</f>
        <v>0</v>
      </c>
      <c r="AO15" s="135">
        <f>COUNTIFS(号卡固网晒单!$C:$C,AF15,号卡固网晒单!$D:$D,$K$9)</f>
        <v>0</v>
      </c>
      <c r="AP15" s="135">
        <f>COUNTIFS(号卡固网晒单!$C:$C,AF15,号卡固网晒单!$D:$D,$L$9)</f>
        <v>0</v>
      </c>
      <c r="AQ15" s="135">
        <f>COUNTIFS(号卡固网晒单!$C:$C,AF15,号卡固网晒单!$D:$D,$M$9)</f>
        <v>0</v>
      </c>
      <c r="AR15" s="135">
        <f>COUNTIFS(号卡固网晒单!$C:$C,AF15,号卡固网晒单!$D:$D,$N$9)</f>
        <v>0</v>
      </c>
      <c r="AS15" s="135">
        <f>COUNTIFS(号卡固网晒单!$C:$C,AF15,号卡固网晒单!$D:$D,$O$9)</f>
        <v>0</v>
      </c>
      <c r="AT15" s="135">
        <f>COUNTIFS(号卡固网晒单!$C:$C,AF15,号卡固网晒单!$D:$D,$P$9)</f>
        <v>0</v>
      </c>
      <c r="AU15" s="135">
        <f t="shared" si="6"/>
        <v>0</v>
      </c>
      <c r="AV15" s="135">
        <f>COUNTIFS(号卡固网晒单!$C:$C,AE15,号卡固网晒单!$E:$E,$R$9)</f>
        <v>0</v>
      </c>
      <c r="AW15" s="135">
        <f t="shared" si="7"/>
        <v>0</v>
      </c>
      <c r="AX15" s="135">
        <f t="shared" si="8"/>
        <v>0</v>
      </c>
      <c r="AY15" s="135">
        <f>COUNTIFS(号卡固网晒单!$C:$C,AE15,号卡固网晒单!$D:$D,$U$9)</f>
        <v>0</v>
      </c>
      <c r="AZ15" s="135">
        <f>COUNTIFS(号卡固网晒单!$C:$C,AE15,号卡固网晒单!$D:$D,$V$9)</f>
        <v>0</v>
      </c>
      <c r="BA15" s="135">
        <f>COUNTIFS(号卡固网晒单!$C:$C,AE15,号卡固网晒单!$D:$D,$W$9)</f>
        <v>0</v>
      </c>
      <c r="BB15" s="135">
        <f>COUNTIFS(号卡固网晒单!$C:$C,AE15,号卡固网晒单!$D:$D,$X$9)</f>
        <v>0</v>
      </c>
      <c r="BC15" s="135">
        <f>COUNTIFS(号卡固网晒单!$C:$C,AE15,号卡固网晒单!$F:$F,$Y$9)</f>
        <v>0</v>
      </c>
      <c r="BD15" s="135">
        <f>COUNTIFS(号卡固网晒单!$C:$C,AE15,号卡固网晒单!$G:$G,$Z$9)</f>
        <v>0</v>
      </c>
      <c r="BE15" s="135">
        <f>COUNTIFS(号卡固网晒单!$C:$C,AE15,号卡固网晒单!$H:$H,$AA$9)</f>
        <v>0</v>
      </c>
      <c r="BF15" s="135">
        <f>COUNTIFS(号卡固网晒单!$C:$C,AE15,号卡固网晒单!$I:$I,$AB$9)</f>
        <v>0</v>
      </c>
      <c r="BG15" s="135">
        <f>COUNTIFS(号卡固网晒单!$C:$C,AE15,号卡固网晒单!$J:$J,$AC$9)</f>
        <v>0</v>
      </c>
      <c r="BH15" s="135">
        <f>COUNTIFS(号卡固网晒单!$C:$C,AE15,号卡固网晒单!$K:$K,$AD$9)</f>
        <v>0</v>
      </c>
      <c r="BI15" s="135">
        <f>COUNTIFS(号卡固网晒单!$C:$C,AE15,号卡固网晒单!$L:$L,$AE$9)</f>
        <v>0</v>
      </c>
      <c r="BJ15" s="135">
        <f>COUNTIFS(号卡固网晒单!$C:$C,AE15,号卡固网晒单!$M:$M,$AF$9)</f>
        <v>0</v>
      </c>
      <c r="BK15" s="151">
        <v>5</v>
      </c>
      <c r="BL15" s="133">
        <f t="shared" si="9"/>
        <v>0</v>
      </c>
      <c r="BM15" s="133">
        <f t="shared" si="10"/>
        <v>0</v>
      </c>
      <c r="BN15" s="152"/>
      <c r="BO15" s="153"/>
      <c r="BP15" s="154"/>
      <c r="BQ15" s="155">
        <f t="shared" si="11"/>
        <v>0</v>
      </c>
      <c r="BR15" s="153"/>
      <c r="BS15" s="151">
        <v>12</v>
      </c>
      <c r="BT15" s="133">
        <f t="shared" si="12"/>
        <v>0</v>
      </c>
      <c r="BU15" s="133">
        <f t="shared" si="13"/>
        <v>0</v>
      </c>
      <c r="BV15" s="153"/>
      <c r="BW15" s="153"/>
      <c r="BX15" s="154"/>
      <c r="BY15" s="154"/>
      <c r="BZ15" s="161"/>
      <c r="CA15" s="155">
        <f t="shared" si="14"/>
        <v>0</v>
      </c>
      <c r="CB15" s="153"/>
      <c r="CC15" s="169"/>
      <c r="CD15" s="125" t="s">
        <v>519</v>
      </c>
      <c r="CF15" s="170" t="str">
        <f t="shared" si="0"/>
        <v>谢福琴</v>
      </c>
      <c r="CG15" s="174"/>
      <c r="CH15" s="174"/>
      <c r="CI15" s="174"/>
    </row>
    <row r="16" ht="26" spans="1:87">
      <c r="A16" s="126"/>
      <c r="B16" s="129" t="s">
        <v>520</v>
      </c>
      <c r="C16" s="125">
        <v>12</v>
      </c>
      <c r="D16" s="125">
        <v>5</v>
      </c>
      <c r="E16" s="135">
        <f>COUNTIFS(号卡固网晒单!$A:$A,$B$5,号卡固网晒单!$C:$C,B16,号卡固网晒单!$D:$D,$E$9)</f>
        <v>0</v>
      </c>
      <c r="F16" s="135">
        <f>COUNTIFS(号卡固网晒单!$A:$A,$B$5,号卡固网晒单!$C:$C,B16,号卡固网晒单!$D:$D,$F$9)</f>
        <v>0</v>
      </c>
      <c r="G16" s="135">
        <f>COUNTIFS(号卡固网晒单!$A:$A,$B$5,号卡固网晒单!$C:$C,B16,号卡固网晒单!$D:$D,$G$9)</f>
        <v>0</v>
      </c>
      <c r="H16" s="135">
        <f>COUNTIFS(号卡固网晒单!$A:$A,$B$5,号卡固网晒单!$C:$C,B16,号卡固网晒单!$D:$D,$H$9)</f>
        <v>0</v>
      </c>
      <c r="I16" s="135">
        <f>COUNTIFS(号卡固网晒单!$A:$A,$B$5,号卡固网晒单!$C:$C,B16,号卡固网晒单!$D:$D,$I$9)</f>
        <v>0</v>
      </c>
      <c r="J16" s="135">
        <f>COUNTIFS(号卡固网晒单!$A:$A,$B$5,号卡固网晒单!$C:$C,B16,号卡固网晒单!$D:$D,$J$9)</f>
        <v>0</v>
      </c>
      <c r="K16" s="135">
        <f>COUNTIFS(号卡固网晒单!$A:$A,$B$5,号卡固网晒单!$C:$C,B16,号卡固网晒单!$D:$D,$K$9)</f>
        <v>0</v>
      </c>
      <c r="L16" s="135">
        <f>COUNTIFS(号卡固网晒单!$A:$A,$B$5,号卡固网晒单!$C:$C,B16,号卡固网晒单!$D:$D,$L$9)</f>
        <v>0</v>
      </c>
      <c r="M16" s="135">
        <f>COUNTIFS(号卡固网晒单!$A:$A,$B$5,号卡固网晒单!$C:$C,B16,号卡固网晒单!$D:$D,$M$9)</f>
        <v>0</v>
      </c>
      <c r="N16" s="135">
        <f>COUNTIFS(号卡固网晒单!$A:$A,$B$5,号卡固网晒单!$C:$C,B16,号卡固网晒单!$D:$D,$N$9)</f>
        <v>0</v>
      </c>
      <c r="O16" s="135">
        <f>COUNTIFS(号卡固网晒单!$A:$A,$B$5,号卡固网晒单!$C:$C,B16,号卡固网晒单!$D:$D,$O$9)</f>
        <v>0</v>
      </c>
      <c r="P16" s="135">
        <f>COUNTIFS(号卡固网晒单!$A:$A,$B$5,号卡固网晒单!$C:$C,B16,号卡固网晒单!$D:$D,$P$9)</f>
        <v>0</v>
      </c>
      <c r="Q16" s="135">
        <f t="shared" si="1"/>
        <v>0</v>
      </c>
      <c r="R16" s="135">
        <f>COUNTIFS(号卡固网晒单!$A:$A,$B$5,号卡固网晒单!$C:$C,B16,号卡固网晒单!$E:$E,$R$9)</f>
        <v>0</v>
      </c>
      <c r="S16" s="135">
        <f t="shared" si="2"/>
        <v>0</v>
      </c>
      <c r="T16" s="135">
        <f t="shared" si="3"/>
        <v>0</v>
      </c>
      <c r="U16" s="135">
        <f>COUNTIFS(号卡固网晒单!$A:$A,$B$5,号卡固网晒单!$C:$C,B16,号卡固网晒单!$D:$D,$U$9)</f>
        <v>0</v>
      </c>
      <c r="V16" s="135">
        <f>COUNTIFS(号卡固网晒单!$A:$A,$B$5,号卡固网晒单!$C:$C,B16,号卡固网晒单!$D:$D,$V$9)</f>
        <v>0</v>
      </c>
      <c r="W16" s="135">
        <f>COUNTIFS(号卡固网晒单!$A:$A,$B$5,号卡固网晒单!$C:$C,B16,号卡固网晒单!$D:$D,$W$9)</f>
        <v>0</v>
      </c>
      <c r="X16" s="135">
        <f>COUNTIFS(号卡固网晒单!$A:$A,$B$5,号卡固网晒单!$C:$C,B16,号卡固网晒单!$D:$D,$X$9)</f>
        <v>0</v>
      </c>
      <c r="Y16" s="135">
        <f>COUNTIFS(号卡固网晒单!$A:$A,$B$5,号卡固网晒单!$C:$C,B16,号卡固网晒单!$F:$F,$Y$9)</f>
        <v>0</v>
      </c>
      <c r="Z16" s="135">
        <f>COUNTIFS(号卡固网晒单!$A:$A,$B$5,号卡固网晒单!$C:$C,B16,号卡固网晒单!$G:$G,$Z$9)</f>
        <v>0</v>
      </c>
      <c r="AA16" s="135">
        <f>COUNTIFS(号卡固网晒单!$A:$A,$B$5,号卡固网晒单!$C:$C,B16,号卡固网晒单!$H:$H,$AA$9)</f>
        <v>0</v>
      </c>
      <c r="AB16" s="135">
        <f>COUNTIFS(号卡固网晒单!$A:$A,$B$5,号卡固网晒单!$C:$C,B16,号卡固网晒单!$I:$I,$AB$9)</f>
        <v>0</v>
      </c>
      <c r="AC16" s="135">
        <f>COUNTIFS(号卡固网晒单!$A:$A,$B$5,号卡固网晒单!$C:$C,B16,号卡固网晒单!$J:$J,$AC$9)</f>
        <v>0</v>
      </c>
      <c r="AD16" s="135">
        <f>COUNTIFS(号卡固网晒单!$A:$A,$B$5,号卡固网晒单!$C:$C,B16,号卡固网晒单!$K:$K,$AD$9)</f>
        <v>0</v>
      </c>
      <c r="AE16" s="135">
        <f>COUNTIFS(号卡固网晒单!$A:$A,$B$5,号卡固网晒单!$C:$C,B16,号卡固网晒单!$L:$L,$AE$9)</f>
        <v>0</v>
      </c>
      <c r="AF16" s="135">
        <f>COUNTIFS(号卡固网晒单!$A:$A,$B$5,号卡固网晒单!$C:$C,B16,号卡固网晒单!$M:$M,$AF$9)</f>
        <v>0</v>
      </c>
      <c r="AG16" s="135">
        <f t="shared" si="4"/>
        <v>0</v>
      </c>
      <c r="AH16" s="135">
        <f t="shared" si="5"/>
        <v>0</v>
      </c>
      <c r="AI16" s="135">
        <f>COUNTIFS(号卡固网晒单!$C:$C,AF16,号卡固网晒单!$D:$D,$E$9)</f>
        <v>0</v>
      </c>
      <c r="AJ16" s="135">
        <f>COUNTIFS(号卡固网晒单!$C:$C,AF16,号卡固网晒单!$D:$D,$F$9)</f>
        <v>0</v>
      </c>
      <c r="AK16" s="135">
        <f>COUNTIFS(号卡固网晒单!$C:$C,AF16,号卡固网晒单!$D:$D,$G$9)</f>
        <v>0</v>
      </c>
      <c r="AL16" s="135">
        <f>COUNTIFS(号卡固网晒单!$C:$C,AF16,号卡固网晒单!$D:$D,$H$9)</f>
        <v>0</v>
      </c>
      <c r="AM16" s="135">
        <f>COUNTIFS(号卡固网晒单!$C:$C,AF16,号卡固网晒单!$D:$D,$I$9)</f>
        <v>0</v>
      </c>
      <c r="AN16" s="135">
        <f>COUNTIFS(号卡固网晒单!$C:$C,AF16,号卡固网晒单!$D:$D,$J$9)</f>
        <v>0</v>
      </c>
      <c r="AO16" s="135">
        <f>COUNTIFS(号卡固网晒单!$C:$C,AF16,号卡固网晒单!$D:$D,$K$9)</f>
        <v>0</v>
      </c>
      <c r="AP16" s="135">
        <f>COUNTIFS(号卡固网晒单!$C:$C,AF16,号卡固网晒单!$D:$D,$L$9)</f>
        <v>0</v>
      </c>
      <c r="AQ16" s="135">
        <f>COUNTIFS(号卡固网晒单!$C:$C,AF16,号卡固网晒单!$D:$D,$M$9)</f>
        <v>0</v>
      </c>
      <c r="AR16" s="135">
        <f>COUNTIFS(号卡固网晒单!$C:$C,AF16,号卡固网晒单!$D:$D,$N$9)</f>
        <v>0</v>
      </c>
      <c r="AS16" s="135">
        <f>COUNTIFS(号卡固网晒单!$C:$C,AF16,号卡固网晒单!$D:$D,$O$9)</f>
        <v>0</v>
      </c>
      <c r="AT16" s="135">
        <f>COUNTIFS(号卡固网晒单!$C:$C,AF16,号卡固网晒单!$D:$D,$P$9)</f>
        <v>0</v>
      </c>
      <c r="AU16" s="135">
        <f t="shared" si="6"/>
        <v>0</v>
      </c>
      <c r="AV16" s="135">
        <f>COUNTIFS(号卡固网晒单!$C:$C,AE16,号卡固网晒单!$E:$E,$R$9)</f>
        <v>0</v>
      </c>
      <c r="AW16" s="135">
        <f t="shared" si="7"/>
        <v>0</v>
      </c>
      <c r="AX16" s="135">
        <f t="shared" si="8"/>
        <v>0</v>
      </c>
      <c r="AY16" s="135">
        <f>COUNTIFS(号卡固网晒单!$C:$C,AE16,号卡固网晒单!$D:$D,$U$9)</f>
        <v>0</v>
      </c>
      <c r="AZ16" s="135">
        <f>COUNTIFS(号卡固网晒单!$C:$C,AE16,号卡固网晒单!$D:$D,$V$9)</f>
        <v>0</v>
      </c>
      <c r="BA16" s="135">
        <f>COUNTIFS(号卡固网晒单!$C:$C,AE16,号卡固网晒单!$D:$D,$W$9)</f>
        <v>0</v>
      </c>
      <c r="BB16" s="135">
        <f>COUNTIFS(号卡固网晒单!$C:$C,AE16,号卡固网晒单!$D:$D,$X$9)</f>
        <v>0</v>
      </c>
      <c r="BC16" s="135">
        <f>COUNTIFS(号卡固网晒单!$C:$C,AE16,号卡固网晒单!$F:$F,$Y$9)</f>
        <v>0</v>
      </c>
      <c r="BD16" s="135">
        <f>COUNTIFS(号卡固网晒单!$C:$C,AE16,号卡固网晒单!$G:$G,$Z$9)</f>
        <v>0</v>
      </c>
      <c r="BE16" s="135">
        <f>COUNTIFS(号卡固网晒单!$C:$C,AE16,号卡固网晒单!$H:$H,$AA$9)</f>
        <v>0</v>
      </c>
      <c r="BF16" s="135">
        <f>COUNTIFS(号卡固网晒单!$C:$C,AE16,号卡固网晒单!$I:$I,$AB$9)</f>
        <v>0</v>
      </c>
      <c r="BG16" s="135">
        <f>COUNTIFS(号卡固网晒单!$C:$C,AE16,号卡固网晒单!$J:$J,$AC$9)</f>
        <v>0</v>
      </c>
      <c r="BH16" s="135">
        <f>COUNTIFS(号卡固网晒单!$C:$C,AE16,号卡固网晒单!$K:$K,$AD$9)</f>
        <v>0</v>
      </c>
      <c r="BI16" s="135">
        <f>COUNTIFS(号卡固网晒单!$C:$C,AE16,号卡固网晒单!$L:$L,$AE$9)</f>
        <v>0</v>
      </c>
      <c r="BJ16" s="135">
        <f>COUNTIFS(号卡固网晒单!$C:$C,AE16,号卡固网晒单!$M:$M,$AF$9)</f>
        <v>0</v>
      </c>
      <c r="BK16" s="151">
        <v>5</v>
      </c>
      <c r="BL16" s="133">
        <f t="shared" si="9"/>
        <v>0</v>
      </c>
      <c r="BM16" s="133">
        <f t="shared" si="10"/>
        <v>0</v>
      </c>
      <c r="BN16" s="152"/>
      <c r="BO16" s="153"/>
      <c r="BP16" s="154"/>
      <c r="BQ16" s="155">
        <f t="shared" si="11"/>
        <v>0</v>
      </c>
      <c r="BR16" s="153"/>
      <c r="BS16" s="151">
        <v>12</v>
      </c>
      <c r="BT16" s="133">
        <f t="shared" si="12"/>
        <v>0</v>
      </c>
      <c r="BU16" s="133">
        <f t="shared" si="13"/>
        <v>0</v>
      </c>
      <c r="BV16" s="153"/>
      <c r="BW16" s="153"/>
      <c r="BX16" s="154"/>
      <c r="BY16" s="154"/>
      <c r="BZ16" s="161"/>
      <c r="CA16" s="155">
        <f t="shared" si="14"/>
        <v>0</v>
      </c>
      <c r="CB16" s="153"/>
      <c r="CC16" s="169"/>
      <c r="CD16" s="125" t="s">
        <v>520</v>
      </c>
      <c r="CF16" s="170" t="str">
        <f t="shared" si="0"/>
        <v>汤慈妃</v>
      </c>
      <c r="CG16" s="174"/>
      <c r="CH16" s="174"/>
      <c r="CI16" s="174"/>
    </row>
    <row r="17" ht="26" spans="1:87">
      <c r="A17" s="126"/>
      <c r="B17" s="129" t="s">
        <v>521</v>
      </c>
      <c r="C17" s="125">
        <v>12</v>
      </c>
      <c r="D17" s="125">
        <v>5</v>
      </c>
      <c r="E17" s="135">
        <f>COUNTIFS(号卡固网晒单!$A:$A,$B$5,号卡固网晒单!$C:$C,B17,号卡固网晒单!$D:$D,$E$9)</f>
        <v>0</v>
      </c>
      <c r="F17" s="135">
        <f>COUNTIFS(号卡固网晒单!$A:$A,$B$5,号卡固网晒单!$C:$C,B17,号卡固网晒单!$D:$D,$F$9)</f>
        <v>0</v>
      </c>
      <c r="G17" s="135">
        <f>COUNTIFS(号卡固网晒单!$A:$A,$B$5,号卡固网晒单!$C:$C,B17,号卡固网晒单!$D:$D,$G$9)</f>
        <v>0</v>
      </c>
      <c r="H17" s="135">
        <f>COUNTIFS(号卡固网晒单!$A:$A,$B$5,号卡固网晒单!$C:$C,B17,号卡固网晒单!$D:$D,$H$9)</f>
        <v>0</v>
      </c>
      <c r="I17" s="135">
        <f>COUNTIFS(号卡固网晒单!$A:$A,$B$5,号卡固网晒单!$C:$C,B17,号卡固网晒单!$D:$D,$I$9)</f>
        <v>0</v>
      </c>
      <c r="J17" s="135">
        <f>COUNTIFS(号卡固网晒单!$A:$A,$B$5,号卡固网晒单!$C:$C,B17,号卡固网晒单!$D:$D,$J$9)</f>
        <v>0</v>
      </c>
      <c r="K17" s="135">
        <f>COUNTIFS(号卡固网晒单!$A:$A,$B$5,号卡固网晒单!$C:$C,B17,号卡固网晒单!$D:$D,$K$9)</f>
        <v>0</v>
      </c>
      <c r="L17" s="135">
        <f>COUNTIFS(号卡固网晒单!$A:$A,$B$5,号卡固网晒单!$C:$C,B17,号卡固网晒单!$D:$D,$L$9)</f>
        <v>0</v>
      </c>
      <c r="M17" s="135">
        <f>COUNTIFS(号卡固网晒单!$A:$A,$B$5,号卡固网晒单!$C:$C,B17,号卡固网晒单!$D:$D,$M$9)</f>
        <v>0</v>
      </c>
      <c r="N17" s="135">
        <f>COUNTIFS(号卡固网晒单!$A:$A,$B$5,号卡固网晒单!$C:$C,B17,号卡固网晒单!$D:$D,$N$9)</f>
        <v>0</v>
      </c>
      <c r="O17" s="135">
        <f>COUNTIFS(号卡固网晒单!$A:$A,$B$5,号卡固网晒单!$C:$C,B17,号卡固网晒单!$D:$D,$O$9)</f>
        <v>0</v>
      </c>
      <c r="P17" s="135">
        <f>COUNTIFS(号卡固网晒单!$A:$A,$B$5,号卡固网晒单!$C:$C,B17,号卡固网晒单!$D:$D,$P$9)</f>
        <v>0</v>
      </c>
      <c r="Q17" s="135">
        <f t="shared" si="1"/>
        <v>0</v>
      </c>
      <c r="R17" s="135">
        <f>COUNTIFS(号卡固网晒单!$A:$A,$B$5,号卡固网晒单!$C:$C,B17,号卡固网晒单!$E:$E,$R$9)</f>
        <v>0</v>
      </c>
      <c r="S17" s="135">
        <f t="shared" si="2"/>
        <v>0</v>
      </c>
      <c r="T17" s="135">
        <f t="shared" si="3"/>
        <v>0</v>
      </c>
      <c r="U17" s="135">
        <f>COUNTIFS(号卡固网晒单!$A:$A,$B$5,号卡固网晒单!$C:$C,B17,号卡固网晒单!$D:$D,$U$9)</f>
        <v>0</v>
      </c>
      <c r="V17" s="135">
        <f>COUNTIFS(号卡固网晒单!$A:$A,$B$5,号卡固网晒单!$C:$C,B17,号卡固网晒单!$D:$D,$V$9)</f>
        <v>0</v>
      </c>
      <c r="W17" s="135">
        <f>COUNTIFS(号卡固网晒单!$A:$A,$B$5,号卡固网晒单!$C:$C,B17,号卡固网晒单!$D:$D,$W$9)</f>
        <v>0</v>
      </c>
      <c r="X17" s="135">
        <f>COUNTIFS(号卡固网晒单!$A:$A,$B$5,号卡固网晒单!$C:$C,B17,号卡固网晒单!$D:$D,$X$9)</f>
        <v>0</v>
      </c>
      <c r="Y17" s="135">
        <f>COUNTIFS(号卡固网晒单!$A:$A,$B$5,号卡固网晒单!$C:$C,B17,号卡固网晒单!$F:$F,$Y$9)</f>
        <v>0</v>
      </c>
      <c r="Z17" s="135">
        <f>COUNTIFS(号卡固网晒单!$A:$A,$B$5,号卡固网晒单!$C:$C,B17,号卡固网晒单!$G:$G,$Z$9)</f>
        <v>0</v>
      </c>
      <c r="AA17" s="135">
        <f>COUNTIFS(号卡固网晒单!$A:$A,$B$5,号卡固网晒单!$C:$C,B17,号卡固网晒单!$H:$H,$AA$9)</f>
        <v>0</v>
      </c>
      <c r="AB17" s="135">
        <f>COUNTIFS(号卡固网晒单!$A:$A,$B$5,号卡固网晒单!$C:$C,B17,号卡固网晒单!$I:$I,$AB$9)</f>
        <v>0</v>
      </c>
      <c r="AC17" s="135">
        <f>COUNTIFS(号卡固网晒单!$A:$A,$B$5,号卡固网晒单!$C:$C,B17,号卡固网晒单!$J:$J,$AC$9)</f>
        <v>0</v>
      </c>
      <c r="AD17" s="135">
        <f>COUNTIFS(号卡固网晒单!$A:$A,$B$5,号卡固网晒单!$C:$C,B17,号卡固网晒单!$K:$K,$AD$9)</f>
        <v>0</v>
      </c>
      <c r="AE17" s="135">
        <f>COUNTIFS(号卡固网晒单!$A:$A,$B$5,号卡固网晒单!$C:$C,B17,号卡固网晒单!$L:$L,$AE$9)</f>
        <v>0</v>
      </c>
      <c r="AF17" s="135">
        <f>COUNTIFS(号卡固网晒单!$A:$A,$B$5,号卡固网晒单!$C:$C,B17,号卡固网晒单!$M:$M,$AF$9)</f>
        <v>0</v>
      </c>
      <c r="AG17" s="135">
        <f t="shared" si="4"/>
        <v>0</v>
      </c>
      <c r="AH17" s="135">
        <f t="shared" si="5"/>
        <v>0</v>
      </c>
      <c r="AI17" s="135">
        <f>COUNTIFS(号卡固网晒单!$C:$C,AF17,号卡固网晒单!$D:$D,$E$9)</f>
        <v>0</v>
      </c>
      <c r="AJ17" s="135">
        <f>COUNTIFS(号卡固网晒单!$C:$C,AF17,号卡固网晒单!$D:$D,$F$9)</f>
        <v>0</v>
      </c>
      <c r="AK17" s="135">
        <f>COUNTIFS(号卡固网晒单!$C:$C,AF17,号卡固网晒单!$D:$D,$G$9)</f>
        <v>0</v>
      </c>
      <c r="AL17" s="135">
        <f>COUNTIFS(号卡固网晒单!$C:$C,AF17,号卡固网晒单!$D:$D,$H$9)</f>
        <v>0</v>
      </c>
      <c r="AM17" s="135">
        <f>COUNTIFS(号卡固网晒单!$C:$C,AF17,号卡固网晒单!$D:$D,$I$9)</f>
        <v>0</v>
      </c>
      <c r="AN17" s="135">
        <f>COUNTIFS(号卡固网晒单!$C:$C,AF17,号卡固网晒单!$D:$D,$J$9)</f>
        <v>0</v>
      </c>
      <c r="AO17" s="135">
        <f>COUNTIFS(号卡固网晒单!$C:$C,AF17,号卡固网晒单!$D:$D,$K$9)</f>
        <v>0</v>
      </c>
      <c r="AP17" s="135">
        <f>COUNTIFS(号卡固网晒单!$C:$C,AF17,号卡固网晒单!$D:$D,$L$9)</f>
        <v>0</v>
      </c>
      <c r="AQ17" s="135">
        <f>COUNTIFS(号卡固网晒单!$C:$C,AF17,号卡固网晒单!$D:$D,$M$9)</f>
        <v>0</v>
      </c>
      <c r="AR17" s="135">
        <f>COUNTIFS(号卡固网晒单!$C:$C,AF17,号卡固网晒单!$D:$D,$N$9)</f>
        <v>0</v>
      </c>
      <c r="AS17" s="135">
        <f>COUNTIFS(号卡固网晒单!$C:$C,AF17,号卡固网晒单!$D:$D,$O$9)</f>
        <v>0</v>
      </c>
      <c r="AT17" s="135">
        <f>COUNTIFS(号卡固网晒单!$C:$C,AF17,号卡固网晒单!$D:$D,$P$9)</f>
        <v>0</v>
      </c>
      <c r="AU17" s="135">
        <f t="shared" si="6"/>
        <v>0</v>
      </c>
      <c r="AV17" s="135">
        <f>COUNTIFS(号卡固网晒单!$C:$C,AE17,号卡固网晒单!$E:$E,$R$9)</f>
        <v>0</v>
      </c>
      <c r="AW17" s="135">
        <f t="shared" si="7"/>
        <v>0</v>
      </c>
      <c r="AX17" s="135">
        <f t="shared" si="8"/>
        <v>0</v>
      </c>
      <c r="AY17" s="135">
        <f>COUNTIFS(号卡固网晒单!$C:$C,AE17,号卡固网晒单!$D:$D,$U$9)</f>
        <v>0</v>
      </c>
      <c r="AZ17" s="135">
        <f>COUNTIFS(号卡固网晒单!$C:$C,AE17,号卡固网晒单!$D:$D,$V$9)</f>
        <v>0</v>
      </c>
      <c r="BA17" s="135">
        <f>COUNTIFS(号卡固网晒单!$C:$C,AE17,号卡固网晒单!$D:$D,$W$9)</f>
        <v>0</v>
      </c>
      <c r="BB17" s="135">
        <f>COUNTIFS(号卡固网晒单!$C:$C,AE17,号卡固网晒单!$D:$D,$X$9)</f>
        <v>0</v>
      </c>
      <c r="BC17" s="135">
        <f>COUNTIFS(号卡固网晒单!$C:$C,AE17,号卡固网晒单!$F:$F,$Y$9)</f>
        <v>0</v>
      </c>
      <c r="BD17" s="135">
        <f>COUNTIFS(号卡固网晒单!$C:$C,AE17,号卡固网晒单!$G:$G,$Z$9)</f>
        <v>0</v>
      </c>
      <c r="BE17" s="135">
        <f>COUNTIFS(号卡固网晒单!$C:$C,AE17,号卡固网晒单!$H:$H,$AA$9)</f>
        <v>0</v>
      </c>
      <c r="BF17" s="135">
        <f>COUNTIFS(号卡固网晒单!$C:$C,AE17,号卡固网晒单!$I:$I,$AB$9)</f>
        <v>0</v>
      </c>
      <c r="BG17" s="135">
        <f>COUNTIFS(号卡固网晒单!$C:$C,AE17,号卡固网晒单!$J:$J,$AC$9)</f>
        <v>0</v>
      </c>
      <c r="BH17" s="135">
        <f>COUNTIFS(号卡固网晒单!$C:$C,AE17,号卡固网晒单!$K:$K,$AD$9)</f>
        <v>0</v>
      </c>
      <c r="BI17" s="135">
        <f>COUNTIFS(号卡固网晒单!$C:$C,AE17,号卡固网晒单!$L:$L,$AE$9)</f>
        <v>0</v>
      </c>
      <c r="BJ17" s="135">
        <f>COUNTIFS(号卡固网晒单!$C:$C,AE17,号卡固网晒单!$M:$M,$AF$9)</f>
        <v>0</v>
      </c>
      <c r="BK17" s="151">
        <v>5</v>
      </c>
      <c r="BL17" s="133">
        <f t="shared" si="9"/>
        <v>0</v>
      </c>
      <c r="BM17" s="133">
        <f t="shared" si="10"/>
        <v>0</v>
      </c>
      <c r="BN17" s="152"/>
      <c r="BO17" s="153"/>
      <c r="BP17" s="154"/>
      <c r="BQ17" s="155">
        <f t="shared" si="11"/>
        <v>0</v>
      </c>
      <c r="BR17" s="153"/>
      <c r="BS17" s="151">
        <v>12</v>
      </c>
      <c r="BT17" s="133">
        <f t="shared" si="12"/>
        <v>0</v>
      </c>
      <c r="BU17" s="133">
        <f t="shared" si="13"/>
        <v>0</v>
      </c>
      <c r="BV17" s="153"/>
      <c r="BW17" s="153"/>
      <c r="BX17" s="154"/>
      <c r="BY17" s="154"/>
      <c r="BZ17" s="161"/>
      <c r="CA17" s="155">
        <f t="shared" si="14"/>
        <v>0</v>
      </c>
      <c r="CB17" s="153"/>
      <c r="CC17" s="169"/>
      <c r="CD17" s="125" t="s">
        <v>521</v>
      </c>
      <c r="CF17" s="170" t="str">
        <f t="shared" si="0"/>
        <v>罗祯</v>
      </c>
      <c r="CG17" s="174"/>
      <c r="CH17" s="174"/>
      <c r="CI17" s="174"/>
    </row>
    <row r="18" ht="26" spans="1:87">
      <c r="A18" s="126"/>
      <c r="B18" s="129" t="s">
        <v>522</v>
      </c>
      <c r="C18" s="125">
        <v>5</v>
      </c>
      <c r="D18" s="125">
        <v>2</v>
      </c>
      <c r="E18" s="135">
        <f>COUNTIFS(号卡固网晒单!$A:$A,$B$5,号卡固网晒单!$C:$C,B18,号卡固网晒单!$D:$D,$E$9)</f>
        <v>0</v>
      </c>
      <c r="F18" s="135">
        <f>COUNTIFS(号卡固网晒单!$A:$A,$B$5,号卡固网晒单!$C:$C,B18,号卡固网晒单!$D:$D,$F$9)</f>
        <v>0</v>
      </c>
      <c r="G18" s="135">
        <f>COUNTIFS(号卡固网晒单!$A:$A,$B$5,号卡固网晒单!$C:$C,B18,号卡固网晒单!$D:$D,$G$9)</f>
        <v>0</v>
      </c>
      <c r="H18" s="135">
        <f>COUNTIFS(号卡固网晒单!$A:$A,$B$5,号卡固网晒单!$C:$C,B18,号卡固网晒单!$D:$D,$H$9)</f>
        <v>0</v>
      </c>
      <c r="I18" s="135">
        <f>COUNTIFS(号卡固网晒单!$A:$A,$B$5,号卡固网晒单!$C:$C,B18,号卡固网晒单!$D:$D,$I$9)</f>
        <v>0</v>
      </c>
      <c r="J18" s="135">
        <f>COUNTIFS(号卡固网晒单!$A:$A,$B$5,号卡固网晒单!$C:$C,B18,号卡固网晒单!$D:$D,$J$9)</f>
        <v>0</v>
      </c>
      <c r="K18" s="135">
        <f>COUNTIFS(号卡固网晒单!$A:$A,$B$5,号卡固网晒单!$C:$C,B18,号卡固网晒单!$D:$D,$K$9)</f>
        <v>0</v>
      </c>
      <c r="L18" s="135">
        <f>COUNTIFS(号卡固网晒单!$A:$A,$B$5,号卡固网晒单!$C:$C,B18,号卡固网晒单!$D:$D,$L$9)</f>
        <v>0</v>
      </c>
      <c r="M18" s="135">
        <f>COUNTIFS(号卡固网晒单!$A:$A,$B$5,号卡固网晒单!$C:$C,B18,号卡固网晒单!$D:$D,$M$9)</f>
        <v>0</v>
      </c>
      <c r="N18" s="135">
        <f>COUNTIFS(号卡固网晒单!$A:$A,$B$5,号卡固网晒单!$C:$C,B18,号卡固网晒单!$D:$D,$N$9)</f>
        <v>0</v>
      </c>
      <c r="O18" s="135">
        <f>COUNTIFS(号卡固网晒单!$A:$A,$B$5,号卡固网晒单!$C:$C,B18,号卡固网晒单!$D:$D,$O$9)</f>
        <v>0</v>
      </c>
      <c r="P18" s="135">
        <f>COUNTIFS(号卡固网晒单!$A:$A,$B$5,号卡固网晒单!$C:$C,B18,号卡固网晒单!$D:$D,$P$9)</f>
        <v>0</v>
      </c>
      <c r="Q18" s="135">
        <f t="shared" si="1"/>
        <v>0</v>
      </c>
      <c r="R18" s="135">
        <f>COUNTIFS(号卡固网晒单!$A:$A,$B$5,号卡固网晒单!$C:$C,B18,号卡固网晒单!$E:$E,$R$9)</f>
        <v>0</v>
      </c>
      <c r="S18" s="135">
        <f t="shared" si="2"/>
        <v>0</v>
      </c>
      <c r="T18" s="135">
        <f t="shared" si="3"/>
        <v>0</v>
      </c>
      <c r="U18" s="135">
        <f>COUNTIFS(号卡固网晒单!$A:$A,$B$5,号卡固网晒单!$C:$C,B18,号卡固网晒单!$D:$D,$U$9)</f>
        <v>0</v>
      </c>
      <c r="V18" s="135">
        <f>COUNTIFS(号卡固网晒单!$A:$A,$B$5,号卡固网晒单!$C:$C,B18,号卡固网晒单!$D:$D,$V$9)</f>
        <v>0</v>
      </c>
      <c r="W18" s="135">
        <f>COUNTIFS(号卡固网晒单!$A:$A,$B$5,号卡固网晒单!$C:$C,B18,号卡固网晒单!$D:$D,$W$9)</f>
        <v>0</v>
      </c>
      <c r="X18" s="135">
        <f>COUNTIFS(号卡固网晒单!$A:$A,$B$5,号卡固网晒单!$C:$C,B18,号卡固网晒单!$D:$D,$X$9)</f>
        <v>0</v>
      </c>
      <c r="Y18" s="135">
        <f>COUNTIFS(号卡固网晒单!$A:$A,$B$5,号卡固网晒单!$C:$C,B18,号卡固网晒单!$F:$F,$Y$9)</f>
        <v>0</v>
      </c>
      <c r="Z18" s="135">
        <f>COUNTIFS(号卡固网晒单!$A:$A,$B$5,号卡固网晒单!$C:$C,B18,号卡固网晒单!$G:$G,$Z$9)</f>
        <v>0</v>
      </c>
      <c r="AA18" s="135">
        <f>COUNTIFS(号卡固网晒单!$A:$A,$B$5,号卡固网晒单!$C:$C,B18,号卡固网晒单!$H:$H,$AA$9)</f>
        <v>0</v>
      </c>
      <c r="AB18" s="135">
        <f>COUNTIFS(号卡固网晒单!$A:$A,$B$5,号卡固网晒单!$C:$C,B18,号卡固网晒单!$I:$I,$AB$9)</f>
        <v>0</v>
      </c>
      <c r="AC18" s="135">
        <f>COUNTIFS(号卡固网晒单!$A:$A,$B$5,号卡固网晒单!$C:$C,B18,号卡固网晒单!$J:$J,$AC$9)</f>
        <v>0</v>
      </c>
      <c r="AD18" s="135">
        <f>COUNTIFS(号卡固网晒单!$A:$A,$B$5,号卡固网晒单!$C:$C,B18,号卡固网晒单!$K:$K,$AD$9)</f>
        <v>0</v>
      </c>
      <c r="AE18" s="135">
        <f>COUNTIFS(号卡固网晒单!$A:$A,$B$5,号卡固网晒单!$C:$C,B18,号卡固网晒单!$L:$L,$AE$9)</f>
        <v>0</v>
      </c>
      <c r="AF18" s="135">
        <f>COUNTIFS(号卡固网晒单!$A:$A,$B$5,号卡固网晒单!$C:$C,B18,号卡固网晒单!$M:$M,$AF$9)</f>
        <v>0</v>
      </c>
      <c r="AG18" s="135">
        <f t="shared" si="4"/>
        <v>0</v>
      </c>
      <c r="AH18" s="135">
        <f t="shared" si="5"/>
        <v>0</v>
      </c>
      <c r="AI18" s="135">
        <f>COUNTIFS(号卡固网晒单!$C:$C,AF18,号卡固网晒单!$D:$D,$E$9)</f>
        <v>0</v>
      </c>
      <c r="AJ18" s="135">
        <f>COUNTIFS(号卡固网晒单!$C:$C,AF18,号卡固网晒单!$D:$D,$F$9)</f>
        <v>0</v>
      </c>
      <c r="AK18" s="135">
        <f>COUNTIFS(号卡固网晒单!$C:$C,AF18,号卡固网晒单!$D:$D,$G$9)</f>
        <v>0</v>
      </c>
      <c r="AL18" s="135">
        <f>COUNTIFS(号卡固网晒单!$C:$C,AF18,号卡固网晒单!$D:$D,$H$9)</f>
        <v>0</v>
      </c>
      <c r="AM18" s="135">
        <f>COUNTIFS(号卡固网晒单!$C:$C,AF18,号卡固网晒单!$D:$D,$I$9)</f>
        <v>0</v>
      </c>
      <c r="AN18" s="135">
        <f>COUNTIFS(号卡固网晒单!$C:$C,AF18,号卡固网晒单!$D:$D,$J$9)</f>
        <v>0</v>
      </c>
      <c r="AO18" s="135">
        <f>COUNTIFS(号卡固网晒单!$C:$C,AF18,号卡固网晒单!$D:$D,$K$9)</f>
        <v>0</v>
      </c>
      <c r="AP18" s="135">
        <f>COUNTIFS(号卡固网晒单!$C:$C,AF18,号卡固网晒单!$D:$D,$L$9)</f>
        <v>0</v>
      </c>
      <c r="AQ18" s="135">
        <f>COUNTIFS(号卡固网晒单!$C:$C,AF18,号卡固网晒单!$D:$D,$M$9)</f>
        <v>0</v>
      </c>
      <c r="AR18" s="135">
        <f>COUNTIFS(号卡固网晒单!$C:$C,AF18,号卡固网晒单!$D:$D,$N$9)</f>
        <v>0</v>
      </c>
      <c r="AS18" s="135">
        <f>COUNTIFS(号卡固网晒单!$C:$C,AF18,号卡固网晒单!$D:$D,$O$9)</f>
        <v>0</v>
      </c>
      <c r="AT18" s="135">
        <f>COUNTIFS(号卡固网晒单!$C:$C,AF18,号卡固网晒单!$D:$D,$P$9)</f>
        <v>0</v>
      </c>
      <c r="AU18" s="135">
        <f t="shared" si="6"/>
        <v>0</v>
      </c>
      <c r="AV18" s="135">
        <f>COUNTIFS(号卡固网晒单!$C:$C,AE18,号卡固网晒单!$E:$E,$R$9)</f>
        <v>0</v>
      </c>
      <c r="AW18" s="135">
        <f t="shared" si="7"/>
        <v>0</v>
      </c>
      <c r="AX18" s="135">
        <f t="shared" si="8"/>
        <v>0</v>
      </c>
      <c r="AY18" s="135">
        <f>COUNTIFS(号卡固网晒单!$C:$C,AE18,号卡固网晒单!$D:$D,$U$9)</f>
        <v>0</v>
      </c>
      <c r="AZ18" s="135">
        <f>COUNTIFS(号卡固网晒单!$C:$C,AE18,号卡固网晒单!$D:$D,$V$9)</f>
        <v>0</v>
      </c>
      <c r="BA18" s="135">
        <f>COUNTIFS(号卡固网晒单!$C:$C,AE18,号卡固网晒单!$D:$D,$W$9)</f>
        <v>0</v>
      </c>
      <c r="BB18" s="135">
        <f>COUNTIFS(号卡固网晒单!$C:$C,AE18,号卡固网晒单!$D:$D,$X$9)</f>
        <v>0</v>
      </c>
      <c r="BC18" s="135">
        <f>COUNTIFS(号卡固网晒单!$C:$C,AE18,号卡固网晒单!$F:$F,$Y$9)</f>
        <v>0</v>
      </c>
      <c r="BD18" s="135">
        <f>COUNTIFS(号卡固网晒单!$C:$C,AE18,号卡固网晒单!$G:$G,$Z$9)</f>
        <v>0</v>
      </c>
      <c r="BE18" s="135">
        <f>COUNTIFS(号卡固网晒单!$C:$C,AE18,号卡固网晒单!$H:$H,$AA$9)</f>
        <v>0</v>
      </c>
      <c r="BF18" s="135">
        <f>COUNTIFS(号卡固网晒单!$C:$C,AE18,号卡固网晒单!$I:$I,$AB$9)</f>
        <v>0</v>
      </c>
      <c r="BG18" s="135">
        <f>COUNTIFS(号卡固网晒单!$C:$C,AE18,号卡固网晒单!$J:$J,$AC$9)</f>
        <v>0</v>
      </c>
      <c r="BH18" s="135">
        <f>COUNTIFS(号卡固网晒单!$C:$C,AE18,号卡固网晒单!$K:$K,$AD$9)</f>
        <v>0</v>
      </c>
      <c r="BI18" s="135">
        <f>COUNTIFS(号卡固网晒单!$C:$C,AE18,号卡固网晒单!$L:$L,$AE$9)</f>
        <v>0</v>
      </c>
      <c r="BJ18" s="135">
        <f>COUNTIFS(号卡固网晒单!$C:$C,AE18,号卡固网晒单!$M:$M,$AF$9)</f>
        <v>0</v>
      </c>
      <c r="BK18" s="151">
        <v>2</v>
      </c>
      <c r="BL18" s="133">
        <f t="shared" si="9"/>
        <v>0</v>
      </c>
      <c r="BM18" s="133">
        <f t="shared" si="10"/>
        <v>0</v>
      </c>
      <c r="BN18" s="152"/>
      <c r="BO18" s="153"/>
      <c r="BP18" s="154"/>
      <c r="BQ18" s="155">
        <f t="shared" si="11"/>
        <v>0</v>
      </c>
      <c r="BR18" s="153"/>
      <c r="BS18" s="151">
        <v>5</v>
      </c>
      <c r="BT18" s="133">
        <f t="shared" si="12"/>
        <v>0</v>
      </c>
      <c r="BU18" s="133">
        <f t="shared" si="13"/>
        <v>0</v>
      </c>
      <c r="BV18" s="153"/>
      <c r="BW18" s="153"/>
      <c r="BX18" s="154"/>
      <c r="BY18" s="154"/>
      <c r="BZ18" s="161"/>
      <c r="CA18" s="155">
        <f t="shared" si="14"/>
        <v>0</v>
      </c>
      <c r="CB18" s="153"/>
      <c r="CC18" s="169"/>
      <c r="CD18" s="125" t="s">
        <v>522</v>
      </c>
      <c r="CF18" s="170" t="str">
        <f t="shared" si="0"/>
        <v>陈国焜</v>
      </c>
      <c r="CG18" s="174"/>
      <c r="CH18" s="174"/>
      <c r="CI18" s="174"/>
    </row>
    <row r="19" ht="26" spans="1:87">
      <c r="A19" s="126"/>
      <c r="B19" s="129" t="s">
        <v>523</v>
      </c>
      <c r="C19" s="125">
        <v>5</v>
      </c>
      <c r="D19" s="125">
        <v>2</v>
      </c>
      <c r="E19" s="135">
        <f>COUNTIFS(号卡固网晒单!$A:$A,$B$5,号卡固网晒单!$C:$C,B19,号卡固网晒单!$D:$D,$E$9)</f>
        <v>0</v>
      </c>
      <c r="F19" s="135">
        <f>COUNTIFS(号卡固网晒单!$A:$A,$B$5,号卡固网晒单!$C:$C,B19,号卡固网晒单!$D:$D,$F$9)</f>
        <v>0</v>
      </c>
      <c r="G19" s="135">
        <f>COUNTIFS(号卡固网晒单!$A:$A,$B$5,号卡固网晒单!$C:$C,B19,号卡固网晒单!$D:$D,$G$9)</f>
        <v>0</v>
      </c>
      <c r="H19" s="135">
        <f>COUNTIFS(号卡固网晒单!$A:$A,$B$5,号卡固网晒单!$C:$C,B19,号卡固网晒单!$D:$D,$H$9)</f>
        <v>0</v>
      </c>
      <c r="I19" s="135">
        <f>COUNTIFS(号卡固网晒单!$A:$A,$B$5,号卡固网晒单!$C:$C,B19,号卡固网晒单!$D:$D,$I$9)</f>
        <v>0</v>
      </c>
      <c r="J19" s="135">
        <f>COUNTIFS(号卡固网晒单!$A:$A,$B$5,号卡固网晒单!$C:$C,B19,号卡固网晒单!$D:$D,$J$9)</f>
        <v>0</v>
      </c>
      <c r="K19" s="135">
        <f>COUNTIFS(号卡固网晒单!$A:$A,$B$5,号卡固网晒单!$C:$C,B19,号卡固网晒单!$D:$D,$K$9)</f>
        <v>0</v>
      </c>
      <c r="L19" s="135">
        <f>COUNTIFS(号卡固网晒单!$A:$A,$B$5,号卡固网晒单!$C:$C,B19,号卡固网晒单!$D:$D,$L$9)</f>
        <v>0</v>
      </c>
      <c r="M19" s="135">
        <f>COUNTIFS(号卡固网晒单!$A:$A,$B$5,号卡固网晒单!$C:$C,B19,号卡固网晒单!$D:$D,$M$9)</f>
        <v>0</v>
      </c>
      <c r="N19" s="135">
        <f>COUNTIFS(号卡固网晒单!$A:$A,$B$5,号卡固网晒单!$C:$C,B19,号卡固网晒单!$D:$D,$N$9)</f>
        <v>0</v>
      </c>
      <c r="O19" s="135">
        <f>COUNTIFS(号卡固网晒单!$A:$A,$B$5,号卡固网晒单!$C:$C,B19,号卡固网晒单!$D:$D,$O$9)</f>
        <v>0</v>
      </c>
      <c r="P19" s="135">
        <f>COUNTIFS(号卡固网晒单!$A:$A,$B$5,号卡固网晒单!$C:$C,B19,号卡固网晒单!$D:$D,$P$9)</f>
        <v>0</v>
      </c>
      <c r="Q19" s="135">
        <f t="shared" si="1"/>
        <v>0</v>
      </c>
      <c r="R19" s="135">
        <f>COUNTIFS(号卡固网晒单!$A:$A,$B$5,号卡固网晒单!$C:$C,B19,号卡固网晒单!$E:$E,$R$9)</f>
        <v>0</v>
      </c>
      <c r="S19" s="135">
        <f t="shared" si="2"/>
        <v>0</v>
      </c>
      <c r="T19" s="135">
        <f t="shared" si="3"/>
        <v>0</v>
      </c>
      <c r="U19" s="135">
        <f>COUNTIFS(号卡固网晒单!$A:$A,$B$5,号卡固网晒单!$C:$C,B19,号卡固网晒单!$D:$D,$U$9)</f>
        <v>0</v>
      </c>
      <c r="V19" s="135">
        <f>COUNTIFS(号卡固网晒单!$A:$A,$B$5,号卡固网晒单!$C:$C,B19,号卡固网晒单!$D:$D,$V$9)</f>
        <v>0</v>
      </c>
      <c r="W19" s="135">
        <f>COUNTIFS(号卡固网晒单!$A:$A,$B$5,号卡固网晒单!$C:$C,B19,号卡固网晒单!$D:$D,$W$9)</f>
        <v>0</v>
      </c>
      <c r="X19" s="135">
        <f>COUNTIFS(号卡固网晒单!$A:$A,$B$5,号卡固网晒单!$C:$C,B19,号卡固网晒单!$D:$D,$X$9)</f>
        <v>0</v>
      </c>
      <c r="Y19" s="135">
        <f>COUNTIFS(号卡固网晒单!$A:$A,$B$5,号卡固网晒单!$C:$C,B19,号卡固网晒单!$F:$F,$Y$9)</f>
        <v>0</v>
      </c>
      <c r="Z19" s="135">
        <f>COUNTIFS(号卡固网晒单!$A:$A,$B$5,号卡固网晒单!$C:$C,B19,号卡固网晒单!$G:$G,$Z$9)</f>
        <v>0</v>
      </c>
      <c r="AA19" s="135">
        <f>COUNTIFS(号卡固网晒单!$A:$A,$B$5,号卡固网晒单!$C:$C,B19,号卡固网晒单!$H:$H,$AA$9)</f>
        <v>0</v>
      </c>
      <c r="AB19" s="135">
        <f>COUNTIFS(号卡固网晒单!$A:$A,$B$5,号卡固网晒单!$C:$C,B19,号卡固网晒单!$I:$I,$AB$9)</f>
        <v>0</v>
      </c>
      <c r="AC19" s="135">
        <f>COUNTIFS(号卡固网晒单!$A:$A,$B$5,号卡固网晒单!$C:$C,B19,号卡固网晒单!$J:$J,$AC$9)</f>
        <v>0</v>
      </c>
      <c r="AD19" s="135">
        <f>COUNTIFS(号卡固网晒单!$A:$A,$B$5,号卡固网晒单!$C:$C,B19,号卡固网晒单!$K:$K,$AD$9)</f>
        <v>0</v>
      </c>
      <c r="AE19" s="135">
        <f>COUNTIFS(号卡固网晒单!$A:$A,$B$5,号卡固网晒单!$C:$C,B19,号卡固网晒单!$L:$L,$AE$9)</f>
        <v>0</v>
      </c>
      <c r="AF19" s="135">
        <f>COUNTIFS(号卡固网晒单!$A:$A,$B$5,号卡固网晒单!$C:$C,B19,号卡固网晒单!$M:$M,$AF$9)</f>
        <v>0</v>
      </c>
      <c r="AG19" s="135">
        <f t="shared" si="4"/>
        <v>0</v>
      </c>
      <c r="AH19" s="135">
        <f t="shared" si="5"/>
        <v>0</v>
      </c>
      <c r="AI19" s="135">
        <f>COUNTIFS(号卡固网晒单!$C:$C,AF19,号卡固网晒单!$D:$D,$E$9)</f>
        <v>0</v>
      </c>
      <c r="AJ19" s="135">
        <f>COUNTIFS(号卡固网晒单!$C:$C,AF19,号卡固网晒单!$D:$D,$F$9)</f>
        <v>0</v>
      </c>
      <c r="AK19" s="135">
        <f>COUNTIFS(号卡固网晒单!$C:$C,AF19,号卡固网晒单!$D:$D,$G$9)</f>
        <v>0</v>
      </c>
      <c r="AL19" s="135">
        <f>COUNTIFS(号卡固网晒单!$C:$C,AF19,号卡固网晒单!$D:$D,$H$9)</f>
        <v>0</v>
      </c>
      <c r="AM19" s="135">
        <f>COUNTIFS(号卡固网晒单!$C:$C,AF19,号卡固网晒单!$D:$D,$I$9)</f>
        <v>0</v>
      </c>
      <c r="AN19" s="135">
        <f>COUNTIFS(号卡固网晒单!$C:$C,AF19,号卡固网晒单!$D:$D,$J$9)</f>
        <v>0</v>
      </c>
      <c r="AO19" s="135">
        <f>COUNTIFS(号卡固网晒单!$C:$C,AF19,号卡固网晒单!$D:$D,$K$9)</f>
        <v>0</v>
      </c>
      <c r="AP19" s="135">
        <f>COUNTIFS(号卡固网晒单!$C:$C,AF19,号卡固网晒单!$D:$D,$L$9)</f>
        <v>0</v>
      </c>
      <c r="AQ19" s="135">
        <f>COUNTIFS(号卡固网晒单!$C:$C,AF19,号卡固网晒单!$D:$D,$M$9)</f>
        <v>0</v>
      </c>
      <c r="AR19" s="135">
        <f>COUNTIFS(号卡固网晒单!$C:$C,AF19,号卡固网晒单!$D:$D,$N$9)</f>
        <v>0</v>
      </c>
      <c r="AS19" s="135">
        <f>COUNTIFS(号卡固网晒单!$C:$C,AF19,号卡固网晒单!$D:$D,$O$9)</f>
        <v>0</v>
      </c>
      <c r="AT19" s="135">
        <f>COUNTIFS(号卡固网晒单!$C:$C,AF19,号卡固网晒单!$D:$D,$P$9)</f>
        <v>0</v>
      </c>
      <c r="AU19" s="135">
        <f t="shared" si="6"/>
        <v>0</v>
      </c>
      <c r="AV19" s="135">
        <f>COUNTIFS(号卡固网晒单!$C:$C,AE19,号卡固网晒单!$E:$E,$R$9)</f>
        <v>0</v>
      </c>
      <c r="AW19" s="135">
        <f t="shared" si="7"/>
        <v>0</v>
      </c>
      <c r="AX19" s="135">
        <f t="shared" si="8"/>
        <v>0</v>
      </c>
      <c r="AY19" s="135">
        <f>COUNTIFS(号卡固网晒单!$C:$C,AE19,号卡固网晒单!$D:$D,$U$9)</f>
        <v>0</v>
      </c>
      <c r="AZ19" s="135">
        <f>COUNTIFS(号卡固网晒单!$C:$C,AE19,号卡固网晒单!$D:$D,$V$9)</f>
        <v>0</v>
      </c>
      <c r="BA19" s="135">
        <f>COUNTIFS(号卡固网晒单!$C:$C,AE19,号卡固网晒单!$D:$D,$W$9)</f>
        <v>0</v>
      </c>
      <c r="BB19" s="135">
        <f>COUNTIFS(号卡固网晒单!$C:$C,AE19,号卡固网晒单!$D:$D,$X$9)</f>
        <v>0</v>
      </c>
      <c r="BC19" s="135">
        <f>COUNTIFS(号卡固网晒单!$C:$C,AE19,号卡固网晒单!$F:$F,$Y$9)</f>
        <v>0</v>
      </c>
      <c r="BD19" s="135">
        <f>COUNTIFS(号卡固网晒单!$C:$C,AE19,号卡固网晒单!$G:$G,$Z$9)</f>
        <v>0</v>
      </c>
      <c r="BE19" s="135">
        <f>COUNTIFS(号卡固网晒单!$C:$C,AE19,号卡固网晒单!$H:$H,$AA$9)</f>
        <v>0</v>
      </c>
      <c r="BF19" s="135">
        <f>COUNTIFS(号卡固网晒单!$C:$C,AE19,号卡固网晒单!$I:$I,$AB$9)</f>
        <v>0</v>
      </c>
      <c r="BG19" s="135">
        <f>COUNTIFS(号卡固网晒单!$C:$C,AE19,号卡固网晒单!$J:$J,$AC$9)</f>
        <v>0</v>
      </c>
      <c r="BH19" s="135">
        <f>COUNTIFS(号卡固网晒单!$C:$C,AE19,号卡固网晒单!$K:$K,$AD$9)</f>
        <v>0</v>
      </c>
      <c r="BI19" s="135">
        <f>COUNTIFS(号卡固网晒单!$C:$C,AE19,号卡固网晒单!$L:$L,$AE$9)</f>
        <v>0</v>
      </c>
      <c r="BJ19" s="135">
        <f>COUNTIFS(号卡固网晒单!$C:$C,AE19,号卡固网晒单!$M:$M,$AF$9)</f>
        <v>0</v>
      </c>
      <c r="BK19" s="151">
        <v>2</v>
      </c>
      <c r="BL19" s="133">
        <f t="shared" si="9"/>
        <v>0</v>
      </c>
      <c r="BM19" s="133">
        <f t="shared" si="10"/>
        <v>0</v>
      </c>
      <c r="BN19" s="152"/>
      <c r="BO19" s="153"/>
      <c r="BP19" s="154"/>
      <c r="BQ19" s="155">
        <f t="shared" si="11"/>
        <v>0</v>
      </c>
      <c r="BR19" s="153"/>
      <c r="BS19" s="151">
        <v>5</v>
      </c>
      <c r="BT19" s="133">
        <f t="shared" si="12"/>
        <v>0</v>
      </c>
      <c r="BU19" s="133">
        <f t="shared" si="13"/>
        <v>0</v>
      </c>
      <c r="BV19" s="153"/>
      <c r="BW19" s="153"/>
      <c r="BX19" s="154"/>
      <c r="BY19" s="154"/>
      <c r="BZ19" s="161"/>
      <c r="CA19" s="155">
        <f t="shared" si="14"/>
        <v>0</v>
      </c>
      <c r="CB19" s="153"/>
      <c r="CC19" s="169"/>
      <c r="CD19" s="125" t="s">
        <v>523</v>
      </c>
      <c r="CF19" s="170" t="str">
        <f t="shared" si="0"/>
        <v>郑谢峰</v>
      </c>
      <c r="CG19" s="174"/>
      <c r="CH19" s="174"/>
      <c r="CI19" s="174"/>
    </row>
    <row r="20" ht="26" spans="1:87">
      <c r="A20" s="126"/>
      <c r="B20" s="129" t="s">
        <v>524</v>
      </c>
      <c r="C20" s="125">
        <v>5</v>
      </c>
      <c r="D20" s="125">
        <v>2</v>
      </c>
      <c r="E20" s="135">
        <f>COUNTIFS(号卡固网晒单!$A:$A,$B$5,号卡固网晒单!$C:$C,B20,号卡固网晒单!$D:$D,$E$9)</f>
        <v>0</v>
      </c>
      <c r="F20" s="135">
        <f>COUNTIFS(号卡固网晒单!$A:$A,$B$5,号卡固网晒单!$C:$C,B20,号卡固网晒单!$D:$D,$F$9)</f>
        <v>0</v>
      </c>
      <c r="G20" s="135">
        <f>COUNTIFS(号卡固网晒单!$A:$A,$B$5,号卡固网晒单!$C:$C,B20,号卡固网晒单!$D:$D,$G$9)</f>
        <v>0</v>
      </c>
      <c r="H20" s="135">
        <f>COUNTIFS(号卡固网晒单!$A:$A,$B$5,号卡固网晒单!$C:$C,B20,号卡固网晒单!$D:$D,$H$9)</f>
        <v>0</v>
      </c>
      <c r="I20" s="135">
        <f>COUNTIFS(号卡固网晒单!$A:$A,$B$5,号卡固网晒单!$C:$C,B20,号卡固网晒单!$D:$D,$I$9)</f>
        <v>0</v>
      </c>
      <c r="J20" s="135">
        <f>COUNTIFS(号卡固网晒单!$A:$A,$B$5,号卡固网晒单!$C:$C,B20,号卡固网晒单!$D:$D,$J$9)</f>
        <v>0</v>
      </c>
      <c r="K20" s="135">
        <f>COUNTIFS(号卡固网晒单!$A:$A,$B$5,号卡固网晒单!$C:$C,B20,号卡固网晒单!$D:$D,$K$9)</f>
        <v>0</v>
      </c>
      <c r="L20" s="135">
        <f>COUNTIFS(号卡固网晒单!$A:$A,$B$5,号卡固网晒单!$C:$C,B20,号卡固网晒单!$D:$D,$L$9)</f>
        <v>0</v>
      </c>
      <c r="M20" s="135">
        <f>COUNTIFS(号卡固网晒单!$A:$A,$B$5,号卡固网晒单!$C:$C,B20,号卡固网晒单!$D:$D,$M$9)</f>
        <v>0</v>
      </c>
      <c r="N20" s="135">
        <f>COUNTIFS(号卡固网晒单!$A:$A,$B$5,号卡固网晒单!$C:$C,B20,号卡固网晒单!$D:$D,$N$9)</f>
        <v>0</v>
      </c>
      <c r="O20" s="135">
        <f>COUNTIFS(号卡固网晒单!$A:$A,$B$5,号卡固网晒单!$C:$C,B20,号卡固网晒单!$D:$D,$O$9)</f>
        <v>0</v>
      </c>
      <c r="P20" s="135">
        <f>COUNTIFS(号卡固网晒单!$A:$A,$B$5,号卡固网晒单!$C:$C,B20,号卡固网晒单!$D:$D,$P$9)</f>
        <v>0</v>
      </c>
      <c r="Q20" s="135">
        <f t="shared" si="1"/>
        <v>0</v>
      </c>
      <c r="R20" s="135">
        <f>COUNTIFS(号卡固网晒单!$A:$A,$B$5,号卡固网晒单!$C:$C,B20,号卡固网晒单!$E:$E,$R$9)</f>
        <v>0</v>
      </c>
      <c r="S20" s="135">
        <f t="shared" si="2"/>
        <v>0</v>
      </c>
      <c r="T20" s="135">
        <f t="shared" si="3"/>
        <v>0</v>
      </c>
      <c r="U20" s="135">
        <f>COUNTIFS(号卡固网晒单!$A:$A,$B$5,号卡固网晒单!$C:$C,B20,号卡固网晒单!$D:$D,$U$9)</f>
        <v>0</v>
      </c>
      <c r="V20" s="135">
        <f>COUNTIFS(号卡固网晒单!$A:$A,$B$5,号卡固网晒单!$C:$C,B20,号卡固网晒单!$D:$D,$V$9)</f>
        <v>0</v>
      </c>
      <c r="W20" s="135">
        <f>COUNTIFS(号卡固网晒单!$A:$A,$B$5,号卡固网晒单!$C:$C,B20,号卡固网晒单!$D:$D,$W$9)</f>
        <v>0</v>
      </c>
      <c r="X20" s="135">
        <f>COUNTIFS(号卡固网晒单!$A:$A,$B$5,号卡固网晒单!$C:$C,B20,号卡固网晒单!$D:$D,$X$9)</f>
        <v>0</v>
      </c>
      <c r="Y20" s="135">
        <f>COUNTIFS(号卡固网晒单!$A:$A,$B$5,号卡固网晒单!$C:$C,B20,号卡固网晒单!$F:$F,$Y$9)</f>
        <v>0</v>
      </c>
      <c r="Z20" s="135">
        <f>COUNTIFS(号卡固网晒单!$A:$A,$B$5,号卡固网晒单!$C:$C,B20,号卡固网晒单!$G:$G,$Z$9)</f>
        <v>0</v>
      </c>
      <c r="AA20" s="135">
        <f>COUNTIFS(号卡固网晒单!$A:$A,$B$5,号卡固网晒单!$C:$C,B20,号卡固网晒单!$H:$H,$AA$9)</f>
        <v>0</v>
      </c>
      <c r="AB20" s="135">
        <f>COUNTIFS(号卡固网晒单!$A:$A,$B$5,号卡固网晒单!$C:$C,B20,号卡固网晒单!$I:$I,$AB$9)</f>
        <v>0</v>
      </c>
      <c r="AC20" s="135">
        <f>COUNTIFS(号卡固网晒单!$A:$A,$B$5,号卡固网晒单!$C:$C,B20,号卡固网晒单!$J:$J,$AC$9)</f>
        <v>0</v>
      </c>
      <c r="AD20" s="135">
        <f>COUNTIFS(号卡固网晒单!$A:$A,$B$5,号卡固网晒单!$C:$C,B20,号卡固网晒单!$K:$K,$AD$9)</f>
        <v>0</v>
      </c>
      <c r="AE20" s="135">
        <f>COUNTIFS(号卡固网晒单!$A:$A,$B$5,号卡固网晒单!$C:$C,B20,号卡固网晒单!$L:$L,$AE$9)</f>
        <v>0</v>
      </c>
      <c r="AF20" s="135">
        <f>COUNTIFS(号卡固网晒单!$A:$A,$B$5,号卡固网晒单!$C:$C,B20,号卡固网晒单!$M:$M,$AF$9)</f>
        <v>0</v>
      </c>
      <c r="AG20" s="135">
        <f t="shared" si="4"/>
        <v>0</v>
      </c>
      <c r="AH20" s="135">
        <f t="shared" si="5"/>
        <v>0</v>
      </c>
      <c r="AI20" s="135">
        <f>COUNTIFS(号卡固网晒单!$C:$C,AF20,号卡固网晒单!$D:$D,$E$9)</f>
        <v>0</v>
      </c>
      <c r="AJ20" s="135">
        <f>COUNTIFS(号卡固网晒单!$C:$C,AF20,号卡固网晒单!$D:$D,$F$9)</f>
        <v>0</v>
      </c>
      <c r="AK20" s="135">
        <f>COUNTIFS(号卡固网晒单!$C:$C,AF20,号卡固网晒单!$D:$D,$G$9)</f>
        <v>0</v>
      </c>
      <c r="AL20" s="135">
        <f>COUNTIFS(号卡固网晒单!$C:$C,AF20,号卡固网晒单!$D:$D,$H$9)</f>
        <v>0</v>
      </c>
      <c r="AM20" s="135">
        <f>COUNTIFS(号卡固网晒单!$C:$C,AF20,号卡固网晒单!$D:$D,$I$9)</f>
        <v>0</v>
      </c>
      <c r="AN20" s="135">
        <f>COUNTIFS(号卡固网晒单!$C:$C,AF20,号卡固网晒单!$D:$D,$J$9)</f>
        <v>0</v>
      </c>
      <c r="AO20" s="135">
        <f>COUNTIFS(号卡固网晒单!$C:$C,AF20,号卡固网晒单!$D:$D,$K$9)</f>
        <v>0</v>
      </c>
      <c r="AP20" s="135">
        <f>COUNTIFS(号卡固网晒单!$C:$C,AF20,号卡固网晒单!$D:$D,$L$9)</f>
        <v>0</v>
      </c>
      <c r="AQ20" s="135">
        <f>COUNTIFS(号卡固网晒单!$C:$C,AF20,号卡固网晒单!$D:$D,$M$9)</f>
        <v>0</v>
      </c>
      <c r="AR20" s="135">
        <f>COUNTIFS(号卡固网晒单!$C:$C,AF20,号卡固网晒单!$D:$D,$N$9)</f>
        <v>0</v>
      </c>
      <c r="AS20" s="135">
        <f>COUNTIFS(号卡固网晒单!$C:$C,AF20,号卡固网晒单!$D:$D,$O$9)</f>
        <v>0</v>
      </c>
      <c r="AT20" s="135">
        <f>COUNTIFS(号卡固网晒单!$C:$C,AF20,号卡固网晒单!$D:$D,$P$9)</f>
        <v>0</v>
      </c>
      <c r="AU20" s="135">
        <f t="shared" si="6"/>
        <v>0</v>
      </c>
      <c r="AV20" s="135">
        <f>COUNTIFS(号卡固网晒单!$C:$C,AE20,号卡固网晒单!$E:$E,$R$9)</f>
        <v>0</v>
      </c>
      <c r="AW20" s="135">
        <f t="shared" si="7"/>
        <v>0</v>
      </c>
      <c r="AX20" s="135">
        <f t="shared" si="8"/>
        <v>0</v>
      </c>
      <c r="AY20" s="135">
        <f>COUNTIFS(号卡固网晒单!$C:$C,AE20,号卡固网晒单!$D:$D,$U$9)</f>
        <v>0</v>
      </c>
      <c r="AZ20" s="135">
        <f>COUNTIFS(号卡固网晒单!$C:$C,AE20,号卡固网晒单!$D:$D,$V$9)</f>
        <v>0</v>
      </c>
      <c r="BA20" s="135">
        <f>COUNTIFS(号卡固网晒单!$C:$C,AE20,号卡固网晒单!$D:$D,$W$9)</f>
        <v>0</v>
      </c>
      <c r="BB20" s="135">
        <f>COUNTIFS(号卡固网晒单!$C:$C,AE20,号卡固网晒单!$D:$D,$X$9)</f>
        <v>0</v>
      </c>
      <c r="BC20" s="135">
        <f>COUNTIFS(号卡固网晒单!$C:$C,AE20,号卡固网晒单!$F:$F,$Y$9)</f>
        <v>0</v>
      </c>
      <c r="BD20" s="135">
        <f>COUNTIFS(号卡固网晒单!$C:$C,AE20,号卡固网晒单!$G:$G,$Z$9)</f>
        <v>0</v>
      </c>
      <c r="BE20" s="135">
        <f>COUNTIFS(号卡固网晒单!$C:$C,AE20,号卡固网晒单!$H:$H,$AA$9)</f>
        <v>0</v>
      </c>
      <c r="BF20" s="135">
        <f>COUNTIFS(号卡固网晒单!$C:$C,AE20,号卡固网晒单!$I:$I,$AB$9)</f>
        <v>0</v>
      </c>
      <c r="BG20" s="135">
        <f>COUNTIFS(号卡固网晒单!$C:$C,AE20,号卡固网晒单!$J:$J,$AC$9)</f>
        <v>0</v>
      </c>
      <c r="BH20" s="135">
        <f>COUNTIFS(号卡固网晒单!$C:$C,AE20,号卡固网晒单!$K:$K,$AD$9)</f>
        <v>0</v>
      </c>
      <c r="BI20" s="135">
        <f>COUNTIFS(号卡固网晒单!$C:$C,AE20,号卡固网晒单!$L:$L,$AE$9)</f>
        <v>0</v>
      </c>
      <c r="BJ20" s="135">
        <f>COUNTIFS(号卡固网晒单!$C:$C,AE20,号卡固网晒单!$M:$M,$AF$9)</f>
        <v>0</v>
      </c>
      <c r="BK20" s="151">
        <v>2</v>
      </c>
      <c r="BL20" s="133">
        <f t="shared" si="9"/>
        <v>0</v>
      </c>
      <c r="BM20" s="133">
        <f t="shared" si="10"/>
        <v>0</v>
      </c>
      <c r="BN20" s="152"/>
      <c r="BO20" s="153"/>
      <c r="BP20" s="154"/>
      <c r="BQ20" s="155">
        <f t="shared" si="11"/>
        <v>0</v>
      </c>
      <c r="BR20" s="153"/>
      <c r="BS20" s="151">
        <v>5</v>
      </c>
      <c r="BT20" s="133">
        <f t="shared" si="12"/>
        <v>0</v>
      </c>
      <c r="BU20" s="133">
        <f t="shared" si="13"/>
        <v>0</v>
      </c>
      <c r="BV20" s="153"/>
      <c r="BW20" s="153"/>
      <c r="BX20" s="154"/>
      <c r="BY20" s="154"/>
      <c r="BZ20" s="161"/>
      <c r="CA20" s="155">
        <f t="shared" si="14"/>
        <v>0</v>
      </c>
      <c r="CB20" s="153"/>
      <c r="CC20" s="169"/>
      <c r="CD20" s="125" t="s">
        <v>524</v>
      </c>
      <c r="CF20" s="170" t="str">
        <f t="shared" si="0"/>
        <v>钟宇明</v>
      </c>
      <c r="CG20" s="174"/>
      <c r="CH20" s="174"/>
      <c r="CI20" s="174"/>
    </row>
    <row r="21" ht="26" spans="1:87">
      <c r="A21" s="126"/>
      <c r="B21" s="129" t="s">
        <v>525</v>
      </c>
      <c r="C21" s="125">
        <v>5</v>
      </c>
      <c r="D21" s="125">
        <v>2</v>
      </c>
      <c r="E21" s="135">
        <f>COUNTIFS(号卡固网晒单!$A:$A,$B$5,号卡固网晒单!$C:$C,B21,号卡固网晒单!$D:$D,$E$9)</f>
        <v>0</v>
      </c>
      <c r="F21" s="135">
        <f>COUNTIFS(号卡固网晒单!$A:$A,$B$5,号卡固网晒单!$C:$C,B21,号卡固网晒单!$D:$D,$F$9)</f>
        <v>0</v>
      </c>
      <c r="G21" s="135">
        <f>COUNTIFS(号卡固网晒单!$A:$A,$B$5,号卡固网晒单!$C:$C,B21,号卡固网晒单!$D:$D,$G$9)</f>
        <v>0</v>
      </c>
      <c r="H21" s="135">
        <f>COUNTIFS(号卡固网晒单!$A:$A,$B$5,号卡固网晒单!$C:$C,B21,号卡固网晒单!$D:$D,$H$9)</f>
        <v>0</v>
      </c>
      <c r="I21" s="135">
        <f>COUNTIFS(号卡固网晒单!$A:$A,$B$5,号卡固网晒单!$C:$C,B21,号卡固网晒单!$D:$D,$I$9)</f>
        <v>0</v>
      </c>
      <c r="J21" s="135">
        <f>COUNTIFS(号卡固网晒单!$A:$A,$B$5,号卡固网晒单!$C:$C,B21,号卡固网晒单!$D:$D,$J$9)</f>
        <v>0</v>
      </c>
      <c r="K21" s="135">
        <f>COUNTIFS(号卡固网晒单!$A:$A,$B$5,号卡固网晒单!$C:$C,B21,号卡固网晒单!$D:$D,$K$9)</f>
        <v>0</v>
      </c>
      <c r="L21" s="135">
        <f>COUNTIFS(号卡固网晒单!$A:$A,$B$5,号卡固网晒单!$C:$C,B21,号卡固网晒单!$D:$D,$L$9)</f>
        <v>0</v>
      </c>
      <c r="M21" s="135">
        <f>COUNTIFS(号卡固网晒单!$A:$A,$B$5,号卡固网晒单!$C:$C,B21,号卡固网晒单!$D:$D,$M$9)</f>
        <v>0</v>
      </c>
      <c r="N21" s="135">
        <f>COUNTIFS(号卡固网晒单!$A:$A,$B$5,号卡固网晒单!$C:$C,B21,号卡固网晒单!$D:$D,$N$9)</f>
        <v>0</v>
      </c>
      <c r="O21" s="135">
        <f>COUNTIFS(号卡固网晒单!$A:$A,$B$5,号卡固网晒单!$C:$C,B21,号卡固网晒单!$D:$D,$O$9)</f>
        <v>0</v>
      </c>
      <c r="P21" s="135">
        <f>COUNTIFS(号卡固网晒单!$A:$A,$B$5,号卡固网晒单!$C:$C,B21,号卡固网晒单!$D:$D,$P$9)</f>
        <v>0</v>
      </c>
      <c r="Q21" s="135">
        <f t="shared" si="1"/>
        <v>0</v>
      </c>
      <c r="R21" s="135">
        <f>COUNTIFS(号卡固网晒单!$A:$A,$B$5,号卡固网晒单!$C:$C,B21,号卡固网晒单!$E:$E,$R$9)</f>
        <v>0</v>
      </c>
      <c r="S21" s="135">
        <f t="shared" si="2"/>
        <v>0</v>
      </c>
      <c r="T21" s="135">
        <f t="shared" si="3"/>
        <v>0</v>
      </c>
      <c r="U21" s="135">
        <f>COUNTIFS(号卡固网晒单!$A:$A,$B$5,号卡固网晒单!$C:$C,B21,号卡固网晒单!$D:$D,$U$9)</f>
        <v>0</v>
      </c>
      <c r="V21" s="135">
        <f>COUNTIFS(号卡固网晒单!$A:$A,$B$5,号卡固网晒单!$C:$C,B21,号卡固网晒单!$D:$D,$V$9)</f>
        <v>0</v>
      </c>
      <c r="W21" s="135">
        <f>COUNTIFS(号卡固网晒单!$A:$A,$B$5,号卡固网晒单!$C:$C,B21,号卡固网晒单!$D:$D,$W$9)</f>
        <v>0</v>
      </c>
      <c r="X21" s="135">
        <f>COUNTIFS(号卡固网晒单!$A:$A,$B$5,号卡固网晒单!$C:$C,B21,号卡固网晒单!$D:$D,$X$9)</f>
        <v>0</v>
      </c>
      <c r="Y21" s="135">
        <f>COUNTIFS(号卡固网晒单!$A:$A,$B$5,号卡固网晒单!$C:$C,B21,号卡固网晒单!$F:$F,$Y$9)</f>
        <v>0</v>
      </c>
      <c r="Z21" s="135">
        <f>COUNTIFS(号卡固网晒单!$A:$A,$B$5,号卡固网晒单!$C:$C,B21,号卡固网晒单!$G:$G,$Z$9)</f>
        <v>0</v>
      </c>
      <c r="AA21" s="135">
        <f>COUNTIFS(号卡固网晒单!$A:$A,$B$5,号卡固网晒单!$C:$C,B21,号卡固网晒单!$H:$H,$AA$9)</f>
        <v>0</v>
      </c>
      <c r="AB21" s="135">
        <f>COUNTIFS(号卡固网晒单!$A:$A,$B$5,号卡固网晒单!$C:$C,B21,号卡固网晒单!$I:$I,$AB$9)</f>
        <v>0</v>
      </c>
      <c r="AC21" s="135">
        <f>COUNTIFS(号卡固网晒单!$A:$A,$B$5,号卡固网晒单!$C:$C,B21,号卡固网晒单!$J:$J,$AC$9)</f>
        <v>0</v>
      </c>
      <c r="AD21" s="135">
        <f>COUNTIFS(号卡固网晒单!$A:$A,$B$5,号卡固网晒单!$C:$C,B21,号卡固网晒单!$K:$K,$AD$9)</f>
        <v>0</v>
      </c>
      <c r="AE21" s="135">
        <f>COUNTIFS(号卡固网晒单!$A:$A,$B$5,号卡固网晒单!$C:$C,B21,号卡固网晒单!$L:$L,$AE$9)</f>
        <v>0</v>
      </c>
      <c r="AF21" s="135">
        <f>COUNTIFS(号卡固网晒单!$A:$A,$B$5,号卡固网晒单!$C:$C,B21,号卡固网晒单!$M:$M,$AF$9)</f>
        <v>0</v>
      </c>
      <c r="AG21" s="135">
        <f t="shared" si="4"/>
        <v>0</v>
      </c>
      <c r="AH21" s="135">
        <f t="shared" si="5"/>
        <v>0</v>
      </c>
      <c r="AI21" s="135">
        <f>COUNTIFS(号卡固网晒单!$C:$C,AF21,号卡固网晒单!$D:$D,$E$9)</f>
        <v>0</v>
      </c>
      <c r="AJ21" s="135">
        <f>COUNTIFS(号卡固网晒单!$C:$C,AF21,号卡固网晒单!$D:$D,$F$9)</f>
        <v>0</v>
      </c>
      <c r="AK21" s="135">
        <f>COUNTIFS(号卡固网晒单!$C:$C,AF21,号卡固网晒单!$D:$D,$G$9)</f>
        <v>0</v>
      </c>
      <c r="AL21" s="135">
        <f>COUNTIFS(号卡固网晒单!$C:$C,AF21,号卡固网晒单!$D:$D,$H$9)</f>
        <v>0</v>
      </c>
      <c r="AM21" s="135">
        <f>COUNTIFS(号卡固网晒单!$C:$C,AF21,号卡固网晒单!$D:$D,$I$9)</f>
        <v>0</v>
      </c>
      <c r="AN21" s="135">
        <f>COUNTIFS(号卡固网晒单!$C:$C,AF21,号卡固网晒单!$D:$D,$J$9)</f>
        <v>0</v>
      </c>
      <c r="AO21" s="135">
        <f>COUNTIFS(号卡固网晒单!$C:$C,AF21,号卡固网晒单!$D:$D,$K$9)</f>
        <v>0</v>
      </c>
      <c r="AP21" s="135">
        <f>COUNTIFS(号卡固网晒单!$C:$C,AF21,号卡固网晒单!$D:$D,$L$9)</f>
        <v>0</v>
      </c>
      <c r="AQ21" s="135">
        <f>COUNTIFS(号卡固网晒单!$C:$C,AF21,号卡固网晒单!$D:$D,$M$9)</f>
        <v>0</v>
      </c>
      <c r="AR21" s="135">
        <f>COUNTIFS(号卡固网晒单!$C:$C,AF21,号卡固网晒单!$D:$D,$N$9)</f>
        <v>0</v>
      </c>
      <c r="AS21" s="135">
        <f>COUNTIFS(号卡固网晒单!$C:$C,AF21,号卡固网晒单!$D:$D,$O$9)</f>
        <v>0</v>
      </c>
      <c r="AT21" s="135">
        <f>COUNTIFS(号卡固网晒单!$C:$C,AF21,号卡固网晒单!$D:$D,$P$9)</f>
        <v>0</v>
      </c>
      <c r="AU21" s="135">
        <f t="shared" si="6"/>
        <v>0</v>
      </c>
      <c r="AV21" s="135">
        <f>COUNTIFS(号卡固网晒单!$C:$C,AE21,号卡固网晒单!$E:$E,$R$9)</f>
        <v>0</v>
      </c>
      <c r="AW21" s="135">
        <f t="shared" si="7"/>
        <v>0</v>
      </c>
      <c r="AX21" s="135">
        <f t="shared" si="8"/>
        <v>0</v>
      </c>
      <c r="AY21" s="135">
        <f>COUNTIFS(号卡固网晒单!$C:$C,AE21,号卡固网晒单!$D:$D,$U$9)</f>
        <v>0</v>
      </c>
      <c r="AZ21" s="135">
        <f>COUNTIFS(号卡固网晒单!$C:$C,AE21,号卡固网晒单!$D:$D,$V$9)</f>
        <v>0</v>
      </c>
      <c r="BA21" s="135">
        <f>COUNTIFS(号卡固网晒单!$C:$C,AE21,号卡固网晒单!$D:$D,$W$9)</f>
        <v>0</v>
      </c>
      <c r="BB21" s="135">
        <f>COUNTIFS(号卡固网晒单!$C:$C,AE21,号卡固网晒单!$D:$D,$X$9)</f>
        <v>0</v>
      </c>
      <c r="BC21" s="135">
        <f>COUNTIFS(号卡固网晒单!$C:$C,AE21,号卡固网晒单!$F:$F,$Y$9)</f>
        <v>0</v>
      </c>
      <c r="BD21" s="135">
        <f>COUNTIFS(号卡固网晒单!$C:$C,AE21,号卡固网晒单!$G:$G,$Z$9)</f>
        <v>0</v>
      </c>
      <c r="BE21" s="135">
        <f>COUNTIFS(号卡固网晒单!$C:$C,AE21,号卡固网晒单!$H:$H,$AA$9)</f>
        <v>0</v>
      </c>
      <c r="BF21" s="135">
        <f>COUNTIFS(号卡固网晒单!$C:$C,AE21,号卡固网晒单!$I:$I,$AB$9)</f>
        <v>0</v>
      </c>
      <c r="BG21" s="135">
        <f>COUNTIFS(号卡固网晒单!$C:$C,AE21,号卡固网晒单!$J:$J,$AC$9)</f>
        <v>0</v>
      </c>
      <c r="BH21" s="135">
        <f>COUNTIFS(号卡固网晒单!$C:$C,AE21,号卡固网晒单!$K:$K,$AD$9)</f>
        <v>0</v>
      </c>
      <c r="BI21" s="135">
        <f>COUNTIFS(号卡固网晒单!$C:$C,AE21,号卡固网晒单!$L:$L,$AE$9)</f>
        <v>0</v>
      </c>
      <c r="BJ21" s="135">
        <f>COUNTIFS(号卡固网晒单!$C:$C,AE21,号卡固网晒单!$M:$M,$AF$9)</f>
        <v>0</v>
      </c>
      <c r="BK21" s="151">
        <v>2</v>
      </c>
      <c r="BL21" s="133">
        <f t="shared" si="9"/>
        <v>0</v>
      </c>
      <c r="BM21" s="133">
        <f t="shared" si="10"/>
        <v>0</v>
      </c>
      <c r="BN21" s="152"/>
      <c r="BO21" s="153"/>
      <c r="BP21" s="154"/>
      <c r="BQ21" s="155">
        <f t="shared" si="11"/>
        <v>0</v>
      </c>
      <c r="BR21" s="153"/>
      <c r="BS21" s="151">
        <v>5</v>
      </c>
      <c r="BT21" s="133">
        <f t="shared" si="12"/>
        <v>0</v>
      </c>
      <c r="BU21" s="133">
        <f t="shared" si="13"/>
        <v>0</v>
      </c>
      <c r="BV21" s="153"/>
      <c r="BW21" s="153"/>
      <c r="BX21" s="154"/>
      <c r="BY21" s="154"/>
      <c r="BZ21" s="161"/>
      <c r="CA21" s="155">
        <f t="shared" si="14"/>
        <v>0</v>
      </c>
      <c r="CB21" s="153"/>
      <c r="CC21" s="169"/>
      <c r="CD21" s="125" t="s">
        <v>525</v>
      </c>
      <c r="CF21" s="170" t="str">
        <f t="shared" si="0"/>
        <v>林芥锋</v>
      </c>
      <c r="CG21" s="174"/>
      <c r="CH21" s="174"/>
      <c r="CI21" s="174"/>
    </row>
    <row r="22" ht="26" spans="1:87">
      <c r="A22" s="126"/>
      <c r="B22" s="129" t="s">
        <v>526</v>
      </c>
      <c r="C22" s="125">
        <v>5</v>
      </c>
      <c r="D22" s="125">
        <v>2</v>
      </c>
      <c r="E22" s="135">
        <f>COUNTIFS(号卡固网晒单!$A:$A,$B$5,号卡固网晒单!$C:$C,B22,号卡固网晒单!$D:$D,$E$9)</f>
        <v>0</v>
      </c>
      <c r="F22" s="135">
        <f>COUNTIFS(号卡固网晒单!$A:$A,$B$5,号卡固网晒单!$C:$C,B22,号卡固网晒单!$D:$D,$F$9)</f>
        <v>0</v>
      </c>
      <c r="G22" s="135">
        <f>COUNTIFS(号卡固网晒单!$A:$A,$B$5,号卡固网晒单!$C:$C,B22,号卡固网晒单!$D:$D,$G$9)</f>
        <v>0</v>
      </c>
      <c r="H22" s="135">
        <f>COUNTIFS(号卡固网晒单!$A:$A,$B$5,号卡固网晒单!$C:$C,B22,号卡固网晒单!$D:$D,$H$9)</f>
        <v>0</v>
      </c>
      <c r="I22" s="135">
        <f>COUNTIFS(号卡固网晒单!$A:$A,$B$5,号卡固网晒单!$C:$C,B22,号卡固网晒单!$D:$D,$I$9)</f>
        <v>0</v>
      </c>
      <c r="J22" s="135">
        <f>COUNTIFS(号卡固网晒单!$A:$A,$B$5,号卡固网晒单!$C:$C,B22,号卡固网晒单!$D:$D,$J$9)</f>
        <v>0</v>
      </c>
      <c r="K22" s="135">
        <f>COUNTIFS(号卡固网晒单!$A:$A,$B$5,号卡固网晒单!$C:$C,B22,号卡固网晒单!$D:$D,$K$9)</f>
        <v>0</v>
      </c>
      <c r="L22" s="135">
        <f>COUNTIFS(号卡固网晒单!$A:$A,$B$5,号卡固网晒单!$C:$C,B22,号卡固网晒单!$D:$D,$L$9)</f>
        <v>0</v>
      </c>
      <c r="M22" s="135">
        <f>COUNTIFS(号卡固网晒单!$A:$A,$B$5,号卡固网晒单!$C:$C,B22,号卡固网晒单!$D:$D,$M$9)</f>
        <v>0</v>
      </c>
      <c r="N22" s="135">
        <f>COUNTIFS(号卡固网晒单!$A:$A,$B$5,号卡固网晒单!$C:$C,B22,号卡固网晒单!$D:$D,$N$9)</f>
        <v>0</v>
      </c>
      <c r="O22" s="135">
        <f>COUNTIFS(号卡固网晒单!$A:$A,$B$5,号卡固网晒单!$C:$C,B22,号卡固网晒单!$D:$D,$O$9)</f>
        <v>0</v>
      </c>
      <c r="P22" s="135">
        <f>COUNTIFS(号卡固网晒单!$A:$A,$B$5,号卡固网晒单!$C:$C,B22,号卡固网晒单!$D:$D,$P$9)</f>
        <v>0</v>
      </c>
      <c r="Q22" s="135">
        <f t="shared" si="1"/>
        <v>0</v>
      </c>
      <c r="R22" s="135">
        <f>COUNTIFS(号卡固网晒单!$A:$A,$B$5,号卡固网晒单!$C:$C,B22,号卡固网晒单!$E:$E,$R$9)</f>
        <v>0</v>
      </c>
      <c r="S22" s="135">
        <f t="shared" si="2"/>
        <v>0</v>
      </c>
      <c r="T22" s="135">
        <f t="shared" si="3"/>
        <v>0</v>
      </c>
      <c r="U22" s="135">
        <f>COUNTIFS(号卡固网晒单!$A:$A,$B$5,号卡固网晒单!$C:$C,B22,号卡固网晒单!$D:$D,$U$9)</f>
        <v>0</v>
      </c>
      <c r="V22" s="135">
        <f>COUNTIFS(号卡固网晒单!$A:$A,$B$5,号卡固网晒单!$C:$C,B22,号卡固网晒单!$D:$D,$V$9)</f>
        <v>0</v>
      </c>
      <c r="W22" s="135">
        <f>COUNTIFS(号卡固网晒单!$A:$A,$B$5,号卡固网晒单!$C:$C,B22,号卡固网晒单!$D:$D,$W$9)</f>
        <v>0</v>
      </c>
      <c r="X22" s="135">
        <f>COUNTIFS(号卡固网晒单!$A:$A,$B$5,号卡固网晒单!$C:$C,B22,号卡固网晒单!$D:$D,$X$9)</f>
        <v>0</v>
      </c>
      <c r="Y22" s="135">
        <f>COUNTIFS(号卡固网晒单!$A:$A,$B$5,号卡固网晒单!$C:$C,B22,号卡固网晒单!$F:$F,$Y$9)</f>
        <v>0</v>
      </c>
      <c r="Z22" s="135">
        <f>COUNTIFS(号卡固网晒单!$A:$A,$B$5,号卡固网晒单!$C:$C,B22,号卡固网晒单!$G:$G,$Z$9)</f>
        <v>0</v>
      </c>
      <c r="AA22" s="135">
        <f>COUNTIFS(号卡固网晒单!$A:$A,$B$5,号卡固网晒单!$C:$C,B22,号卡固网晒单!$H:$H,$AA$9)</f>
        <v>0</v>
      </c>
      <c r="AB22" s="135">
        <f>COUNTIFS(号卡固网晒单!$A:$A,$B$5,号卡固网晒单!$C:$C,B22,号卡固网晒单!$I:$I,$AB$9)</f>
        <v>0</v>
      </c>
      <c r="AC22" s="135">
        <f>COUNTIFS(号卡固网晒单!$A:$A,$B$5,号卡固网晒单!$C:$C,B22,号卡固网晒单!$J:$J,$AC$9)</f>
        <v>0</v>
      </c>
      <c r="AD22" s="135">
        <f>COUNTIFS(号卡固网晒单!$A:$A,$B$5,号卡固网晒单!$C:$C,B22,号卡固网晒单!$K:$K,$AD$9)</f>
        <v>0</v>
      </c>
      <c r="AE22" s="135">
        <f>COUNTIFS(号卡固网晒单!$A:$A,$B$5,号卡固网晒单!$C:$C,B22,号卡固网晒单!$L:$L,$AE$9)</f>
        <v>0</v>
      </c>
      <c r="AF22" s="135">
        <f>COUNTIFS(号卡固网晒单!$A:$A,$B$5,号卡固网晒单!$C:$C,B22,号卡固网晒单!$M:$M,$AF$9)</f>
        <v>0</v>
      </c>
      <c r="AG22" s="135">
        <f t="shared" si="4"/>
        <v>0</v>
      </c>
      <c r="AH22" s="135">
        <f t="shared" si="5"/>
        <v>0</v>
      </c>
      <c r="AI22" s="135">
        <f>COUNTIFS(号卡固网晒单!$C:$C,AF22,号卡固网晒单!$D:$D,$E$9)</f>
        <v>0</v>
      </c>
      <c r="AJ22" s="135">
        <f>COUNTIFS(号卡固网晒单!$C:$C,AF22,号卡固网晒单!$D:$D,$F$9)</f>
        <v>0</v>
      </c>
      <c r="AK22" s="135">
        <f>COUNTIFS(号卡固网晒单!$C:$C,AF22,号卡固网晒单!$D:$D,$G$9)</f>
        <v>0</v>
      </c>
      <c r="AL22" s="135">
        <f>COUNTIFS(号卡固网晒单!$C:$C,AF22,号卡固网晒单!$D:$D,$H$9)</f>
        <v>0</v>
      </c>
      <c r="AM22" s="135">
        <f>COUNTIFS(号卡固网晒单!$C:$C,AF22,号卡固网晒单!$D:$D,$I$9)</f>
        <v>0</v>
      </c>
      <c r="AN22" s="135">
        <f>COUNTIFS(号卡固网晒单!$C:$C,AF22,号卡固网晒单!$D:$D,$J$9)</f>
        <v>0</v>
      </c>
      <c r="AO22" s="135">
        <f>COUNTIFS(号卡固网晒单!$C:$C,AF22,号卡固网晒单!$D:$D,$K$9)</f>
        <v>0</v>
      </c>
      <c r="AP22" s="135">
        <f>COUNTIFS(号卡固网晒单!$C:$C,AF22,号卡固网晒单!$D:$D,$L$9)</f>
        <v>0</v>
      </c>
      <c r="AQ22" s="135">
        <f>COUNTIFS(号卡固网晒单!$C:$C,AF22,号卡固网晒单!$D:$D,$M$9)</f>
        <v>0</v>
      </c>
      <c r="AR22" s="135">
        <f>COUNTIFS(号卡固网晒单!$C:$C,AF22,号卡固网晒单!$D:$D,$N$9)</f>
        <v>0</v>
      </c>
      <c r="AS22" s="135">
        <f>COUNTIFS(号卡固网晒单!$C:$C,AF22,号卡固网晒单!$D:$D,$O$9)</f>
        <v>0</v>
      </c>
      <c r="AT22" s="135">
        <f>COUNTIFS(号卡固网晒单!$C:$C,AF22,号卡固网晒单!$D:$D,$P$9)</f>
        <v>0</v>
      </c>
      <c r="AU22" s="135">
        <f t="shared" si="6"/>
        <v>0</v>
      </c>
      <c r="AV22" s="135">
        <f>COUNTIFS(号卡固网晒单!$C:$C,AE22,号卡固网晒单!$E:$E,$R$9)</f>
        <v>0</v>
      </c>
      <c r="AW22" s="135">
        <f t="shared" si="7"/>
        <v>0</v>
      </c>
      <c r="AX22" s="135">
        <f t="shared" si="8"/>
        <v>0</v>
      </c>
      <c r="AY22" s="135">
        <f>COUNTIFS(号卡固网晒单!$C:$C,AE22,号卡固网晒单!$D:$D,$U$9)</f>
        <v>0</v>
      </c>
      <c r="AZ22" s="135">
        <f>COUNTIFS(号卡固网晒单!$C:$C,AE22,号卡固网晒单!$D:$D,$V$9)</f>
        <v>0</v>
      </c>
      <c r="BA22" s="135">
        <f>COUNTIFS(号卡固网晒单!$C:$C,AE22,号卡固网晒单!$D:$D,$W$9)</f>
        <v>0</v>
      </c>
      <c r="BB22" s="135">
        <f>COUNTIFS(号卡固网晒单!$C:$C,AE22,号卡固网晒单!$D:$D,$X$9)</f>
        <v>0</v>
      </c>
      <c r="BC22" s="135">
        <f>COUNTIFS(号卡固网晒单!$C:$C,AE22,号卡固网晒单!$F:$F,$Y$9)</f>
        <v>0</v>
      </c>
      <c r="BD22" s="135">
        <f>COUNTIFS(号卡固网晒单!$C:$C,AE22,号卡固网晒单!$G:$G,$Z$9)</f>
        <v>0</v>
      </c>
      <c r="BE22" s="135">
        <f>COUNTIFS(号卡固网晒单!$C:$C,AE22,号卡固网晒单!$H:$H,$AA$9)</f>
        <v>0</v>
      </c>
      <c r="BF22" s="135">
        <f>COUNTIFS(号卡固网晒单!$C:$C,AE22,号卡固网晒单!$I:$I,$AB$9)</f>
        <v>0</v>
      </c>
      <c r="BG22" s="135">
        <f>COUNTIFS(号卡固网晒单!$C:$C,AE22,号卡固网晒单!$J:$J,$AC$9)</f>
        <v>0</v>
      </c>
      <c r="BH22" s="135">
        <f>COUNTIFS(号卡固网晒单!$C:$C,AE22,号卡固网晒单!$K:$K,$AD$9)</f>
        <v>0</v>
      </c>
      <c r="BI22" s="135">
        <f>COUNTIFS(号卡固网晒单!$C:$C,AE22,号卡固网晒单!$L:$L,$AE$9)</f>
        <v>0</v>
      </c>
      <c r="BJ22" s="135">
        <f>COUNTIFS(号卡固网晒单!$C:$C,AE22,号卡固网晒单!$M:$M,$AF$9)</f>
        <v>0</v>
      </c>
      <c r="BK22" s="151">
        <v>2</v>
      </c>
      <c r="BL22" s="133">
        <f t="shared" si="9"/>
        <v>0</v>
      </c>
      <c r="BM22" s="133">
        <f t="shared" si="10"/>
        <v>0</v>
      </c>
      <c r="BN22" s="152"/>
      <c r="BO22" s="153"/>
      <c r="BP22" s="154"/>
      <c r="BQ22" s="155">
        <f t="shared" si="11"/>
        <v>0</v>
      </c>
      <c r="BR22" s="153"/>
      <c r="BS22" s="151">
        <v>5</v>
      </c>
      <c r="BT22" s="133">
        <f t="shared" si="12"/>
        <v>0</v>
      </c>
      <c r="BU22" s="133">
        <f t="shared" si="13"/>
        <v>0</v>
      </c>
      <c r="BV22" s="153"/>
      <c r="BW22" s="153"/>
      <c r="BX22" s="154"/>
      <c r="BY22" s="154"/>
      <c r="BZ22" s="161"/>
      <c r="CA22" s="155">
        <f t="shared" si="14"/>
        <v>0</v>
      </c>
      <c r="CB22" s="153"/>
      <c r="CC22" s="169"/>
      <c r="CD22" s="125" t="s">
        <v>526</v>
      </c>
      <c r="CF22" s="170" t="str">
        <f t="shared" si="0"/>
        <v>卢俊杰</v>
      </c>
      <c r="CG22" s="174"/>
      <c r="CH22" s="174"/>
      <c r="CI22" s="174"/>
    </row>
    <row r="23" ht="26" spans="1:87">
      <c r="A23" s="126"/>
      <c r="B23" s="129" t="s">
        <v>527</v>
      </c>
      <c r="C23" s="125">
        <v>5</v>
      </c>
      <c r="D23" s="125">
        <v>2</v>
      </c>
      <c r="E23" s="135">
        <f>COUNTIFS(号卡固网晒单!$A:$A,$B$5,号卡固网晒单!$C:$C,B23,号卡固网晒单!$D:$D,$E$9)</f>
        <v>0</v>
      </c>
      <c r="F23" s="135">
        <f>COUNTIFS(号卡固网晒单!$A:$A,$B$5,号卡固网晒单!$C:$C,B23,号卡固网晒单!$D:$D,$F$9)</f>
        <v>0</v>
      </c>
      <c r="G23" s="135">
        <f>COUNTIFS(号卡固网晒单!$A:$A,$B$5,号卡固网晒单!$C:$C,B23,号卡固网晒单!$D:$D,$G$9)</f>
        <v>0</v>
      </c>
      <c r="H23" s="135">
        <f>COUNTIFS(号卡固网晒单!$A:$A,$B$5,号卡固网晒单!$C:$C,B23,号卡固网晒单!$D:$D,$H$9)</f>
        <v>0</v>
      </c>
      <c r="I23" s="135">
        <f>COUNTIFS(号卡固网晒单!$A:$A,$B$5,号卡固网晒单!$C:$C,B23,号卡固网晒单!$D:$D,$I$9)</f>
        <v>0</v>
      </c>
      <c r="J23" s="135">
        <f>COUNTIFS(号卡固网晒单!$A:$A,$B$5,号卡固网晒单!$C:$C,B23,号卡固网晒单!$D:$D,$J$9)</f>
        <v>0</v>
      </c>
      <c r="K23" s="135">
        <f>COUNTIFS(号卡固网晒单!$A:$A,$B$5,号卡固网晒单!$C:$C,B23,号卡固网晒单!$D:$D,$K$9)</f>
        <v>0</v>
      </c>
      <c r="L23" s="135">
        <f>COUNTIFS(号卡固网晒单!$A:$A,$B$5,号卡固网晒单!$C:$C,B23,号卡固网晒单!$D:$D,$L$9)</f>
        <v>0</v>
      </c>
      <c r="M23" s="135">
        <f>COUNTIFS(号卡固网晒单!$A:$A,$B$5,号卡固网晒单!$C:$C,B23,号卡固网晒单!$D:$D,$M$9)</f>
        <v>0</v>
      </c>
      <c r="N23" s="135">
        <f>COUNTIFS(号卡固网晒单!$A:$A,$B$5,号卡固网晒单!$C:$C,B23,号卡固网晒单!$D:$D,$N$9)</f>
        <v>0</v>
      </c>
      <c r="O23" s="135">
        <f>COUNTIFS(号卡固网晒单!$A:$A,$B$5,号卡固网晒单!$C:$C,B23,号卡固网晒单!$D:$D,$O$9)</f>
        <v>0</v>
      </c>
      <c r="P23" s="135">
        <f>COUNTIFS(号卡固网晒单!$A:$A,$B$5,号卡固网晒单!$C:$C,B23,号卡固网晒单!$D:$D,$P$9)</f>
        <v>0</v>
      </c>
      <c r="Q23" s="135">
        <f t="shared" si="1"/>
        <v>0</v>
      </c>
      <c r="R23" s="135">
        <f>COUNTIFS(号卡固网晒单!$A:$A,$B$5,号卡固网晒单!$C:$C,B23,号卡固网晒单!$E:$E,$R$9)</f>
        <v>0</v>
      </c>
      <c r="S23" s="135">
        <f t="shared" si="2"/>
        <v>0</v>
      </c>
      <c r="T23" s="135">
        <f t="shared" si="3"/>
        <v>0</v>
      </c>
      <c r="U23" s="135">
        <f>COUNTIFS(号卡固网晒单!$A:$A,$B$5,号卡固网晒单!$C:$C,B23,号卡固网晒单!$D:$D,$U$9)</f>
        <v>0</v>
      </c>
      <c r="V23" s="135">
        <f>COUNTIFS(号卡固网晒单!$A:$A,$B$5,号卡固网晒单!$C:$C,B23,号卡固网晒单!$D:$D,$V$9)</f>
        <v>0</v>
      </c>
      <c r="W23" s="135">
        <f>COUNTIFS(号卡固网晒单!$A:$A,$B$5,号卡固网晒单!$C:$C,B23,号卡固网晒单!$D:$D,$W$9)</f>
        <v>0</v>
      </c>
      <c r="X23" s="135">
        <f>COUNTIFS(号卡固网晒单!$A:$A,$B$5,号卡固网晒单!$C:$C,B23,号卡固网晒单!$D:$D,$X$9)</f>
        <v>0</v>
      </c>
      <c r="Y23" s="135">
        <f>COUNTIFS(号卡固网晒单!$A:$A,$B$5,号卡固网晒单!$C:$C,B23,号卡固网晒单!$F:$F,$Y$9)</f>
        <v>0</v>
      </c>
      <c r="Z23" s="135">
        <f>COUNTIFS(号卡固网晒单!$A:$A,$B$5,号卡固网晒单!$C:$C,B23,号卡固网晒单!$G:$G,$Z$9)</f>
        <v>0</v>
      </c>
      <c r="AA23" s="135">
        <f>COUNTIFS(号卡固网晒单!$A:$A,$B$5,号卡固网晒单!$C:$C,B23,号卡固网晒单!$H:$H,$AA$9)</f>
        <v>0</v>
      </c>
      <c r="AB23" s="135">
        <f>COUNTIFS(号卡固网晒单!$A:$A,$B$5,号卡固网晒单!$C:$C,B23,号卡固网晒单!$I:$I,$AB$9)</f>
        <v>0</v>
      </c>
      <c r="AC23" s="135">
        <f>COUNTIFS(号卡固网晒单!$A:$A,$B$5,号卡固网晒单!$C:$C,B23,号卡固网晒单!$J:$J,$AC$9)</f>
        <v>0</v>
      </c>
      <c r="AD23" s="135">
        <f>COUNTIFS(号卡固网晒单!$A:$A,$B$5,号卡固网晒单!$C:$C,B23,号卡固网晒单!$K:$K,$AD$9)</f>
        <v>0</v>
      </c>
      <c r="AE23" s="135">
        <f>COUNTIFS(号卡固网晒单!$A:$A,$B$5,号卡固网晒单!$C:$C,B23,号卡固网晒单!$L:$L,$AE$9)</f>
        <v>0</v>
      </c>
      <c r="AF23" s="135">
        <f>COUNTIFS(号卡固网晒单!$A:$A,$B$5,号卡固网晒单!$C:$C,B23,号卡固网晒单!$M:$M,$AF$9)</f>
        <v>0</v>
      </c>
      <c r="AG23" s="135">
        <f t="shared" si="4"/>
        <v>0</v>
      </c>
      <c r="AH23" s="135">
        <f t="shared" si="5"/>
        <v>0</v>
      </c>
      <c r="AI23" s="135">
        <f>COUNTIFS(号卡固网晒单!$C:$C,AF23,号卡固网晒单!$D:$D,$E$9)</f>
        <v>0</v>
      </c>
      <c r="AJ23" s="135">
        <f>COUNTIFS(号卡固网晒单!$C:$C,AF23,号卡固网晒单!$D:$D,$F$9)</f>
        <v>0</v>
      </c>
      <c r="AK23" s="135">
        <f>COUNTIFS(号卡固网晒单!$C:$C,AF23,号卡固网晒单!$D:$D,$G$9)</f>
        <v>0</v>
      </c>
      <c r="AL23" s="135">
        <f>COUNTIFS(号卡固网晒单!$C:$C,AF23,号卡固网晒单!$D:$D,$H$9)</f>
        <v>0</v>
      </c>
      <c r="AM23" s="135">
        <f>COUNTIFS(号卡固网晒单!$C:$C,AF23,号卡固网晒单!$D:$D,$I$9)</f>
        <v>0</v>
      </c>
      <c r="AN23" s="135">
        <f>COUNTIFS(号卡固网晒单!$C:$C,AF23,号卡固网晒单!$D:$D,$J$9)</f>
        <v>0</v>
      </c>
      <c r="AO23" s="135">
        <f>COUNTIFS(号卡固网晒单!$C:$C,AF23,号卡固网晒单!$D:$D,$K$9)</f>
        <v>0</v>
      </c>
      <c r="AP23" s="135">
        <f>COUNTIFS(号卡固网晒单!$C:$C,AF23,号卡固网晒单!$D:$D,$L$9)</f>
        <v>0</v>
      </c>
      <c r="AQ23" s="135">
        <f>COUNTIFS(号卡固网晒单!$C:$C,AF23,号卡固网晒单!$D:$D,$M$9)</f>
        <v>0</v>
      </c>
      <c r="AR23" s="135">
        <f>COUNTIFS(号卡固网晒单!$C:$C,AF23,号卡固网晒单!$D:$D,$N$9)</f>
        <v>0</v>
      </c>
      <c r="AS23" s="135">
        <f>COUNTIFS(号卡固网晒单!$C:$C,AF23,号卡固网晒单!$D:$D,$O$9)</f>
        <v>0</v>
      </c>
      <c r="AT23" s="135">
        <f>COUNTIFS(号卡固网晒单!$C:$C,AF23,号卡固网晒单!$D:$D,$P$9)</f>
        <v>0</v>
      </c>
      <c r="AU23" s="135">
        <f t="shared" si="6"/>
        <v>0</v>
      </c>
      <c r="AV23" s="135">
        <f>COUNTIFS(号卡固网晒单!$C:$C,AE23,号卡固网晒单!$E:$E,$R$9)</f>
        <v>0</v>
      </c>
      <c r="AW23" s="135">
        <f t="shared" si="7"/>
        <v>0</v>
      </c>
      <c r="AX23" s="135">
        <f t="shared" si="8"/>
        <v>0</v>
      </c>
      <c r="AY23" s="135">
        <f>COUNTIFS(号卡固网晒单!$C:$C,AE23,号卡固网晒单!$D:$D,$U$9)</f>
        <v>0</v>
      </c>
      <c r="AZ23" s="135">
        <f>COUNTIFS(号卡固网晒单!$C:$C,AE23,号卡固网晒单!$D:$D,$V$9)</f>
        <v>0</v>
      </c>
      <c r="BA23" s="135">
        <f>COUNTIFS(号卡固网晒单!$C:$C,AE23,号卡固网晒单!$D:$D,$W$9)</f>
        <v>0</v>
      </c>
      <c r="BB23" s="135">
        <f>COUNTIFS(号卡固网晒单!$C:$C,AE23,号卡固网晒单!$D:$D,$X$9)</f>
        <v>0</v>
      </c>
      <c r="BC23" s="135">
        <f>COUNTIFS(号卡固网晒单!$C:$C,AE23,号卡固网晒单!$F:$F,$Y$9)</f>
        <v>0</v>
      </c>
      <c r="BD23" s="135">
        <f>COUNTIFS(号卡固网晒单!$C:$C,AE23,号卡固网晒单!$G:$G,$Z$9)</f>
        <v>0</v>
      </c>
      <c r="BE23" s="135">
        <f>COUNTIFS(号卡固网晒单!$C:$C,AE23,号卡固网晒单!$H:$H,$AA$9)</f>
        <v>0</v>
      </c>
      <c r="BF23" s="135">
        <f>COUNTIFS(号卡固网晒单!$C:$C,AE23,号卡固网晒单!$I:$I,$AB$9)</f>
        <v>0</v>
      </c>
      <c r="BG23" s="135">
        <f>COUNTIFS(号卡固网晒单!$C:$C,AE23,号卡固网晒单!$J:$J,$AC$9)</f>
        <v>0</v>
      </c>
      <c r="BH23" s="135">
        <f>COUNTIFS(号卡固网晒单!$C:$C,AE23,号卡固网晒单!$K:$K,$AD$9)</f>
        <v>0</v>
      </c>
      <c r="BI23" s="135">
        <f>COUNTIFS(号卡固网晒单!$C:$C,AE23,号卡固网晒单!$L:$L,$AE$9)</f>
        <v>0</v>
      </c>
      <c r="BJ23" s="135">
        <f>COUNTIFS(号卡固网晒单!$C:$C,AE23,号卡固网晒单!$M:$M,$AF$9)</f>
        <v>0</v>
      </c>
      <c r="BK23" s="151">
        <v>2</v>
      </c>
      <c r="BL23" s="133">
        <f t="shared" si="9"/>
        <v>0</v>
      </c>
      <c r="BM23" s="133">
        <f t="shared" si="10"/>
        <v>0</v>
      </c>
      <c r="BN23" s="152"/>
      <c r="BO23" s="153"/>
      <c r="BP23" s="154"/>
      <c r="BQ23" s="155">
        <f t="shared" si="11"/>
        <v>0</v>
      </c>
      <c r="BR23" s="153"/>
      <c r="BS23" s="151">
        <v>5</v>
      </c>
      <c r="BT23" s="133">
        <f t="shared" si="12"/>
        <v>0</v>
      </c>
      <c r="BU23" s="133">
        <f t="shared" si="13"/>
        <v>0</v>
      </c>
      <c r="BV23" s="153"/>
      <c r="BW23" s="153"/>
      <c r="BX23" s="154"/>
      <c r="BY23" s="154"/>
      <c r="BZ23" s="161"/>
      <c r="CA23" s="155">
        <f t="shared" si="14"/>
        <v>0</v>
      </c>
      <c r="CB23" s="153"/>
      <c r="CC23" s="169"/>
      <c r="CD23" s="125" t="s">
        <v>527</v>
      </c>
      <c r="CF23" s="170" t="str">
        <f t="shared" si="0"/>
        <v>刘逢财</v>
      </c>
      <c r="CG23" s="174"/>
      <c r="CH23" s="174"/>
      <c r="CI23" s="174"/>
    </row>
    <row r="24" ht="26" spans="1:87">
      <c r="A24" s="126"/>
      <c r="B24" s="129" t="s">
        <v>528</v>
      </c>
      <c r="C24" s="125">
        <v>5</v>
      </c>
      <c r="D24" s="125">
        <v>2</v>
      </c>
      <c r="E24" s="135">
        <f>COUNTIFS(号卡固网晒单!$A:$A,$B$5,号卡固网晒单!$C:$C,B24,号卡固网晒单!$D:$D,$E$9)</f>
        <v>0</v>
      </c>
      <c r="F24" s="135">
        <f>COUNTIFS(号卡固网晒单!$A:$A,$B$5,号卡固网晒单!$C:$C,B24,号卡固网晒单!$D:$D,$F$9)</f>
        <v>0</v>
      </c>
      <c r="G24" s="135">
        <f>COUNTIFS(号卡固网晒单!$A:$A,$B$5,号卡固网晒单!$C:$C,B24,号卡固网晒单!$D:$D,$G$9)</f>
        <v>0</v>
      </c>
      <c r="H24" s="135">
        <f>COUNTIFS(号卡固网晒单!$A:$A,$B$5,号卡固网晒单!$C:$C,B24,号卡固网晒单!$D:$D,$H$9)</f>
        <v>0</v>
      </c>
      <c r="I24" s="135">
        <f>COUNTIFS(号卡固网晒单!$A:$A,$B$5,号卡固网晒单!$C:$C,B24,号卡固网晒单!$D:$D,$I$9)</f>
        <v>0</v>
      </c>
      <c r="J24" s="135">
        <f>COUNTIFS(号卡固网晒单!$A:$A,$B$5,号卡固网晒单!$C:$C,B24,号卡固网晒单!$D:$D,$J$9)</f>
        <v>0</v>
      </c>
      <c r="K24" s="135">
        <f>COUNTIFS(号卡固网晒单!$A:$A,$B$5,号卡固网晒单!$C:$C,B24,号卡固网晒单!$D:$D,$K$9)</f>
        <v>0</v>
      </c>
      <c r="L24" s="135">
        <f>COUNTIFS(号卡固网晒单!$A:$A,$B$5,号卡固网晒单!$C:$C,B24,号卡固网晒单!$D:$D,$L$9)</f>
        <v>0</v>
      </c>
      <c r="M24" s="135">
        <f>COUNTIFS(号卡固网晒单!$A:$A,$B$5,号卡固网晒单!$C:$C,B24,号卡固网晒单!$D:$D,$M$9)</f>
        <v>0</v>
      </c>
      <c r="N24" s="135">
        <f>COUNTIFS(号卡固网晒单!$A:$A,$B$5,号卡固网晒单!$C:$C,B24,号卡固网晒单!$D:$D,$N$9)</f>
        <v>0</v>
      </c>
      <c r="O24" s="135">
        <f>COUNTIFS(号卡固网晒单!$A:$A,$B$5,号卡固网晒单!$C:$C,B24,号卡固网晒单!$D:$D,$O$9)</f>
        <v>0</v>
      </c>
      <c r="P24" s="135">
        <f>COUNTIFS(号卡固网晒单!$A:$A,$B$5,号卡固网晒单!$C:$C,B24,号卡固网晒单!$D:$D,$P$9)</f>
        <v>0</v>
      </c>
      <c r="Q24" s="135">
        <f t="shared" si="1"/>
        <v>0</v>
      </c>
      <c r="R24" s="135">
        <f>COUNTIFS(号卡固网晒单!$A:$A,$B$5,号卡固网晒单!$C:$C,B24,号卡固网晒单!$E:$E,$R$9)</f>
        <v>0</v>
      </c>
      <c r="S24" s="135">
        <f t="shared" si="2"/>
        <v>0</v>
      </c>
      <c r="T24" s="135">
        <f t="shared" si="3"/>
        <v>0</v>
      </c>
      <c r="U24" s="135">
        <f>COUNTIFS(号卡固网晒单!$A:$A,$B$5,号卡固网晒单!$C:$C,B24,号卡固网晒单!$D:$D,$U$9)</f>
        <v>0</v>
      </c>
      <c r="V24" s="135">
        <f>COUNTIFS(号卡固网晒单!$A:$A,$B$5,号卡固网晒单!$C:$C,B24,号卡固网晒单!$D:$D,$V$9)</f>
        <v>0</v>
      </c>
      <c r="W24" s="135">
        <f>COUNTIFS(号卡固网晒单!$A:$A,$B$5,号卡固网晒单!$C:$C,B24,号卡固网晒单!$D:$D,$W$9)</f>
        <v>0</v>
      </c>
      <c r="X24" s="135">
        <f>COUNTIFS(号卡固网晒单!$A:$A,$B$5,号卡固网晒单!$C:$C,B24,号卡固网晒单!$D:$D,$X$9)</f>
        <v>0</v>
      </c>
      <c r="Y24" s="135">
        <f>COUNTIFS(号卡固网晒单!$A:$A,$B$5,号卡固网晒单!$C:$C,B24,号卡固网晒单!$F:$F,$Y$9)</f>
        <v>0</v>
      </c>
      <c r="Z24" s="135">
        <f>COUNTIFS(号卡固网晒单!$A:$A,$B$5,号卡固网晒单!$C:$C,B24,号卡固网晒单!$G:$G,$Z$9)</f>
        <v>0</v>
      </c>
      <c r="AA24" s="135">
        <f>COUNTIFS(号卡固网晒单!$A:$A,$B$5,号卡固网晒单!$C:$C,B24,号卡固网晒单!$H:$H,$AA$9)</f>
        <v>0</v>
      </c>
      <c r="AB24" s="135">
        <f>COUNTIFS(号卡固网晒单!$A:$A,$B$5,号卡固网晒单!$C:$C,B24,号卡固网晒单!$I:$I,$AB$9)</f>
        <v>0</v>
      </c>
      <c r="AC24" s="135">
        <f>COUNTIFS(号卡固网晒单!$A:$A,$B$5,号卡固网晒单!$C:$C,B24,号卡固网晒单!$J:$J,$AC$9)</f>
        <v>0</v>
      </c>
      <c r="AD24" s="135">
        <f>COUNTIFS(号卡固网晒单!$A:$A,$B$5,号卡固网晒单!$C:$C,B24,号卡固网晒单!$K:$K,$AD$9)</f>
        <v>0</v>
      </c>
      <c r="AE24" s="135">
        <f>COUNTIFS(号卡固网晒单!$A:$A,$B$5,号卡固网晒单!$C:$C,B24,号卡固网晒单!$L:$L,$AE$9)</f>
        <v>0</v>
      </c>
      <c r="AF24" s="135">
        <f>COUNTIFS(号卡固网晒单!$A:$A,$B$5,号卡固网晒单!$C:$C,B24,号卡固网晒单!$M:$M,$AF$9)</f>
        <v>0</v>
      </c>
      <c r="AG24" s="135">
        <f t="shared" si="4"/>
        <v>0</v>
      </c>
      <c r="AH24" s="135">
        <f t="shared" si="5"/>
        <v>0</v>
      </c>
      <c r="AI24" s="135">
        <f>COUNTIFS(号卡固网晒单!$C:$C,AF24,号卡固网晒单!$D:$D,$E$9)</f>
        <v>0</v>
      </c>
      <c r="AJ24" s="135">
        <f>COUNTIFS(号卡固网晒单!$C:$C,AF24,号卡固网晒单!$D:$D,$F$9)</f>
        <v>0</v>
      </c>
      <c r="AK24" s="135">
        <f>COUNTIFS(号卡固网晒单!$C:$C,AF24,号卡固网晒单!$D:$D,$G$9)</f>
        <v>0</v>
      </c>
      <c r="AL24" s="135">
        <f>COUNTIFS(号卡固网晒单!$C:$C,AF24,号卡固网晒单!$D:$D,$H$9)</f>
        <v>0</v>
      </c>
      <c r="AM24" s="135">
        <f>COUNTIFS(号卡固网晒单!$C:$C,AF24,号卡固网晒单!$D:$D,$I$9)</f>
        <v>0</v>
      </c>
      <c r="AN24" s="135">
        <f>COUNTIFS(号卡固网晒单!$C:$C,AF24,号卡固网晒单!$D:$D,$J$9)</f>
        <v>0</v>
      </c>
      <c r="AO24" s="135">
        <f>COUNTIFS(号卡固网晒单!$C:$C,AF24,号卡固网晒单!$D:$D,$K$9)</f>
        <v>0</v>
      </c>
      <c r="AP24" s="135">
        <f>COUNTIFS(号卡固网晒单!$C:$C,AF24,号卡固网晒单!$D:$D,$L$9)</f>
        <v>0</v>
      </c>
      <c r="AQ24" s="135">
        <f>COUNTIFS(号卡固网晒单!$C:$C,AF24,号卡固网晒单!$D:$D,$M$9)</f>
        <v>0</v>
      </c>
      <c r="AR24" s="135">
        <f>COUNTIFS(号卡固网晒单!$C:$C,AF24,号卡固网晒单!$D:$D,$N$9)</f>
        <v>0</v>
      </c>
      <c r="AS24" s="135">
        <f>COUNTIFS(号卡固网晒单!$C:$C,AF24,号卡固网晒单!$D:$D,$O$9)</f>
        <v>0</v>
      </c>
      <c r="AT24" s="135">
        <f>COUNTIFS(号卡固网晒单!$C:$C,AF24,号卡固网晒单!$D:$D,$P$9)</f>
        <v>0</v>
      </c>
      <c r="AU24" s="135">
        <f t="shared" si="6"/>
        <v>0</v>
      </c>
      <c r="AV24" s="135">
        <f>COUNTIFS(号卡固网晒单!$C:$C,AE24,号卡固网晒单!$E:$E,$R$9)</f>
        <v>0</v>
      </c>
      <c r="AW24" s="135">
        <f t="shared" si="7"/>
        <v>0</v>
      </c>
      <c r="AX24" s="135">
        <f t="shared" si="8"/>
        <v>0</v>
      </c>
      <c r="AY24" s="135">
        <f>COUNTIFS(号卡固网晒单!$C:$C,AE24,号卡固网晒单!$D:$D,$U$9)</f>
        <v>0</v>
      </c>
      <c r="AZ24" s="135">
        <f>COUNTIFS(号卡固网晒单!$C:$C,AE24,号卡固网晒单!$D:$D,$V$9)</f>
        <v>0</v>
      </c>
      <c r="BA24" s="135">
        <f>COUNTIFS(号卡固网晒单!$C:$C,AE24,号卡固网晒单!$D:$D,$W$9)</f>
        <v>0</v>
      </c>
      <c r="BB24" s="135">
        <f>COUNTIFS(号卡固网晒单!$C:$C,AE24,号卡固网晒单!$D:$D,$X$9)</f>
        <v>0</v>
      </c>
      <c r="BC24" s="135">
        <f>COUNTIFS(号卡固网晒单!$C:$C,AE24,号卡固网晒单!$F:$F,$Y$9)</f>
        <v>0</v>
      </c>
      <c r="BD24" s="135">
        <f>COUNTIFS(号卡固网晒单!$C:$C,AE24,号卡固网晒单!$G:$G,$Z$9)</f>
        <v>0</v>
      </c>
      <c r="BE24" s="135">
        <f>COUNTIFS(号卡固网晒单!$C:$C,AE24,号卡固网晒单!$H:$H,$AA$9)</f>
        <v>0</v>
      </c>
      <c r="BF24" s="135">
        <f>COUNTIFS(号卡固网晒单!$C:$C,AE24,号卡固网晒单!$I:$I,$AB$9)</f>
        <v>0</v>
      </c>
      <c r="BG24" s="135">
        <f>COUNTIFS(号卡固网晒单!$C:$C,AE24,号卡固网晒单!$J:$J,$AC$9)</f>
        <v>0</v>
      </c>
      <c r="BH24" s="135">
        <f>COUNTIFS(号卡固网晒单!$C:$C,AE24,号卡固网晒单!$K:$K,$AD$9)</f>
        <v>0</v>
      </c>
      <c r="BI24" s="135">
        <f>COUNTIFS(号卡固网晒单!$C:$C,AE24,号卡固网晒单!$L:$L,$AE$9)</f>
        <v>0</v>
      </c>
      <c r="BJ24" s="135">
        <f>COUNTIFS(号卡固网晒单!$C:$C,AE24,号卡固网晒单!$M:$M,$AF$9)</f>
        <v>0</v>
      </c>
      <c r="BK24" s="151">
        <v>2</v>
      </c>
      <c r="BL24" s="133">
        <f t="shared" si="9"/>
        <v>0</v>
      </c>
      <c r="BM24" s="133">
        <f t="shared" si="10"/>
        <v>0</v>
      </c>
      <c r="BN24" s="152"/>
      <c r="BO24" s="153"/>
      <c r="BP24" s="154"/>
      <c r="BQ24" s="155">
        <f t="shared" si="11"/>
        <v>0</v>
      </c>
      <c r="BR24" s="153"/>
      <c r="BS24" s="151">
        <v>5</v>
      </c>
      <c r="BT24" s="133">
        <f t="shared" si="12"/>
        <v>0</v>
      </c>
      <c r="BU24" s="133">
        <f t="shared" si="13"/>
        <v>0</v>
      </c>
      <c r="BV24" s="153"/>
      <c r="BW24" s="153"/>
      <c r="BX24" s="154"/>
      <c r="BY24" s="154"/>
      <c r="BZ24" s="161"/>
      <c r="CA24" s="155">
        <f t="shared" si="14"/>
        <v>0</v>
      </c>
      <c r="CB24" s="153"/>
      <c r="CC24" s="169"/>
      <c r="CD24" s="125" t="s">
        <v>528</v>
      </c>
      <c r="CF24" s="170" t="str">
        <f t="shared" si="0"/>
        <v>黄树锦</v>
      </c>
      <c r="CG24" s="174"/>
      <c r="CH24" s="174"/>
      <c r="CI24" s="174"/>
    </row>
    <row r="25" ht="26" spans="1:87">
      <c r="A25" s="126"/>
      <c r="B25" s="129" t="s">
        <v>529</v>
      </c>
      <c r="C25" s="125">
        <v>5</v>
      </c>
      <c r="D25" s="125">
        <v>2</v>
      </c>
      <c r="E25" s="135">
        <f>COUNTIFS(号卡固网晒单!$A:$A,$B$5,号卡固网晒单!$C:$C,B25,号卡固网晒单!$D:$D,$E$9)</f>
        <v>0</v>
      </c>
      <c r="F25" s="135">
        <f>COUNTIFS(号卡固网晒单!$A:$A,$B$5,号卡固网晒单!$C:$C,B25,号卡固网晒单!$D:$D,$F$9)</f>
        <v>0</v>
      </c>
      <c r="G25" s="135">
        <f>COUNTIFS(号卡固网晒单!$A:$A,$B$5,号卡固网晒单!$C:$C,B25,号卡固网晒单!$D:$D,$G$9)</f>
        <v>0</v>
      </c>
      <c r="H25" s="135">
        <f>COUNTIFS(号卡固网晒单!$A:$A,$B$5,号卡固网晒单!$C:$C,B25,号卡固网晒单!$D:$D,$H$9)</f>
        <v>0</v>
      </c>
      <c r="I25" s="135">
        <f>COUNTIFS(号卡固网晒单!$A:$A,$B$5,号卡固网晒单!$C:$C,B25,号卡固网晒单!$D:$D,$I$9)</f>
        <v>0</v>
      </c>
      <c r="J25" s="135">
        <f>COUNTIFS(号卡固网晒单!$A:$A,$B$5,号卡固网晒单!$C:$C,B25,号卡固网晒单!$D:$D,$J$9)</f>
        <v>0</v>
      </c>
      <c r="K25" s="135">
        <f>COUNTIFS(号卡固网晒单!$A:$A,$B$5,号卡固网晒单!$C:$C,B25,号卡固网晒单!$D:$D,$K$9)</f>
        <v>0</v>
      </c>
      <c r="L25" s="135">
        <f>COUNTIFS(号卡固网晒单!$A:$A,$B$5,号卡固网晒单!$C:$C,B25,号卡固网晒单!$D:$D,$L$9)</f>
        <v>0</v>
      </c>
      <c r="M25" s="135">
        <f>COUNTIFS(号卡固网晒单!$A:$A,$B$5,号卡固网晒单!$C:$C,B25,号卡固网晒单!$D:$D,$M$9)</f>
        <v>0</v>
      </c>
      <c r="N25" s="135">
        <f>COUNTIFS(号卡固网晒单!$A:$A,$B$5,号卡固网晒单!$C:$C,B25,号卡固网晒单!$D:$D,$N$9)</f>
        <v>0</v>
      </c>
      <c r="O25" s="135">
        <f>COUNTIFS(号卡固网晒单!$A:$A,$B$5,号卡固网晒单!$C:$C,B25,号卡固网晒单!$D:$D,$O$9)</f>
        <v>0</v>
      </c>
      <c r="P25" s="135">
        <f>COUNTIFS(号卡固网晒单!$A:$A,$B$5,号卡固网晒单!$C:$C,B25,号卡固网晒单!$D:$D,$P$9)</f>
        <v>0</v>
      </c>
      <c r="Q25" s="135">
        <f t="shared" si="1"/>
        <v>0</v>
      </c>
      <c r="R25" s="135">
        <f>COUNTIFS(号卡固网晒单!$A:$A,$B$5,号卡固网晒单!$C:$C,B25,号卡固网晒单!$E:$E,$R$9)</f>
        <v>0</v>
      </c>
      <c r="S25" s="135">
        <f t="shared" si="2"/>
        <v>0</v>
      </c>
      <c r="T25" s="135">
        <f t="shared" si="3"/>
        <v>0</v>
      </c>
      <c r="U25" s="135">
        <f>COUNTIFS(号卡固网晒单!$A:$A,$B$5,号卡固网晒单!$C:$C,B25,号卡固网晒单!$D:$D,$U$9)</f>
        <v>0</v>
      </c>
      <c r="V25" s="135">
        <f>COUNTIFS(号卡固网晒单!$A:$A,$B$5,号卡固网晒单!$C:$C,B25,号卡固网晒单!$D:$D,$V$9)</f>
        <v>0</v>
      </c>
      <c r="W25" s="135">
        <f>COUNTIFS(号卡固网晒单!$A:$A,$B$5,号卡固网晒单!$C:$C,B25,号卡固网晒单!$D:$D,$W$9)</f>
        <v>0</v>
      </c>
      <c r="X25" s="135">
        <f>COUNTIFS(号卡固网晒单!$A:$A,$B$5,号卡固网晒单!$C:$C,B25,号卡固网晒单!$D:$D,$X$9)</f>
        <v>0</v>
      </c>
      <c r="Y25" s="135">
        <f>COUNTIFS(号卡固网晒单!$A:$A,$B$5,号卡固网晒单!$C:$C,B25,号卡固网晒单!$F:$F,$Y$9)</f>
        <v>0</v>
      </c>
      <c r="Z25" s="135">
        <f>COUNTIFS(号卡固网晒单!$A:$A,$B$5,号卡固网晒单!$C:$C,B25,号卡固网晒单!$G:$G,$Z$9)</f>
        <v>0</v>
      </c>
      <c r="AA25" s="135">
        <f>COUNTIFS(号卡固网晒单!$A:$A,$B$5,号卡固网晒单!$C:$C,B25,号卡固网晒单!$H:$H,$AA$9)</f>
        <v>0</v>
      </c>
      <c r="AB25" s="135">
        <f>COUNTIFS(号卡固网晒单!$A:$A,$B$5,号卡固网晒单!$C:$C,B25,号卡固网晒单!$I:$I,$AB$9)</f>
        <v>0</v>
      </c>
      <c r="AC25" s="135">
        <f>COUNTIFS(号卡固网晒单!$A:$A,$B$5,号卡固网晒单!$C:$C,B25,号卡固网晒单!$J:$J,$AC$9)</f>
        <v>0</v>
      </c>
      <c r="AD25" s="135">
        <f>COUNTIFS(号卡固网晒单!$A:$A,$B$5,号卡固网晒单!$C:$C,B25,号卡固网晒单!$K:$K,$AD$9)</f>
        <v>0</v>
      </c>
      <c r="AE25" s="135">
        <f>COUNTIFS(号卡固网晒单!$A:$A,$B$5,号卡固网晒单!$C:$C,B25,号卡固网晒单!$L:$L,$AE$9)</f>
        <v>0</v>
      </c>
      <c r="AF25" s="135">
        <f>COUNTIFS(号卡固网晒单!$A:$A,$B$5,号卡固网晒单!$C:$C,B25,号卡固网晒单!$M:$M,$AF$9)</f>
        <v>0</v>
      </c>
      <c r="AG25" s="135">
        <f t="shared" si="4"/>
        <v>0</v>
      </c>
      <c r="AH25" s="135">
        <f t="shared" si="5"/>
        <v>0</v>
      </c>
      <c r="AI25" s="135">
        <f>COUNTIFS(号卡固网晒单!$C:$C,AF25,号卡固网晒单!$D:$D,$E$9)</f>
        <v>0</v>
      </c>
      <c r="AJ25" s="135">
        <f>COUNTIFS(号卡固网晒单!$C:$C,AF25,号卡固网晒单!$D:$D,$F$9)</f>
        <v>0</v>
      </c>
      <c r="AK25" s="135">
        <f>COUNTIFS(号卡固网晒单!$C:$C,AF25,号卡固网晒单!$D:$D,$G$9)</f>
        <v>0</v>
      </c>
      <c r="AL25" s="135">
        <f>COUNTIFS(号卡固网晒单!$C:$C,AF25,号卡固网晒单!$D:$D,$H$9)</f>
        <v>0</v>
      </c>
      <c r="AM25" s="135">
        <f>COUNTIFS(号卡固网晒单!$C:$C,AF25,号卡固网晒单!$D:$D,$I$9)</f>
        <v>0</v>
      </c>
      <c r="AN25" s="135">
        <f>COUNTIFS(号卡固网晒单!$C:$C,AF25,号卡固网晒单!$D:$D,$J$9)</f>
        <v>0</v>
      </c>
      <c r="AO25" s="135">
        <f>COUNTIFS(号卡固网晒单!$C:$C,AF25,号卡固网晒单!$D:$D,$K$9)</f>
        <v>0</v>
      </c>
      <c r="AP25" s="135">
        <f>COUNTIFS(号卡固网晒单!$C:$C,AF25,号卡固网晒单!$D:$D,$L$9)</f>
        <v>0</v>
      </c>
      <c r="AQ25" s="135">
        <f>COUNTIFS(号卡固网晒单!$C:$C,AF25,号卡固网晒单!$D:$D,$M$9)</f>
        <v>0</v>
      </c>
      <c r="AR25" s="135">
        <f>COUNTIFS(号卡固网晒单!$C:$C,AF25,号卡固网晒单!$D:$D,$N$9)</f>
        <v>0</v>
      </c>
      <c r="AS25" s="135">
        <f>COUNTIFS(号卡固网晒单!$C:$C,AF25,号卡固网晒单!$D:$D,$O$9)</f>
        <v>0</v>
      </c>
      <c r="AT25" s="135">
        <f>COUNTIFS(号卡固网晒单!$C:$C,AF25,号卡固网晒单!$D:$D,$P$9)</f>
        <v>0</v>
      </c>
      <c r="AU25" s="135">
        <f t="shared" si="6"/>
        <v>0</v>
      </c>
      <c r="AV25" s="135">
        <f>COUNTIFS(号卡固网晒单!$C:$C,AE25,号卡固网晒单!$E:$E,$R$9)</f>
        <v>0</v>
      </c>
      <c r="AW25" s="135">
        <f t="shared" si="7"/>
        <v>0</v>
      </c>
      <c r="AX25" s="135">
        <f t="shared" si="8"/>
        <v>0</v>
      </c>
      <c r="AY25" s="135">
        <f>COUNTIFS(号卡固网晒单!$C:$C,AE25,号卡固网晒单!$D:$D,$U$9)</f>
        <v>0</v>
      </c>
      <c r="AZ25" s="135">
        <f>COUNTIFS(号卡固网晒单!$C:$C,AE25,号卡固网晒单!$D:$D,$V$9)</f>
        <v>0</v>
      </c>
      <c r="BA25" s="135">
        <f>COUNTIFS(号卡固网晒单!$C:$C,AE25,号卡固网晒单!$D:$D,$W$9)</f>
        <v>0</v>
      </c>
      <c r="BB25" s="135">
        <f>COUNTIFS(号卡固网晒单!$C:$C,AE25,号卡固网晒单!$D:$D,$X$9)</f>
        <v>0</v>
      </c>
      <c r="BC25" s="135">
        <f>COUNTIFS(号卡固网晒单!$C:$C,AE25,号卡固网晒单!$F:$F,$Y$9)</f>
        <v>0</v>
      </c>
      <c r="BD25" s="135">
        <f>COUNTIFS(号卡固网晒单!$C:$C,AE25,号卡固网晒单!$G:$G,$Z$9)</f>
        <v>0</v>
      </c>
      <c r="BE25" s="135">
        <f>COUNTIFS(号卡固网晒单!$C:$C,AE25,号卡固网晒单!$H:$H,$AA$9)</f>
        <v>0</v>
      </c>
      <c r="BF25" s="135">
        <f>COUNTIFS(号卡固网晒单!$C:$C,AE25,号卡固网晒单!$I:$I,$AB$9)</f>
        <v>0</v>
      </c>
      <c r="BG25" s="135">
        <f>COUNTIFS(号卡固网晒单!$C:$C,AE25,号卡固网晒单!$J:$J,$AC$9)</f>
        <v>0</v>
      </c>
      <c r="BH25" s="135">
        <f>COUNTIFS(号卡固网晒单!$C:$C,AE25,号卡固网晒单!$K:$K,$AD$9)</f>
        <v>0</v>
      </c>
      <c r="BI25" s="135">
        <f>COUNTIFS(号卡固网晒单!$C:$C,AE25,号卡固网晒单!$L:$L,$AE$9)</f>
        <v>0</v>
      </c>
      <c r="BJ25" s="135">
        <f>COUNTIFS(号卡固网晒单!$C:$C,AE25,号卡固网晒单!$M:$M,$AF$9)</f>
        <v>0</v>
      </c>
      <c r="BK25" s="151">
        <v>2</v>
      </c>
      <c r="BL25" s="133">
        <f t="shared" si="9"/>
        <v>0</v>
      </c>
      <c r="BM25" s="133">
        <f t="shared" si="10"/>
        <v>0</v>
      </c>
      <c r="BN25" s="152"/>
      <c r="BO25" s="153"/>
      <c r="BP25" s="154"/>
      <c r="BQ25" s="155">
        <f t="shared" si="11"/>
        <v>0</v>
      </c>
      <c r="BR25" s="153"/>
      <c r="BS25" s="151">
        <v>5</v>
      </c>
      <c r="BT25" s="133">
        <f t="shared" si="12"/>
        <v>0</v>
      </c>
      <c r="BU25" s="133">
        <f t="shared" si="13"/>
        <v>0</v>
      </c>
      <c r="BV25" s="153"/>
      <c r="BW25" s="153"/>
      <c r="BX25" s="154"/>
      <c r="BY25" s="154"/>
      <c r="BZ25" s="161"/>
      <c r="CA25" s="155">
        <f t="shared" si="14"/>
        <v>0</v>
      </c>
      <c r="CB25" s="153"/>
      <c r="CC25" s="169"/>
      <c r="CD25" s="125" t="s">
        <v>529</v>
      </c>
      <c r="CF25" s="170" t="str">
        <f t="shared" si="0"/>
        <v>吴锦忠</v>
      </c>
      <c r="CG25" s="174"/>
      <c r="CH25" s="174"/>
      <c r="CI25" s="174"/>
    </row>
    <row r="26" ht="26" spans="1:87">
      <c r="A26" s="126"/>
      <c r="B26" s="129" t="s">
        <v>530</v>
      </c>
      <c r="C26" s="125">
        <v>12</v>
      </c>
      <c r="D26" s="125">
        <v>5</v>
      </c>
      <c r="E26" s="135">
        <f>COUNTIFS(号卡固网晒单!$A:$A,$B$5,号卡固网晒单!$C:$C,B26,号卡固网晒单!$D:$D,$E$9)</f>
        <v>0</v>
      </c>
      <c r="F26" s="135">
        <f>COUNTIFS(号卡固网晒单!$A:$A,$B$5,号卡固网晒单!$C:$C,B26,号卡固网晒单!$D:$D,$F$9)</f>
        <v>0</v>
      </c>
      <c r="G26" s="135">
        <f>COUNTIFS(号卡固网晒单!$A:$A,$B$5,号卡固网晒单!$C:$C,B26,号卡固网晒单!$D:$D,$G$9)</f>
        <v>0</v>
      </c>
      <c r="H26" s="135">
        <f>COUNTIFS(号卡固网晒单!$A:$A,$B$5,号卡固网晒单!$C:$C,B26,号卡固网晒单!$D:$D,$H$9)</f>
        <v>0</v>
      </c>
      <c r="I26" s="135">
        <f>COUNTIFS(号卡固网晒单!$A:$A,$B$5,号卡固网晒单!$C:$C,B26,号卡固网晒单!$D:$D,$I$9)</f>
        <v>0</v>
      </c>
      <c r="J26" s="135">
        <f>COUNTIFS(号卡固网晒单!$A:$A,$B$5,号卡固网晒单!$C:$C,B26,号卡固网晒单!$D:$D,$J$9)</f>
        <v>0</v>
      </c>
      <c r="K26" s="135">
        <f>COUNTIFS(号卡固网晒单!$A:$A,$B$5,号卡固网晒单!$C:$C,B26,号卡固网晒单!$D:$D,$K$9)</f>
        <v>0</v>
      </c>
      <c r="L26" s="135">
        <f>COUNTIFS(号卡固网晒单!$A:$A,$B$5,号卡固网晒单!$C:$C,B26,号卡固网晒单!$D:$D,$L$9)</f>
        <v>0</v>
      </c>
      <c r="M26" s="135">
        <f>COUNTIFS(号卡固网晒单!$A:$A,$B$5,号卡固网晒单!$C:$C,B26,号卡固网晒单!$D:$D,$M$9)</f>
        <v>0</v>
      </c>
      <c r="N26" s="135">
        <f>COUNTIFS(号卡固网晒单!$A:$A,$B$5,号卡固网晒单!$C:$C,B26,号卡固网晒单!$D:$D,$N$9)</f>
        <v>0</v>
      </c>
      <c r="O26" s="135">
        <f>COUNTIFS(号卡固网晒单!$A:$A,$B$5,号卡固网晒单!$C:$C,B26,号卡固网晒单!$D:$D,$O$9)</f>
        <v>0</v>
      </c>
      <c r="P26" s="135">
        <f>COUNTIFS(号卡固网晒单!$A:$A,$B$5,号卡固网晒单!$C:$C,B26,号卡固网晒单!$D:$D,$P$9)</f>
        <v>0</v>
      </c>
      <c r="Q26" s="135">
        <f t="shared" si="1"/>
        <v>0</v>
      </c>
      <c r="R26" s="135">
        <f>COUNTIFS(号卡固网晒单!$A:$A,$B$5,号卡固网晒单!$C:$C,B26,号卡固网晒单!$E:$E,$R$9)</f>
        <v>0</v>
      </c>
      <c r="S26" s="135">
        <f t="shared" si="2"/>
        <v>0</v>
      </c>
      <c r="T26" s="135">
        <f t="shared" si="3"/>
        <v>0</v>
      </c>
      <c r="U26" s="135">
        <f>COUNTIFS(号卡固网晒单!$A:$A,$B$5,号卡固网晒单!$C:$C,B26,号卡固网晒单!$D:$D,$U$9)</f>
        <v>0</v>
      </c>
      <c r="V26" s="135">
        <f>COUNTIFS(号卡固网晒单!$A:$A,$B$5,号卡固网晒单!$C:$C,B26,号卡固网晒单!$D:$D,$V$9)</f>
        <v>0</v>
      </c>
      <c r="W26" s="135">
        <f>COUNTIFS(号卡固网晒单!$A:$A,$B$5,号卡固网晒单!$C:$C,B26,号卡固网晒单!$D:$D,$W$9)</f>
        <v>0</v>
      </c>
      <c r="X26" s="135">
        <f>COUNTIFS(号卡固网晒单!$A:$A,$B$5,号卡固网晒单!$C:$C,B26,号卡固网晒单!$D:$D,$X$9)</f>
        <v>0</v>
      </c>
      <c r="Y26" s="135">
        <f>COUNTIFS(号卡固网晒单!$A:$A,$B$5,号卡固网晒单!$C:$C,B26,号卡固网晒单!$F:$F,$Y$9)</f>
        <v>0</v>
      </c>
      <c r="Z26" s="135">
        <f>COUNTIFS(号卡固网晒单!$A:$A,$B$5,号卡固网晒单!$C:$C,B26,号卡固网晒单!$G:$G,$Z$9)</f>
        <v>0</v>
      </c>
      <c r="AA26" s="135">
        <f>COUNTIFS(号卡固网晒单!$A:$A,$B$5,号卡固网晒单!$C:$C,B26,号卡固网晒单!$H:$H,$AA$9)</f>
        <v>0</v>
      </c>
      <c r="AB26" s="135">
        <f>COUNTIFS(号卡固网晒单!$A:$A,$B$5,号卡固网晒单!$C:$C,B26,号卡固网晒单!$I:$I,$AB$9)</f>
        <v>0</v>
      </c>
      <c r="AC26" s="135">
        <f>COUNTIFS(号卡固网晒单!$A:$A,$B$5,号卡固网晒单!$C:$C,B26,号卡固网晒单!$J:$J,$AC$9)</f>
        <v>0</v>
      </c>
      <c r="AD26" s="135">
        <f>COUNTIFS(号卡固网晒单!$A:$A,$B$5,号卡固网晒单!$C:$C,B26,号卡固网晒单!$K:$K,$AD$9)</f>
        <v>0</v>
      </c>
      <c r="AE26" s="135">
        <f>COUNTIFS(号卡固网晒单!$A:$A,$B$5,号卡固网晒单!$C:$C,B26,号卡固网晒单!$L:$L,$AE$9)</f>
        <v>0</v>
      </c>
      <c r="AF26" s="135">
        <f>COUNTIFS(号卡固网晒单!$A:$A,$B$5,号卡固网晒单!$C:$C,B26,号卡固网晒单!$M:$M,$AF$9)</f>
        <v>0</v>
      </c>
      <c r="AG26" s="135">
        <f t="shared" si="4"/>
        <v>0</v>
      </c>
      <c r="AH26" s="135">
        <f t="shared" si="5"/>
        <v>0</v>
      </c>
      <c r="AI26" s="135">
        <f>COUNTIFS(号卡固网晒单!$C:$C,AF26,号卡固网晒单!$D:$D,$E$9)</f>
        <v>0</v>
      </c>
      <c r="AJ26" s="135">
        <f>COUNTIFS(号卡固网晒单!$C:$C,AF26,号卡固网晒单!$D:$D,$F$9)</f>
        <v>0</v>
      </c>
      <c r="AK26" s="135">
        <f>COUNTIFS(号卡固网晒单!$C:$C,AF26,号卡固网晒单!$D:$D,$G$9)</f>
        <v>0</v>
      </c>
      <c r="AL26" s="135">
        <f>COUNTIFS(号卡固网晒单!$C:$C,AF26,号卡固网晒单!$D:$D,$H$9)</f>
        <v>0</v>
      </c>
      <c r="AM26" s="135">
        <f>COUNTIFS(号卡固网晒单!$C:$C,AF26,号卡固网晒单!$D:$D,$I$9)</f>
        <v>0</v>
      </c>
      <c r="AN26" s="135">
        <f>COUNTIFS(号卡固网晒单!$C:$C,AF26,号卡固网晒单!$D:$D,$J$9)</f>
        <v>0</v>
      </c>
      <c r="AO26" s="135">
        <f>COUNTIFS(号卡固网晒单!$C:$C,AF26,号卡固网晒单!$D:$D,$K$9)</f>
        <v>0</v>
      </c>
      <c r="AP26" s="135">
        <f>COUNTIFS(号卡固网晒单!$C:$C,AF26,号卡固网晒单!$D:$D,$L$9)</f>
        <v>0</v>
      </c>
      <c r="AQ26" s="135">
        <f>COUNTIFS(号卡固网晒单!$C:$C,AF26,号卡固网晒单!$D:$D,$M$9)</f>
        <v>0</v>
      </c>
      <c r="AR26" s="135">
        <f>COUNTIFS(号卡固网晒单!$C:$C,AF26,号卡固网晒单!$D:$D,$N$9)</f>
        <v>0</v>
      </c>
      <c r="AS26" s="135">
        <f>COUNTIFS(号卡固网晒单!$C:$C,AF26,号卡固网晒单!$D:$D,$O$9)</f>
        <v>0</v>
      </c>
      <c r="AT26" s="135">
        <f>COUNTIFS(号卡固网晒单!$C:$C,AF26,号卡固网晒单!$D:$D,$P$9)</f>
        <v>0</v>
      </c>
      <c r="AU26" s="135">
        <f t="shared" si="6"/>
        <v>0</v>
      </c>
      <c r="AV26" s="135">
        <f>COUNTIFS(号卡固网晒单!$C:$C,AE26,号卡固网晒单!$E:$E,$R$9)</f>
        <v>0</v>
      </c>
      <c r="AW26" s="135">
        <f t="shared" si="7"/>
        <v>0</v>
      </c>
      <c r="AX26" s="135">
        <f t="shared" si="8"/>
        <v>0</v>
      </c>
      <c r="AY26" s="135">
        <f>COUNTIFS(号卡固网晒单!$C:$C,AE26,号卡固网晒单!$D:$D,$U$9)</f>
        <v>0</v>
      </c>
      <c r="AZ26" s="135">
        <f>COUNTIFS(号卡固网晒单!$C:$C,AE26,号卡固网晒单!$D:$D,$V$9)</f>
        <v>0</v>
      </c>
      <c r="BA26" s="135">
        <f>COUNTIFS(号卡固网晒单!$C:$C,AE26,号卡固网晒单!$D:$D,$W$9)</f>
        <v>0</v>
      </c>
      <c r="BB26" s="135">
        <f>COUNTIFS(号卡固网晒单!$C:$C,AE26,号卡固网晒单!$D:$D,$X$9)</f>
        <v>0</v>
      </c>
      <c r="BC26" s="135">
        <f>COUNTIFS(号卡固网晒单!$C:$C,AE26,号卡固网晒单!$F:$F,$Y$9)</f>
        <v>0</v>
      </c>
      <c r="BD26" s="135">
        <f>COUNTIFS(号卡固网晒单!$C:$C,AE26,号卡固网晒单!$G:$G,$Z$9)</f>
        <v>0</v>
      </c>
      <c r="BE26" s="135">
        <f>COUNTIFS(号卡固网晒单!$C:$C,AE26,号卡固网晒单!$H:$H,$AA$9)</f>
        <v>0</v>
      </c>
      <c r="BF26" s="135">
        <f>COUNTIFS(号卡固网晒单!$C:$C,AE26,号卡固网晒单!$I:$I,$AB$9)</f>
        <v>0</v>
      </c>
      <c r="BG26" s="135">
        <f>COUNTIFS(号卡固网晒单!$C:$C,AE26,号卡固网晒单!$J:$J,$AC$9)</f>
        <v>0</v>
      </c>
      <c r="BH26" s="135">
        <f>COUNTIFS(号卡固网晒单!$C:$C,AE26,号卡固网晒单!$K:$K,$AD$9)</f>
        <v>0</v>
      </c>
      <c r="BI26" s="135">
        <f>COUNTIFS(号卡固网晒单!$C:$C,AE26,号卡固网晒单!$L:$L,$AE$9)</f>
        <v>0</v>
      </c>
      <c r="BJ26" s="135">
        <f>COUNTIFS(号卡固网晒单!$C:$C,AE26,号卡固网晒单!$M:$M,$AF$9)</f>
        <v>0</v>
      </c>
      <c r="BK26" s="151">
        <v>5</v>
      </c>
      <c r="BL26" s="133">
        <f t="shared" si="9"/>
        <v>0</v>
      </c>
      <c r="BM26" s="133">
        <f t="shared" si="10"/>
        <v>0</v>
      </c>
      <c r="BN26" s="152"/>
      <c r="BO26" s="153"/>
      <c r="BP26" s="154"/>
      <c r="BQ26" s="155">
        <f t="shared" si="11"/>
        <v>0</v>
      </c>
      <c r="BR26" s="153"/>
      <c r="BS26" s="151">
        <v>12</v>
      </c>
      <c r="BT26" s="133">
        <f t="shared" si="12"/>
        <v>0</v>
      </c>
      <c r="BU26" s="133">
        <f t="shared" si="13"/>
        <v>0</v>
      </c>
      <c r="BV26" s="153"/>
      <c r="BW26" s="153"/>
      <c r="BX26" s="154"/>
      <c r="BY26" s="154"/>
      <c r="BZ26" s="161"/>
      <c r="CA26" s="155">
        <f t="shared" si="14"/>
        <v>0</v>
      </c>
      <c r="CB26" s="153"/>
      <c r="CC26" s="169"/>
      <c r="CD26" s="125" t="s">
        <v>530</v>
      </c>
      <c r="CF26" s="170" t="str">
        <f t="shared" si="0"/>
        <v>陈凤</v>
      </c>
      <c r="CG26" s="174"/>
      <c r="CH26" s="174"/>
      <c r="CI26" s="174"/>
    </row>
    <row r="27" ht="26" spans="1:87">
      <c r="A27" s="129" t="s">
        <v>21</v>
      </c>
      <c r="B27" s="129" t="s">
        <v>531</v>
      </c>
      <c r="C27" s="125">
        <v>5</v>
      </c>
      <c r="D27" s="125">
        <v>2</v>
      </c>
      <c r="E27" s="135">
        <f>COUNTIFS(号卡固网晒单!$A:$A,$B$5,号卡固网晒单!$C:$C,B27,号卡固网晒单!$D:$D,$E$9)</f>
        <v>0</v>
      </c>
      <c r="F27" s="135">
        <f>COUNTIFS(号卡固网晒单!$A:$A,$B$5,号卡固网晒单!$C:$C,B27,号卡固网晒单!$D:$D,$F$9)</f>
        <v>0</v>
      </c>
      <c r="G27" s="135">
        <f>COUNTIFS(号卡固网晒单!$A:$A,$B$5,号卡固网晒单!$C:$C,B27,号卡固网晒单!$D:$D,$G$9)</f>
        <v>0</v>
      </c>
      <c r="H27" s="135">
        <f>COUNTIFS(号卡固网晒单!$A:$A,$B$5,号卡固网晒单!$C:$C,B27,号卡固网晒单!$D:$D,$H$9)</f>
        <v>0</v>
      </c>
      <c r="I27" s="135">
        <f>COUNTIFS(号卡固网晒单!$A:$A,$B$5,号卡固网晒单!$C:$C,B27,号卡固网晒单!$D:$D,$I$9)</f>
        <v>0</v>
      </c>
      <c r="J27" s="135">
        <f>COUNTIFS(号卡固网晒单!$A:$A,$B$5,号卡固网晒单!$C:$C,B27,号卡固网晒单!$D:$D,$J$9)</f>
        <v>0</v>
      </c>
      <c r="K27" s="135">
        <f>COUNTIFS(号卡固网晒单!$A:$A,$B$5,号卡固网晒单!$C:$C,B27,号卡固网晒单!$D:$D,$K$9)</f>
        <v>0</v>
      </c>
      <c r="L27" s="135">
        <f>COUNTIFS(号卡固网晒单!$A:$A,$B$5,号卡固网晒单!$C:$C,B27,号卡固网晒单!$D:$D,$L$9)</f>
        <v>0</v>
      </c>
      <c r="M27" s="135">
        <f>COUNTIFS(号卡固网晒单!$A:$A,$B$5,号卡固网晒单!$C:$C,B27,号卡固网晒单!$D:$D,$M$9)</f>
        <v>0</v>
      </c>
      <c r="N27" s="135">
        <f>COUNTIFS(号卡固网晒单!$A:$A,$B$5,号卡固网晒单!$C:$C,B27,号卡固网晒单!$D:$D,$N$9)</f>
        <v>0</v>
      </c>
      <c r="O27" s="135">
        <f>COUNTIFS(号卡固网晒单!$A:$A,$B$5,号卡固网晒单!$C:$C,B27,号卡固网晒单!$D:$D,$O$9)</f>
        <v>0</v>
      </c>
      <c r="P27" s="135">
        <f>COUNTIFS(号卡固网晒单!$A:$A,$B$5,号卡固网晒单!$C:$C,B27,号卡固网晒单!$D:$D,$P$9)</f>
        <v>0</v>
      </c>
      <c r="Q27" s="135">
        <f t="shared" si="1"/>
        <v>0</v>
      </c>
      <c r="R27" s="135">
        <f>COUNTIFS(号卡固网晒单!$A:$A,$B$5,号卡固网晒单!$C:$C,B27,号卡固网晒单!$E:$E,$R$9)</f>
        <v>0</v>
      </c>
      <c r="S27" s="135">
        <f t="shared" si="2"/>
        <v>0</v>
      </c>
      <c r="T27" s="135">
        <f t="shared" si="3"/>
        <v>0</v>
      </c>
      <c r="U27" s="135">
        <f>COUNTIFS(号卡固网晒单!$A:$A,$B$5,号卡固网晒单!$C:$C,B27,号卡固网晒单!$D:$D,$U$9)</f>
        <v>0</v>
      </c>
      <c r="V27" s="135">
        <f>COUNTIFS(号卡固网晒单!$A:$A,$B$5,号卡固网晒单!$C:$C,B27,号卡固网晒单!$D:$D,$V$9)</f>
        <v>0</v>
      </c>
      <c r="W27" s="135">
        <f>COUNTIFS(号卡固网晒单!$A:$A,$B$5,号卡固网晒单!$C:$C,B27,号卡固网晒单!$D:$D,$W$9)</f>
        <v>0</v>
      </c>
      <c r="X27" s="135">
        <f>COUNTIFS(号卡固网晒单!$A:$A,$B$5,号卡固网晒单!$C:$C,B27,号卡固网晒单!$D:$D,$X$9)</f>
        <v>0</v>
      </c>
      <c r="Y27" s="135">
        <f>COUNTIFS(号卡固网晒单!$A:$A,$B$5,号卡固网晒单!$C:$C,B27,号卡固网晒单!$F:$F,$Y$9)</f>
        <v>0</v>
      </c>
      <c r="Z27" s="135">
        <f>COUNTIFS(号卡固网晒单!$A:$A,$B$5,号卡固网晒单!$C:$C,B27,号卡固网晒单!$G:$G,$Z$9)</f>
        <v>0</v>
      </c>
      <c r="AA27" s="135">
        <f>COUNTIFS(号卡固网晒单!$A:$A,$B$5,号卡固网晒单!$C:$C,B27,号卡固网晒单!$H:$H,$AA$9)</f>
        <v>0</v>
      </c>
      <c r="AB27" s="135">
        <f>COUNTIFS(号卡固网晒单!$A:$A,$B$5,号卡固网晒单!$C:$C,B27,号卡固网晒单!$I:$I,$AB$9)</f>
        <v>0</v>
      </c>
      <c r="AC27" s="135">
        <f>COUNTIFS(号卡固网晒单!$A:$A,$B$5,号卡固网晒单!$C:$C,B27,号卡固网晒单!$J:$J,$AC$9)</f>
        <v>0</v>
      </c>
      <c r="AD27" s="135">
        <f>COUNTIFS(号卡固网晒单!$A:$A,$B$5,号卡固网晒单!$C:$C,B27,号卡固网晒单!$K:$K,$AD$9)</f>
        <v>0</v>
      </c>
      <c r="AE27" s="135">
        <f>COUNTIFS(号卡固网晒单!$A:$A,$B$5,号卡固网晒单!$C:$C,B27,号卡固网晒单!$L:$L,$AE$9)</f>
        <v>0</v>
      </c>
      <c r="AF27" s="135">
        <f>COUNTIFS(号卡固网晒单!$A:$A,$B$5,号卡固网晒单!$C:$C,B27,号卡固网晒单!$M:$M,$AF$9)</f>
        <v>0</v>
      </c>
      <c r="AG27" s="135">
        <f t="shared" si="4"/>
        <v>0</v>
      </c>
      <c r="AH27" s="135">
        <f t="shared" si="5"/>
        <v>0</v>
      </c>
      <c r="AI27" s="135">
        <f>COUNTIFS(号卡固网晒单!$C:$C,AF27,号卡固网晒单!$D:$D,$E$9)</f>
        <v>0</v>
      </c>
      <c r="AJ27" s="135">
        <f>COUNTIFS(号卡固网晒单!$C:$C,AF27,号卡固网晒单!$D:$D,$F$9)</f>
        <v>0</v>
      </c>
      <c r="AK27" s="135">
        <f>COUNTIFS(号卡固网晒单!$C:$C,AF27,号卡固网晒单!$D:$D,$G$9)</f>
        <v>0</v>
      </c>
      <c r="AL27" s="135">
        <f>COUNTIFS(号卡固网晒单!$C:$C,AF27,号卡固网晒单!$D:$D,$H$9)</f>
        <v>0</v>
      </c>
      <c r="AM27" s="135">
        <f>COUNTIFS(号卡固网晒单!$C:$C,AF27,号卡固网晒单!$D:$D,$I$9)</f>
        <v>0</v>
      </c>
      <c r="AN27" s="135">
        <f>COUNTIFS(号卡固网晒单!$C:$C,AF27,号卡固网晒单!$D:$D,$J$9)</f>
        <v>0</v>
      </c>
      <c r="AO27" s="135">
        <f>COUNTIFS(号卡固网晒单!$C:$C,AF27,号卡固网晒单!$D:$D,$K$9)</f>
        <v>0</v>
      </c>
      <c r="AP27" s="135">
        <f>COUNTIFS(号卡固网晒单!$C:$C,AF27,号卡固网晒单!$D:$D,$L$9)</f>
        <v>0</v>
      </c>
      <c r="AQ27" s="135">
        <f>COUNTIFS(号卡固网晒单!$C:$C,AF27,号卡固网晒单!$D:$D,$M$9)</f>
        <v>0</v>
      </c>
      <c r="AR27" s="135">
        <f>COUNTIFS(号卡固网晒单!$C:$C,AF27,号卡固网晒单!$D:$D,$N$9)</f>
        <v>0</v>
      </c>
      <c r="AS27" s="135">
        <f>COUNTIFS(号卡固网晒单!$C:$C,AF27,号卡固网晒单!$D:$D,$O$9)</f>
        <v>0</v>
      </c>
      <c r="AT27" s="135">
        <f>COUNTIFS(号卡固网晒单!$C:$C,AF27,号卡固网晒单!$D:$D,$P$9)</f>
        <v>0</v>
      </c>
      <c r="AU27" s="135">
        <f t="shared" si="6"/>
        <v>0</v>
      </c>
      <c r="AV27" s="135">
        <f>COUNTIFS(号卡固网晒单!$C:$C,AE27,号卡固网晒单!$E:$E,$R$9)</f>
        <v>0</v>
      </c>
      <c r="AW27" s="135">
        <f t="shared" si="7"/>
        <v>0</v>
      </c>
      <c r="AX27" s="135">
        <f t="shared" si="8"/>
        <v>0</v>
      </c>
      <c r="AY27" s="135">
        <f>COUNTIFS(号卡固网晒单!$C:$C,AE27,号卡固网晒单!$D:$D,$U$9)</f>
        <v>0</v>
      </c>
      <c r="AZ27" s="135">
        <f>COUNTIFS(号卡固网晒单!$C:$C,AE27,号卡固网晒单!$D:$D,$V$9)</f>
        <v>0</v>
      </c>
      <c r="BA27" s="135">
        <f>COUNTIFS(号卡固网晒单!$C:$C,AE27,号卡固网晒单!$D:$D,$W$9)</f>
        <v>0</v>
      </c>
      <c r="BB27" s="135">
        <f>COUNTIFS(号卡固网晒单!$C:$C,AE27,号卡固网晒单!$D:$D,$X$9)</f>
        <v>0</v>
      </c>
      <c r="BC27" s="135">
        <f>COUNTIFS(号卡固网晒单!$C:$C,AE27,号卡固网晒单!$F:$F,$Y$9)</f>
        <v>0</v>
      </c>
      <c r="BD27" s="135">
        <f>COUNTIFS(号卡固网晒单!$C:$C,AE27,号卡固网晒单!$G:$G,$Z$9)</f>
        <v>0</v>
      </c>
      <c r="BE27" s="135">
        <f>COUNTIFS(号卡固网晒单!$C:$C,AE27,号卡固网晒单!$H:$H,$AA$9)</f>
        <v>0</v>
      </c>
      <c r="BF27" s="135">
        <f>COUNTIFS(号卡固网晒单!$C:$C,AE27,号卡固网晒单!$I:$I,$AB$9)</f>
        <v>0</v>
      </c>
      <c r="BG27" s="135">
        <f>COUNTIFS(号卡固网晒单!$C:$C,AE27,号卡固网晒单!$J:$J,$AC$9)</f>
        <v>0</v>
      </c>
      <c r="BH27" s="135">
        <f>COUNTIFS(号卡固网晒单!$C:$C,AE27,号卡固网晒单!$K:$K,$AD$9)</f>
        <v>0</v>
      </c>
      <c r="BI27" s="135">
        <f>COUNTIFS(号卡固网晒单!$C:$C,AE27,号卡固网晒单!$L:$L,$AE$9)</f>
        <v>0</v>
      </c>
      <c r="BJ27" s="135">
        <f>COUNTIFS(号卡固网晒单!$C:$C,AE27,号卡固网晒单!$M:$M,$AF$9)</f>
        <v>0</v>
      </c>
      <c r="BK27" s="151">
        <v>2</v>
      </c>
      <c r="BL27" s="133">
        <f t="shared" si="9"/>
        <v>0</v>
      </c>
      <c r="BM27" s="133">
        <f t="shared" si="10"/>
        <v>0</v>
      </c>
      <c r="BN27" s="155">
        <v>7</v>
      </c>
      <c r="BO27" s="153">
        <f>SUM(BL27:BL28)</f>
        <v>0</v>
      </c>
      <c r="BP27" s="154">
        <f t="shared" ref="BP13:BP43" si="15">BO27/BN27</f>
        <v>0</v>
      </c>
      <c r="BQ27" s="155">
        <f t="shared" si="11"/>
        <v>0</v>
      </c>
      <c r="BR27" s="153">
        <f>SUM(BQ27:BQ28)</f>
        <v>0</v>
      </c>
      <c r="BS27" s="151">
        <v>5</v>
      </c>
      <c r="BT27" s="133">
        <f t="shared" si="12"/>
        <v>0</v>
      </c>
      <c r="BU27" s="133">
        <f t="shared" si="13"/>
        <v>0</v>
      </c>
      <c r="BV27" s="153">
        <v>17</v>
      </c>
      <c r="BW27" s="153">
        <f>SUM(BU27:BU28)</f>
        <v>0</v>
      </c>
      <c r="BX27" s="154">
        <f t="shared" ref="BX27:BX32" si="16">BW27/BV27</f>
        <v>0</v>
      </c>
      <c r="BY27" s="154">
        <f t="shared" ref="BY13:BY43" si="17">(BX27+BP27)/2</f>
        <v>0</v>
      </c>
      <c r="BZ27" s="161">
        <f t="shared" ref="BZ13:BZ43" si="18">RANK(BY27,$BY$11:$BY$69)</f>
        <v>1</v>
      </c>
      <c r="CA27" s="155">
        <f t="shared" si="14"/>
        <v>0</v>
      </c>
      <c r="CB27" s="153">
        <f>SUM(CA27:CA28)</f>
        <v>0</v>
      </c>
      <c r="CC27" s="125" t="s">
        <v>21</v>
      </c>
      <c r="CD27" s="125" t="s">
        <v>531</v>
      </c>
      <c r="CF27" s="170" t="str">
        <f t="shared" si="0"/>
        <v>陈庆良</v>
      </c>
      <c r="CG27" s="175" t="str">
        <f t="shared" ref="CG27:CG32" si="19">IF(AND(BO27=0),CC27,"")</f>
        <v>范坑站</v>
      </c>
      <c r="CH27" s="175" t="str">
        <f t="shared" ref="CH27:CH32" si="20">IF(AND(BW27=0),CC27,"")</f>
        <v>范坑站</v>
      </c>
      <c r="CI27" s="175" t="str">
        <f>INDEX(CC11:CC69,MATCH(SMALL(BY11:BY69,2),BY11:BY69,0))</f>
        <v>市区站</v>
      </c>
    </row>
    <row r="28" ht="26" spans="1:87">
      <c r="A28" s="129"/>
      <c r="B28" s="129" t="s">
        <v>532</v>
      </c>
      <c r="C28" s="125">
        <v>12</v>
      </c>
      <c r="D28" s="125">
        <v>5</v>
      </c>
      <c r="E28" s="135">
        <f>COUNTIFS(号卡固网晒单!$A:$A,$B$5,号卡固网晒单!$C:$C,B28,号卡固网晒单!$D:$D,$E$9)</f>
        <v>0</v>
      </c>
      <c r="F28" s="135">
        <f>COUNTIFS(号卡固网晒单!$A:$A,$B$5,号卡固网晒单!$C:$C,B28,号卡固网晒单!$D:$D,$F$9)</f>
        <v>0</v>
      </c>
      <c r="G28" s="135">
        <f>COUNTIFS(号卡固网晒单!$A:$A,$B$5,号卡固网晒单!$C:$C,B28,号卡固网晒单!$D:$D,$G$9)</f>
        <v>0</v>
      </c>
      <c r="H28" s="135">
        <f>COUNTIFS(号卡固网晒单!$A:$A,$B$5,号卡固网晒单!$C:$C,B28,号卡固网晒单!$D:$D,$H$9)</f>
        <v>0</v>
      </c>
      <c r="I28" s="135">
        <f>COUNTIFS(号卡固网晒单!$A:$A,$B$5,号卡固网晒单!$C:$C,B28,号卡固网晒单!$D:$D,$I$9)</f>
        <v>0</v>
      </c>
      <c r="J28" s="135">
        <f>COUNTIFS(号卡固网晒单!$A:$A,$B$5,号卡固网晒单!$C:$C,B28,号卡固网晒单!$D:$D,$J$9)</f>
        <v>0</v>
      </c>
      <c r="K28" s="135">
        <f>COUNTIFS(号卡固网晒单!$A:$A,$B$5,号卡固网晒单!$C:$C,B28,号卡固网晒单!$D:$D,$K$9)</f>
        <v>0</v>
      </c>
      <c r="L28" s="135">
        <f>COUNTIFS(号卡固网晒单!$A:$A,$B$5,号卡固网晒单!$C:$C,B28,号卡固网晒单!$D:$D,$L$9)</f>
        <v>0</v>
      </c>
      <c r="M28" s="135">
        <f>COUNTIFS(号卡固网晒单!$A:$A,$B$5,号卡固网晒单!$C:$C,B28,号卡固网晒单!$D:$D,$M$9)</f>
        <v>0</v>
      </c>
      <c r="N28" s="135">
        <f>COUNTIFS(号卡固网晒单!$A:$A,$B$5,号卡固网晒单!$C:$C,B28,号卡固网晒单!$D:$D,$N$9)</f>
        <v>0</v>
      </c>
      <c r="O28" s="135">
        <f>COUNTIFS(号卡固网晒单!$A:$A,$B$5,号卡固网晒单!$C:$C,B28,号卡固网晒单!$D:$D,$O$9)</f>
        <v>0</v>
      </c>
      <c r="P28" s="135">
        <f>COUNTIFS(号卡固网晒单!$A:$A,$B$5,号卡固网晒单!$C:$C,B28,号卡固网晒单!$D:$D,$P$9)</f>
        <v>0</v>
      </c>
      <c r="Q28" s="135">
        <f t="shared" si="1"/>
        <v>0</v>
      </c>
      <c r="R28" s="135">
        <f>COUNTIFS(号卡固网晒单!$A:$A,$B$5,号卡固网晒单!$C:$C,B28,号卡固网晒单!$E:$E,$R$9)</f>
        <v>0</v>
      </c>
      <c r="S28" s="135">
        <f t="shared" si="2"/>
        <v>0</v>
      </c>
      <c r="T28" s="135">
        <f t="shared" si="3"/>
        <v>0</v>
      </c>
      <c r="U28" s="135">
        <f>COUNTIFS(号卡固网晒单!$A:$A,$B$5,号卡固网晒单!$C:$C,B28,号卡固网晒单!$D:$D,$U$9)</f>
        <v>0</v>
      </c>
      <c r="V28" s="135">
        <f>COUNTIFS(号卡固网晒单!$A:$A,$B$5,号卡固网晒单!$C:$C,B28,号卡固网晒单!$D:$D,$V$9)</f>
        <v>0</v>
      </c>
      <c r="W28" s="135">
        <f>COUNTIFS(号卡固网晒单!$A:$A,$B$5,号卡固网晒单!$C:$C,B28,号卡固网晒单!$D:$D,$W$9)</f>
        <v>0</v>
      </c>
      <c r="X28" s="135">
        <f>COUNTIFS(号卡固网晒单!$A:$A,$B$5,号卡固网晒单!$C:$C,B28,号卡固网晒单!$D:$D,$X$9)</f>
        <v>0</v>
      </c>
      <c r="Y28" s="135">
        <f>COUNTIFS(号卡固网晒单!$A:$A,$B$5,号卡固网晒单!$C:$C,B28,号卡固网晒单!$F:$F,$Y$9)</f>
        <v>0</v>
      </c>
      <c r="Z28" s="135">
        <f>COUNTIFS(号卡固网晒单!$A:$A,$B$5,号卡固网晒单!$C:$C,B28,号卡固网晒单!$G:$G,$Z$9)</f>
        <v>0</v>
      </c>
      <c r="AA28" s="135">
        <f>COUNTIFS(号卡固网晒单!$A:$A,$B$5,号卡固网晒单!$C:$C,B28,号卡固网晒单!$H:$H,$AA$9)</f>
        <v>0</v>
      </c>
      <c r="AB28" s="135">
        <f>COUNTIFS(号卡固网晒单!$A:$A,$B$5,号卡固网晒单!$C:$C,B28,号卡固网晒单!$I:$I,$AB$9)</f>
        <v>0</v>
      </c>
      <c r="AC28" s="135">
        <f>COUNTIFS(号卡固网晒单!$A:$A,$B$5,号卡固网晒单!$C:$C,B28,号卡固网晒单!$J:$J,$AC$9)</f>
        <v>0</v>
      </c>
      <c r="AD28" s="135">
        <f>COUNTIFS(号卡固网晒单!$A:$A,$B$5,号卡固网晒单!$C:$C,B28,号卡固网晒单!$K:$K,$AD$9)</f>
        <v>0</v>
      </c>
      <c r="AE28" s="135">
        <f>COUNTIFS(号卡固网晒单!$A:$A,$B$5,号卡固网晒单!$C:$C,B28,号卡固网晒单!$L:$L,$AE$9)</f>
        <v>0</v>
      </c>
      <c r="AF28" s="135">
        <f>COUNTIFS(号卡固网晒单!$A:$A,$B$5,号卡固网晒单!$C:$C,B28,号卡固网晒单!$M:$M,$AF$9)</f>
        <v>0</v>
      </c>
      <c r="AG28" s="135">
        <f t="shared" si="4"/>
        <v>0</v>
      </c>
      <c r="AH28" s="135">
        <f t="shared" si="5"/>
        <v>0</v>
      </c>
      <c r="AI28" s="135">
        <f>COUNTIFS(号卡固网晒单!$C:$C,AF28,号卡固网晒单!$D:$D,$E$9)</f>
        <v>0</v>
      </c>
      <c r="AJ28" s="135">
        <f>COUNTIFS(号卡固网晒单!$C:$C,AF28,号卡固网晒单!$D:$D,$F$9)</f>
        <v>0</v>
      </c>
      <c r="AK28" s="135">
        <f>COUNTIFS(号卡固网晒单!$C:$C,AF28,号卡固网晒单!$D:$D,$G$9)</f>
        <v>0</v>
      </c>
      <c r="AL28" s="135">
        <f>COUNTIFS(号卡固网晒单!$C:$C,AF28,号卡固网晒单!$D:$D,$H$9)</f>
        <v>0</v>
      </c>
      <c r="AM28" s="135">
        <f>COUNTIFS(号卡固网晒单!$C:$C,AF28,号卡固网晒单!$D:$D,$I$9)</f>
        <v>0</v>
      </c>
      <c r="AN28" s="135">
        <f>COUNTIFS(号卡固网晒单!$C:$C,AF28,号卡固网晒单!$D:$D,$J$9)</f>
        <v>0</v>
      </c>
      <c r="AO28" s="135">
        <f>COUNTIFS(号卡固网晒单!$C:$C,AF28,号卡固网晒单!$D:$D,$K$9)</f>
        <v>0</v>
      </c>
      <c r="AP28" s="135">
        <f>COUNTIFS(号卡固网晒单!$C:$C,AF28,号卡固网晒单!$D:$D,$L$9)</f>
        <v>0</v>
      </c>
      <c r="AQ28" s="135">
        <f>COUNTIFS(号卡固网晒单!$C:$C,AF28,号卡固网晒单!$D:$D,$M$9)</f>
        <v>0</v>
      </c>
      <c r="AR28" s="135">
        <f>COUNTIFS(号卡固网晒单!$C:$C,AF28,号卡固网晒单!$D:$D,$N$9)</f>
        <v>0</v>
      </c>
      <c r="AS28" s="135">
        <f>COUNTIFS(号卡固网晒单!$C:$C,AF28,号卡固网晒单!$D:$D,$O$9)</f>
        <v>0</v>
      </c>
      <c r="AT28" s="135">
        <f>COUNTIFS(号卡固网晒单!$C:$C,AF28,号卡固网晒单!$D:$D,$P$9)</f>
        <v>0</v>
      </c>
      <c r="AU28" s="135">
        <f t="shared" si="6"/>
        <v>0</v>
      </c>
      <c r="AV28" s="135">
        <f>COUNTIFS(号卡固网晒单!$C:$C,AE28,号卡固网晒单!$E:$E,$R$9)</f>
        <v>0</v>
      </c>
      <c r="AW28" s="135">
        <f t="shared" si="7"/>
        <v>0</v>
      </c>
      <c r="AX28" s="135">
        <f t="shared" si="8"/>
        <v>0</v>
      </c>
      <c r="AY28" s="135">
        <f>COUNTIFS(号卡固网晒单!$C:$C,AE28,号卡固网晒单!$D:$D,$U$9)</f>
        <v>0</v>
      </c>
      <c r="AZ28" s="135">
        <f>COUNTIFS(号卡固网晒单!$C:$C,AE28,号卡固网晒单!$D:$D,$V$9)</f>
        <v>0</v>
      </c>
      <c r="BA28" s="135">
        <f>COUNTIFS(号卡固网晒单!$C:$C,AE28,号卡固网晒单!$D:$D,$W$9)</f>
        <v>0</v>
      </c>
      <c r="BB28" s="135">
        <f>COUNTIFS(号卡固网晒单!$C:$C,AE28,号卡固网晒单!$D:$D,$X$9)</f>
        <v>0</v>
      </c>
      <c r="BC28" s="135">
        <f>COUNTIFS(号卡固网晒单!$C:$C,AE28,号卡固网晒单!$F:$F,$Y$9)</f>
        <v>0</v>
      </c>
      <c r="BD28" s="135">
        <f>COUNTIFS(号卡固网晒单!$C:$C,AE28,号卡固网晒单!$G:$G,$Z$9)</f>
        <v>0</v>
      </c>
      <c r="BE28" s="135">
        <f>COUNTIFS(号卡固网晒单!$C:$C,AE28,号卡固网晒单!$H:$H,$AA$9)</f>
        <v>0</v>
      </c>
      <c r="BF28" s="135">
        <f>COUNTIFS(号卡固网晒单!$C:$C,AE28,号卡固网晒单!$I:$I,$AB$9)</f>
        <v>0</v>
      </c>
      <c r="BG28" s="135">
        <f>COUNTIFS(号卡固网晒单!$C:$C,AE28,号卡固网晒单!$J:$J,$AC$9)</f>
        <v>0</v>
      </c>
      <c r="BH28" s="135">
        <f>COUNTIFS(号卡固网晒单!$C:$C,AE28,号卡固网晒单!$K:$K,$AD$9)</f>
        <v>0</v>
      </c>
      <c r="BI28" s="135">
        <f>COUNTIFS(号卡固网晒单!$C:$C,AE28,号卡固网晒单!$L:$L,$AE$9)</f>
        <v>0</v>
      </c>
      <c r="BJ28" s="135">
        <f>COUNTIFS(号卡固网晒单!$C:$C,AE28,号卡固网晒单!$M:$M,$AF$9)</f>
        <v>0</v>
      </c>
      <c r="BK28" s="151">
        <v>5</v>
      </c>
      <c r="BL28" s="133">
        <f t="shared" si="9"/>
        <v>0</v>
      </c>
      <c r="BM28" s="133">
        <f t="shared" si="10"/>
        <v>0</v>
      </c>
      <c r="BN28" s="155"/>
      <c r="BO28" s="153"/>
      <c r="BP28" s="154"/>
      <c r="BQ28" s="155">
        <f t="shared" si="11"/>
        <v>0</v>
      </c>
      <c r="BR28" s="153"/>
      <c r="BS28" s="151">
        <v>12</v>
      </c>
      <c r="BT28" s="133">
        <f t="shared" si="12"/>
        <v>0</v>
      </c>
      <c r="BU28" s="133">
        <f t="shared" si="13"/>
        <v>0</v>
      </c>
      <c r="BV28" s="153"/>
      <c r="BW28" s="153"/>
      <c r="BX28" s="154"/>
      <c r="BY28" s="154"/>
      <c r="BZ28" s="161"/>
      <c r="CA28" s="155">
        <f t="shared" si="14"/>
        <v>0</v>
      </c>
      <c r="CB28" s="153"/>
      <c r="CC28" s="125"/>
      <c r="CD28" s="125" t="s">
        <v>532</v>
      </c>
      <c r="CF28" s="170" t="str">
        <f t="shared" si="0"/>
        <v>陈丽花</v>
      </c>
      <c r="CG28" s="175"/>
      <c r="CH28" s="175"/>
      <c r="CI28" s="175"/>
    </row>
    <row r="29" ht="26" spans="1:87">
      <c r="A29" s="129" t="s">
        <v>22</v>
      </c>
      <c r="B29" s="129" t="s">
        <v>533</v>
      </c>
      <c r="C29" s="125">
        <v>5</v>
      </c>
      <c r="D29" s="125">
        <v>2</v>
      </c>
      <c r="E29" s="135">
        <f>COUNTIFS(号卡固网晒单!$A:$A,$B$5,号卡固网晒单!$C:$C,B29,号卡固网晒单!$D:$D,$E$9)</f>
        <v>0</v>
      </c>
      <c r="F29" s="135">
        <f>COUNTIFS(号卡固网晒单!$A:$A,$B$5,号卡固网晒单!$C:$C,B29,号卡固网晒单!$D:$D,$F$9)</f>
        <v>0</v>
      </c>
      <c r="G29" s="135">
        <f>COUNTIFS(号卡固网晒单!$A:$A,$B$5,号卡固网晒单!$C:$C,B29,号卡固网晒单!$D:$D,$G$9)</f>
        <v>0</v>
      </c>
      <c r="H29" s="135">
        <f>COUNTIFS(号卡固网晒单!$A:$A,$B$5,号卡固网晒单!$C:$C,B29,号卡固网晒单!$D:$D,$H$9)</f>
        <v>0</v>
      </c>
      <c r="I29" s="135">
        <f>COUNTIFS(号卡固网晒单!$A:$A,$B$5,号卡固网晒单!$C:$C,B29,号卡固网晒单!$D:$D,$I$9)</f>
        <v>0</v>
      </c>
      <c r="J29" s="135">
        <f>COUNTIFS(号卡固网晒单!$A:$A,$B$5,号卡固网晒单!$C:$C,B29,号卡固网晒单!$D:$D,$J$9)</f>
        <v>0</v>
      </c>
      <c r="K29" s="135">
        <f>COUNTIFS(号卡固网晒单!$A:$A,$B$5,号卡固网晒单!$C:$C,B29,号卡固网晒单!$D:$D,$K$9)</f>
        <v>0</v>
      </c>
      <c r="L29" s="135">
        <f>COUNTIFS(号卡固网晒单!$A:$A,$B$5,号卡固网晒单!$C:$C,B29,号卡固网晒单!$D:$D,$L$9)</f>
        <v>0</v>
      </c>
      <c r="M29" s="135">
        <f>COUNTIFS(号卡固网晒单!$A:$A,$B$5,号卡固网晒单!$C:$C,B29,号卡固网晒单!$D:$D,$M$9)</f>
        <v>0</v>
      </c>
      <c r="N29" s="135">
        <f>COUNTIFS(号卡固网晒单!$A:$A,$B$5,号卡固网晒单!$C:$C,B29,号卡固网晒单!$D:$D,$N$9)</f>
        <v>0</v>
      </c>
      <c r="O29" s="135">
        <f>COUNTIFS(号卡固网晒单!$A:$A,$B$5,号卡固网晒单!$C:$C,B29,号卡固网晒单!$D:$D,$O$9)</f>
        <v>0</v>
      </c>
      <c r="P29" s="135">
        <f>COUNTIFS(号卡固网晒单!$A:$A,$B$5,号卡固网晒单!$C:$C,B29,号卡固网晒单!$D:$D,$P$9)</f>
        <v>0</v>
      </c>
      <c r="Q29" s="135">
        <f t="shared" si="1"/>
        <v>0</v>
      </c>
      <c r="R29" s="135">
        <f>COUNTIFS(号卡固网晒单!$A:$A,$B$5,号卡固网晒单!$C:$C,B29,号卡固网晒单!$E:$E,$R$9)</f>
        <v>0</v>
      </c>
      <c r="S29" s="135">
        <f t="shared" si="2"/>
        <v>0</v>
      </c>
      <c r="T29" s="135">
        <f t="shared" si="3"/>
        <v>0</v>
      </c>
      <c r="U29" s="135">
        <f>COUNTIFS(号卡固网晒单!$A:$A,$B$5,号卡固网晒单!$C:$C,B29,号卡固网晒单!$D:$D,$U$9)</f>
        <v>0</v>
      </c>
      <c r="V29" s="135">
        <f>COUNTIFS(号卡固网晒单!$A:$A,$B$5,号卡固网晒单!$C:$C,B29,号卡固网晒单!$D:$D,$V$9)</f>
        <v>0</v>
      </c>
      <c r="W29" s="135">
        <f>COUNTIFS(号卡固网晒单!$A:$A,$B$5,号卡固网晒单!$C:$C,B29,号卡固网晒单!$D:$D,$W$9)</f>
        <v>0</v>
      </c>
      <c r="X29" s="135">
        <f>COUNTIFS(号卡固网晒单!$A:$A,$B$5,号卡固网晒单!$C:$C,B29,号卡固网晒单!$D:$D,$X$9)</f>
        <v>0</v>
      </c>
      <c r="Y29" s="135">
        <f>COUNTIFS(号卡固网晒单!$A:$A,$B$5,号卡固网晒单!$C:$C,B29,号卡固网晒单!$F:$F,$Y$9)</f>
        <v>0</v>
      </c>
      <c r="Z29" s="135">
        <f>COUNTIFS(号卡固网晒单!$A:$A,$B$5,号卡固网晒单!$C:$C,B29,号卡固网晒单!$G:$G,$Z$9)</f>
        <v>0</v>
      </c>
      <c r="AA29" s="135">
        <f>COUNTIFS(号卡固网晒单!$A:$A,$B$5,号卡固网晒单!$C:$C,B29,号卡固网晒单!$H:$H,$AA$9)</f>
        <v>0</v>
      </c>
      <c r="AB29" s="135">
        <f>COUNTIFS(号卡固网晒单!$A:$A,$B$5,号卡固网晒单!$C:$C,B29,号卡固网晒单!$I:$I,$AB$9)</f>
        <v>0</v>
      </c>
      <c r="AC29" s="135">
        <f>COUNTIFS(号卡固网晒单!$A:$A,$B$5,号卡固网晒单!$C:$C,B29,号卡固网晒单!$J:$J,$AC$9)</f>
        <v>0</v>
      </c>
      <c r="AD29" s="135">
        <f>COUNTIFS(号卡固网晒单!$A:$A,$B$5,号卡固网晒单!$C:$C,B29,号卡固网晒单!$K:$K,$AD$9)</f>
        <v>0</v>
      </c>
      <c r="AE29" s="135">
        <f>COUNTIFS(号卡固网晒单!$A:$A,$B$5,号卡固网晒单!$C:$C,B29,号卡固网晒单!$L:$L,$AE$9)</f>
        <v>0</v>
      </c>
      <c r="AF29" s="135">
        <f>COUNTIFS(号卡固网晒单!$A:$A,$B$5,号卡固网晒单!$C:$C,B29,号卡固网晒单!$M:$M,$AF$9)</f>
        <v>0</v>
      </c>
      <c r="AG29" s="135">
        <f t="shared" si="4"/>
        <v>0</v>
      </c>
      <c r="AH29" s="135">
        <f t="shared" si="5"/>
        <v>0</v>
      </c>
      <c r="AI29" s="135">
        <f>COUNTIFS(号卡固网晒单!$C:$C,AF29,号卡固网晒单!$D:$D,$E$9)</f>
        <v>0</v>
      </c>
      <c r="AJ29" s="135">
        <f>COUNTIFS(号卡固网晒单!$C:$C,AF29,号卡固网晒单!$D:$D,$F$9)</f>
        <v>0</v>
      </c>
      <c r="AK29" s="135">
        <f>COUNTIFS(号卡固网晒单!$C:$C,AF29,号卡固网晒单!$D:$D,$G$9)</f>
        <v>0</v>
      </c>
      <c r="AL29" s="135">
        <f>COUNTIFS(号卡固网晒单!$C:$C,AF29,号卡固网晒单!$D:$D,$H$9)</f>
        <v>0</v>
      </c>
      <c r="AM29" s="135">
        <f>COUNTIFS(号卡固网晒单!$C:$C,AF29,号卡固网晒单!$D:$D,$I$9)</f>
        <v>0</v>
      </c>
      <c r="AN29" s="135">
        <f>COUNTIFS(号卡固网晒单!$C:$C,AF29,号卡固网晒单!$D:$D,$J$9)</f>
        <v>0</v>
      </c>
      <c r="AO29" s="135">
        <f>COUNTIFS(号卡固网晒单!$C:$C,AF29,号卡固网晒单!$D:$D,$K$9)</f>
        <v>0</v>
      </c>
      <c r="AP29" s="135">
        <f>COUNTIFS(号卡固网晒单!$C:$C,AF29,号卡固网晒单!$D:$D,$L$9)</f>
        <v>0</v>
      </c>
      <c r="AQ29" s="135">
        <f>COUNTIFS(号卡固网晒单!$C:$C,AF29,号卡固网晒单!$D:$D,$M$9)</f>
        <v>0</v>
      </c>
      <c r="AR29" s="135">
        <f>COUNTIFS(号卡固网晒单!$C:$C,AF29,号卡固网晒单!$D:$D,$N$9)</f>
        <v>0</v>
      </c>
      <c r="AS29" s="135">
        <f>COUNTIFS(号卡固网晒单!$C:$C,AF29,号卡固网晒单!$D:$D,$O$9)</f>
        <v>0</v>
      </c>
      <c r="AT29" s="135">
        <f>COUNTIFS(号卡固网晒单!$C:$C,AF29,号卡固网晒单!$D:$D,$P$9)</f>
        <v>0</v>
      </c>
      <c r="AU29" s="135">
        <f t="shared" si="6"/>
        <v>0</v>
      </c>
      <c r="AV29" s="135">
        <f>COUNTIFS(号卡固网晒单!$C:$C,AE29,号卡固网晒单!$E:$E,$R$9)</f>
        <v>0</v>
      </c>
      <c r="AW29" s="135">
        <f t="shared" si="7"/>
        <v>0</v>
      </c>
      <c r="AX29" s="135">
        <f t="shared" si="8"/>
        <v>0</v>
      </c>
      <c r="AY29" s="135">
        <f>COUNTIFS(号卡固网晒单!$C:$C,AE29,号卡固网晒单!$D:$D,$U$9)</f>
        <v>0</v>
      </c>
      <c r="AZ29" s="135">
        <f>COUNTIFS(号卡固网晒单!$C:$C,AE29,号卡固网晒单!$D:$D,$V$9)</f>
        <v>0</v>
      </c>
      <c r="BA29" s="135">
        <f>COUNTIFS(号卡固网晒单!$C:$C,AE29,号卡固网晒单!$D:$D,$W$9)</f>
        <v>0</v>
      </c>
      <c r="BB29" s="135">
        <f>COUNTIFS(号卡固网晒单!$C:$C,AE29,号卡固网晒单!$D:$D,$X$9)</f>
        <v>0</v>
      </c>
      <c r="BC29" s="135">
        <f>COUNTIFS(号卡固网晒单!$C:$C,AE29,号卡固网晒单!$F:$F,$Y$9)</f>
        <v>0</v>
      </c>
      <c r="BD29" s="135">
        <f>COUNTIFS(号卡固网晒单!$C:$C,AE29,号卡固网晒单!$G:$G,$Z$9)</f>
        <v>0</v>
      </c>
      <c r="BE29" s="135">
        <f>COUNTIFS(号卡固网晒单!$C:$C,AE29,号卡固网晒单!$H:$H,$AA$9)</f>
        <v>0</v>
      </c>
      <c r="BF29" s="135">
        <f>COUNTIFS(号卡固网晒单!$C:$C,AE29,号卡固网晒单!$I:$I,$AB$9)</f>
        <v>0</v>
      </c>
      <c r="BG29" s="135">
        <f>COUNTIFS(号卡固网晒单!$C:$C,AE29,号卡固网晒单!$J:$J,$AC$9)</f>
        <v>0</v>
      </c>
      <c r="BH29" s="135">
        <f>COUNTIFS(号卡固网晒单!$C:$C,AE29,号卡固网晒单!$K:$K,$AD$9)</f>
        <v>0</v>
      </c>
      <c r="BI29" s="135">
        <f>COUNTIFS(号卡固网晒单!$C:$C,AE29,号卡固网晒单!$L:$L,$AE$9)</f>
        <v>0</v>
      </c>
      <c r="BJ29" s="135">
        <f>COUNTIFS(号卡固网晒单!$C:$C,AE29,号卡固网晒单!$M:$M,$AF$9)</f>
        <v>0</v>
      </c>
      <c r="BK29" s="151">
        <v>2</v>
      </c>
      <c r="BL29" s="133">
        <f t="shared" si="9"/>
        <v>0</v>
      </c>
      <c r="BM29" s="133">
        <f t="shared" si="10"/>
        <v>0</v>
      </c>
      <c r="BN29" s="155">
        <v>9</v>
      </c>
      <c r="BO29" s="153">
        <f>SUM(BL29:BL31)</f>
        <v>0</v>
      </c>
      <c r="BP29" s="154">
        <f t="shared" si="15"/>
        <v>0</v>
      </c>
      <c r="BQ29" s="155">
        <f t="shared" si="11"/>
        <v>0</v>
      </c>
      <c r="BR29" s="153">
        <f>SUM(BQ29:BQ31)</f>
        <v>0</v>
      </c>
      <c r="BS29" s="151">
        <v>5</v>
      </c>
      <c r="BT29" s="133">
        <f t="shared" si="12"/>
        <v>0</v>
      </c>
      <c r="BU29" s="133">
        <f t="shared" si="13"/>
        <v>0</v>
      </c>
      <c r="BV29" s="153">
        <v>22</v>
      </c>
      <c r="BW29" s="153">
        <f>SUM(BT29:BT31)</f>
        <v>0</v>
      </c>
      <c r="BX29" s="154">
        <f t="shared" si="16"/>
        <v>0</v>
      </c>
      <c r="BY29" s="154">
        <f t="shared" si="17"/>
        <v>0</v>
      </c>
      <c r="BZ29" s="161">
        <f t="shared" si="18"/>
        <v>1</v>
      </c>
      <c r="CA29" s="155">
        <f t="shared" si="14"/>
        <v>0</v>
      </c>
      <c r="CB29" s="153">
        <f>SUM(CA29:CA31)</f>
        <v>0</v>
      </c>
      <c r="CC29" s="125" t="s">
        <v>22</v>
      </c>
      <c r="CD29" s="125" t="s">
        <v>533</v>
      </c>
      <c r="CF29" s="170" t="str">
        <f t="shared" si="0"/>
        <v>刘茂荣</v>
      </c>
      <c r="CG29" s="175" t="str">
        <f t="shared" si="19"/>
        <v>甘棠站</v>
      </c>
      <c r="CH29" s="175" t="str">
        <f t="shared" si="20"/>
        <v>甘棠站</v>
      </c>
      <c r="CI29" s="175" t="str">
        <f>INDEX(CC11:CC69,MATCH(SMALL(BY11:BY69,3),BY11:BY69,0))</f>
        <v>市区站</v>
      </c>
    </row>
    <row r="30" ht="26" spans="1:87">
      <c r="A30" s="129"/>
      <c r="B30" s="129" t="s">
        <v>534</v>
      </c>
      <c r="C30" s="125">
        <v>5</v>
      </c>
      <c r="D30" s="125">
        <v>2</v>
      </c>
      <c r="E30" s="135">
        <f>COUNTIFS(号卡固网晒单!$A:$A,$B$5,号卡固网晒单!$C:$C,B30,号卡固网晒单!$D:$D,$E$9)</f>
        <v>0</v>
      </c>
      <c r="F30" s="135">
        <f>COUNTIFS(号卡固网晒单!$A:$A,$B$5,号卡固网晒单!$C:$C,B30,号卡固网晒单!$D:$D,$F$9)</f>
        <v>0</v>
      </c>
      <c r="G30" s="135">
        <f>COUNTIFS(号卡固网晒单!$A:$A,$B$5,号卡固网晒单!$C:$C,B30,号卡固网晒单!$D:$D,$G$9)</f>
        <v>0</v>
      </c>
      <c r="H30" s="135">
        <f>COUNTIFS(号卡固网晒单!$A:$A,$B$5,号卡固网晒单!$C:$C,B30,号卡固网晒单!$D:$D,$H$9)</f>
        <v>0</v>
      </c>
      <c r="I30" s="135">
        <f>COUNTIFS(号卡固网晒单!$A:$A,$B$5,号卡固网晒单!$C:$C,B30,号卡固网晒单!$D:$D,$I$9)</f>
        <v>0</v>
      </c>
      <c r="J30" s="135">
        <f>COUNTIFS(号卡固网晒单!$A:$A,$B$5,号卡固网晒单!$C:$C,B30,号卡固网晒单!$D:$D,$J$9)</f>
        <v>0</v>
      </c>
      <c r="K30" s="135">
        <f>COUNTIFS(号卡固网晒单!$A:$A,$B$5,号卡固网晒单!$C:$C,B30,号卡固网晒单!$D:$D,$K$9)</f>
        <v>0</v>
      </c>
      <c r="L30" s="135">
        <f>COUNTIFS(号卡固网晒单!$A:$A,$B$5,号卡固网晒单!$C:$C,B30,号卡固网晒单!$D:$D,$L$9)</f>
        <v>0</v>
      </c>
      <c r="M30" s="135">
        <f>COUNTIFS(号卡固网晒单!$A:$A,$B$5,号卡固网晒单!$C:$C,B30,号卡固网晒单!$D:$D,$M$9)</f>
        <v>0</v>
      </c>
      <c r="N30" s="135">
        <f>COUNTIFS(号卡固网晒单!$A:$A,$B$5,号卡固网晒单!$C:$C,B30,号卡固网晒单!$D:$D,$N$9)</f>
        <v>0</v>
      </c>
      <c r="O30" s="135">
        <f>COUNTIFS(号卡固网晒单!$A:$A,$B$5,号卡固网晒单!$C:$C,B30,号卡固网晒单!$D:$D,$O$9)</f>
        <v>0</v>
      </c>
      <c r="P30" s="135">
        <f>COUNTIFS(号卡固网晒单!$A:$A,$B$5,号卡固网晒单!$C:$C,B30,号卡固网晒单!$D:$D,$P$9)</f>
        <v>0</v>
      </c>
      <c r="Q30" s="135">
        <f t="shared" si="1"/>
        <v>0</v>
      </c>
      <c r="R30" s="135">
        <f>COUNTIFS(号卡固网晒单!$A:$A,$B$5,号卡固网晒单!$C:$C,B30,号卡固网晒单!$E:$E,$R$9)</f>
        <v>0</v>
      </c>
      <c r="S30" s="135">
        <f t="shared" si="2"/>
        <v>0</v>
      </c>
      <c r="T30" s="135">
        <f t="shared" si="3"/>
        <v>0</v>
      </c>
      <c r="U30" s="135">
        <f>COUNTIFS(号卡固网晒单!$A:$A,$B$5,号卡固网晒单!$C:$C,B30,号卡固网晒单!$D:$D,$U$9)</f>
        <v>0</v>
      </c>
      <c r="V30" s="135">
        <f>COUNTIFS(号卡固网晒单!$A:$A,$B$5,号卡固网晒单!$C:$C,B30,号卡固网晒单!$D:$D,$V$9)</f>
        <v>0</v>
      </c>
      <c r="W30" s="135">
        <f>COUNTIFS(号卡固网晒单!$A:$A,$B$5,号卡固网晒单!$C:$C,B30,号卡固网晒单!$D:$D,$W$9)</f>
        <v>0</v>
      </c>
      <c r="X30" s="135">
        <f>COUNTIFS(号卡固网晒单!$A:$A,$B$5,号卡固网晒单!$C:$C,B30,号卡固网晒单!$D:$D,$X$9)</f>
        <v>0</v>
      </c>
      <c r="Y30" s="135">
        <f>COUNTIFS(号卡固网晒单!$A:$A,$B$5,号卡固网晒单!$C:$C,B30,号卡固网晒单!$F:$F,$Y$9)</f>
        <v>0</v>
      </c>
      <c r="Z30" s="135">
        <f>COUNTIFS(号卡固网晒单!$A:$A,$B$5,号卡固网晒单!$C:$C,B30,号卡固网晒单!$G:$G,$Z$9)</f>
        <v>0</v>
      </c>
      <c r="AA30" s="135">
        <f>COUNTIFS(号卡固网晒单!$A:$A,$B$5,号卡固网晒单!$C:$C,B30,号卡固网晒单!$H:$H,$AA$9)</f>
        <v>0</v>
      </c>
      <c r="AB30" s="135">
        <f>COUNTIFS(号卡固网晒单!$A:$A,$B$5,号卡固网晒单!$C:$C,B30,号卡固网晒单!$I:$I,$AB$9)</f>
        <v>0</v>
      </c>
      <c r="AC30" s="135">
        <f>COUNTIFS(号卡固网晒单!$A:$A,$B$5,号卡固网晒单!$C:$C,B30,号卡固网晒单!$J:$J,$AC$9)</f>
        <v>0</v>
      </c>
      <c r="AD30" s="135">
        <f>COUNTIFS(号卡固网晒单!$A:$A,$B$5,号卡固网晒单!$C:$C,B30,号卡固网晒单!$K:$K,$AD$9)</f>
        <v>0</v>
      </c>
      <c r="AE30" s="135">
        <f>COUNTIFS(号卡固网晒单!$A:$A,$B$5,号卡固网晒单!$C:$C,B30,号卡固网晒单!$L:$L,$AE$9)</f>
        <v>0</v>
      </c>
      <c r="AF30" s="135">
        <f>COUNTIFS(号卡固网晒单!$A:$A,$B$5,号卡固网晒单!$C:$C,B30,号卡固网晒单!$M:$M,$AF$9)</f>
        <v>0</v>
      </c>
      <c r="AG30" s="135">
        <f t="shared" si="4"/>
        <v>0</v>
      </c>
      <c r="AH30" s="135">
        <f t="shared" si="5"/>
        <v>0</v>
      </c>
      <c r="AI30" s="135">
        <f>COUNTIFS(号卡固网晒单!$C:$C,AF30,号卡固网晒单!$D:$D,$E$9)</f>
        <v>0</v>
      </c>
      <c r="AJ30" s="135">
        <f>COUNTIFS(号卡固网晒单!$C:$C,AF30,号卡固网晒单!$D:$D,$F$9)</f>
        <v>0</v>
      </c>
      <c r="AK30" s="135">
        <f>COUNTIFS(号卡固网晒单!$C:$C,AF30,号卡固网晒单!$D:$D,$G$9)</f>
        <v>0</v>
      </c>
      <c r="AL30" s="135">
        <f>COUNTIFS(号卡固网晒单!$C:$C,AF30,号卡固网晒单!$D:$D,$H$9)</f>
        <v>0</v>
      </c>
      <c r="AM30" s="135">
        <f>COUNTIFS(号卡固网晒单!$C:$C,AF30,号卡固网晒单!$D:$D,$I$9)</f>
        <v>0</v>
      </c>
      <c r="AN30" s="135">
        <f>COUNTIFS(号卡固网晒单!$C:$C,AF30,号卡固网晒单!$D:$D,$J$9)</f>
        <v>0</v>
      </c>
      <c r="AO30" s="135">
        <f>COUNTIFS(号卡固网晒单!$C:$C,AF30,号卡固网晒单!$D:$D,$K$9)</f>
        <v>0</v>
      </c>
      <c r="AP30" s="135">
        <f>COUNTIFS(号卡固网晒单!$C:$C,AF30,号卡固网晒单!$D:$D,$L$9)</f>
        <v>0</v>
      </c>
      <c r="AQ30" s="135">
        <f>COUNTIFS(号卡固网晒单!$C:$C,AF30,号卡固网晒单!$D:$D,$M$9)</f>
        <v>0</v>
      </c>
      <c r="AR30" s="135">
        <f>COUNTIFS(号卡固网晒单!$C:$C,AF30,号卡固网晒单!$D:$D,$N$9)</f>
        <v>0</v>
      </c>
      <c r="AS30" s="135">
        <f>COUNTIFS(号卡固网晒单!$C:$C,AF30,号卡固网晒单!$D:$D,$O$9)</f>
        <v>0</v>
      </c>
      <c r="AT30" s="135">
        <f>COUNTIFS(号卡固网晒单!$C:$C,AF30,号卡固网晒单!$D:$D,$P$9)</f>
        <v>0</v>
      </c>
      <c r="AU30" s="135">
        <f t="shared" si="6"/>
        <v>0</v>
      </c>
      <c r="AV30" s="135">
        <f>COUNTIFS(号卡固网晒单!$C:$C,AE30,号卡固网晒单!$E:$E,$R$9)</f>
        <v>0</v>
      </c>
      <c r="AW30" s="135">
        <f t="shared" si="7"/>
        <v>0</v>
      </c>
      <c r="AX30" s="135">
        <f t="shared" si="8"/>
        <v>0</v>
      </c>
      <c r="AY30" s="135">
        <f>COUNTIFS(号卡固网晒单!$C:$C,AE30,号卡固网晒单!$D:$D,$U$9)</f>
        <v>0</v>
      </c>
      <c r="AZ30" s="135">
        <f>COUNTIFS(号卡固网晒单!$C:$C,AE30,号卡固网晒单!$D:$D,$V$9)</f>
        <v>0</v>
      </c>
      <c r="BA30" s="135">
        <f>COUNTIFS(号卡固网晒单!$C:$C,AE30,号卡固网晒单!$D:$D,$W$9)</f>
        <v>0</v>
      </c>
      <c r="BB30" s="135">
        <f>COUNTIFS(号卡固网晒单!$C:$C,AE30,号卡固网晒单!$D:$D,$X$9)</f>
        <v>0</v>
      </c>
      <c r="BC30" s="135">
        <f>COUNTIFS(号卡固网晒单!$C:$C,AE30,号卡固网晒单!$F:$F,$Y$9)</f>
        <v>0</v>
      </c>
      <c r="BD30" s="135">
        <f>COUNTIFS(号卡固网晒单!$C:$C,AE30,号卡固网晒单!$G:$G,$Z$9)</f>
        <v>0</v>
      </c>
      <c r="BE30" s="135">
        <f>COUNTIFS(号卡固网晒单!$C:$C,AE30,号卡固网晒单!$H:$H,$AA$9)</f>
        <v>0</v>
      </c>
      <c r="BF30" s="135">
        <f>COUNTIFS(号卡固网晒单!$C:$C,AE30,号卡固网晒单!$I:$I,$AB$9)</f>
        <v>0</v>
      </c>
      <c r="BG30" s="135">
        <f>COUNTIFS(号卡固网晒单!$C:$C,AE30,号卡固网晒单!$J:$J,$AC$9)</f>
        <v>0</v>
      </c>
      <c r="BH30" s="135">
        <f>COUNTIFS(号卡固网晒单!$C:$C,AE30,号卡固网晒单!$K:$K,$AD$9)</f>
        <v>0</v>
      </c>
      <c r="BI30" s="135">
        <f>COUNTIFS(号卡固网晒单!$C:$C,AE30,号卡固网晒单!$L:$L,$AE$9)</f>
        <v>0</v>
      </c>
      <c r="BJ30" s="135">
        <f>COUNTIFS(号卡固网晒单!$C:$C,AE30,号卡固网晒单!$M:$M,$AF$9)</f>
        <v>0</v>
      </c>
      <c r="BK30" s="151">
        <v>2</v>
      </c>
      <c r="BL30" s="133">
        <f t="shared" si="9"/>
        <v>0</v>
      </c>
      <c r="BM30" s="133">
        <f t="shared" si="10"/>
        <v>0</v>
      </c>
      <c r="BN30" s="155"/>
      <c r="BO30" s="153"/>
      <c r="BP30" s="154"/>
      <c r="BQ30" s="155">
        <f t="shared" si="11"/>
        <v>0</v>
      </c>
      <c r="BR30" s="153"/>
      <c r="BS30" s="151">
        <v>5</v>
      </c>
      <c r="BT30" s="133">
        <f t="shared" si="12"/>
        <v>0</v>
      </c>
      <c r="BU30" s="133">
        <f t="shared" si="13"/>
        <v>0</v>
      </c>
      <c r="BV30" s="153"/>
      <c r="BW30" s="153"/>
      <c r="BX30" s="154"/>
      <c r="BY30" s="154"/>
      <c r="BZ30" s="161"/>
      <c r="CA30" s="155">
        <f t="shared" si="14"/>
        <v>0</v>
      </c>
      <c r="CB30" s="153"/>
      <c r="CC30" s="125"/>
      <c r="CD30" s="125" t="s">
        <v>534</v>
      </c>
      <c r="CF30" s="170" t="str">
        <f t="shared" si="0"/>
        <v>潘启旺</v>
      </c>
      <c r="CG30" s="175"/>
      <c r="CH30" s="175"/>
      <c r="CI30" s="175"/>
    </row>
    <row r="31" ht="26" spans="1:87">
      <c r="A31" s="129"/>
      <c r="B31" s="129" t="s">
        <v>535</v>
      </c>
      <c r="C31" s="125">
        <v>12</v>
      </c>
      <c r="D31" s="125">
        <v>5</v>
      </c>
      <c r="E31" s="135">
        <f>COUNTIFS(号卡固网晒单!$A:$A,$B$5,号卡固网晒单!$C:$C,B31,号卡固网晒单!$D:$D,$E$9)</f>
        <v>0</v>
      </c>
      <c r="F31" s="135">
        <f>COUNTIFS(号卡固网晒单!$A:$A,$B$5,号卡固网晒单!$C:$C,B31,号卡固网晒单!$D:$D,$F$9)</f>
        <v>0</v>
      </c>
      <c r="G31" s="135">
        <f>COUNTIFS(号卡固网晒单!$A:$A,$B$5,号卡固网晒单!$C:$C,B31,号卡固网晒单!$D:$D,$G$9)</f>
        <v>0</v>
      </c>
      <c r="H31" s="135">
        <f>COUNTIFS(号卡固网晒单!$A:$A,$B$5,号卡固网晒单!$C:$C,B31,号卡固网晒单!$D:$D,$H$9)</f>
        <v>0</v>
      </c>
      <c r="I31" s="135">
        <f>COUNTIFS(号卡固网晒单!$A:$A,$B$5,号卡固网晒单!$C:$C,B31,号卡固网晒单!$D:$D,$I$9)</f>
        <v>0</v>
      </c>
      <c r="J31" s="135">
        <f>COUNTIFS(号卡固网晒单!$A:$A,$B$5,号卡固网晒单!$C:$C,B31,号卡固网晒单!$D:$D,$J$9)</f>
        <v>0</v>
      </c>
      <c r="K31" s="135">
        <f>COUNTIFS(号卡固网晒单!$A:$A,$B$5,号卡固网晒单!$C:$C,B31,号卡固网晒单!$D:$D,$K$9)</f>
        <v>0</v>
      </c>
      <c r="L31" s="135">
        <f>COUNTIFS(号卡固网晒单!$A:$A,$B$5,号卡固网晒单!$C:$C,B31,号卡固网晒单!$D:$D,$L$9)</f>
        <v>0</v>
      </c>
      <c r="M31" s="135">
        <f>COUNTIFS(号卡固网晒单!$A:$A,$B$5,号卡固网晒单!$C:$C,B31,号卡固网晒单!$D:$D,$M$9)</f>
        <v>0</v>
      </c>
      <c r="N31" s="135">
        <f>COUNTIFS(号卡固网晒单!$A:$A,$B$5,号卡固网晒单!$C:$C,B31,号卡固网晒单!$D:$D,$N$9)</f>
        <v>0</v>
      </c>
      <c r="O31" s="135">
        <f>COUNTIFS(号卡固网晒单!$A:$A,$B$5,号卡固网晒单!$C:$C,B31,号卡固网晒单!$D:$D,$O$9)</f>
        <v>0</v>
      </c>
      <c r="P31" s="135">
        <f>COUNTIFS(号卡固网晒单!$A:$A,$B$5,号卡固网晒单!$C:$C,B31,号卡固网晒单!$D:$D,$P$9)</f>
        <v>0</v>
      </c>
      <c r="Q31" s="135">
        <f t="shared" si="1"/>
        <v>0</v>
      </c>
      <c r="R31" s="135">
        <f>COUNTIFS(号卡固网晒单!$A:$A,$B$5,号卡固网晒单!$C:$C,B31,号卡固网晒单!$E:$E,$R$9)</f>
        <v>0</v>
      </c>
      <c r="S31" s="135">
        <f t="shared" si="2"/>
        <v>0</v>
      </c>
      <c r="T31" s="135">
        <f t="shared" si="3"/>
        <v>0</v>
      </c>
      <c r="U31" s="135">
        <f>COUNTIFS(号卡固网晒单!$A:$A,$B$5,号卡固网晒单!$C:$C,B31,号卡固网晒单!$D:$D,$U$9)</f>
        <v>0</v>
      </c>
      <c r="V31" s="135">
        <f>COUNTIFS(号卡固网晒单!$A:$A,$B$5,号卡固网晒单!$C:$C,B31,号卡固网晒单!$D:$D,$V$9)</f>
        <v>0</v>
      </c>
      <c r="W31" s="135">
        <f>COUNTIFS(号卡固网晒单!$A:$A,$B$5,号卡固网晒单!$C:$C,B31,号卡固网晒单!$D:$D,$W$9)</f>
        <v>0</v>
      </c>
      <c r="X31" s="135">
        <f>COUNTIFS(号卡固网晒单!$A:$A,$B$5,号卡固网晒单!$C:$C,B31,号卡固网晒单!$D:$D,$X$9)</f>
        <v>0</v>
      </c>
      <c r="Y31" s="135">
        <f>COUNTIFS(号卡固网晒单!$A:$A,$B$5,号卡固网晒单!$C:$C,B31,号卡固网晒单!$F:$F,$Y$9)</f>
        <v>0</v>
      </c>
      <c r="Z31" s="135">
        <f>COUNTIFS(号卡固网晒单!$A:$A,$B$5,号卡固网晒单!$C:$C,B31,号卡固网晒单!$G:$G,$Z$9)</f>
        <v>0</v>
      </c>
      <c r="AA31" s="135">
        <f>COUNTIFS(号卡固网晒单!$A:$A,$B$5,号卡固网晒单!$C:$C,B31,号卡固网晒单!$H:$H,$AA$9)</f>
        <v>0</v>
      </c>
      <c r="AB31" s="135">
        <f>COUNTIFS(号卡固网晒单!$A:$A,$B$5,号卡固网晒单!$C:$C,B31,号卡固网晒单!$I:$I,$AB$9)</f>
        <v>0</v>
      </c>
      <c r="AC31" s="135">
        <f>COUNTIFS(号卡固网晒单!$A:$A,$B$5,号卡固网晒单!$C:$C,B31,号卡固网晒单!$J:$J,$AC$9)</f>
        <v>0</v>
      </c>
      <c r="AD31" s="135">
        <f>COUNTIFS(号卡固网晒单!$A:$A,$B$5,号卡固网晒单!$C:$C,B31,号卡固网晒单!$K:$K,$AD$9)</f>
        <v>0</v>
      </c>
      <c r="AE31" s="135">
        <f>COUNTIFS(号卡固网晒单!$A:$A,$B$5,号卡固网晒单!$C:$C,B31,号卡固网晒单!$L:$L,$AE$9)</f>
        <v>0</v>
      </c>
      <c r="AF31" s="135">
        <f>COUNTIFS(号卡固网晒单!$A:$A,$B$5,号卡固网晒单!$C:$C,B31,号卡固网晒单!$M:$M,$AF$9)</f>
        <v>0</v>
      </c>
      <c r="AG31" s="135">
        <f t="shared" si="4"/>
        <v>0</v>
      </c>
      <c r="AH31" s="135">
        <f t="shared" si="5"/>
        <v>0</v>
      </c>
      <c r="AI31" s="135">
        <f>COUNTIFS(号卡固网晒单!$C:$C,AF31,号卡固网晒单!$D:$D,$E$9)</f>
        <v>0</v>
      </c>
      <c r="AJ31" s="135">
        <f>COUNTIFS(号卡固网晒单!$C:$C,AF31,号卡固网晒单!$D:$D,$F$9)</f>
        <v>0</v>
      </c>
      <c r="AK31" s="135">
        <f>COUNTIFS(号卡固网晒单!$C:$C,AF31,号卡固网晒单!$D:$D,$G$9)</f>
        <v>0</v>
      </c>
      <c r="AL31" s="135">
        <f>COUNTIFS(号卡固网晒单!$C:$C,AF31,号卡固网晒单!$D:$D,$H$9)</f>
        <v>0</v>
      </c>
      <c r="AM31" s="135">
        <f>COUNTIFS(号卡固网晒单!$C:$C,AF31,号卡固网晒单!$D:$D,$I$9)</f>
        <v>0</v>
      </c>
      <c r="AN31" s="135">
        <f>COUNTIFS(号卡固网晒单!$C:$C,AF31,号卡固网晒单!$D:$D,$J$9)</f>
        <v>0</v>
      </c>
      <c r="AO31" s="135">
        <f>COUNTIFS(号卡固网晒单!$C:$C,AF31,号卡固网晒单!$D:$D,$K$9)</f>
        <v>0</v>
      </c>
      <c r="AP31" s="135">
        <f>COUNTIFS(号卡固网晒单!$C:$C,AF31,号卡固网晒单!$D:$D,$L$9)</f>
        <v>0</v>
      </c>
      <c r="AQ31" s="135">
        <f>COUNTIFS(号卡固网晒单!$C:$C,AF31,号卡固网晒单!$D:$D,$M$9)</f>
        <v>0</v>
      </c>
      <c r="AR31" s="135">
        <f>COUNTIFS(号卡固网晒单!$C:$C,AF31,号卡固网晒单!$D:$D,$N$9)</f>
        <v>0</v>
      </c>
      <c r="AS31" s="135">
        <f>COUNTIFS(号卡固网晒单!$C:$C,AF31,号卡固网晒单!$D:$D,$O$9)</f>
        <v>0</v>
      </c>
      <c r="AT31" s="135">
        <f>COUNTIFS(号卡固网晒单!$C:$C,AF31,号卡固网晒单!$D:$D,$P$9)</f>
        <v>0</v>
      </c>
      <c r="AU31" s="135">
        <f t="shared" si="6"/>
        <v>0</v>
      </c>
      <c r="AV31" s="135">
        <f>COUNTIFS(号卡固网晒单!$C:$C,AE31,号卡固网晒单!$E:$E,$R$9)</f>
        <v>0</v>
      </c>
      <c r="AW31" s="135">
        <f t="shared" si="7"/>
        <v>0</v>
      </c>
      <c r="AX31" s="135">
        <f t="shared" si="8"/>
        <v>0</v>
      </c>
      <c r="AY31" s="135">
        <f>COUNTIFS(号卡固网晒单!$C:$C,AE31,号卡固网晒单!$D:$D,$U$9)</f>
        <v>0</v>
      </c>
      <c r="AZ31" s="135">
        <f>COUNTIFS(号卡固网晒单!$C:$C,AE31,号卡固网晒单!$D:$D,$V$9)</f>
        <v>0</v>
      </c>
      <c r="BA31" s="135">
        <f>COUNTIFS(号卡固网晒单!$C:$C,AE31,号卡固网晒单!$D:$D,$W$9)</f>
        <v>0</v>
      </c>
      <c r="BB31" s="135">
        <f>COUNTIFS(号卡固网晒单!$C:$C,AE31,号卡固网晒单!$D:$D,$X$9)</f>
        <v>0</v>
      </c>
      <c r="BC31" s="135">
        <f>COUNTIFS(号卡固网晒单!$C:$C,AE31,号卡固网晒单!$F:$F,$Y$9)</f>
        <v>0</v>
      </c>
      <c r="BD31" s="135">
        <f>COUNTIFS(号卡固网晒单!$C:$C,AE31,号卡固网晒单!$G:$G,$Z$9)</f>
        <v>0</v>
      </c>
      <c r="BE31" s="135">
        <f>COUNTIFS(号卡固网晒单!$C:$C,AE31,号卡固网晒单!$H:$H,$AA$9)</f>
        <v>0</v>
      </c>
      <c r="BF31" s="135">
        <f>COUNTIFS(号卡固网晒单!$C:$C,AE31,号卡固网晒单!$I:$I,$AB$9)</f>
        <v>0</v>
      </c>
      <c r="BG31" s="135">
        <f>COUNTIFS(号卡固网晒单!$C:$C,AE31,号卡固网晒单!$J:$J,$AC$9)</f>
        <v>0</v>
      </c>
      <c r="BH31" s="135">
        <f>COUNTIFS(号卡固网晒单!$C:$C,AE31,号卡固网晒单!$K:$K,$AD$9)</f>
        <v>0</v>
      </c>
      <c r="BI31" s="135">
        <f>COUNTIFS(号卡固网晒单!$C:$C,AE31,号卡固网晒单!$L:$L,$AE$9)</f>
        <v>0</v>
      </c>
      <c r="BJ31" s="135">
        <f>COUNTIFS(号卡固网晒单!$C:$C,AE31,号卡固网晒单!$M:$M,$AF$9)</f>
        <v>0</v>
      </c>
      <c r="BK31" s="151">
        <v>5</v>
      </c>
      <c r="BL31" s="133">
        <f t="shared" si="9"/>
        <v>0</v>
      </c>
      <c r="BM31" s="133">
        <f t="shared" si="10"/>
        <v>0</v>
      </c>
      <c r="BN31" s="155"/>
      <c r="BO31" s="153"/>
      <c r="BP31" s="154"/>
      <c r="BQ31" s="155">
        <f t="shared" si="11"/>
        <v>0</v>
      </c>
      <c r="BR31" s="153"/>
      <c r="BS31" s="151">
        <v>12</v>
      </c>
      <c r="BT31" s="133">
        <f t="shared" si="12"/>
        <v>0</v>
      </c>
      <c r="BU31" s="133">
        <f t="shared" si="13"/>
        <v>0</v>
      </c>
      <c r="BV31" s="153"/>
      <c r="BW31" s="153"/>
      <c r="BX31" s="154"/>
      <c r="BY31" s="154"/>
      <c r="BZ31" s="161"/>
      <c r="CA31" s="155">
        <f t="shared" si="14"/>
        <v>0</v>
      </c>
      <c r="CB31" s="153"/>
      <c r="CC31" s="125"/>
      <c r="CD31" s="125" t="s">
        <v>535</v>
      </c>
      <c r="CF31" s="170" t="str">
        <f t="shared" si="0"/>
        <v>谢彩丽</v>
      </c>
      <c r="CG31" s="175"/>
      <c r="CH31" s="175"/>
      <c r="CI31" s="175"/>
    </row>
    <row r="32" ht="26" spans="1:87">
      <c r="A32" s="129" t="s">
        <v>23</v>
      </c>
      <c r="B32" s="129" t="s">
        <v>536</v>
      </c>
      <c r="C32" s="125">
        <v>0</v>
      </c>
      <c r="D32" s="125">
        <v>0</v>
      </c>
      <c r="E32" s="135">
        <f>COUNTIFS(号卡固网晒单!$A:$A,$B$5,号卡固网晒单!$C:$C,B32,号卡固网晒单!$D:$D,$E$9)</f>
        <v>0</v>
      </c>
      <c r="F32" s="135">
        <f>COUNTIFS(号卡固网晒单!$A:$A,$B$5,号卡固网晒单!$C:$C,B32,号卡固网晒单!$D:$D,$F$9)</f>
        <v>0</v>
      </c>
      <c r="G32" s="135">
        <f>COUNTIFS(号卡固网晒单!$A:$A,$B$5,号卡固网晒单!$C:$C,B32,号卡固网晒单!$D:$D,$G$9)</f>
        <v>0</v>
      </c>
      <c r="H32" s="135">
        <f>COUNTIFS(号卡固网晒单!$A:$A,$B$5,号卡固网晒单!$C:$C,B32,号卡固网晒单!$D:$D,$H$9)</f>
        <v>0</v>
      </c>
      <c r="I32" s="135">
        <f>COUNTIFS(号卡固网晒单!$A:$A,$B$5,号卡固网晒单!$C:$C,B32,号卡固网晒单!$D:$D,$I$9)</f>
        <v>0</v>
      </c>
      <c r="J32" s="135">
        <f>COUNTIFS(号卡固网晒单!$A:$A,$B$5,号卡固网晒单!$C:$C,B32,号卡固网晒单!$D:$D,$J$9)</f>
        <v>0</v>
      </c>
      <c r="K32" s="135">
        <f>COUNTIFS(号卡固网晒单!$A:$A,$B$5,号卡固网晒单!$C:$C,B32,号卡固网晒单!$D:$D,$K$9)</f>
        <v>0</v>
      </c>
      <c r="L32" s="135">
        <f>COUNTIFS(号卡固网晒单!$A:$A,$B$5,号卡固网晒单!$C:$C,B32,号卡固网晒单!$D:$D,$L$9)</f>
        <v>0</v>
      </c>
      <c r="M32" s="135">
        <f>COUNTIFS(号卡固网晒单!$A:$A,$B$5,号卡固网晒单!$C:$C,B32,号卡固网晒单!$D:$D,$M$9)</f>
        <v>0</v>
      </c>
      <c r="N32" s="135">
        <f>COUNTIFS(号卡固网晒单!$A:$A,$B$5,号卡固网晒单!$C:$C,B32,号卡固网晒单!$D:$D,$N$9)</f>
        <v>0</v>
      </c>
      <c r="O32" s="135">
        <f>COUNTIFS(号卡固网晒单!$A:$A,$B$5,号卡固网晒单!$C:$C,B32,号卡固网晒单!$D:$D,$O$9)</f>
        <v>0</v>
      </c>
      <c r="P32" s="135">
        <f>COUNTIFS(号卡固网晒单!$A:$A,$B$5,号卡固网晒单!$C:$C,B32,号卡固网晒单!$D:$D,$P$9)</f>
        <v>0</v>
      </c>
      <c r="Q32" s="135">
        <f t="shared" si="1"/>
        <v>0</v>
      </c>
      <c r="R32" s="135">
        <f>COUNTIFS(号卡固网晒单!$A:$A,$B$5,号卡固网晒单!$C:$C,B32,号卡固网晒单!$E:$E,$R$9)</f>
        <v>0</v>
      </c>
      <c r="S32" s="135">
        <f t="shared" si="2"/>
        <v>0</v>
      </c>
      <c r="T32" s="135">
        <f t="shared" si="3"/>
        <v>0</v>
      </c>
      <c r="U32" s="135">
        <f>COUNTIFS(号卡固网晒单!$A:$A,$B$5,号卡固网晒单!$C:$C,B32,号卡固网晒单!$D:$D,$U$9)</f>
        <v>0</v>
      </c>
      <c r="V32" s="135">
        <f>COUNTIFS(号卡固网晒单!$A:$A,$B$5,号卡固网晒单!$C:$C,B32,号卡固网晒单!$D:$D,$V$9)</f>
        <v>0</v>
      </c>
      <c r="W32" s="135">
        <f>COUNTIFS(号卡固网晒单!$A:$A,$B$5,号卡固网晒单!$C:$C,B32,号卡固网晒单!$D:$D,$W$9)</f>
        <v>0</v>
      </c>
      <c r="X32" s="135">
        <f>COUNTIFS(号卡固网晒单!$A:$A,$B$5,号卡固网晒单!$C:$C,B32,号卡固网晒单!$D:$D,$X$9)</f>
        <v>0</v>
      </c>
      <c r="Y32" s="135">
        <f>COUNTIFS(号卡固网晒单!$A:$A,$B$5,号卡固网晒单!$C:$C,B32,号卡固网晒单!$F:$F,$Y$9)</f>
        <v>0</v>
      </c>
      <c r="Z32" s="135">
        <f>COUNTIFS(号卡固网晒单!$A:$A,$B$5,号卡固网晒单!$C:$C,B32,号卡固网晒单!$G:$G,$Z$9)</f>
        <v>0</v>
      </c>
      <c r="AA32" s="135">
        <f>COUNTIFS(号卡固网晒单!$A:$A,$B$5,号卡固网晒单!$C:$C,B32,号卡固网晒单!$H:$H,$AA$9)</f>
        <v>0</v>
      </c>
      <c r="AB32" s="135">
        <f>COUNTIFS(号卡固网晒单!$A:$A,$B$5,号卡固网晒单!$C:$C,B32,号卡固网晒单!$I:$I,$AB$9)</f>
        <v>0</v>
      </c>
      <c r="AC32" s="135">
        <f>COUNTIFS(号卡固网晒单!$A:$A,$B$5,号卡固网晒单!$C:$C,B32,号卡固网晒单!$J:$J,$AC$9)</f>
        <v>0</v>
      </c>
      <c r="AD32" s="135">
        <f>COUNTIFS(号卡固网晒单!$A:$A,$B$5,号卡固网晒单!$C:$C,B32,号卡固网晒单!$K:$K,$AD$9)</f>
        <v>0</v>
      </c>
      <c r="AE32" s="135">
        <f>COUNTIFS(号卡固网晒单!$A:$A,$B$5,号卡固网晒单!$C:$C,B32,号卡固网晒单!$L:$L,$AE$9)</f>
        <v>0</v>
      </c>
      <c r="AF32" s="135">
        <f>COUNTIFS(号卡固网晒单!$A:$A,$B$5,号卡固网晒单!$C:$C,B32,号卡固网晒单!$M:$M,$AF$9)</f>
        <v>0</v>
      </c>
      <c r="AG32" s="135">
        <f t="shared" si="4"/>
        <v>0</v>
      </c>
      <c r="AH32" s="135">
        <f t="shared" si="5"/>
        <v>0</v>
      </c>
      <c r="AI32" s="135">
        <f>COUNTIFS(号卡固网晒单!$C:$C,AF32,号卡固网晒单!$D:$D,$E$9)</f>
        <v>0</v>
      </c>
      <c r="AJ32" s="135">
        <f>COUNTIFS(号卡固网晒单!$C:$C,AF32,号卡固网晒单!$D:$D,$F$9)</f>
        <v>0</v>
      </c>
      <c r="AK32" s="135">
        <f>COUNTIFS(号卡固网晒单!$C:$C,AF32,号卡固网晒单!$D:$D,$G$9)</f>
        <v>0</v>
      </c>
      <c r="AL32" s="135">
        <f>COUNTIFS(号卡固网晒单!$C:$C,AF32,号卡固网晒单!$D:$D,$H$9)</f>
        <v>0</v>
      </c>
      <c r="AM32" s="135">
        <f>COUNTIFS(号卡固网晒单!$C:$C,AF32,号卡固网晒单!$D:$D,$I$9)</f>
        <v>0</v>
      </c>
      <c r="AN32" s="135">
        <f>COUNTIFS(号卡固网晒单!$C:$C,AF32,号卡固网晒单!$D:$D,$J$9)</f>
        <v>0</v>
      </c>
      <c r="AO32" s="135">
        <f>COUNTIFS(号卡固网晒单!$C:$C,AF32,号卡固网晒单!$D:$D,$K$9)</f>
        <v>0</v>
      </c>
      <c r="AP32" s="135">
        <f>COUNTIFS(号卡固网晒单!$C:$C,AF32,号卡固网晒单!$D:$D,$L$9)</f>
        <v>0</v>
      </c>
      <c r="AQ32" s="135">
        <f>COUNTIFS(号卡固网晒单!$C:$C,AF32,号卡固网晒单!$D:$D,$M$9)</f>
        <v>0</v>
      </c>
      <c r="AR32" s="135">
        <f>COUNTIFS(号卡固网晒单!$C:$C,AF32,号卡固网晒单!$D:$D,$N$9)</f>
        <v>0</v>
      </c>
      <c r="AS32" s="135">
        <f>COUNTIFS(号卡固网晒单!$C:$C,AF32,号卡固网晒单!$D:$D,$O$9)</f>
        <v>0</v>
      </c>
      <c r="AT32" s="135">
        <f>COUNTIFS(号卡固网晒单!$C:$C,AF32,号卡固网晒单!$D:$D,$P$9)</f>
        <v>0</v>
      </c>
      <c r="AU32" s="135">
        <f t="shared" si="6"/>
        <v>0</v>
      </c>
      <c r="AV32" s="135">
        <f>COUNTIFS(号卡固网晒单!$C:$C,AE32,号卡固网晒单!$E:$E,$R$9)</f>
        <v>0</v>
      </c>
      <c r="AW32" s="135">
        <f t="shared" si="7"/>
        <v>0</v>
      </c>
      <c r="AX32" s="135">
        <f t="shared" si="8"/>
        <v>0</v>
      </c>
      <c r="AY32" s="135">
        <f>COUNTIFS(号卡固网晒单!$C:$C,AE32,号卡固网晒单!$D:$D,$U$9)</f>
        <v>0</v>
      </c>
      <c r="AZ32" s="135">
        <f>COUNTIFS(号卡固网晒单!$C:$C,AE32,号卡固网晒单!$D:$D,$V$9)</f>
        <v>0</v>
      </c>
      <c r="BA32" s="135">
        <f>COUNTIFS(号卡固网晒单!$C:$C,AE32,号卡固网晒单!$D:$D,$W$9)</f>
        <v>0</v>
      </c>
      <c r="BB32" s="135">
        <f>COUNTIFS(号卡固网晒单!$C:$C,AE32,号卡固网晒单!$D:$D,$X$9)</f>
        <v>0</v>
      </c>
      <c r="BC32" s="135">
        <f>COUNTIFS(号卡固网晒单!$C:$C,AE32,号卡固网晒单!$F:$F,$Y$9)</f>
        <v>0</v>
      </c>
      <c r="BD32" s="135">
        <f>COUNTIFS(号卡固网晒单!$C:$C,AE32,号卡固网晒单!$G:$G,$Z$9)</f>
        <v>0</v>
      </c>
      <c r="BE32" s="135">
        <f>COUNTIFS(号卡固网晒单!$C:$C,AE32,号卡固网晒单!$H:$H,$AA$9)</f>
        <v>0</v>
      </c>
      <c r="BF32" s="135">
        <f>COUNTIFS(号卡固网晒单!$C:$C,AE32,号卡固网晒单!$I:$I,$AB$9)</f>
        <v>0</v>
      </c>
      <c r="BG32" s="135">
        <f>COUNTIFS(号卡固网晒单!$C:$C,AE32,号卡固网晒单!$J:$J,$AC$9)</f>
        <v>0</v>
      </c>
      <c r="BH32" s="135">
        <f>COUNTIFS(号卡固网晒单!$C:$C,AE32,号卡固网晒单!$K:$K,$AD$9)</f>
        <v>0</v>
      </c>
      <c r="BI32" s="135">
        <f>COUNTIFS(号卡固网晒单!$C:$C,AE32,号卡固网晒单!$L:$L,$AE$9)</f>
        <v>0</v>
      </c>
      <c r="BJ32" s="135">
        <f>COUNTIFS(号卡固网晒单!$C:$C,AE32,号卡固网晒单!$M:$M,$AF$9)</f>
        <v>0</v>
      </c>
      <c r="BK32" s="151">
        <v>0</v>
      </c>
      <c r="BL32" s="133">
        <f t="shared" si="9"/>
        <v>0</v>
      </c>
      <c r="BM32" s="133">
        <f t="shared" si="10"/>
        <v>0</v>
      </c>
      <c r="BN32" s="155">
        <v>11</v>
      </c>
      <c r="BO32" s="153">
        <f>SUM(BL32:BL36)</f>
        <v>0</v>
      </c>
      <c r="BP32" s="154">
        <f t="shared" si="15"/>
        <v>0</v>
      </c>
      <c r="BQ32" s="155">
        <f t="shared" si="11"/>
        <v>0</v>
      </c>
      <c r="BR32" s="153">
        <f>SUM(BQ32:BQ36)</f>
        <v>0</v>
      </c>
      <c r="BS32" s="151">
        <v>0</v>
      </c>
      <c r="BT32" s="133">
        <f t="shared" si="12"/>
        <v>0</v>
      </c>
      <c r="BU32" s="133">
        <f t="shared" si="13"/>
        <v>0</v>
      </c>
      <c r="BV32" s="153">
        <v>27</v>
      </c>
      <c r="BW32" s="153">
        <f>SUM(BT32:BT36)</f>
        <v>0</v>
      </c>
      <c r="BX32" s="154">
        <f t="shared" si="16"/>
        <v>0</v>
      </c>
      <c r="BY32" s="154">
        <f t="shared" si="17"/>
        <v>0</v>
      </c>
      <c r="BZ32" s="161">
        <f t="shared" si="18"/>
        <v>1</v>
      </c>
      <c r="CA32" s="155">
        <f t="shared" si="14"/>
        <v>0</v>
      </c>
      <c r="CB32" s="153">
        <f>SUM(CA32:CA36)</f>
        <v>0</v>
      </c>
      <c r="CC32" s="125" t="s">
        <v>23</v>
      </c>
      <c r="CD32" s="125" t="s">
        <v>536</v>
      </c>
      <c r="CF32" s="170" t="str">
        <f t="shared" si="0"/>
        <v>王少平</v>
      </c>
      <c r="CG32" s="175" t="str">
        <f t="shared" si="19"/>
        <v>穆阳站</v>
      </c>
      <c r="CH32" s="175" t="str">
        <f t="shared" si="20"/>
        <v>穆阳站</v>
      </c>
      <c r="CI32" s="175"/>
    </row>
    <row r="33" ht="26" spans="1:87">
      <c r="A33" s="129"/>
      <c r="B33" s="129" t="s">
        <v>537</v>
      </c>
      <c r="C33" s="125">
        <v>12</v>
      </c>
      <c r="D33" s="125">
        <v>5</v>
      </c>
      <c r="E33" s="135">
        <f>COUNTIFS(号卡固网晒单!$A:$A,$B$5,号卡固网晒单!$C:$C,B33,号卡固网晒单!$D:$D,$E$9)</f>
        <v>0</v>
      </c>
      <c r="F33" s="135">
        <f>COUNTIFS(号卡固网晒单!$A:$A,$B$5,号卡固网晒单!$C:$C,B33,号卡固网晒单!$D:$D,$F$9)</f>
        <v>0</v>
      </c>
      <c r="G33" s="135">
        <f>COUNTIFS(号卡固网晒单!$A:$A,$B$5,号卡固网晒单!$C:$C,B33,号卡固网晒单!$D:$D,$G$9)</f>
        <v>0</v>
      </c>
      <c r="H33" s="135">
        <f>COUNTIFS(号卡固网晒单!$A:$A,$B$5,号卡固网晒单!$C:$C,B33,号卡固网晒单!$D:$D,$H$9)</f>
        <v>0</v>
      </c>
      <c r="I33" s="135">
        <f>COUNTIFS(号卡固网晒单!$A:$A,$B$5,号卡固网晒单!$C:$C,B33,号卡固网晒单!$D:$D,$I$9)</f>
        <v>0</v>
      </c>
      <c r="J33" s="135">
        <f>COUNTIFS(号卡固网晒单!$A:$A,$B$5,号卡固网晒单!$C:$C,B33,号卡固网晒单!$D:$D,$J$9)</f>
        <v>0</v>
      </c>
      <c r="K33" s="135">
        <f>COUNTIFS(号卡固网晒单!$A:$A,$B$5,号卡固网晒单!$C:$C,B33,号卡固网晒单!$D:$D,$K$9)</f>
        <v>0</v>
      </c>
      <c r="L33" s="135">
        <f>COUNTIFS(号卡固网晒单!$A:$A,$B$5,号卡固网晒单!$C:$C,B33,号卡固网晒单!$D:$D,$L$9)</f>
        <v>0</v>
      </c>
      <c r="M33" s="135">
        <f>COUNTIFS(号卡固网晒单!$A:$A,$B$5,号卡固网晒单!$C:$C,B33,号卡固网晒单!$D:$D,$M$9)</f>
        <v>0</v>
      </c>
      <c r="N33" s="135">
        <f>COUNTIFS(号卡固网晒单!$A:$A,$B$5,号卡固网晒单!$C:$C,B33,号卡固网晒单!$D:$D,$N$9)</f>
        <v>0</v>
      </c>
      <c r="O33" s="135">
        <f>COUNTIFS(号卡固网晒单!$A:$A,$B$5,号卡固网晒单!$C:$C,B33,号卡固网晒单!$D:$D,$O$9)</f>
        <v>0</v>
      </c>
      <c r="P33" s="135">
        <f>COUNTIFS(号卡固网晒单!$A:$A,$B$5,号卡固网晒单!$C:$C,B33,号卡固网晒单!$D:$D,$P$9)</f>
        <v>0</v>
      </c>
      <c r="Q33" s="135">
        <f t="shared" si="1"/>
        <v>0</v>
      </c>
      <c r="R33" s="135">
        <f>COUNTIFS(号卡固网晒单!$A:$A,$B$5,号卡固网晒单!$C:$C,B33,号卡固网晒单!$E:$E,$R$9)</f>
        <v>0</v>
      </c>
      <c r="S33" s="135">
        <f t="shared" si="2"/>
        <v>0</v>
      </c>
      <c r="T33" s="135">
        <f t="shared" si="3"/>
        <v>0</v>
      </c>
      <c r="U33" s="135">
        <f>COUNTIFS(号卡固网晒单!$A:$A,$B$5,号卡固网晒单!$C:$C,B33,号卡固网晒单!$D:$D,$U$9)</f>
        <v>0</v>
      </c>
      <c r="V33" s="135">
        <f>COUNTIFS(号卡固网晒单!$A:$A,$B$5,号卡固网晒单!$C:$C,B33,号卡固网晒单!$D:$D,$V$9)</f>
        <v>0</v>
      </c>
      <c r="W33" s="135">
        <f>COUNTIFS(号卡固网晒单!$A:$A,$B$5,号卡固网晒单!$C:$C,B33,号卡固网晒单!$D:$D,$W$9)</f>
        <v>0</v>
      </c>
      <c r="X33" s="135">
        <f>COUNTIFS(号卡固网晒单!$A:$A,$B$5,号卡固网晒单!$C:$C,B33,号卡固网晒单!$D:$D,$X$9)</f>
        <v>0</v>
      </c>
      <c r="Y33" s="135">
        <f>COUNTIFS(号卡固网晒单!$A:$A,$B$5,号卡固网晒单!$C:$C,B33,号卡固网晒单!$F:$F,$Y$9)</f>
        <v>0</v>
      </c>
      <c r="Z33" s="135">
        <f>COUNTIFS(号卡固网晒单!$A:$A,$B$5,号卡固网晒单!$C:$C,B33,号卡固网晒单!$G:$G,$Z$9)</f>
        <v>0</v>
      </c>
      <c r="AA33" s="135">
        <f>COUNTIFS(号卡固网晒单!$A:$A,$B$5,号卡固网晒单!$C:$C,B33,号卡固网晒单!$H:$H,$AA$9)</f>
        <v>0</v>
      </c>
      <c r="AB33" s="135">
        <f>COUNTIFS(号卡固网晒单!$A:$A,$B$5,号卡固网晒单!$C:$C,B33,号卡固网晒单!$I:$I,$AB$9)</f>
        <v>0</v>
      </c>
      <c r="AC33" s="135">
        <f>COUNTIFS(号卡固网晒单!$A:$A,$B$5,号卡固网晒单!$C:$C,B33,号卡固网晒单!$J:$J,$AC$9)</f>
        <v>0</v>
      </c>
      <c r="AD33" s="135">
        <f>COUNTIFS(号卡固网晒单!$A:$A,$B$5,号卡固网晒单!$C:$C,B33,号卡固网晒单!$K:$K,$AD$9)</f>
        <v>0</v>
      </c>
      <c r="AE33" s="135">
        <f>COUNTIFS(号卡固网晒单!$A:$A,$B$5,号卡固网晒单!$C:$C,B33,号卡固网晒单!$L:$L,$AE$9)</f>
        <v>0</v>
      </c>
      <c r="AF33" s="135">
        <f>COUNTIFS(号卡固网晒单!$A:$A,$B$5,号卡固网晒单!$C:$C,B33,号卡固网晒单!$M:$M,$AF$9)</f>
        <v>0</v>
      </c>
      <c r="AG33" s="135">
        <f t="shared" si="4"/>
        <v>0</v>
      </c>
      <c r="AH33" s="135">
        <f t="shared" si="5"/>
        <v>0</v>
      </c>
      <c r="AI33" s="135">
        <f>COUNTIFS(号卡固网晒单!$C:$C,AF33,号卡固网晒单!$D:$D,$E$9)</f>
        <v>0</v>
      </c>
      <c r="AJ33" s="135">
        <f>COUNTIFS(号卡固网晒单!$C:$C,AF33,号卡固网晒单!$D:$D,$F$9)</f>
        <v>0</v>
      </c>
      <c r="AK33" s="135">
        <f>COUNTIFS(号卡固网晒单!$C:$C,AF33,号卡固网晒单!$D:$D,$G$9)</f>
        <v>0</v>
      </c>
      <c r="AL33" s="135">
        <f>COUNTIFS(号卡固网晒单!$C:$C,AF33,号卡固网晒单!$D:$D,$H$9)</f>
        <v>0</v>
      </c>
      <c r="AM33" s="135">
        <f>COUNTIFS(号卡固网晒单!$C:$C,AF33,号卡固网晒单!$D:$D,$I$9)</f>
        <v>0</v>
      </c>
      <c r="AN33" s="135">
        <f>COUNTIFS(号卡固网晒单!$C:$C,AF33,号卡固网晒单!$D:$D,$J$9)</f>
        <v>0</v>
      </c>
      <c r="AO33" s="135">
        <f>COUNTIFS(号卡固网晒单!$C:$C,AF33,号卡固网晒单!$D:$D,$K$9)</f>
        <v>0</v>
      </c>
      <c r="AP33" s="135">
        <f>COUNTIFS(号卡固网晒单!$C:$C,AF33,号卡固网晒单!$D:$D,$L$9)</f>
        <v>0</v>
      </c>
      <c r="AQ33" s="135">
        <f>COUNTIFS(号卡固网晒单!$C:$C,AF33,号卡固网晒单!$D:$D,$M$9)</f>
        <v>0</v>
      </c>
      <c r="AR33" s="135">
        <f>COUNTIFS(号卡固网晒单!$C:$C,AF33,号卡固网晒单!$D:$D,$N$9)</f>
        <v>0</v>
      </c>
      <c r="AS33" s="135">
        <f>COUNTIFS(号卡固网晒单!$C:$C,AF33,号卡固网晒单!$D:$D,$O$9)</f>
        <v>0</v>
      </c>
      <c r="AT33" s="135">
        <f>COUNTIFS(号卡固网晒单!$C:$C,AF33,号卡固网晒单!$D:$D,$P$9)</f>
        <v>0</v>
      </c>
      <c r="AU33" s="135">
        <f t="shared" si="6"/>
        <v>0</v>
      </c>
      <c r="AV33" s="135">
        <f>COUNTIFS(号卡固网晒单!$C:$C,AE33,号卡固网晒单!$E:$E,$R$9)</f>
        <v>0</v>
      </c>
      <c r="AW33" s="135">
        <f t="shared" si="7"/>
        <v>0</v>
      </c>
      <c r="AX33" s="135">
        <f t="shared" si="8"/>
        <v>0</v>
      </c>
      <c r="AY33" s="135">
        <f>COUNTIFS(号卡固网晒单!$C:$C,AE33,号卡固网晒单!$D:$D,$U$9)</f>
        <v>0</v>
      </c>
      <c r="AZ33" s="135">
        <f>COUNTIFS(号卡固网晒单!$C:$C,AE33,号卡固网晒单!$D:$D,$V$9)</f>
        <v>0</v>
      </c>
      <c r="BA33" s="135">
        <f>COUNTIFS(号卡固网晒单!$C:$C,AE33,号卡固网晒单!$D:$D,$W$9)</f>
        <v>0</v>
      </c>
      <c r="BB33" s="135">
        <f>COUNTIFS(号卡固网晒单!$C:$C,AE33,号卡固网晒单!$D:$D,$X$9)</f>
        <v>0</v>
      </c>
      <c r="BC33" s="135">
        <f>COUNTIFS(号卡固网晒单!$C:$C,AE33,号卡固网晒单!$F:$F,$Y$9)</f>
        <v>0</v>
      </c>
      <c r="BD33" s="135">
        <f>COUNTIFS(号卡固网晒单!$C:$C,AE33,号卡固网晒单!$G:$G,$Z$9)</f>
        <v>0</v>
      </c>
      <c r="BE33" s="135">
        <f>COUNTIFS(号卡固网晒单!$C:$C,AE33,号卡固网晒单!$H:$H,$AA$9)</f>
        <v>0</v>
      </c>
      <c r="BF33" s="135">
        <f>COUNTIFS(号卡固网晒单!$C:$C,AE33,号卡固网晒单!$I:$I,$AB$9)</f>
        <v>0</v>
      </c>
      <c r="BG33" s="135">
        <f>COUNTIFS(号卡固网晒单!$C:$C,AE33,号卡固网晒单!$J:$J,$AC$9)</f>
        <v>0</v>
      </c>
      <c r="BH33" s="135">
        <f>COUNTIFS(号卡固网晒单!$C:$C,AE33,号卡固网晒单!$K:$K,$AD$9)</f>
        <v>0</v>
      </c>
      <c r="BI33" s="135">
        <f>COUNTIFS(号卡固网晒单!$C:$C,AE33,号卡固网晒单!$L:$L,$AE$9)</f>
        <v>0</v>
      </c>
      <c r="BJ33" s="135">
        <f>COUNTIFS(号卡固网晒单!$C:$C,AE33,号卡固网晒单!$M:$M,$AF$9)</f>
        <v>0</v>
      </c>
      <c r="BK33" s="151">
        <v>5</v>
      </c>
      <c r="BL33" s="133">
        <f t="shared" si="9"/>
        <v>0</v>
      </c>
      <c r="BM33" s="133">
        <f t="shared" si="10"/>
        <v>0</v>
      </c>
      <c r="BN33" s="155"/>
      <c r="BO33" s="153"/>
      <c r="BP33" s="154"/>
      <c r="BQ33" s="155">
        <f t="shared" si="11"/>
        <v>0</v>
      </c>
      <c r="BR33" s="153"/>
      <c r="BS33" s="151">
        <v>12</v>
      </c>
      <c r="BT33" s="133">
        <f t="shared" si="12"/>
        <v>0</v>
      </c>
      <c r="BU33" s="133">
        <f t="shared" si="13"/>
        <v>0</v>
      </c>
      <c r="BV33" s="153"/>
      <c r="BW33" s="153"/>
      <c r="BX33" s="154"/>
      <c r="BY33" s="154"/>
      <c r="BZ33" s="161"/>
      <c r="CA33" s="155">
        <f t="shared" si="14"/>
        <v>0</v>
      </c>
      <c r="CB33" s="153"/>
      <c r="CC33" s="125"/>
      <c r="CD33" s="125" t="s">
        <v>537</v>
      </c>
      <c r="CF33" s="170" t="str">
        <f t="shared" si="0"/>
        <v>肖梦云</v>
      </c>
      <c r="CG33" s="175"/>
      <c r="CH33" s="175"/>
      <c r="CI33" s="175"/>
    </row>
    <row r="34" ht="26" spans="1:87">
      <c r="A34" s="129"/>
      <c r="B34" s="129" t="s">
        <v>538</v>
      </c>
      <c r="C34" s="125">
        <v>5</v>
      </c>
      <c r="D34" s="125">
        <v>2</v>
      </c>
      <c r="E34" s="135">
        <f>COUNTIFS(号卡固网晒单!$A:$A,$B$5,号卡固网晒单!$C:$C,B34,号卡固网晒单!$D:$D,$E$9)</f>
        <v>0</v>
      </c>
      <c r="F34" s="135">
        <f>COUNTIFS(号卡固网晒单!$A:$A,$B$5,号卡固网晒单!$C:$C,B34,号卡固网晒单!$D:$D,$F$9)</f>
        <v>0</v>
      </c>
      <c r="G34" s="135">
        <f>COUNTIFS(号卡固网晒单!$A:$A,$B$5,号卡固网晒单!$C:$C,B34,号卡固网晒单!$D:$D,$G$9)</f>
        <v>0</v>
      </c>
      <c r="H34" s="135">
        <f>COUNTIFS(号卡固网晒单!$A:$A,$B$5,号卡固网晒单!$C:$C,B34,号卡固网晒单!$D:$D,$H$9)</f>
        <v>0</v>
      </c>
      <c r="I34" s="135">
        <f>COUNTIFS(号卡固网晒单!$A:$A,$B$5,号卡固网晒单!$C:$C,B34,号卡固网晒单!$D:$D,$I$9)</f>
        <v>0</v>
      </c>
      <c r="J34" s="135">
        <f>COUNTIFS(号卡固网晒单!$A:$A,$B$5,号卡固网晒单!$C:$C,B34,号卡固网晒单!$D:$D,$J$9)</f>
        <v>0</v>
      </c>
      <c r="K34" s="135">
        <f>COUNTIFS(号卡固网晒单!$A:$A,$B$5,号卡固网晒单!$C:$C,B34,号卡固网晒单!$D:$D,$K$9)</f>
        <v>0</v>
      </c>
      <c r="L34" s="135">
        <f>COUNTIFS(号卡固网晒单!$A:$A,$B$5,号卡固网晒单!$C:$C,B34,号卡固网晒单!$D:$D,$L$9)</f>
        <v>0</v>
      </c>
      <c r="M34" s="135">
        <f>COUNTIFS(号卡固网晒单!$A:$A,$B$5,号卡固网晒单!$C:$C,B34,号卡固网晒单!$D:$D,$M$9)</f>
        <v>0</v>
      </c>
      <c r="N34" s="135">
        <f>COUNTIFS(号卡固网晒单!$A:$A,$B$5,号卡固网晒单!$C:$C,B34,号卡固网晒单!$D:$D,$N$9)</f>
        <v>0</v>
      </c>
      <c r="O34" s="135">
        <f>COUNTIFS(号卡固网晒单!$A:$A,$B$5,号卡固网晒单!$C:$C,B34,号卡固网晒单!$D:$D,$O$9)</f>
        <v>0</v>
      </c>
      <c r="P34" s="135">
        <f>COUNTIFS(号卡固网晒单!$A:$A,$B$5,号卡固网晒单!$C:$C,B34,号卡固网晒单!$D:$D,$P$9)</f>
        <v>0</v>
      </c>
      <c r="Q34" s="135">
        <f t="shared" si="1"/>
        <v>0</v>
      </c>
      <c r="R34" s="135">
        <f>COUNTIFS(号卡固网晒单!$A:$A,$B$5,号卡固网晒单!$C:$C,B34,号卡固网晒单!$E:$E,$R$9)</f>
        <v>0</v>
      </c>
      <c r="S34" s="135">
        <f t="shared" si="2"/>
        <v>0</v>
      </c>
      <c r="T34" s="135">
        <f t="shared" si="3"/>
        <v>0</v>
      </c>
      <c r="U34" s="135">
        <f>COUNTIFS(号卡固网晒单!$A:$A,$B$5,号卡固网晒单!$C:$C,B34,号卡固网晒单!$D:$D,$U$9)</f>
        <v>0</v>
      </c>
      <c r="V34" s="135">
        <f>COUNTIFS(号卡固网晒单!$A:$A,$B$5,号卡固网晒单!$C:$C,B34,号卡固网晒单!$D:$D,$V$9)</f>
        <v>0</v>
      </c>
      <c r="W34" s="135">
        <f>COUNTIFS(号卡固网晒单!$A:$A,$B$5,号卡固网晒单!$C:$C,B34,号卡固网晒单!$D:$D,$W$9)</f>
        <v>0</v>
      </c>
      <c r="X34" s="135">
        <f>COUNTIFS(号卡固网晒单!$A:$A,$B$5,号卡固网晒单!$C:$C,B34,号卡固网晒单!$D:$D,$X$9)</f>
        <v>0</v>
      </c>
      <c r="Y34" s="135">
        <f>COUNTIFS(号卡固网晒单!$A:$A,$B$5,号卡固网晒单!$C:$C,B34,号卡固网晒单!$F:$F,$Y$9)</f>
        <v>0</v>
      </c>
      <c r="Z34" s="135">
        <f>COUNTIFS(号卡固网晒单!$A:$A,$B$5,号卡固网晒单!$C:$C,B34,号卡固网晒单!$G:$G,$Z$9)</f>
        <v>0</v>
      </c>
      <c r="AA34" s="135">
        <f>COUNTIFS(号卡固网晒单!$A:$A,$B$5,号卡固网晒单!$C:$C,B34,号卡固网晒单!$H:$H,$AA$9)</f>
        <v>0</v>
      </c>
      <c r="AB34" s="135">
        <f>COUNTIFS(号卡固网晒单!$A:$A,$B$5,号卡固网晒单!$C:$C,B34,号卡固网晒单!$I:$I,$AB$9)</f>
        <v>0</v>
      </c>
      <c r="AC34" s="135">
        <f>COUNTIFS(号卡固网晒单!$A:$A,$B$5,号卡固网晒单!$C:$C,B34,号卡固网晒单!$J:$J,$AC$9)</f>
        <v>0</v>
      </c>
      <c r="AD34" s="135">
        <f>COUNTIFS(号卡固网晒单!$A:$A,$B$5,号卡固网晒单!$C:$C,B34,号卡固网晒单!$K:$K,$AD$9)</f>
        <v>0</v>
      </c>
      <c r="AE34" s="135">
        <f>COUNTIFS(号卡固网晒单!$A:$A,$B$5,号卡固网晒单!$C:$C,B34,号卡固网晒单!$L:$L,$AE$9)</f>
        <v>0</v>
      </c>
      <c r="AF34" s="135">
        <f>COUNTIFS(号卡固网晒单!$A:$A,$B$5,号卡固网晒单!$C:$C,B34,号卡固网晒单!$M:$M,$AF$9)</f>
        <v>0</v>
      </c>
      <c r="AG34" s="135">
        <f t="shared" si="4"/>
        <v>0</v>
      </c>
      <c r="AH34" s="135">
        <f t="shared" si="5"/>
        <v>0</v>
      </c>
      <c r="AI34" s="135">
        <f>COUNTIFS(号卡固网晒单!$C:$C,AF34,号卡固网晒单!$D:$D,$E$9)</f>
        <v>0</v>
      </c>
      <c r="AJ34" s="135">
        <f>COUNTIFS(号卡固网晒单!$C:$C,AF34,号卡固网晒单!$D:$D,$F$9)</f>
        <v>0</v>
      </c>
      <c r="AK34" s="135">
        <f>COUNTIFS(号卡固网晒单!$C:$C,AF34,号卡固网晒单!$D:$D,$G$9)</f>
        <v>0</v>
      </c>
      <c r="AL34" s="135">
        <f>COUNTIFS(号卡固网晒单!$C:$C,AF34,号卡固网晒单!$D:$D,$H$9)</f>
        <v>0</v>
      </c>
      <c r="AM34" s="135">
        <f>COUNTIFS(号卡固网晒单!$C:$C,AF34,号卡固网晒单!$D:$D,$I$9)</f>
        <v>0</v>
      </c>
      <c r="AN34" s="135">
        <f>COUNTIFS(号卡固网晒单!$C:$C,AF34,号卡固网晒单!$D:$D,$J$9)</f>
        <v>0</v>
      </c>
      <c r="AO34" s="135">
        <f>COUNTIFS(号卡固网晒单!$C:$C,AF34,号卡固网晒单!$D:$D,$K$9)</f>
        <v>0</v>
      </c>
      <c r="AP34" s="135">
        <f>COUNTIFS(号卡固网晒单!$C:$C,AF34,号卡固网晒单!$D:$D,$L$9)</f>
        <v>0</v>
      </c>
      <c r="AQ34" s="135">
        <f>COUNTIFS(号卡固网晒单!$C:$C,AF34,号卡固网晒单!$D:$D,$M$9)</f>
        <v>0</v>
      </c>
      <c r="AR34" s="135">
        <f>COUNTIFS(号卡固网晒单!$C:$C,AF34,号卡固网晒单!$D:$D,$N$9)</f>
        <v>0</v>
      </c>
      <c r="AS34" s="135">
        <f>COUNTIFS(号卡固网晒单!$C:$C,AF34,号卡固网晒单!$D:$D,$O$9)</f>
        <v>0</v>
      </c>
      <c r="AT34" s="135">
        <f>COUNTIFS(号卡固网晒单!$C:$C,AF34,号卡固网晒单!$D:$D,$P$9)</f>
        <v>0</v>
      </c>
      <c r="AU34" s="135">
        <f t="shared" si="6"/>
        <v>0</v>
      </c>
      <c r="AV34" s="135">
        <f>COUNTIFS(号卡固网晒单!$C:$C,AE34,号卡固网晒单!$E:$E,$R$9)</f>
        <v>0</v>
      </c>
      <c r="AW34" s="135">
        <f t="shared" si="7"/>
        <v>0</v>
      </c>
      <c r="AX34" s="135">
        <f t="shared" si="8"/>
        <v>0</v>
      </c>
      <c r="AY34" s="135">
        <f>COUNTIFS(号卡固网晒单!$C:$C,AE34,号卡固网晒单!$D:$D,$U$9)</f>
        <v>0</v>
      </c>
      <c r="AZ34" s="135">
        <f>COUNTIFS(号卡固网晒单!$C:$C,AE34,号卡固网晒单!$D:$D,$V$9)</f>
        <v>0</v>
      </c>
      <c r="BA34" s="135">
        <f>COUNTIFS(号卡固网晒单!$C:$C,AE34,号卡固网晒单!$D:$D,$W$9)</f>
        <v>0</v>
      </c>
      <c r="BB34" s="135">
        <f>COUNTIFS(号卡固网晒单!$C:$C,AE34,号卡固网晒单!$D:$D,$X$9)</f>
        <v>0</v>
      </c>
      <c r="BC34" s="135">
        <f>COUNTIFS(号卡固网晒单!$C:$C,AE34,号卡固网晒单!$F:$F,$Y$9)</f>
        <v>0</v>
      </c>
      <c r="BD34" s="135">
        <f>COUNTIFS(号卡固网晒单!$C:$C,AE34,号卡固网晒单!$G:$G,$Z$9)</f>
        <v>0</v>
      </c>
      <c r="BE34" s="135">
        <f>COUNTIFS(号卡固网晒单!$C:$C,AE34,号卡固网晒单!$H:$H,$AA$9)</f>
        <v>0</v>
      </c>
      <c r="BF34" s="135">
        <f>COUNTIFS(号卡固网晒单!$C:$C,AE34,号卡固网晒单!$I:$I,$AB$9)</f>
        <v>0</v>
      </c>
      <c r="BG34" s="135">
        <f>COUNTIFS(号卡固网晒单!$C:$C,AE34,号卡固网晒单!$J:$J,$AC$9)</f>
        <v>0</v>
      </c>
      <c r="BH34" s="135">
        <f>COUNTIFS(号卡固网晒单!$C:$C,AE34,号卡固网晒单!$K:$K,$AD$9)</f>
        <v>0</v>
      </c>
      <c r="BI34" s="135">
        <f>COUNTIFS(号卡固网晒单!$C:$C,AE34,号卡固网晒单!$L:$L,$AE$9)</f>
        <v>0</v>
      </c>
      <c r="BJ34" s="135">
        <f>COUNTIFS(号卡固网晒单!$C:$C,AE34,号卡固网晒单!$M:$M,$AF$9)</f>
        <v>0</v>
      </c>
      <c r="BK34" s="151">
        <v>2</v>
      </c>
      <c r="BL34" s="133">
        <f t="shared" si="9"/>
        <v>0</v>
      </c>
      <c r="BM34" s="133">
        <f t="shared" si="10"/>
        <v>0</v>
      </c>
      <c r="BN34" s="155"/>
      <c r="BO34" s="153"/>
      <c r="BP34" s="154"/>
      <c r="BQ34" s="155">
        <f t="shared" si="11"/>
        <v>0</v>
      </c>
      <c r="BR34" s="153"/>
      <c r="BS34" s="151">
        <v>5</v>
      </c>
      <c r="BT34" s="133">
        <f t="shared" si="12"/>
        <v>0</v>
      </c>
      <c r="BU34" s="133">
        <f t="shared" si="13"/>
        <v>0</v>
      </c>
      <c r="BV34" s="153"/>
      <c r="BW34" s="153"/>
      <c r="BX34" s="154"/>
      <c r="BY34" s="154"/>
      <c r="BZ34" s="161"/>
      <c r="CA34" s="155">
        <f t="shared" si="14"/>
        <v>0</v>
      </c>
      <c r="CB34" s="153"/>
      <c r="CC34" s="125"/>
      <c r="CD34" s="125" t="s">
        <v>538</v>
      </c>
      <c r="CF34" s="170" t="str">
        <f t="shared" si="0"/>
        <v>谢益忠</v>
      </c>
      <c r="CG34" s="175"/>
      <c r="CH34" s="175"/>
      <c r="CI34" s="175"/>
    </row>
    <row r="35" ht="26" spans="1:87">
      <c r="A35" s="129"/>
      <c r="B35" s="129" t="s">
        <v>539</v>
      </c>
      <c r="C35" s="125">
        <v>5</v>
      </c>
      <c r="D35" s="125">
        <v>2</v>
      </c>
      <c r="E35" s="135">
        <f>COUNTIFS(号卡固网晒单!$A:$A,$B$5,号卡固网晒单!$C:$C,B35,号卡固网晒单!$D:$D,$E$9)</f>
        <v>0</v>
      </c>
      <c r="F35" s="135">
        <f>COUNTIFS(号卡固网晒单!$A:$A,$B$5,号卡固网晒单!$C:$C,B35,号卡固网晒单!$D:$D,$F$9)</f>
        <v>0</v>
      </c>
      <c r="G35" s="135">
        <f>COUNTIFS(号卡固网晒单!$A:$A,$B$5,号卡固网晒单!$C:$C,B35,号卡固网晒单!$D:$D,$G$9)</f>
        <v>0</v>
      </c>
      <c r="H35" s="135">
        <f>COUNTIFS(号卡固网晒单!$A:$A,$B$5,号卡固网晒单!$C:$C,B35,号卡固网晒单!$D:$D,$H$9)</f>
        <v>0</v>
      </c>
      <c r="I35" s="135">
        <f>COUNTIFS(号卡固网晒单!$A:$A,$B$5,号卡固网晒单!$C:$C,B35,号卡固网晒单!$D:$D,$I$9)</f>
        <v>0</v>
      </c>
      <c r="J35" s="135">
        <f>COUNTIFS(号卡固网晒单!$A:$A,$B$5,号卡固网晒单!$C:$C,B35,号卡固网晒单!$D:$D,$J$9)</f>
        <v>0</v>
      </c>
      <c r="K35" s="135">
        <f>COUNTIFS(号卡固网晒单!$A:$A,$B$5,号卡固网晒单!$C:$C,B35,号卡固网晒单!$D:$D,$K$9)</f>
        <v>0</v>
      </c>
      <c r="L35" s="135">
        <f>COUNTIFS(号卡固网晒单!$A:$A,$B$5,号卡固网晒单!$C:$C,B35,号卡固网晒单!$D:$D,$L$9)</f>
        <v>0</v>
      </c>
      <c r="M35" s="135">
        <f>COUNTIFS(号卡固网晒单!$A:$A,$B$5,号卡固网晒单!$C:$C,B35,号卡固网晒单!$D:$D,$M$9)</f>
        <v>0</v>
      </c>
      <c r="N35" s="135">
        <f>COUNTIFS(号卡固网晒单!$A:$A,$B$5,号卡固网晒单!$C:$C,B35,号卡固网晒单!$D:$D,$N$9)</f>
        <v>0</v>
      </c>
      <c r="O35" s="135">
        <f>COUNTIFS(号卡固网晒单!$A:$A,$B$5,号卡固网晒单!$C:$C,B35,号卡固网晒单!$D:$D,$O$9)</f>
        <v>0</v>
      </c>
      <c r="P35" s="135">
        <f>COUNTIFS(号卡固网晒单!$A:$A,$B$5,号卡固网晒单!$C:$C,B35,号卡固网晒单!$D:$D,$P$9)</f>
        <v>0</v>
      </c>
      <c r="Q35" s="135">
        <f t="shared" si="1"/>
        <v>0</v>
      </c>
      <c r="R35" s="135">
        <f>COUNTIFS(号卡固网晒单!$A:$A,$B$5,号卡固网晒单!$C:$C,B35,号卡固网晒单!$E:$E,$R$9)</f>
        <v>0</v>
      </c>
      <c r="S35" s="135">
        <f t="shared" si="2"/>
        <v>0</v>
      </c>
      <c r="T35" s="135">
        <f t="shared" si="3"/>
        <v>0</v>
      </c>
      <c r="U35" s="135">
        <f>COUNTIFS(号卡固网晒单!$A:$A,$B$5,号卡固网晒单!$C:$C,B35,号卡固网晒单!$D:$D,$U$9)</f>
        <v>0</v>
      </c>
      <c r="V35" s="135">
        <f>COUNTIFS(号卡固网晒单!$A:$A,$B$5,号卡固网晒单!$C:$C,B35,号卡固网晒单!$D:$D,$V$9)</f>
        <v>0</v>
      </c>
      <c r="W35" s="135">
        <f>COUNTIFS(号卡固网晒单!$A:$A,$B$5,号卡固网晒单!$C:$C,B35,号卡固网晒单!$D:$D,$W$9)</f>
        <v>0</v>
      </c>
      <c r="X35" s="135">
        <f>COUNTIFS(号卡固网晒单!$A:$A,$B$5,号卡固网晒单!$C:$C,B35,号卡固网晒单!$D:$D,$X$9)</f>
        <v>0</v>
      </c>
      <c r="Y35" s="135">
        <f>COUNTIFS(号卡固网晒单!$A:$A,$B$5,号卡固网晒单!$C:$C,B35,号卡固网晒单!$F:$F,$Y$9)</f>
        <v>0</v>
      </c>
      <c r="Z35" s="135">
        <f>COUNTIFS(号卡固网晒单!$A:$A,$B$5,号卡固网晒单!$C:$C,B35,号卡固网晒单!$G:$G,$Z$9)</f>
        <v>0</v>
      </c>
      <c r="AA35" s="135">
        <f>COUNTIFS(号卡固网晒单!$A:$A,$B$5,号卡固网晒单!$C:$C,B35,号卡固网晒单!$H:$H,$AA$9)</f>
        <v>0</v>
      </c>
      <c r="AB35" s="135">
        <f>COUNTIFS(号卡固网晒单!$A:$A,$B$5,号卡固网晒单!$C:$C,B35,号卡固网晒单!$I:$I,$AB$9)</f>
        <v>0</v>
      </c>
      <c r="AC35" s="135">
        <f>COUNTIFS(号卡固网晒单!$A:$A,$B$5,号卡固网晒单!$C:$C,B35,号卡固网晒单!$J:$J,$AC$9)</f>
        <v>0</v>
      </c>
      <c r="AD35" s="135">
        <f>COUNTIFS(号卡固网晒单!$A:$A,$B$5,号卡固网晒单!$C:$C,B35,号卡固网晒单!$K:$K,$AD$9)</f>
        <v>0</v>
      </c>
      <c r="AE35" s="135">
        <f>COUNTIFS(号卡固网晒单!$A:$A,$B$5,号卡固网晒单!$C:$C,B35,号卡固网晒单!$L:$L,$AE$9)</f>
        <v>0</v>
      </c>
      <c r="AF35" s="135">
        <f>COUNTIFS(号卡固网晒单!$A:$A,$B$5,号卡固网晒单!$C:$C,B35,号卡固网晒单!$M:$M,$AF$9)</f>
        <v>0</v>
      </c>
      <c r="AG35" s="135">
        <f t="shared" si="4"/>
        <v>0</v>
      </c>
      <c r="AH35" s="135">
        <f t="shared" si="5"/>
        <v>0</v>
      </c>
      <c r="AI35" s="135">
        <f>COUNTIFS(号卡固网晒单!$C:$C,AF35,号卡固网晒单!$D:$D,$E$9)</f>
        <v>0</v>
      </c>
      <c r="AJ35" s="135">
        <f>COUNTIFS(号卡固网晒单!$C:$C,AF35,号卡固网晒单!$D:$D,$F$9)</f>
        <v>0</v>
      </c>
      <c r="AK35" s="135">
        <f>COUNTIFS(号卡固网晒单!$C:$C,AF35,号卡固网晒单!$D:$D,$G$9)</f>
        <v>0</v>
      </c>
      <c r="AL35" s="135">
        <f>COUNTIFS(号卡固网晒单!$C:$C,AF35,号卡固网晒单!$D:$D,$H$9)</f>
        <v>0</v>
      </c>
      <c r="AM35" s="135">
        <f>COUNTIFS(号卡固网晒单!$C:$C,AF35,号卡固网晒单!$D:$D,$I$9)</f>
        <v>0</v>
      </c>
      <c r="AN35" s="135">
        <f>COUNTIFS(号卡固网晒单!$C:$C,AF35,号卡固网晒单!$D:$D,$J$9)</f>
        <v>0</v>
      </c>
      <c r="AO35" s="135">
        <f>COUNTIFS(号卡固网晒单!$C:$C,AF35,号卡固网晒单!$D:$D,$K$9)</f>
        <v>0</v>
      </c>
      <c r="AP35" s="135">
        <f>COUNTIFS(号卡固网晒单!$C:$C,AF35,号卡固网晒单!$D:$D,$L$9)</f>
        <v>0</v>
      </c>
      <c r="AQ35" s="135">
        <f>COUNTIFS(号卡固网晒单!$C:$C,AF35,号卡固网晒单!$D:$D,$M$9)</f>
        <v>0</v>
      </c>
      <c r="AR35" s="135">
        <f>COUNTIFS(号卡固网晒单!$C:$C,AF35,号卡固网晒单!$D:$D,$N$9)</f>
        <v>0</v>
      </c>
      <c r="AS35" s="135">
        <f>COUNTIFS(号卡固网晒单!$C:$C,AF35,号卡固网晒单!$D:$D,$O$9)</f>
        <v>0</v>
      </c>
      <c r="AT35" s="135">
        <f>COUNTIFS(号卡固网晒单!$C:$C,AF35,号卡固网晒单!$D:$D,$P$9)</f>
        <v>0</v>
      </c>
      <c r="AU35" s="135">
        <f t="shared" si="6"/>
        <v>0</v>
      </c>
      <c r="AV35" s="135">
        <f>COUNTIFS(号卡固网晒单!$C:$C,AE35,号卡固网晒单!$E:$E,$R$9)</f>
        <v>0</v>
      </c>
      <c r="AW35" s="135">
        <f t="shared" si="7"/>
        <v>0</v>
      </c>
      <c r="AX35" s="135">
        <f t="shared" si="8"/>
        <v>0</v>
      </c>
      <c r="AY35" s="135">
        <f>COUNTIFS(号卡固网晒单!$C:$C,AE35,号卡固网晒单!$D:$D,$U$9)</f>
        <v>0</v>
      </c>
      <c r="AZ35" s="135">
        <f>COUNTIFS(号卡固网晒单!$C:$C,AE35,号卡固网晒单!$D:$D,$V$9)</f>
        <v>0</v>
      </c>
      <c r="BA35" s="135">
        <f>COUNTIFS(号卡固网晒单!$C:$C,AE35,号卡固网晒单!$D:$D,$W$9)</f>
        <v>0</v>
      </c>
      <c r="BB35" s="135">
        <f>COUNTIFS(号卡固网晒单!$C:$C,AE35,号卡固网晒单!$D:$D,$X$9)</f>
        <v>0</v>
      </c>
      <c r="BC35" s="135">
        <f>COUNTIFS(号卡固网晒单!$C:$C,AE35,号卡固网晒单!$F:$F,$Y$9)</f>
        <v>0</v>
      </c>
      <c r="BD35" s="135">
        <f>COUNTIFS(号卡固网晒单!$C:$C,AE35,号卡固网晒单!$G:$G,$Z$9)</f>
        <v>0</v>
      </c>
      <c r="BE35" s="135">
        <f>COUNTIFS(号卡固网晒单!$C:$C,AE35,号卡固网晒单!$H:$H,$AA$9)</f>
        <v>0</v>
      </c>
      <c r="BF35" s="135">
        <f>COUNTIFS(号卡固网晒单!$C:$C,AE35,号卡固网晒单!$I:$I,$AB$9)</f>
        <v>0</v>
      </c>
      <c r="BG35" s="135">
        <f>COUNTIFS(号卡固网晒单!$C:$C,AE35,号卡固网晒单!$J:$J,$AC$9)</f>
        <v>0</v>
      </c>
      <c r="BH35" s="135">
        <f>COUNTIFS(号卡固网晒单!$C:$C,AE35,号卡固网晒单!$K:$K,$AD$9)</f>
        <v>0</v>
      </c>
      <c r="BI35" s="135">
        <f>COUNTIFS(号卡固网晒单!$C:$C,AE35,号卡固网晒单!$L:$L,$AE$9)</f>
        <v>0</v>
      </c>
      <c r="BJ35" s="135">
        <f>COUNTIFS(号卡固网晒单!$C:$C,AE35,号卡固网晒单!$M:$M,$AF$9)</f>
        <v>0</v>
      </c>
      <c r="BK35" s="151">
        <v>2</v>
      </c>
      <c r="BL35" s="133">
        <f t="shared" si="9"/>
        <v>0</v>
      </c>
      <c r="BM35" s="133">
        <f t="shared" si="10"/>
        <v>0</v>
      </c>
      <c r="BN35" s="155"/>
      <c r="BO35" s="153"/>
      <c r="BP35" s="154"/>
      <c r="BQ35" s="155">
        <f t="shared" si="11"/>
        <v>0</v>
      </c>
      <c r="BR35" s="153"/>
      <c r="BS35" s="151">
        <v>5</v>
      </c>
      <c r="BT35" s="133">
        <f t="shared" si="12"/>
        <v>0</v>
      </c>
      <c r="BU35" s="133">
        <f t="shared" si="13"/>
        <v>0</v>
      </c>
      <c r="BV35" s="153"/>
      <c r="BW35" s="153"/>
      <c r="BX35" s="154"/>
      <c r="BY35" s="154"/>
      <c r="BZ35" s="161"/>
      <c r="CA35" s="155">
        <f t="shared" si="14"/>
        <v>0</v>
      </c>
      <c r="CB35" s="153"/>
      <c r="CC35" s="125"/>
      <c r="CD35" s="125" t="s">
        <v>539</v>
      </c>
      <c r="CF35" s="170" t="str">
        <f t="shared" si="0"/>
        <v>黄志凌</v>
      </c>
      <c r="CG35" s="175"/>
      <c r="CH35" s="175"/>
      <c r="CI35" s="175"/>
    </row>
    <row r="36" ht="26" spans="1:87">
      <c r="A36" s="129"/>
      <c r="B36" s="129" t="s">
        <v>540</v>
      </c>
      <c r="C36" s="125">
        <v>5</v>
      </c>
      <c r="D36" s="125">
        <v>2</v>
      </c>
      <c r="E36" s="135">
        <f>COUNTIFS(号卡固网晒单!$A:$A,$B$5,号卡固网晒单!$C:$C,B36,号卡固网晒单!$D:$D,$E$9)</f>
        <v>0</v>
      </c>
      <c r="F36" s="135">
        <f>COUNTIFS(号卡固网晒单!$A:$A,$B$5,号卡固网晒单!$C:$C,B36,号卡固网晒单!$D:$D,$F$9)</f>
        <v>0</v>
      </c>
      <c r="G36" s="135">
        <f>COUNTIFS(号卡固网晒单!$A:$A,$B$5,号卡固网晒单!$C:$C,B36,号卡固网晒单!$D:$D,$G$9)</f>
        <v>0</v>
      </c>
      <c r="H36" s="135">
        <f>COUNTIFS(号卡固网晒单!$A:$A,$B$5,号卡固网晒单!$C:$C,B36,号卡固网晒单!$D:$D,$H$9)</f>
        <v>0</v>
      </c>
      <c r="I36" s="135">
        <f>COUNTIFS(号卡固网晒单!$A:$A,$B$5,号卡固网晒单!$C:$C,B36,号卡固网晒单!$D:$D,$I$9)</f>
        <v>0</v>
      </c>
      <c r="J36" s="135">
        <f>COUNTIFS(号卡固网晒单!$A:$A,$B$5,号卡固网晒单!$C:$C,B36,号卡固网晒单!$D:$D,$J$9)</f>
        <v>0</v>
      </c>
      <c r="K36" s="135">
        <f>COUNTIFS(号卡固网晒单!$A:$A,$B$5,号卡固网晒单!$C:$C,B36,号卡固网晒单!$D:$D,$K$9)</f>
        <v>0</v>
      </c>
      <c r="L36" s="135">
        <f>COUNTIFS(号卡固网晒单!$A:$A,$B$5,号卡固网晒单!$C:$C,B36,号卡固网晒单!$D:$D,$L$9)</f>
        <v>0</v>
      </c>
      <c r="M36" s="135">
        <f>COUNTIFS(号卡固网晒单!$A:$A,$B$5,号卡固网晒单!$C:$C,B36,号卡固网晒单!$D:$D,$M$9)</f>
        <v>0</v>
      </c>
      <c r="N36" s="135">
        <f>COUNTIFS(号卡固网晒单!$A:$A,$B$5,号卡固网晒单!$C:$C,B36,号卡固网晒单!$D:$D,$N$9)</f>
        <v>0</v>
      </c>
      <c r="O36" s="135">
        <f>COUNTIFS(号卡固网晒单!$A:$A,$B$5,号卡固网晒单!$C:$C,B36,号卡固网晒单!$D:$D,$O$9)</f>
        <v>0</v>
      </c>
      <c r="P36" s="135">
        <f>COUNTIFS(号卡固网晒单!$A:$A,$B$5,号卡固网晒单!$C:$C,B36,号卡固网晒单!$D:$D,$P$9)</f>
        <v>0</v>
      </c>
      <c r="Q36" s="135">
        <f t="shared" si="1"/>
        <v>0</v>
      </c>
      <c r="R36" s="135">
        <f>COUNTIFS(号卡固网晒单!$A:$A,$B$5,号卡固网晒单!$C:$C,B36,号卡固网晒单!$E:$E,$R$9)</f>
        <v>0</v>
      </c>
      <c r="S36" s="135">
        <f t="shared" si="2"/>
        <v>0</v>
      </c>
      <c r="T36" s="135">
        <f t="shared" si="3"/>
        <v>0</v>
      </c>
      <c r="U36" s="135">
        <f>COUNTIFS(号卡固网晒单!$A:$A,$B$5,号卡固网晒单!$C:$C,B36,号卡固网晒单!$D:$D,$U$9)</f>
        <v>0</v>
      </c>
      <c r="V36" s="135">
        <f>COUNTIFS(号卡固网晒单!$A:$A,$B$5,号卡固网晒单!$C:$C,B36,号卡固网晒单!$D:$D,$V$9)</f>
        <v>0</v>
      </c>
      <c r="W36" s="135">
        <f>COUNTIFS(号卡固网晒单!$A:$A,$B$5,号卡固网晒单!$C:$C,B36,号卡固网晒单!$D:$D,$W$9)</f>
        <v>0</v>
      </c>
      <c r="X36" s="135">
        <f>COUNTIFS(号卡固网晒单!$A:$A,$B$5,号卡固网晒单!$C:$C,B36,号卡固网晒单!$D:$D,$X$9)</f>
        <v>0</v>
      </c>
      <c r="Y36" s="135">
        <f>COUNTIFS(号卡固网晒单!$A:$A,$B$5,号卡固网晒单!$C:$C,B36,号卡固网晒单!$F:$F,$Y$9)</f>
        <v>0</v>
      </c>
      <c r="Z36" s="135">
        <f>COUNTIFS(号卡固网晒单!$A:$A,$B$5,号卡固网晒单!$C:$C,B36,号卡固网晒单!$G:$G,$Z$9)</f>
        <v>0</v>
      </c>
      <c r="AA36" s="135">
        <f>COUNTIFS(号卡固网晒单!$A:$A,$B$5,号卡固网晒单!$C:$C,B36,号卡固网晒单!$H:$H,$AA$9)</f>
        <v>0</v>
      </c>
      <c r="AB36" s="135">
        <f>COUNTIFS(号卡固网晒单!$A:$A,$B$5,号卡固网晒单!$C:$C,B36,号卡固网晒单!$I:$I,$AB$9)</f>
        <v>0</v>
      </c>
      <c r="AC36" s="135">
        <f>COUNTIFS(号卡固网晒单!$A:$A,$B$5,号卡固网晒单!$C:$C,B36,号卡固网晒单!$J:$J,$AC$9)</f>
        <v>0</v>
      </c>
      <c r="AD36" s="135">
        <f>COUNTIFS(号卡固网晒单!$A:$A,$B$5,号卡固网晒单!$C:$C,B36,号卡固网晒单!$K:$K,$AD$9)</f>
        <v>0</v>
      </c>
      <c r="AE36" s="135">
        <f>COUNTIFS(号卡固网晒单!$A:$A,$B$5,号卡固网晒单!$C:$C,B36,号卡固网晒单!$L:$L,$AE$9)</f>
        <v>0</v>
      </c>
      <c r="AF36" s="135">
        <f>COUNTIFS(号卡固网晒单!$A:$A,$B$5,号卡固网晒单!$C:$C,B36,号卡固网晒单!$M:$M,$AF$9)</f>
        <v>0</v>
      </c>
      <c r="AG36" s="135">
        <f t="shared" si="4"/>
        <v>0</v>
      </c>
      <c r="AH36" s="135">
        <f t="shared" si="5"/>
        <v>0</v>
      </c>
      <c r="AI36" s="135">
        <f>COUNTIFS(号卡固网晒单!$C:$C,AF36,号卡固网晒单!$D:$D,$E$9)</f>
        <v>0</v>
      </c>
      <c r="AJ36" s="135">
        <f>COUNTIFS(号卡固网晒单!$C:$C,AF36,号卡固网晒单!$D:$D,$F$9)</f>
        <v>0</v>
      </c>
      <c r="AK36" s="135">
        <f>COUNTIFS(号卡固网晒单!$C:$C,AF36,号卡固网晒单!$D:$D,$G$9)</f>
        <v>0</v>
      </c>
      <c r="AL36" s="135">
        <f>COUNTIFS(号卡固网晒单!$C:$C,AF36,号卡固网晒单!$D:$D,$H$9)</f>
        <v>0</v>
      </c>
      <c r="AM36" s="135">
        <f>COUNTIFS(号卡固网晒单!$C:$C,AF36,号卡固网晒单!$D:$D,$I$9)</f>
        <v>0</v>
      </c>
      <c r="AN36" s="135">
        <f>COUNTIFS(号卡固网晒单!$C:$C,AF36,号卡固网晒单!$D:$D,$J$9)</f>
        <v>0</v>
      </c>
      <c r="AO36" s="135">
        <f>COUNTIFS(号卡固网晒单!$C:$C,AF36,号卡固网晒单!$D:$D,$K$9)</f>
        <v>0</v>
      </c>
      <c r="AP36" s="135">
        <f>COUNTIFS(号卡固网晒单!$C:$C,AF36,号卡固网晒单!$D:$D,$L$9)</f>
        <v>0</v>
      </c>
      <c r="AQ36" s="135">
        <f>COUNTIFS(号卡固网晒单!$C:$C,AF36,号卡固网晒单!$D:$D,$M$9)</f>
        <v>0</v>
      </c>
      <c r="AR36" s="135">
        <f>COUNTIFS(号卡固网晒单!$C:$C,AF36,号卡固网晒单!$D:$D,$N$9)</f>
        <v>0</v>
      </c>
      <c r="AS36" s="135">
        <f>COUNTIFS(号卡固网晒单!$C:$C,AF36,号卡固网晒单!$D:$D,$O$9)</f>
        <v>0</v>
      </c>
      <c r="AT36" s="135">
        <f>COUNTIFS(号卡固网晒单!$C:$C,AF36,号卡固网晒单!$D:$D,$P$9)</f>
        <v>0</v>
      </c>
      <c r="AU36" s="135">
        <f t="shared" si="6"/>
        <v>0</v>
      </c>
      <c r="AV36" s="135">
        <f>COUNTIFS(号卡固网晒单!$C:$C,AE36,号卡固网晒单!$E:$E,$R$9)</f>
        <v>0</v>
      </c>
      <c r="AW36" s="135">
        <f t="shared" si="7"/>
        <v>0</v>
      </c>
      <c r="AX36" s="135">
        <f t="shared" si="8"/>
        <v>0</v>
      </c>
      <c r="AY36" s="135">
        <f>COUNTIFS(号卡固网晒单!$C:$C,AE36,号卡固网晒单!$D:$D,$U$9)</f>
        <v>0</v>
      </c>
      <c r="AZ36" s="135">
        <f>COUNTIFS(号卡固网晒单!$C:$C,AE36,号卡固网晒单!$D:$D,$V$9)</f>
        <v>0</v>
      </c>
      <c r="BA36" s="135">
        <f>COUNTIFS(号卡固网晒单!$C:$C,AE36,号卡固网晒单!$D:$D,$W$9)</f>
        <v>0</v>
      </c>
      <c r="BB36" s="135">
        <f>COUNTIFS(号卡固网晒单!$C:$C,AE36,号卡固网晒单!$D:$D,$X$9)</f>
        <v>0</v>
      </c>
      <c r="BC36" s="135">
        <f>COUNTIFS(号卡固网晒单!$C:$C,AE36,号卡固网晒单!$F:$F,$Y$9)</f>
        <v>0</v>
      </c>
      <c r="BD36" s="135">
        <f>COUNTIFS(号卡固网晒单!$C:$C,AE36,号卡固网晒单!$G:$G,$Z$9)</f>
        <v>0</v>
      </c>
      <c r="BE36" s="135">
        <f>COUNTIFS(号卡固网晒单!$C:$C,AE36,号卡固网晒单!$H:$H,$AA$9)</f>
        <v>0</v>
      </c>
      <c r="BF36" s="135">
        <f>COUNTIFS(号卡固网晒单!$C:$C,AE36,号卡固网晒单!$I:$I,$AB$9)</f>
        <v>0</v>
      </c>
      <c r="BG36" s="135">
        <f>COUNTIFS(号卡固网晒单!$C:$C,AE36,号卡固网晒单!$J:$J,$AC$9)</f>
        <v>0</v>
      </c>
      <c r="BH36" s="135">
        <f>COUNTIFS(号卡固网晒单!$C:$C,AE36,号卡固网晒单!$K:$K,$AD$9)</f>
        <v>0</v>
      </c>
      <c r="BI36" s="135">
        <f>COUNTIFS(号卡固网晒单!$C:$C,AE36,号卡固网晒单!$L:$L,$AE$9)</f>
        <v>0</v>
      </c>
      <c r="BJ36" s="135">
        <f>COUNTIFS(号卡固网晒单!$C:$C,AE36,号卡固网晒单!$M:$M,$AF$9)</f>
        <v>0</v>
      </c>
      <c r="BK36" s="151">
        <v>2</v>
      </c>
      <c r="BL36" s="133">
        <f t="shared" si="9"/>
        <v>0</v>
      </c>
      <c r="BM36" s="133">
        <f t="shared" si="10"/>
        <v>0</v>
      </c>
      <c r="BN36" s="155"/>
      <c r="BO36" s="153"/>
      <c r="BP36" s="154"/>
      <c r="BQ36" s="155">
        <f t="shared" si="11"/>
        <v>0</v>
      </c>
      <c r="BR36" s="153"/>
      <c r="BS36" s="151">
        <v>5</v>
      </c>
      <c r="BT36" s="133">
        <f t="shared" si="12"/>
        <v>0</v>
      </c>
      <c r="BU36" s="133">
        <f t="shared" si="13"/>
        <v>0</v>
      </c>
      <c r="BV36" s="153"/>
      <c r="BW36" s="153"/>
      <c r="BX36" s="154"/>
      <c r="BY36" s="154"/>
      <c r="BZ36" s="161"/>
      <c r="CA36" s="155">
        <f t="shared" si="14"/>
        <v>0</v>
      </c>
      <c r="CB36" s="153"/>
      <c r="CC36" s="125"/>
      <c r="CD36" s="125" t="s">
        <v>540</v>
      </c>
      <c r="CF36" s="170" t="str">
        <f t="shared" si="0"/>
        <v>黄瑞锋</v>
      </c>
      <c r="CG36" s="175"/>
      <c r="CH36" s="175"/>
      <c r="CI36" s="175"/>
    </row>
    <row r="37" ht="26" spans="1:87">
      <c r="A37" s="129" t="s">
        <v>24</v>
      </c>
      <c r="B37" s="129" t="s">
        <v>541</v>
      </c>
      <c r="C37" s="125">
        <v>5</v>
      </c>
      <c r="D37" s="125">
        <v>2</v>
      </c>
      <c r="E37" s="135">
        <f>COUNTIFS(号卡固网晒单!$A:$A,$B$5,号卡固网晒单!$C:$C,B37,号卡固网晒单!$D:$D,$E$9)</f>
        <v>0</v>
      </c>
      <c r="F37" s="135">
        <f>COUNTIFS(号卡固网晒单!$A:$A,$B$5,号卡固网晒单!$C:$C,B37,号卡固网晒单!$D:$D,$F$9)</f>
        <v>0</v>
      </c>
      <c r="G37" s="135">
        <f>COUNTIFS(号卡固网晒单!$A:$A,$B$5,号卡固网晒单!$C:$C,B37,号卡固网晒单!$D:$D,$G$9)</f>
        <v>0</v>
      </c>
      <c r="H37" s="135">
        <f>COUNTIFS(号卡固网晒单!$A:$A,$B$5,号卡固网晒单!$C:$C,B37,号卡固网晒单!$D:$D,$H$9)</f>
        <v>0</v>
      </c>
      <c r="I37" s="135">
        <f>COUNTIFS(号卡固网晒单!$A:$A,$B$5,号卡固网晒单!$C:$C,B37,号卡固网晒单!$D:$D,$I$9)</f>
        <v>0</v>
      </c>
      <c r="J37" s="135">
        <f>COUNTIFS(号卡固网晒单!$A:$A,$B$5,号卡固网晒单!$C:$C,B37,号卡固网晒单!$D:$D,$J$9)</f>
        <v>0</v>
      </c>
      <c r="K37" s="135">
        <f>COUNTIFS(号卡固网晒单!$A:$A,$B$5,号卡固网晒单!$C:$C,B37,号卡固网晒单!$D:$D,$K$9)</f>
        <v>0</v>
      </c>
      <c r="L37" s="135">
        <f>COUNTIFS(号卡固网晒单!$A:$A,$B$5,号卡固网晒单!$C:$C,B37,号卡固网晒单!$D:$D,$L$9)</f>
        <v>0</v>
      </c>
      <c r="M37" s="135">
        <f>COUNTIFS(号卡固网晒单!$A:$A,$B$5,号卡固网晒单!$C:$C,B37,号卡固网晒单!$D:$D,$M$9)</f>
        <v>0</v>
      </c>
      <c r="N37" s="135">
        <f>COUNTIFS(号卡固网晒单!$A:$A,$B$5,号卡固网晒单!$C:$C,B37,号卡固网晒单!$D:$D,$N$9)</f>
        <v>0</v>
      </c>
      <c r="O37" s="135">
        <f>COUNTIFS(号卡固网晒单!$A:$A,$B$5,号卡固网晒单!$C:$C,B37,号卡固网晒单!$D:$D,$O$9)</f>
        <v>0</v>
      </c>
      <c r="P37" s="135">
        <f>COUNTIFS(号卡固网晒单!$A:$A,$B$5,号卡固网晒单!$C:$C,B37,号卡固网晒单!$D:$D,$P$9)</f>
        <v>0</v>
      </c>
      <c r="Q37" s="135">
        <f t="shared" si="1"/>
        <v>0</v>
      </c>
      <c r="R37" s="135">
        <f>COUNTIFS(号卡固网晒单!$A:$A,$B$5,号卡固网晒单!$C:$C,B37,号卡固网晒单!$E:$E,$R$9)</f>
        <v>0</v>
      </c>
      <c r="S37" s="135">
        <f t="shared" si="2"/>
        <v>0</v>
      </c>
      <c r="T37" s="135">
        <f t="shared" si="3"/>
        <v>0</v>
      </c>
      <c r="U37" s="135">
        <f>COUNTIFS(号卡固网晒单!$A:$A,$B$5,号卡固网晒单!$C:$C,B37,号卡固网晒单!$D:$D,$U$9)</f>
        <v>0</v>
      </c>
      <c r="V37" s="135">
        <f>COUNTIFS(号卡固网晒单!$A:$A,$B$5,号卡固网晒单!$C:$C,B37,号卡固网晒单!$D:$D,$V$9)</f>
        <v>0</v>
      </c>
      <c r="W37" s="135">
        <f>COUNTIFS(号卡固网晒单!$A:$A,$B$5,号卡固网晒单!$C:$C,B37,号卡固网晒单!$D:$D,$W$9)</f>
        <v>0</v>
      </c>
      <c r="X37" s="135">
        <f>COUNTIFS(号卡固网晒单!$A:$A,$B$5,号卡固网晒单!$C:$C,B37,号卡固网晒单!$D:$D,$X$9)</f>
        <v>0</v>
      </c>
      <c r="Y37" s="135">
        <f>COUNTIFS(号卡固网晒单!$A:$A,$B$5,号卡固网晒单!$C:$C,B37,号卡固网晒单!$F:$F,$Y$9)</f>
        <v>0</v>
      </c>
      <c r="Z37" s="135">
        <f>COUNTIFS(号卡固网晒单!$A:$A,$B$5,号卡固网晒单!$C:$C,B37,号卡固网晒单!$G:$G,$Z$9)</f>
        <v>0</v>
      </c>
      <c r="AA37" s="135">
        <f>COUNTIFS(号卡固网晒单!$A:$A,$B$5,号卡固网晒单!$C:$C,B37,号卡固网晒单!$H:$H,$AA$9)</f>
        <v>0</v>
      </c>
      <c r="AB37" s="135">
        <f>COUNTIFS(号卡固网晒单!$A:$A,$B$5,号卡固网晒单!$C:$C,B37,号卡固网晒单!$I:$I,$AB$9)</f>
        <v>0</v>
      </c>
      <c r="AC37" s="135">
        <f>COUNTIFS(号卡固网晒单!$A:$A,$B$5,号卡固网晒单!$C:$C,B37,号卡固网晒单!$J:$J,$AC$9)</f>
        <v>0</v>
      </c>
      <c r="AD37" s="135">
        <f>COUNTIFS(号卡固网晒单!$A:$A,$B$5,号卡固网晒单!$C:$C,B37,号卡固网晒单!$K:$K,$AD$9)</f>
        <v>0</v>
      </c>
      <c r="AE37" s="135">
        <f>COUNTIFS(号卡固网晒单!$A:$A,$B$5,号卡固网晒单!$C:$C,B37,号卡固网晒单!$L:$L,$AE$9)</f>
        <v>0</v>
      </c>
      <c r="AF37" s="135">
        <f>COUNTIFS(号卡固网晒单!$A:$A,$B$5,号卡固网晒单!$C:$C,B37,号卡固网晒单!$M:$M,$AF$9)</f>
        <v>0</v>
      </c>
      <c r="AG37" s="135">
        <f t="shared" si="4"/>
        <v>0</v>
      </c>
      <c r="AH37" s="135">
        <f t="shared" si="5"/>
        <v>0</v>
      </c>
      <c r="AI37" s="135">
        <f>COUNTIFS(号卡固网晒单!$C:$C,AF37,号卡固网晒单!$D:$D,$E$9)</f>
        <v>0</v>
      </c>
      <c r="AJ37" s="135">
        <f>COUNTIFS(号卡固网晒单!$C:$C,AF37,号卡固网晒单!$D:$D,$F$9)</f>
        <v>0</v>
      </c>
      <c r="AK37" s="135">
        <f>COUNTIFS(号卡固网晒单!$C:$C,AF37,号卡固网晒单!$D:$D,$G$9)</f>
        <v>0</v>
      </c>
      <c r="AL37" s="135">
        <f>COUNTIFS(号卡固网晒单!$C:$C,AF37,号卡固网晒单!$D:$D,$H$9)</f>
        <v>0</v>
      </c>
      <c r="AM37" s="135">
        <f>COUNTIFS(号卡固网晒单!$C:$C,AF37,号卡固网晒单!$D:$D,$I$9)</f>
        <v>0</v>
      </c>
      <c r="AN37" s="135">
        <f>COUNTIFS(号卡固网晒单!$C:$C,AF37,号卡固网晒单!$D:$D,$J$9)</f>
        <v>0</v>
      </c>
      <c r="AO37" s="135">
        <f>COUNTIFS(号卡固网晒单!$C:$C,AF37,号卡固网晒单!$D:$D,$K$9)</f>
        <v>0</v>
      </c>
      <c r="AP37" s="135">
        <f>COUNTIFS(号卡固网晒单!$C:$C,AF37,号卡固网晒单!$D:$D,$L$9)</f>
        <v>0</v>
      </c>
      <c r="AQ37" s="135">
        <f>COUNTIFS(号卡固网晒单!$C:$C,AF37,号卡固网晒单!$D:$D,$M$9)</f>
        <v>0</v>
      </c>
      <c r="AR37" s="135">
        <f>COUNTIFS(号卡固网晒单!$C:$C,AF37,号卡固网晒单!$D:$D,$N$9)</f>
        <v>0</v>
      </c>
      <c r="AS37" s="135">
        <f>COUNTIFS(号卡固网晒单!$C:$C,AF37,号卡固网晒单!$D:$D,$O$9)</f>
        <v>0</v>
      </c>
      <c r="AT37" s="135">
        <f>COUNTIFS(号卡固网晒单!$C:$C,AF37,号卡固网晒单!$D:$D,$P$9)</f>
        <v>0</v>
      </c>
      <c r="AU37" s="135">
        <f t="shared" si="6"/>
        <v>0</v>
      </c>
      <c r="AV37" s="135">
        <f>COUNTIFS(号卡固网晒单!$C:$C,AE37,号卡固网晒单!$E:$E,$R$9)</f>
        <v>0</v>
      </c>
      <c r="AW37" s="135">
        <f t="shared" si="7"/>
        <v>0</v>
      </c>
      <c r="AX37" s="135">
        <f t="shared" si="8"/>
        <v>0</v>
      </c>
      <c r="AY37" s="135">
        <f>COUNTIFS(号卡固网晒单!$C:$C,AE37,号卡固网晒单!$D:$D,$U$9)</f>
        <v>0</v>
      </c>
      <c r="AZ37" s="135">
        <f>COUNTIFS(号卡固网晒单!$C:$C,AE37,号卡固网晒单!$D:$D,$V$9)</f>
        <v>0</v>
      </c>
      <c r="BA37" s="135">
        <f>COUNTIFS(号卡固网晒单!$C:$C,AE37,号卡固网晒单!$D:$D,$W$9)</f>
        <v>0</v>
      </c>
      <c r="BB37" s="135">
        <f>COUNTIFS(号卡固网晒单!$C:$C,AE37,号卡固网晒单!$D:$D,$X$9)</f>
        <v>0</v>
      </c>
      <c r="BC37" s="135">
        <f>COUNTIFS(号卡固网晒单!$C:$C,AE37,号卡固网晒单!$F:$F,$Y$9)</f>
        <v>0</v>
      </c>
      <c r="BD37" s="135">
        <f>COUNTIFS(号卡固网晒单!$C:$C,AE37,号卡固网晒单!$G:$G,$Z$9)</f>
        <v>0</v>
      </c>
      <c r="BE37" s="135">
        <f>COUNTIFS(号卡固网晒单!$C:$C,AE37,号卡固网晒单!$H:$H,$AA$9)</f>
        <v>0</v>
      </c>
      <c r="BF37" s="135">
        <f>COUNTIFS(号卡固网晒单!$C:$C,AE37,号卡固网晒单!$I:$I,$AB$9)</f>
        <v>0</v>
      </c>
      <c r="BG37" s="135">
        <f>COUNTIFS(号卡固网晒单!$C:$C,AE37,号卡固网晒单!$J:$J,$AC$9)</f>
        <v>0</v>
      </c>
      <c r="BH37" s="135">
        <f>COUNTIFS(号卡固网晒单!$C:$C,AE37,号卡固网晒单!$K:$K,$AD$9)</f>
        <v>0</v>
      </c>
      <c r="BI37" s="135">
        <f>COUNTIFS(号卡固网晒单!$C:$C,AE37,号卡固网晒单!$L:$L,$AE$9)</f>
        <v>0</v>
      </c>
      <c r="BJ37" s="135">
        <f>COUNTIFS(号卡固网晒单!$C:$C,AE37,号卡固网晒单!$M:$M,$AF$9)</f>
        <v>0</v>
      </c>
      <c r="BK37" s="151">
        <v>2</v>
      </c>
      <c r="BL37" s="133">
        <f t="shared" si="9"/>
        <v>0</v>
      </c>
      <c r="BM37" s="133">
        <f t="shared" si="10"/>
        <v>0</v>
      </c>
      <c r="BN37" s="155">
        <v>9</v>
      </c>
      <c r="BO37" s="153">
        <f>SUM(BL37:BL39)</f>
        <v>0</v>
      </c>
      <c r="BP37" s="154">
        <f t="shared" si="15"/>
        <v>0</v>
      </c>
      <c r="BQ37" s="155">
        <f t="shared" si="11"/>
        <v>0</v>
      </c>
      <c r="BR37" s="153">
        <f>SUM(BQ37:BQ39)</f>
        <v>0</v>
      </c>
      <c r="BS37" s="151">
        <v>5</v>
      </c>
      <c r="BT37" s="133">
        <f t="shared" si="12"/>
        <v>0</v>
      </c>
      <c r="BU37" s="133">
        <f t="shared" si="13"/>
        <v>0</v>
      </c>
      <c r="BV37" s="153">
        <v>22</v>
      </c>
      <c r="BW37" s="153">
        <f>SUM(BT37:BT39)</f>
        <v>0</v>
      </c>
      <c r="BX37" s="154">
        <f>BW37/BV37</f>
        <v>0</v>
      </c>
      <c r="BY37" s="154">
        <f t="shared" si="17"/>
        <v>0</v>
      </c>
      <c r="BZ37" s="161">
        <f t="shared" si="18"/>
        <v>1</v>
      </c>
      <c r="CA37" s="155">
        <f t="shared" si="14"/>
        <v>0</v>
      </c>
      <c r="CB37" s="153">
        <f>SUM(CA37:CA39)</f>
        <v>0</v>
      </c>
      <c r="CC37" s="125" t="s">
        <v>24</v>
      </c>
      <c r="CD37" s="125" t="s">
        <v>541</v>
      </c>
      <c r="CF37" s="170" t="str">
        <f t="shared" si="0"/>
        <v>江忠尧</v>
      </c>
      <c r="CG37" s="175" t="str">
        <f>IF(AND(BO37=0),CC37,"")</f>
        <v>社口站</v>
      </c>
      <c r="CH37" s="175" t="str">
        <f>IF(AND(BW37=0),CC37,"")</f>
        <v>社口站</v>
      </c>
      <c r="CI37" s="175"/>
    </row>
    <row r="38" ht="26" spans="1:87">
      <c r="A38" s="129"/>
      <c r="B38" s="129" t="s">
        <v>542</v>
      </c>
      <c r="C38" s="125">
        <v>5</v>
      </c>
      <c r="D38" s="125">
        <v>2</v>
      </c>
      <c r="E38" s="135">
        <f>COUNTIFS(号卡固网晒单!$A:$A,$B$5,号卡固网晒单!$C:$C,B38,号卡固网晒单!$D:$D,$E$9)</f>
        <v>0</v>
      </c>
      <c r="F38" s="135">
        <f>COUNTIFS(号卡固网晒单!$A:$A,$B$5,号卡固网晒单!$C:$C,B38,号卡固网晒单!$D:$D,$F$9)</f>
        <v>0</v>
      </c>
      <c r="G38" s="135">
        <f>COUNTIFS(号卡固网晒单!$A:$A,$B$5,号卡固网晒单!$C:$C,B38,号卡固网晒单!$D:$D,$G$9)</f>
        <v>0</v>
      </c>
      <c r="H38" s="135">
        <f>COUNTIFS(号卡固网晒单!$A:$A,$B$5,号卡固网晒单!$C:$C,B38,号卡固网晒单!$D:$D,$H$9)</f>
        <v>0</v>
      </c>
      <c r="I38" s="135">
        <f>COUNTIFS(号卡固网晒单!$A:$A,$B$5,号卡固网晒单!$C:$C,B38,号卡固网晒单!$D:$D,$I$9)</f>
        <v>0</v>
      </c>
      <c r="J38" s="135">
        <f>COUNTIFS(号卡固网晒单!$A:$A,$B$5,号卡固网晒单!$C:$C,B38,号卡固网晒单!$D:$D,$J$9)</f>
        <v>0</v>
      </c>
      <c r="K38" s="135">
        <f>COUNTIFS(号卡固网晒单!$A:$A,$B$5,号卡固网晒单!$C:$C,B38,号卡固网晒单!$D:$D,$K$9)</f>
        <v>0</v>
      </c>
      <c r="L38" s="135">
        <f>COUNTIFS(号卡固网晒单!$A:$A,$B$5,号卡固网晒单!$C:$C,B38,号卡固网晒单!$D:$D,$L$9)</f>
        <v>0</v>
      </c>
      <c r="M38" s="135">
        <f>COUNTIFS(号卡固网晒单!$A:$A,$B$5,号卡固网晒单!$C:$C,B38,号卡固网晒单!$D:$D,$M$9)</f>
        <v>0</v>
      </c>
      <c r="N38" s="135">
        <f>COUNTIFS(号卡固网晒单!$A:$A,$B$5,号卡固网晒单!$C:$C,B38,号卡固网晒单!$D:$D,$N$9)</f>
        <v>0</v>
      </c>
      <c r="O38" s="135">
        <f>COUNTIFS(号卡固网晒单!$A:$A,$B$5,号卡固网晒单!$C:$C,B38,号卡固网晒单!$D:$D,$O$9)</f>
        <v>0</v>
      </c>
      <c r="P38" s="135">
        <f>COUNTIFS(号卡固网晒单!$A:$A,$B$5,号卡固网晒单!$C:$C,B38,号卡固网晒单!$D:$D,$P$9)</f>
        <v>0</v>
      </c>
      <c r="Q38" s="135">
        <f t="shared" si="1"/>
        <v>0</v>
      </c>
      <c r="R38" s="135">
        <f>COUNTIFS(号卡固网晒单!$A:$A,$B$5,号卡固网晒单!$C:$C,B38,号卡固网晒单!$E:$E,$R$9)</f>
        <v>0</v>
      </c>
      <c r="S38" s="135">
        <f t="shared" si="2"/>
        <v>0</v>
      </c>
      <c r="T38" s="135">
        <f t="shared" si="3"/>
        <v>0</v>
      </c>
      <c r="U38" s="135">
        <f>COUNTIFS(号卡固网晒单!$A:$A,$B$5,号卡固网晒单!$C:$C,B38,号卡固网晒单!$D:$D,$U$9)</f>
        <v>0</v>
      </c>
      <c r="V38" s="135">
        <f>COUNTIFS(号卡固网晒单!$A:$A,$B$5,号卡固网晒单!$C:$C,B38,号卡固网晒单!$D:$D,$V$9)</f>
        <v>0</v>
      </c>
      <c r="W38" s="135">
        <f>COUNTIFS(号卡固网晒单!$A:$A,$B$5,号卡固网晒单!$C:$C,B38,号卡固网晒单!$D:$D,$W$9)</f>
        <v>0</v>
      </c>
      <c r="X38" s="135">
        <f>COUNTIFS(号卡固网晒单!$A:$A,$B$5,号卡固网晒单!$C:$C,B38,号卡固网晒单!$D:$D,$X$9)</f>
        <v>0</v>
      </c>
      <c r="Y38" s="135">
        <f>COUNTIFS(号卡固网晒单!$A:$A,$B$5,号卡固网晒单!$C:$C,B38,号卡固网晒单!$F:$F,$Y$9)</f>
        <v>0</v>
      </c>
      <c r="Z38" s="135">
        <f>COUNTIFS(号卡固网晒单!$A:$A,$B$5,号卡固网晒单!$C:$C,B38,号卡固网晒单!$G:$G,$Z$9)</f>
        <v>0</v>
      </c>
      <c r="AA38" s="135">
        <f>COUNTIFS(号卡固网晒单!$A:$A,$B$5,号卡固网晒单!$C:$C,B38,号卡固网晒单!$H:$H,$AA$9)</f>
        <v>0</v>
      </c>
      <c r="AB38" s="135">
        <f>COUNTIFS(号卡固网晒单!$A:$A,$B$5,号卡固网晒单!$C:$C,B38,号卡固网晒单!$I:$I,$AB$9)</f>
        <v>0</v>
      </c>
      <c r="AC38" s="135">
        <f>COUNTIFS(号卡固网晒单!$A:$A,$B$5,号卡固网晒单!$C:$C,B38,号卡固网晒单!$J:$J,$AC$9)</f>
        <v>0</v>
      </c>
      <c r="AD38" s="135">
        <f>COUNTIFS(号卡固网晒单!$A:$A,$B$5,号卡固网晒单!$C:$C,B38,号卡固网晒单!$K:$K,$AD$9)</f>
        <v>0</v>
      </c>
      <c r="AE38" s="135">
        <f>COUNTIFS(号卡固网晒单!$A:$A,$B$5,号卡固网晒单!$C:$C,B38,号卡固网晒单!$L:$L,$AE$9)</f>
        <v>0</v>
      </c>
      <c r="AF38" s="135">
        <f>COUNTIFS(号卡固网晒单!$A:$A,$B$5,号卡固网晒单!$C:$C,B38,号卡固网晒单!$M:$M,$AF$9)</f>
        <v>0</v>
      </c>
      <c r="AG38" s="135">
        <f t="shared" si="4"/>
        <v>0</v>
      </c>
      <c r="AH38" s="135">
        <f t="shared" si="5"/>
        <v>0</v>
      </c>
      <c r="AI38" s="135">
        <f>COUNTIFS(号卡固网晒单!$C:$C,AF38,号卡固网晒单!$D:$D,$E$9)</f>
        <v>0</v>
      </c>
      <c r="AJ38" s="135">
        <f>COUNTIFS(号卡固网晒单!$C:$C,AF38,号卡固网晒单!$D:$D,$F$9)</f>
        <v>0</v>
      </c>
      <c r="AK38" s="135">
        <f>COUNTIFS(号卡固网晒单!$C:$C,AF38,号卡固网晒单!$D:$D,$G$9)</f>
        <v>0</v>
      </c>
      <c r="AL38" s="135">
        <f>COUNTIFS(号卡固网晒单!$C:$C,AF38,号卡固网晒单!$D:$D,$H$9)</f>
        <v>0</v>
      </c>
      <c r="AM38" s="135">
        <f>COUNTIFS(号卡固网晒单!$C:$C,AF38,号卡固网晒单!$D:$D,$I$9)</f>
        <v>0</v>
      </c>
      <c r="AN38" s="135">
        <f>COUNTIFS(号卡固网晒单!$C:$C,AF38,号卡固网晒单!$D:$D,$J$9)</f>
        <v>0</v>
      </c>
      <c r="AO38" s="135">
        <f>COUNTIFS(号卡固网晒单!$C:$C,AF38,号卡固网晒单!$D:$D,$K$9)</f>
        <v>0</v>
      </c>
      <c r="AP38" s="135">
        <f>COUNTIFS(号卡固网晒单!$C:$C,AF38,号卡固网晒单!$D:$D,$L$9)</f>
        <v>0</v>
      </c>
      <c r="AQ38" s="135">
        <f>COUNTIFS(号卡固网晒单!$C:$C,AF38,号卡固网晒单!$D:$D,$M$9)</f>
        <v>0</v>
      </c>
      <c r="AR38" s="135">
        <f>COUNTIFS(号卡固网晒单!$C:$C,AF38,号卡固网晒单!$D:$D,$N$9)</f>
        <v>0</v>
      </c>
      <c r="AS38" s="135">
        <f>COUNTIFS(号卡固网晒单!$C:$C,AF38,号卡固网晒单!$D:$D,$O$9)</f>
        <v>0</v>
      </c>
      <c r="AT38" s="135">
        <f>COUNTIFS(号卡固网晒单!$C:$C,AF38,号卡固网晒单!$D:$D,$P$9)</f>
        <v>0</v>
      </c>
      <c r="AU38" s="135">
        <f t="shared" si="6"/>
        <v>0</v>
      </c>
      <c r="AV38" s="135">
        <f>COUNTIFS(号卡固网晒单!$C:$C,AE38,号卡固网晒单!$E:$E,$R$9)</f>
        <v>0</v>
      </c>
      <c r="AW38" s="135">
        <f t="shared" si="7"/>
        <v>0</v>
      </c>
      <c r="AX38" s="135">
        <f t="shared" si="8"/>
        <v>0</v>
      </c>
      <c r="AY38" s="135">
        <f>COUNTIFS(号卡固网晒单!$C:$C,AE38,号卡固网晒单!$D:$D,$U$9)</f>
        <v>0</v>
      </c>
      <c r="AZ38" s="135">
        <f>COUNTIFS(号卡固网晒单!$C:$C,AE38,号卡固网晒单!$D:$D,$V$9)</f>
        <v>0</v>
      </c>
      <c r="BA38" s="135">
        <f>COUNTIFS(号卡固网晒单!$C:$C,AE38,号卡固网晒单!$D:$D,$W$9)</f>
        <v>0</v>
      </c>
      <c r="BB38" s="135">
        <f>COUNTIFS(号卡固网晒单!$C:$C,AE38,号卡固网晒单!$D:$D,$X$9)</f>
        <v>0</v>
      </c>
      <c r="BC38" s="135">
        <f>COUNTIFS(号卡固网晒单!$C:$C,AE38,号卡固网晒单!$F:$F,$Y$9)</f>
        <v>0</v>
      </c>
      <c r="BD38" s="135">
        <f>COUNTIFS(号卡固网晒单!$C:$C,AE38,号卡固网晒单!$G:$G,$Z$9)</f>
        <v>0</v>
      </c>
      <c r="BE38" s="135">
        <f>COUNTIFS(号卡固网晒单!$C:$C,AE38,号卡固网晒单!$H:$H,$AA$9)</f>
        <v>0</v>
      </c>
      <c r="BF38" s="135">
        <f>COUNTIFS(号卡固网晒单!$C:$C,AE38,号卡固网晒单!$I:$I,$AB$9)</f>
        <v>0</v>
      </c>
      <c r="BG38" s="135">
        <f>COUNTIFS(号卡固网晒单!$C:$C,AE38,号卡固网晒单!$J:$J,$AC$9)</f>
        <v>0</v>
      </c>
      <c r="BH38" s="135">
        <f>COUNTIFS(号卡固网晒单!$C:$C,AE38,号卡固网晒单!$K:$K,$AD$9)</f>
        <v>0</v>
      </c>
      <c r="BI38" s="135">
        <f>COUNTIFS(号卡固网晒单!$C:$C,AE38,号卡固网晒单!$L:$L,$AE$9)</f>
        <v>0</v>
      </c>
      <c r="BJ38" s="135">
        <f>COUNTIFS(号卡固网晒单!$C:$C,AE38,号卡固网晒单!$M:$M,$AF$9)</f>
        <v>0</v>
      </c>
      <c r="BK38" s="151">
        <v>2</v>
      </c>
      <c r="BL38" s="133">
        <f t="shared" si="9"/>
        <v>0</v>
      </c>
      <c r="BM38" s="133">
        <f t="shared" si="10"/>
        <v>0</v>
      </c>
      <c r="BN38" s="155"/>
      <c r="BO38" s="153"/>
      <c r="BP38" s="154"/>
      <c r="BQ38" s="155">
        <f t="shared" si="11"/>
        <v>0</v>
      </c>
      <c r="BR38" s="153"/>
      <c r="BS38" s="151">
        <v>5</v>
      </c>
      <c r="BT38" s="133">
        <f t="shared" si="12"/>
        <v>0</v>
      </c>
      <c r="BU38" s="133">
        <f t="shared" si="13"/>
        <v>0</v>
      </c>
      <c r="BV38" s="153"/>
      <c r="BW38" s="153"/>
      <c r="BX38" s="154"/>
      <c r="BY38" s="154"/>
      <c r="BZ38" s="161"/>
      <c r="CA38" s="155">
        <f t="shared" si="14"/>
        <v>0</v>
      </c>
      <c r="CB38" s="153"/>
      <c r="CC38" s="125"/>
      <c r="CD38" s="125" t="s">
        <v>542</v>
      </c>
      <c r="CF38" s="170" t="str">
        <f t="shared" si="0"/>
        <v>林忠进</v>
      </c>
      <c r="CG38" s="175"/>
      <c r="CH38" s="175"/>
      <c r="CI38" s="175"/>
    </row>
    <row r="39" ht="26" spans="1:87">
      <c r="A39" s="129"/>
      <c r="B39" s="129" t="s">
        <v>543</v>
      </c>
      <c r="C39" s="125">
        <v>12</v>
      </c>
      <c r="D39" s="125">
        <v>5</v>
      </c>
      <c r="E39" s="135">
        <f>COUNTIFS(号卡固网晒单!$A:$A,$B$5,号卡固网晒单!$C:$C,B39,号卡固网晒单!$D:$D,$E$9)</f>
        <v>0</v>
      </c>
      <c r="F39" s="135">
        <f>COUNTIFS(号卡固网晒单!$A:$A,$B$5,号卡固网晒单!$C:$C,B39,号卡固网晒单!$D:$D,$F$9)</f>
        <v>0</v>
      </c>
      <c r="G39" s="135">
        <f>COUNTIFS(号卡固网晒单!$A:$A,$B$5,号卡固网晒单!$C:$C,B39,号卡固网晒单!$D:$D,$G$9)</f>
        <v>0</v>
      </c>
      <c r="H39" s="135">
        <f>COUNTIFS(号卡固网晒单!$A:$A,$B$5,号卡固网晒单!$C:$C,B39,号卡固网晒单!$D:$D,$H$9)</f>
        <v>0</v>
      </c>
      <c r="I39" s="135">
        <f>COUNTIFS(号卡固网晒单!$A:$A,$B$5,号卡固网晒单!$C:$C,B39,号卡固网晒单!$D:$D,$I$9)</f>
        <v>0</v>
      </c>
      <c r="J39" s="135">
        <f>COUNTIFS(号卡固网晒单!$A:$A,$B$5,号卡固网晒单!$C:$C,B39,号卡固网晒单!$D:$D,$J$9)</f>
        <v>0</v>
      </c>
      <c r="K39" s="135">
        <f>COUNTIFS(号卡固网晒单!$A:$A,$B$5,号卡固网晒单!$C:$C,B39,号卡固网晒单!$D:$D,$K$9)</f>
        <v>0</v>
      </c>
      <c r="L39" s="135">
        <f>COUNTIFS(号卡固网晒单!$A:$A,$B$5,号卡固网晒单!$C:$C,B39,号卡固网晒单!$D:$D,$L$9)</f>
        <v>0</v>
      </c>
      <c r="M39" s="135">
        <f>COUNTIFS(号卡固网晒单!$A:$A,$B$5,号卡固网晒单!$C:$C,B39,号卡固网晒单!$D:$D,$M$9)</f>
        <v>0</v>
      </c>
      <c r="N39" s="135">
        <f>COUNTIFS(号卡固网晒单!$A:$A,$B$5,号卡固网晒单!$C:$C,B39,号卡固网晒单!$D:$D,$N$9)</f>
        <v>0</v>
      </c>
      <c r="O39" s="135">
        <f>COUNTIFS(号卡固网晒单!$A:$A,$B$5,号卡固网晒单!$C:$C,B39,号卡固网晒单!$D:$D,$O$9)</f>
        <v>0</v>
      </c>
      <c r="P39" s="135">
        <f>COUNTIFS(号卡固网晒单!$A:$A,$B$5,号卡固网晒单!$C:$C,B39,号卡固网晒单!$D:$D,$P$9)</f>
        <v>0</v>
      </c>
      <c r="Q39" s="135">
        <f t="shared" si="1"/>
        <v>0</v>
      </c>
      <c r="R39" s="135">
        <f>COUNTIFS(号卡固网晒单!$A:$A,$B$5,号卡固网晒单!$C:$C,B39,号卡固网晒单!$E:$E,$R$9)</f>
        <v>0</v>
      </c>
      <c r="S39" s="135">
        <f t="shared" si="2"/>
        <v>0</v>
      </c>
      <c r="T39" s="135">
        <f t="shared" si="3"/>
        <v>0</v>
      </c>
      <c r="U39" s="135">
        <f>COUNTIFS(号卡固网晒单!$A:$A,$B$5,号卡固网晒单!$C:$C,B39,号卡固网晒单!$D:$D,$U$9)</f>
        <v>0</v>
      </c>
      <c r="V39" s="135">
        <f>COUNTIFS(号卡固网晒单!$A:$A,$B$5,号卡固网晒单!$C:$C,B39,号卡固网晒单!$D:$D,$V$9)</f>
        <v>0</v>
      </c>
      <c r="W39" s="135">
        <f>COUNTIFS(号卡固网晒单!$A:$A,$B$5,号卡固网晒单!$C:$C,B39,号卡固网晒单!$D:$D,$W$9)</f>
        <v>0</v>
      </c>
      <c r="X39" s="135">
        <f>COUNTIFS(号卡固网晒单!$A:$A,$B$5,号卡固网晒单!$C:$C,B39,号卡固网晒单!$D:$D,$X$9)</f>
        <v>0</v>
      </c>
      <c r="Y39" s="135">
        <f>COUNTIFS(号卡固网晒单!$A:$A,$B$5,号卡固网晒单!$C:$C,B39,号卡固网晒单!$F:$F,$Y$9)</f>
        <v>0</v>
      </c>
      <c r="Z39" s="135">
        <f>COUNTIFS(号卡固网晒单!$A:$A,$B$5,号卡固网晒单!$C:$C,B39,号卡固网晒单!$G:$G,$Z$9)</f>
        <v>0</v>
      </c>
      <c r="AA39" s="135">
        <f>COUNTIFS(号卡固网晒单!$A:$A,$B$5,号卡固网晒单!$C:$C,B39,号卡固网晒单!$H:$H,$AA$9)</f>
        <v>0</v>
      </c>
      <c r="AB39" s="135">
        <f>COUNTIFS(号卡固网晒单!$A:$A,$B$5,号卡固网晒单!$C:$C,B39,号卡固网晒单!$I:$I,$AB$9)</f>
        <v>0</v>
      </c>
      <c r="AC39" s="135">
        <f>COUNTIFS(号卡固网晒单!$A:$A,$B$5,号卡固网晒单!$C:$C,B39,号卡固网晒单!$J:$J,$AC$9)</f>
        <v>0</v>
      </c>
      <c r="AD39" s="135">
        <f>COUNTIFS(号卡固网晒单!$A:$A,$B$5,号卡固网晒单!$C:$C,B39,号卡固网晒单!$K:$K,$AD$9)</f>
        <v>0</v>
      </c>
      <c r="AE39" s="135">
        <f>COUNTIFS(号卡固网晒单!$A:$A,$B$5,号卡固网晒单!$C:$C,B39,号卡固网晒单!$L:$L,$AE$9)</f>
        <v>0</v>
      </c>
      <c r="AF39" s="135">
        <f>COUNTIFS(号卡固网晒单!$A:$A,$B$5,号卡固网晒单!$C:$C,B39,号卡固网晒单!$M:$M,$AF$9)</f>
        <v>0</v>
      </c>
      <c r="AG39" s="135">
        <f t="shared" si="4"/>
        <v>0</v>
      </c>
      <c r="AH39" s="135">
        <f t="shared" si="5"/>
        <v>0</v>
      </c>
      <c r="AI39" s="135">
        <f>COUNTIFS(号卡固网晒单!$C:$C,AF39,号卡固网晒单!$D:$D,$E$9)</f>
        <v>0</v>
      </c>
      <c r="AJ39" s="135">
        <f>COUNTIFS(号卡固网晒单!$C:$C,AF39,号卡固网晒单!$D:$D,$F$9)</f>
        <v>0</v>
      </c>
      <c r="AK39" s="135">
        <f>COUNTIFS(号卡固网晒单!$C:$C,AF39,号卡固网晒单!$D:$D,$G$9)</f>
        <v>0</v>
      </c>
      <c r="AL39" s="135">
        <f>COUNTIFS(号卡固网晒单!$C:$C,AF39,号卡固网晒单!$D:$D,$H$9)</f>
        <v>0</v>
      </c>
      <c r="AM39" s="135">
        <f>COUNTIFS(号卡固网晒单!$C:$C,AF39,号卡固网晒单!$D:$D,$I$9)</f>
        <v>0</v>
      </c>
      <c r="AN39" s="135">
        <f>COUNTIFS(号卡固网晒单!$C:$C,AF39,号卡固网晒单!$D:$D,$J$9)</f>
        <v>0</v>
      </c>
      <c r="AO39" s="135">
        <f>COUNTIFS(号卡固网晒单!$C:$C,AF39,号卡固网晒单!$D:$D,$K$9)</f>
        <v>0</v>
      </c>
      <c r="AP39" s="135">
        <f>COUNTIFS(号卡固网晒单!$C:$C,AF39,号卡固网晒单!$D:$D,$L$9)</f>
        <v>0</v>
      </c>
      <c r="AQ39" s="135">
        <f>COUNTIFS(号卡固网晒单!$C:$C,AF39,号卡固网晒单!$D:$D,$M$9)</f>
        <v>0</v>
      </c>
      <c r="AR39" s="135">
        <f>COUNTIFS(号卡固网晒单!$C:$C,AF39,号卡固网晒单!$D:$D,$N$9)</f>
        <v>0</v>
      </c>
      <c r="AS39" s="135">
        <f>COUNTIFS(号卡固网晒单!$C:$C,AF39,号卡固网晒单!$D:$D,$O$9)</f>
        <v>0</v>
      </c>
      <c r="AT39" s="135">
        <f>COUNTIFS(号卡固网晒单!$C:$C,AF39,号卡固网晒单!$D:$D,$P$9)</f>
        <v>0</v>
      </c>
      <c r="AU39" s="135">
        <f t="shared" si="6"/>
        <v>0</v>
      </c>
      <c r="AV39" s="135">
        <f>COUNTIFS(号卡固网晒单!$C:$C,AE39,号卡固网晒单!$E:$E,$R$9)</f>
        <v>0</v>
      </c>
      <c r="AW39" s="135">
        <f t="shared" si="7"/>
        <v>0</v>
      </c>
      <c r="AX39" s="135">
        <f t="shared" si="8"/>
        <v>0</v>
      </c>
      <c r="AY39" s="135">
        <f>COUNTIFS(号卡固网晒单!$C:$C,AE39,号卡固网晒单!$D:$D,$U$9)</f>
        <v>0</v>
      </c>
      <c r="AZ39" s="135">
        <f>COUNTIFS(号卡固网晒单!$C:$C,AE39,号卡固网晒单!$D:$D,$V$9)</f>
        <v>0</v>
      </c>
      <c r="BA39" s="135">
        <f>COUNTIFS(号卡固网晒单!$C:$C,AE39,号卡固网晒单!$D:$D,$W$9)</f>
        <v>0</v>
      </c>
      <c r="BB39" s="135">
        <f>COUNTIFS(号卡固网晒单!$C:$C,AE39,号卡固网晒单!$D:$D,$X$9)</f>
        <v>0</v>
      </c>
      <c r="BC39" s="135">
        <f>COUNTIFS(号卡固网晒单!$C:$C,AE39,号卡固网晒单!$F:$F,$Y$9)</f>
        <v>0</v>
      </c>
      <c r="BD39" s="135">
        <f>COUNTIFS(号卡固网晒单!$C:$C,AE39,号卡固网晒单!$G:$G,$Z$9)</f>
        <v>0</v>
      </c>
      <c r="BE39" s="135">
        <f>COUNTIFS(号卡固网晒单!$C:$C,AE39,号卡固网晒单!$H:$H,$AA$9)</f>
        <v>0</v>
      </c>
      <c r="BF39" s="135">
        <f>COUNTIFS(号卡固网晒单!$C:$C,AE39,号卡固网晒单!$I:$I,$AB$9)</f>
        <v>0</v>
      </c>
      <c r="BG39" s="135">
        <f>COUNTIFS(号卡固网晒单!$C:$C,AE39,号卡固网晒单!$J:$J,$AC$9)</f>
        <v>0</v>
      </c>
      <c r="BH39" s="135">
        <f>COUNTIFS(号卡固网晒单!$C:$C,AE39,号卡固网晒单!$K:$K,$AD$9)</f>
        <v>0</v>
      </c>
      <c r="BI39" s="135">
        <f>COUNTIFS(号卡固网晒单!$C:$C,AE39,号卡固网晒单!$L:$L,$AE$9)</f>
        <v>0</v>
      </c>
      <c r="BJ39" s="135">
        <f>COUNTIFS(号卡固网晒单!$C:$C,AE39,号卡固网晒单!$M:$M,$AF$9)</f>
        <v>0</v>
      </c>
      <c r="BK39" s="151">
        <v>5</v>
      </c>
      <c r="BL39" s="133">
        <f t="shared" si="9"/>
        <v>0</v>
      </c>
      <c r="BM39" s="133">
        <f t="shared" si="10"/>
        <v>0</v>
      </c>
      <c r="BN39" s="155"/>
      <c r="BO39" s="153"/>
      <c r="BP39" s="154"/>
      <c r="BQ39" s="155">
        <f t="shared" si="11"/>
        <v>0</v>
      </c>
      <c r="BR39" s="153"/>
      <c r="BS39" s="151">
        <v>12</v>
      </c>
      <c r="BT39" s="133">
        <f t="shared" si="12"/>
        <v>0</v>
      </c>
      <c r="BU39" s="133">
        <f t="shared" si="13"/>
        <v>0</v>
      </c>
      <c r="BV39" s="153"/>
      <c r="BW39" s="153"/>
      <c r="BX39" s="154"/>
      <c r="BY39" s="154"/>
      <c r="BZ39" s="161"/>
      <c r="CA39" s="155">
        <f t="shared" si="14"/>
        <v>0</v>
      </c>
      <c r="CB39" s="153"/>
      <c r="CC39" s="125"/>
      <c r="CD39" s="125" t="s">
        <v>543</v>
      </c>
      <c r="CF39" s="170" t="str">
        <f t="shared" si="0"/>
        <v>陈舒宇</v>
      </c>
      <c r="CG39" s="175"/>
      <c r="CH39" s="175"/>
      <c r="CI39" s="175"/>
    </row>
    <row r="40" ht="26" spans="1:87">
      <c r="A40" s="129" t="s">
        <v>25</v>
      </c>
      <c r="B40" s="129" t="s">
        <v>544</v>
      </c>
      <c r="C40" s="125">
        <v>5</v>
      </c>
      <c r="D40" s="125">
        <v>2</v>
      </c>
      <c r="E40" s="135">
        <f>COUNTIFS(号卡固网晒单!$A:$A,$B$5,号卡固网晒单!$C:$C,B40,号卡固网晒单!$D:$D,$E$9)</f>
        <v>0</v>
      </c>
      <c r="F40" s="135">
        <f>COUNTIFS(号卡固网晒单!$A:$A,$B$5,号卡固网晒单!$C:$C,B40,号卡固网晒单!$D:$D,$F$9)</f>
        <v>0</v>
      </c>
      <c r="G40" s="135">
        <f>COUNTIFS(号卡固网晒单!$A:$A,$B$5,号卡固网晒单!$C:$C,B40,号卡固网晒单!$D:$D,$G$9)</f>
        <v>0</v>
      </c>
      <c r="H40" s="135">
        <f>COUNTIFS(号卡固网晒单!$A:$A,$B$5,号卡固网晒单!$C:$C,B40,号卡固网晒单!$D:$D,$H$9)</f>
        <v>0</v>
      </c>
      <c r="I40" s="135">
        <f>COUNTIFS(号卡固网晒单!$A:$A,$B$5,号卡固网晒单!$C:$C,B40,号卡固网晒单!$D:$D,$I$9)</f>
        <v>0</v>
      </c>
      <c r="J40" s="135">
        <f>COUNTIFS(号卡固网晒单!$A:$A,$B$5,号卡固网晒单!$C:$C,B40,号卡固网晒单!$D:$D,$J$9)</f>
        <v>0</v>
      </c>
      <c r="K40" s="135">
        <f>COUNTIFS(号卡固网晒单!$A:$A,$B$5,号卡固网晒单!$C:$C,B40,号卡固网晒单!$D:$D,$K$9)</f>
        <v>0</v>
      </c>
      <c r="L40" s="135">
        <f>COUNTIFS(号卡固网晒单!$A:$A,$B$5,号卡固网晒单!$C:$C,B40,号卡固网晒单!$D:$D,$L$9)</f>
        <v>0</v>
      </c>
      <c r="M40" s="135">
        <f>COUNTIFS(号卡固网晒单!$A:$A,$B$5,号卡固网晒单!$C:$C,B40,号卡固网晒单!$D:$D,$M$9)</f>
        <v>0</v>
      </c>
      <c r="N40" s="135">
        <f>COUNTIFS(号卡固网晒单!$A:$A,$B$5,号卡固网晒单!$C:$C,B40,号卡固网晒单!$D:$D,$N$9)</f>
        <v>0</v>
      </c>
      <c r="O40" s="135">
        <f>COUNTIFS(号卡固网晒单!$A:$A,$B$5,号卡固网晒单!$C:$C,B40,号卡固网晒单!$D:$D,$O$9)</f>
        <v>0</v>
      </c>
      <c r="P40" s="135">
        <f>COUNTIFS(号卡固网晒单!$A:$A,$B$5,号卡固网晒单!$C:$C,B40,号卡固网晒单!$D:$D,$P$9)</f>
        <v>0</v>
      </c>
      <c r="Q40" s="135">
        <f t="shared" si="1"/>
        <v>0</v>
      </c>
      <c r="R40" s="135">
        <f>COUNTIFS(号卡固网晒单!$A:$A,$B$5,号卡固网晒单!$C:$C,B40,号卡固网晒单!$E:$E,$R$9)</f>
        <v>0</v>
      </c>
      <c r="S40" s="135">
        <f t="shared" si="2"/>
        <v>0</v>
      </c>
      <c r="T40" s="135">
        <f t="shared" si="3"/>
        <v>0</v>
      </c>
      <c r="U40" s="135">
        <f>COUNTIFS(号卡固网晒单!$A:$A,$B$5,号卡固网晒单!$C:$C,B40,号卡固网晒单!$D:$D,$U$9)</f>
        <v>0</v>
      </c>
      <c r="V40" s="135">
        <f>COUNTIFS(号卡固网晒单!$A:$A,$B$5,号卡固网晒单!$C:$C,B40,号卡固网晒单!$D:$D,$V$9)</f>
        <v>0</v>
      </c>
      <c r="W40" s="135">
        <f>COUNTIFS(号卡固网晒单!$A:$A,$B$5,号卡固网晒单!$C:$C,B40,号卡固网晒单!$D:$D,$W$9)</f>
        <v>0</v>
      </c>
      <c r="X40" s="135">
        <f>COUNTIFS(号卡固网晒单!$A:$A,$B$5,号卡固网晒单!$C:$C,B40,号卡固网晒单!$D:$D,$X$9)</f>
        <v>0</v>
      </c>
      <c r="Y40" s="135">
        <f>COUNTIFS(号卡固网晒单!$A:$A,$B$5,号卡固网晒单!$C:$C,B40,号卡固网晒单!$F:$F,$Y$9)</f>
        <v>0</v>
      </c>
      <c r="Z40" s="135">
        <f>COUNTIFS(号卡固网晒单!$A:$A,$B$5,号卡固网晒单!$C:$C,B40,号卡固网晒单!$G:$G,$Z$9)</f>
        <v>0</v>
      </c>
      <c r="AA40" s="135">
        <f>COUNTIFS(号卡固网晒单!$A:$A,$B$5,号卡固网晒单!$C:$C,B40,号卡固网晒单!$H:$H,$AA$9)</f>
        <v>0</v>
      </c>
      <c r="AB40" s="135">
        <f>COUNTIFS(号卡固网晒单!$A:$A,$B$5,号卡固网晒单!$C:$C,B40,号卡固网晒单!$I:$I,$AB$9)</f>
        <v>0</v>
      </c>
      <c r="AC40" s="135">
        <f>COUNTIFS(号卡固网晒单!$A:$A,$B$5,号卡固网晒单!$C:$C,B40,号卡固网晒单!$J:$J,$AC$9)</f>
        <v>0</v>
      </c>
      <c r="AD40" s="135">
        <f>COUNTIFS(号卡固网晒单!$A:$A,$B$5,号卡固网晒单!$C:$C,B40,号卡固网晒单!$K:$K,$AD$9)</f>
        <v>0</v>
      </c>
      <c r="AE40" s="135">
        <f>COUNTIFS(号卡固网晒单!$A:$A,$B$5,号卡固网晒单!$C:$C,B40,号卡固网晒单!$L:$L,$AE$9)</f>
        <v>0</v>
      </c>
      <c r="AF40" s="135">
        <f>COUNTIFS(号卡固网晒单!$A:$A,$B$5,号卡固网晒单!$C:$C,B40,号卡固网晒单!$M:$M,$AF$9)</f>
        <v>0</v>
      </c>
      <c r="AG40" s="135">
        <f t="shared" si="4"/>
        <v>0</v>
      </c>
      <c r="AH40" s="135">
        <f t="shared" si="5"/>
        <v>0</v>
      </c>
      <c r="AI40" s="135">
        <f>COUNTIFS(号卡固网晒单!$C:$C,AF40,号卡固网晒单!$D:$D,$E$9)</f>
        <v>0</v>
      </c>
      <c r="AJ40" s="135">
        <f>COUNTIFS(号卡固网晒单!$C:$C,AF40,号卡固网晒单!$D:$D,$F$9)</f>
        <v>0</v>
      </c>
      <c r="AK40" s="135">
        <f>COUNTIFS(号卡固网晒单!$C:$C,AF40,号卡固网晒单!$D:$D,$G$9)</f>
        <v>0</v>
      </c>
      <c r="AL40" s="135">
        <f>COUNTIFS(号卡固网晒单!$C:$C,AF40,号卡固网晒单!$D:$D,$H$9)</f>
        <v>0</v>
      </c>
      <c r="AM40" s="135">
        <f>COUNTIFS(号卡固网晒单!$C:$C,AF40,号卡固网晒单!$D:$D,$I$9)</f>
        <v>0</v>
      </c>
      <c r="AN40" s="135">
        <f>COUNTIFS(号卡固网晒单!$C:$C,AF40,号卡固网晒单!$D:$D,$J$9)</f>
        <v>0</v>
      </c>
      <c r="AO40" s="135">
        <f>COUNTIFS(号卡固网晒单!$C:$C,AF40,号卡固网晒单!$D:$D,$K$9)</f>
        <v>0</v>
      </c>
      <c r="AP40" s="135">
        <f>COUNTIFS(号卡固网晒单!$C:$C,AF40,号卡固网晒单!$D:$D,$L$9)</f>
        <v>0</v>
      </c>
      <c r="AQ40" s="135">
        <f>COUNTIFS(号卡固网晒单!$C:$C,AF40,号卡固网晒单!$D:$D,$M$9)</f>
        <v>0</v>
      </c>
      <c r="AR40" s="135">
        <f>COUNTIFS(号卡固网晒单!$C:$C,AF40,号卡固网晒单!$D:$D,$N$9)</f>
        <v>0</v>
      </c>
      <c r="AS40" s="135">
        <f>COUNTIFS(号卡固网晒单!$C:$C,AF40,号卡固网晒单!$D:$D,$O$9)</f>
        <v>0</v>
      </c>
      <c r="AT40" s="135">
        <f>COUNTIFS(号卡固网晒单!$C:$C,AF40,号卡固网晒单!$D:$D,$P$9)</f>
        <v>0</v>
      </c>
      <c r="AU40" s="135">
        <f t="shared" si="6"/>
        <v>0</v>
      </c>
      <c r="AV40" s="135">
        <f>COUNTIFS(号卡固网晒单!$C:$C,AE40,号卡固网晒单!$E:$E,$R$9)</f>
        <v>0</v>
      </c>
      <c r="AW40" s="135">
        <f t="shared" si="7"/>
        <v>0</v>
      </c>
      <c r="AX40" s="135">
        <f t="shared" si="8"/>
        <v>0</v>
      </c>
      <c r="AY40" s="135">
        <f>COUNTIFS(号卡固网晒单!$C:$C,AE40,号卡固网晒单!$D:$D,$U$9)</f>
        <v>0</v>
      </c>
      <c r="AZ40" s="135">
        <f>COUNTIFS(号卡固网晒单!$C:$C,AE40,号卡固网晒单!$D:$D,$V$9)</f>
        <v>0</v>
      </c>
      <c r="BA40" s="135">
        <f>COUNTIFS(号卡固网晒单!$C:$C,AE40,号卡固网晒单!$D:$D,$W$9)</f>
        <v>0</v>
      </c>
      <c r="BB40" s="135">
        <f>COUNTIFS(号卡固网晒单!$C:$C,AE40,号卡固网晒单!$D:$D,$X$9)</f>
        <v>0</v>
      </c>
      <c r="BC40" s="135">
        <f>COUNTIFS(号卡固网晒单!$C:$C,AE40,号卡固网晒单!$F:$F,$Y$9)</f>
        <v>0</v>
      </c>
      <c r="BD40" s="135">
        <f>COUNTIFS(号卡固网晒单!$C:$C,AE40,号卡固网晒单!$G:$G,$Z$9)</f>
        <v>0</v>
      </c>
      <c r="BE40" s="135">
        <f>COUNTIFS(号卡固网晒单!$C:$C,AE40,号卡固网晒单!$H:$H,$AA$9)</f>
        <v>0</v>
      </c>
      <c r="BF40" s="135">
        <f>COUNTIFS(号卡固网晒单!$C:$C,AE40,号卡固网晒单!$I:$I,$AB$9)</f>
        <v>0</v>
      </c>
      <c r="BG40" s="135">
        <f>COUNTIFS(号卡固网晒单!$C:$C,AE40,号卡固网晒单!$J:$J,$AC$9)</f>
        <v>0</v>
      </c>
      <c r="BH40" s="135">
        <f>COUNTIFS(号卡固网晒单!$C:$C,AE40,号卡固网晒单!$K:$K,$AD$9)</f>
        <v>0</v>
      </c>
      <c r="BI40" s="135">
        <f>COUNTIFS(号卡固网晒单!$C:$C,AE40,号卡固网晒单!$L:$L,$AE$9)</f>
        <v>0</v>
      </c>
      <c r="BJ40" s="135">
        <f>COUNTIFS(号卡固网晒单!$C:$C,AE40,号卡固网晒单!$M:$M,$AF$9)</f>
        <v>0</v>
      </c>
      <c r="BK40" s="151">
        <v>2</v>
      </c>
      <c r="BL40" s="133">
        <f t="shared" si="9"/>
        <v>0</v>
      </c>
      <c r="BM40" s="133">
        <f t="shared" si="10"/>
        <v>0</v>
      </c>
      <c r="BN40" s="155">
        <v>9</v>
      </c>
      <c r="BO40" s="153">
        <f>SUM(BL40:BL42)</f>
        <v>0</v>
      </c>
      <c r="BP40" s="154">
        <f t="shared" si="15"/>
        <v>0</v>
      </c>
      <c r="BQ40" s="155">
        <f t="shared" si="11"/>
        <v>0</v>
      </c>
      <c r="BR40" s="153">
        <f>SUM(BQ40:BQ42)</f>
        <v>0</v>
      </c>
      <c r="BS40" s="151">
        <v>5</v>
      </c>
      <c r="BT40" s="133">
        <f t="shared" si="12"/>
        <v>0</v>
      </c>
      <c r="BU40" s="133">
        <f t="shared" si="13"/>
        <v>0</v>
      </c>
      <c r="BV40" s="153">
        <v>22</v>
      </c>
      <c r="BW40" s="153">
        <f>SUM(BT40:BT42)</f>
        <v>0</v>
      </c>
      <c r="BX40" s="154">
        <f>BW40/BV40</f>
        <v>0</v>
      </c>
      <c r="BY40" s="154">
        <f t="shared" si="17"/>
        <v>0</v>
      </c>
      <c r="BZ40" s="161">
        <f t="shared" si="18"/>
        <v>1</v>
      </c>
      <c r="CA40" s="155">
        <f t="shared" si="14"/>
        <v>0</v>
      </c>
      <c r="CB40" s="153">
        <f>SUM(CA40:CA42)</f>
        <v>0</v>
      </c>
      <c r="CC40" s="125" t="s">
        <v>25</v>
      </c>
      <c r="CD40" s="125" t="s">
        <v>544</v>
      </c>
      <c r="CF40" s="170" t="str">
        <f t="shared" si="0"/>
        <v>王林发</v>
      </c>
      <c r="CG40" s="175" t="str">
        <f>IF(AND(BO40=0),CC40,"")</f>
        <v>潭头站</v>
      </c>
      <c r="CH40" s="175" t="str">
        <f>IF(AND(BW40=0),CC40,"")</f>
        <v>潭头站</v>
      </c>
      <c r="CI40" s="175"/>
    </row>
    <row r="41" ht="26" spans="1:87">
      <c r="A41" s="129"/>
      <c r="B41" s="129" t="s">
        <v>545</v>
      </c>
      <c r="C41" s="125">
        <v>12</v>
      </c>
      <c r="D41" s="125">
        <v>5</v>
      </c>
      <c r="E41" s="135">
        <f>COUNTIFS(号卡固网晒单!$A:$A,$B$5,号卡固网晒单!$C:$C,B41,号卡固网晒单!$D:$D,$E$9)</f>
        <v>0</v>
      </c>
      <c r="F41" s="135">
        <f>COUNTIFS(号卡固网晒单!$A:$A,$B$5,号卡固网晒单!$C:$C,B41,号卡固网晒单!$D:$D,$F$9)</f>
        <v>0</v>
      </c>
      <c r="G41" s="135">
        <f>COUNTIFS(号卡固网晒单!$A:$A,$B$5,号卡固网晒单!$C:$C,B41,号卡固网晒单!$D:$D,$G$9)</f>
        <v>0</v>
      </c>
      <c r="H41" s="135">
        <f>COUNTIFS(号卡固网晒单!$A:$A,$B$5,号卡固网晒单!$C:$C,B41,号卡固网晒单!$D:$D,$H$9)</f>
        <v>0</v>
      </c>
      <c r="I41" s="135">
        <f>COUNTIFS(号卡固网晒单!$A:$A,$B$5,号卡固网晒单!$C:$C,B41,号卡固网晒单!$D:$D,$I$9)</f>
        <v>0</v>
      </c>
      <c r="J41" s="135">
        <f>COUNTIFS(号卡固网晒单!$A:$A,$B$5,号卡固网晒单!$C:$C,B41,号卡固网晒单!$D:$D,$J$9)</f>
        <v>0</v>
      </c>
      <c r="K41" s="135">
        <f>COUNTIFS(号卡固网晒单!$A:$A,$B$5,号卡固网晒单!$C:$C,B41,号卡固网晒单!$D:$D,$K$9)</f>
        <v>0</v>
      </c>
      <c r="L41" s="135">
        <f>COUNTIFS(号卡固网晒单!$A:$A,$B$5,号卡固网晒单!$C:$C,B41,号卡固网晒单!$D:$D,$L$9)</f>
        <v>0</v>
      </c>
      <c r="M41" s="135">
        <f>COUNTIFS(号卡固网晒单!$A:$A,$B$5,号卡固网晒单!$C:$C,B41,号卡固网晒单!$D:$D,$M$9)</f>
        <v>0</v>
      </c>
      <c r="N41" s="135">
        <f>COUNTIFS(号卡固网晒单!$A:$A,$B$5,号卡固网晒单!$C:$C,B41,号卡固网晒单!$D:$D,$N$9)</f>
        <v>0</v>
      </c>
      <c r="O41" s="135">
        <f>COUNTIFS(号卡固网晒单!$A:$A,$B$5,号卡固网晒单!$C:$C,B41,号卡固网晒单!$D:$D,$O$9)</f>
        <v>0</v>
      </c>
      <c r="P41" s="135">
        <f>COUNTIFS(号卡固网晒单!$A:$A,$B$5,号卡固网晒单!$C:$C,B41,号卡固网晒单!$D:$D,$P$9)</f>
        <v>0</v>
      </c>
      <c r="Q41" s="135">
        <f t="shared" si="1"/>
        <v>0</v>
      </c>
      <c r="R41" s="135">
        <f>COUNTIFS(号卡固网晒单!$A:$A,$B$5,号卡固网晒单!$C:$C,B41,号卡固网晒单!$E:$E,$R$9)</f>
        <v>0</v>
      </c>
      <c r="S41" s="135">
        <f t="shared" si="2"/>
        <v>0</v>
      </c>
      <c r="T41" s="135">
        <f t="shared" si="3"/>
        <v>0</v>
      </c>
      <c r="U41" s="135">
        <f>COUNTIFS(号卡固网晒单!$A:$A,$B$5,号卡固网晒单!$C:$C,B41,号卡固网晒单!$D:$D,$U$9)</f>
        <v>0</v>
      </c>
      <c r="V41" s="135">
        <f>COUNTIFS(号卡固网晒单!$A:$A,$B$5,号卡固网晒单!$C:$C,B41,号卡固网晒单!$D:$D,$V$9)</f>
        <v>0</v>
      </c>
      <c r="W41" s="135">
        <f>COUNTIFS(号卡固网晒单!$A:$A,$B$5,号卡固网晒单!$C:$C,B41,号卡固网晒单!$D:$D,$W$9)</f>
        <v>0</v>
      </c>
      <c r="X41" s="135">
        <f>COUNTIFS(号卡固网晒单!$A:$A,$B$5,号卡固网晒单!$C:$C,B41,号卡固网晒单!$D:$D,$X$9)</f>
        <v>0</v>
      </c>
      <c r="Y41" s="135">
        <f>COUNTIFS(号卡固网晒单!$A:$A,$B$5,号卡固网晒单!$C:$C,B41,号卡固网晒单!$F:$F,$Y$9)</f>
        <v>0</v>
      </c>
      <c r="Z41" s="135">
        <f>COUNTIFS(号卡固网晒单!$A:$A,$B$5,号卡固网晒单!$C:$C,B41,号卡固网晒单!$G:$G,$Z$9)</f>
        <v>0</v>
      </c>
      <c r="AA41" s="135">
        <f>COUNTIFS(号卡固网晒单!$A:$A,$B$5,号卡固网晒单!$C:$C,B41,号卡固网晒单!$H:$H,$AA$9)</f>
        <v>0</v>
      </c>
      <c r="AB41" s="135">
        <f>COUNTIFS(号卡固网晒单!$A:$A,$B$5,号卡固网晒单!$C:$C,B41,号卡固网晒单!$I:$I,$AB$9)</f>
        <v>0</v>
      </c>
      <c r="AC41" s="135">
        <f>COUNTIFS(号卡固网晒单!$A:$A,$B$5,号卡固网晒单!$C:$C,B41,号卡固网晒单!$J:$J,$AC$9)</f>
        <v>0</v>
      </c>
      <c r="AD41" s="135">
        <f>COUNTIFS(号卡固网晒单!$A:$A,$B$5,号卡固网晒单!$C:$C,B41,号卡固网晒单!$K:$K,$AD$9)</f>
        <v>0</v>
      </c>
      <c r="AE41" s="135">
        <f>COUNTIFS(号卡固网晒单!$A:$A,$B$5,号卡固网晒单!$C:$C,B41,号卡固网晒单!$L:$L,$AE$9)</f>
        <v>0</v>
      </c>
      <c r="AF41" s="135">
        <f>COUNTIFS(号卡固网晒单!$A:$A,$B$5,号卡固网晒单!$C:$C,B41,号卡固网晒单!$M:$M,$AF$9)</f>
        <v>0</v>
      </c>
      <c r="AG41" s="135">
        <f t="shared" si="4"/>
        <v>0</v>
      </c>
      <c r="AH41" s="135">
        <f t="shared" si="5"/>
        <v>0</v>
      </c>
      <c r="AI41" s="135">
        <f>COUNTIFS(号卡固网晒单!$C:$C,AF41,号卡固网晒单!$D:$D,$E$9)</f>
        <v>0</v>
      </c>
      <c r="AJ41" s="135">
        <f>COUNTIFS(号卡固网晒单!$C:$C,AF41,号卡固网晒单!$D:$D,$F$9)</f>
        <v>0</v>
      </c>
      <c r="AK41" s="135">
        <f>COUNTIFS(号卡固网晒单!$C:$C,AF41,号卡固网晒单!$D:$D,$G$9)</f>
        <v>0</v>
      </c>
      <c r="AL41" s="135">
        <f>COUNTIFS(号卡固网晒单!$C:$C,AF41,号卡固网晒单!$D:$D,$H$9)</f>
        <v>0</v>
      </c>
      <c r="AM41" s="135">
        <f>COUNTIFS(号卡固网晒单!$C:$C,AF41,号卡固网晒单!$D:$D,$I$9)</f>
        <v>0</v>
      </c>
      <c r="AN41" s="135">
        <f>COUNTIFS(号卡固网晒单!$C:$C,AF41,号卡固网晒单!$D:$D,$J$9)</f>
        <v>0</v>
      </c>
      <c r="AO41" s="135">
        <f>COUNTIFS(号卡固网晒单!$C:$C,AF41,号卡固网晒单!$D:$D,$K$9)</f>
        <v>0</v>
      </c>
      <c r="AP41" s="135">
        <f>COUNTIFS(号卡固网晒单!$C:$C,AF41,号卡固网晒单!$D:$D,$L$9)</f>
        <v>0</v>
      </c>
      <c r="AQ41" s="135">
        <f>COUNTIFS(号卡固网晒单!$C:$C,AF41,号卡固网晒单!$D:$D,$M$9)</f>
        <v>0</v>
      </c>
      <c r="AR41" s="135">
        <f>COUNTIFS(号卡固网晒单!$C:$C,AF41,号卡固网晒单!$D:$D,$N$9)</f>
        <v>0</v>
      </c>
      <c r="AS41" s="135">
        <f>COUNTIFS(号卡固网晒单!$C:$C,AF41,号卡固网晒单!$D:$D,$O$9)</f>
        <v>0</v>
      </c>
      <c r="AT41" s="135">
        <f>COUNTIFS(号卡固网晒单!$C:$C,AF41,号卡固网晒单!$D:$D,$P$9)</f>
        <v>0</v>
      </c>
      <c r="AU41" s="135">
        <f t="shared" si="6"/>
        <v>0</v>
      </c>
      <c r="AV41" s="135">
        <f>COUNTIFS(号卡固网晒单!$C:$C,AE41,号卡固网晒单!$E:$E,$R$9)</f>
        <v>0</v>
      </c>
      <c r="AW41" s="135">
        <f t="shared" si="7"/>
        <v>0</v>
      </c>
      <c r="AX41" s="135">
        <f t="shared" si="8"/>
        <v>0</v>
      </c>
      <c r="AY41" s="135">
        <f>COUNTIFS(号卡固网晒单!$C:$C,AE41,号卡固网晒单!$D:$D,$U$9)</f>
        <v>0</v>
      </c>
      <c r="AZ41" s="135">
        <f>COUNTIFS(号卡固网晒单!$C:$C,AE41,号卡固网晒单!$D:$D,$V$9)</f>
        <v>0</v>
      </c>
      <c r="BA41" s="135">
        <f>COUNTIFS(号卡固网晒单!$C:$C,AE41,号卡固网晒单!$D:$D,$W$9)</f>
        <v>0</v>
      </c>
      <c r="BB41" s="135">
        <f>COUNTIFS(号卡固网晒单!$C:$C,AE41,号卡固网晒单!$D:$D,$X$9)</f>
        <v>0</v>
      </c>
      <c r="BC41" s="135">
        <f>COUNTIFS(号卡固网晒单!$C:$C,AE41,号卡固网晒单!$F:$F,$Y$9)</f>
        <v>0</v>
      </c>
      <c r="BD41" s="135">
        <f>COUNTIFS(号卡固网晒单!$C:$C,AE41,号卡固网晒单!$G:$G,$Z$9)</f>
        <v>0</v>
      </c>
      <c r="BE41" s="135">
        <f>COUNTIFS(号卡固网晒单!$C:$C,AE41,号卡固网晒单!$H:$H,$AA$9)</f>
        <v>0</v>
      </c>
      <c r="BF41" s="135">
        <f>COUNTIFS(号卡固网晒单!$C:$C,AE41,号卡固网晒单!$I:$I,$AB$9)</f>
        <v>0</v>
      </c>
      <c r="BG41" s="135">
        <f>COUNTIFS(号卡固网晒单!$C:$C,AE41,号卡固网晒单!$J:$J,$AC$9)</f>
        <v>0</v>
      </c>
      <c r="BH41" s="135">
        <f>COUNTIFS(号卡固网晒单!$C:$C,AE41,号卡固网晒单!$K:$K,$AD$9)</f>
        <v>0</v>
      </c>
      <c r="BI41" s="135">
        <f>COUNTIFS(号卡固网晒单!$C:$C,AE41,号卡固网晒单!$L:$L,$AE$9)</f>
        <v>0</v>
      </c>
      <c r="BJ41" s="135">
        <f>COUNTIFS(号卡固网晒单!$C:$C,AE41,号卡固网晒单!$M:$M,$AF$9)</f>
        <v>0</v>
      </c>
      <c r="BK41" s="151">
        <v>5</v>
      </c>
      <c r="BL41" s="133">
        <f t="shared" si="9"/>
        <v>0</v>
      </c>
      <c r="BM41" s="133">
        <f t="shared" si="10"/>
        <v>0</v>
      </c>
      <c r="BN41" s="155"/>
      <c r="BO41" s="153"/>
      <c r="BP41" s="154"/>
      <c r="BQ41" s="155">
        <f t="shared" si="11"/>
        <v>0</v>
      </c>
      <c r="BR41" s="153"/>
      <c r="BS41" s="151">
        <v>12</v>
      </c>
      <c r="BT41" s="133">
        <f t="shared" si="12"/>
        <v>0</v>
      </c>
      <c r="BU41" s="133">
        <f t="shared" si="13"/>
        <v>0</v>
      </c>
      <c r="BV41" s="153"/>
      <c r="BW41" s="153"/>
      <c r="BX41" s="154"/>
      <c r="BY41" s="154"/>
      <c r="BZ41" s="161"/>
      <c r="CA41" s="155">
        <f t="shared" si="14"/>
        <v>0</v>
      </c>
      <c r="CB41" s="153"/>
      <c r="CC41" s="125"/>
      <c r="CD41" s="125" t="s">
        <v>545</v>
      </c>
      <c r="CF41" s="170" t="str">
        <f t="shared" si="0"/>
        <v>林斌</v>
      </c>
      <c r="CG41" s="175"/>
      <c r="CH41" s="175"/>
      <c r="CI41" s="175"/>
    </row>
    <row r="42" ht="26" spans="1:87">
      <c r="A42" s="129"/>
      <c r="B42" s="129" t="s">
        <v>546</v>
      </c>
      <c r="C42" s="125">
        <v>5</v>
      </c>
      <c r="D42" s="125">
        <v>2</v>
      </c>
      <c r="E42" s="135">
        <f>COUNTIFS(号卡固网晒单!$A:$A,$B$5,号卡固网晒单!$C:$C,B42,号卡固网晒单!$D:$D,$E$9)</f>
        <v>0</v>
      </c>
      <c r="F42" s="135">
        <f>COUNTIFS(号卡固网晒单!$A:$A,$B$5,号卡固网晒单!$C:$C,B42,号卡固网晒单!$D:$D,$F$9)</f>
        <v>0</v>
      </c>
      <c r="G42" s="135">
        <f>COUNTIFS(号卡固网晒单!$A:$A,$B$5,号卡固网晒单!$C:$C,B42,号卡固网晒单!$D:$D,$G$9)</f>
        <v>0</v>
      </c>
      <c r="H42" s="135">
        <f>COUNTIFS(号卡固网晒单!$A:$A,$B$5,号卡固网晒单!$C:$C,B42,号卡固网晒单!$D:$D,$H$9)</f>
        <v>0</v>
      </c>
      <c r="I42" s="135">
        <f>COUNTIFS(号卡固网晒单!$A:$A,$B$5,号卡固网晒单!$C:$C,B42,号卡固网晒单!$D:$D,$I$9)</f>
        <v>0</v>
      </c>
      <c r="J42" s="135">
        <f>COUNTIFS(号卡固网晒单!$A:$A,$B$5,号卡固网晒单!$C:$C,B42,号卡固网晒单!$D:$D,$J$9)</f>
        <v>0</v>
      </c>
      <c r="K42" s="135">
        <f>COUNTIFS(号卡固网晒单!$A:$A,$B$5,号卡固网晒单!$C:$C,B42,号卡固网晒单!$D:$D,$K$9)</f>
        <v>0</v>
      </c>
      <c r="L42" s="135">
        <f>COUNTIFS(号卡固网晒单!$A:$A,$B$5,号卡固网晒单!$C:$C,B42,号卡固网晒单!$D:$D,$L$9)</f>
        <v>0</v>
      </c>
      <c r="M42" s="135">
        <f>COUNTIFS(号卡固网晒单!$A:$A,$B$5,号卡固网晒单!$C:$C,B42,号卡固网晒单!$D:$D,$M$9)</f>
        <v>0</v>
      </c>
      <c r="N42" s="135">
        <f>COUNTIFS(号卡固网晒单!$A:$A,$B$5,号卡固网晒单!$C:$C,B42,号卡固网晒单!$D:$D,$N$9)</f>
        <v>0</v>
      </c>
      <c r="O42" s="135">
        <f>COUNTIFS(号卡固网晒单!$A:$A,$B$5,号卡固网晒单!$C:$C,B42,号卡固网晒单!$D:$D,$O$9)</f>
        <v>0</v>
      </c>
      <c r="P42" s="135">
        <f>COUNTIFS(号卡固网晒单!$A:$A,$B$5,号卡固网晒单!$C:$C,B42,号卡固网晒单!$D:$D,$P$9)</f>
        <v>0</v>
      </c>
      <c r="Q42" s="135">
        <f t="shared" si="1"/>
        <v>0</v>
      </c>
      <c r="R42" s="135">
        <f>COUNTIFS(号卡固网晒单!$A:$A,$B$5,号卡固网晒单!$C:$C,B42,号卡固网晒单!$E:$E,$R$9)</f>
        <v>0</v>
      </c>
      <c r="S42" s="135">
        <f t="shared" si="2"/>
        <v>0</v>
      </c>
      <c r="T42" s="135">
        <f t="shared" si="3"/>
        <v>0</v>
      </c>
      <c r="U42" s="135">
        <f>COUNTIFS(号卡固网晒单!$A:$A,$B$5,号卡固网晒单!$C:$C,B42,号卡固网晒单!$D:$D,$U$9)</f>
        <v>0</v>
      </c>
      <c r="V42" s="135">
        <f>COUNTIFS(号卡固网晒单!$A:$A,$B$5,号卡固网晒单!$C:$C,B42,号卡固网晒单!$D:$D,$V$9)</f>
        <v>0</v>
      </c>
      <c r="W42" s="135">
        <f>COUNTIFS(号卡固网晒单!$A:$A,$B$5,号卡固网晒单!$C:$C,B42,号卡固网晒单!$D:$D,$W$9)</f>
        <v>0</v>
      </c>
      <c r="X42" s="135">
        <f>COUNTIFS(号卡固网晒单!$A:$A,$B$5,号卡固网晒单!$C:$C,B42,号卡固网晒单!$D:$D,$X$9)</f>
        <v>0</v>
      </c>
      <c r="Y42" s="135">
        <f>COUNTIFS(号卡固网晒单!$A:$A,$B$5,号卡固网晒单!$C:$C,B42,号卡固网晒单!$F:$F,$Y$9)</f>
        <v>0</v>
      </c>
      <c r="Z42" s="135">
        <f>COUNTIFS(号卡固网晒单!$A:$A,$B$5,号卡固网晒单!$C:$C,B42,号卡固网晒单!$G:$G,$Z$9)</f>
        <v>0</v>
      </c>
      <c r="AA42" s="135">
        <f>COUNTIFS(号卡固网晒单!$A:$A,$B$5,号卡固网晒单!$C:$C,B42,号卡固网晒单!$H:$H,$AA$9)</f>
        <v>0</v>
      </c>
      <c r="AB42" s="135">
        <f>COUNTIFS(号卡固网晒单!$A:$A,$B$5,号卡固网晒单!$C:$C,B42,号卡固网晒单!$I:$I,$AB$9)</f>
        <v>0</v>
      </c>
      <c r="AC42" s="135">
        <f>COUNTIFS(号卡固网晒单!$A:$A,$B$5,号卡固网晒单!$C:$C,B42,号卡固网晒单!$J:$J,$AC$9)</f>
        <v>0</v>
      </c>
      <c r="AD42" s="135">
        <f>COUNTIFS(号卡固网晒单!$A:$A,$B$5,号卡固网晒单!$C:$C,B42,号卡固网晒单!$K:$K,$AD$9)</f>
        <v>0</v>
      </c>
      <c r="AE42" s="135">
        <f>COUNTIFS(号卡固网晒单!$A:$A,$B$5,号卡固网晒单!$C:$C,B42,号卡固网晒单!$L:$L,$AE$9)</f>
        <v>0</v>
      </c>
      <c r="AF42" s="135">
        <f>COUNTIFS(号卡固网晒单!$A:$A,$B$5,号卡固网晒单!$C:$C,B42,号卡固网晒单!$M:$M,$AF$9)</f>
        <v>0</v>
      </c>
      <c r="AG42" s="135">
        <f t="shared" si="4"/>
        <v>0</v>
      </c>
      <c r="AH42" s="135">
        <f t="shared" si="5"/>
        <v>0</v>
      </c>
      <c r="AI42" s="135">
        <f>COUNTIFS(号卡固网晒单!$C:$C,AF42,号卡固网晒单!$D:$D,$E$9)</f>
        <v>0</v>
      </c>
      <c r="AJ42" s="135">
        <f>COUNTIFS(号卡固网晒单!$C:$C,AF42,号卡固网晒单!$D:$D,$F$9)</f>
        <v>0</v>
      </c>
      <c r="AK42" s="135">
        <f>COUNTIFS(号卡固网晒单!$C:$C,AF42,号卡固网晒单!$D:$D,$G$9)</f>
        <v>0</v>
      </c>
      <c r="AL42" s="135">
        <f>COUNTIFS(号卡固网晒单!$C:$C,AF42,号卡固网晒单!$D:$D,$H$9)</f>
        <v>0</v>
      </c>
      <c r="AM42" s="135">
        <f>COUNTIFS(号卡固网晒单!$C:$C,AF42,号卡固网晒单!$D:$D,$I$9)</f>
        <v>0</v>
      </c>
      <c r="AN42" s="135">
        <f>COUNTIFS(号卡固网晒单!$C:$C,AF42,号卡固网晒单!$D:$D,$J$9)</f>
        <v>0</v>
      </c>
      <c r="AO42" s="135">
        <f>COUNTIFS(号卡固网晒单!$C:$C,AF42,号卡固网晒单!$D:$D,$K$9)</f>
        <v>0</v>
      </c>
      <c r="AP42" s="135">
        <f>COUNTIFS(号卡固网晒单!$C:$C,AF42,号卡固网晒单!$D:$D,$L$9)</f>
        <v>0</v>
      </c>
      <c r="AQ42" s="135">
        <f>COUNTIFS(号卡固网晒单!$C:$C,AF42,号卡固网晒单!$D:$D,$M$9)</f>
        <v>0</v>
      </c>
      <c r="AR42" s="135">
        <f>COUNTIFS(号卡固网晒单!$C:$C,AF42,号卡固网晒单!$D:$D,$N$9)</f>
        <v>0</v>
      </c>
      <c r="AS42" s="135">
        <f>COUNTIFS(号卡固网晒单!$C:$C,AF42,号卡固网晒单!$D:$D,$O$9)</f>
        <v>0</v>
      </c>
      <c r="AT42" s="135">
        <f>COUNTIFS(号卡固网晒单!$C:$C,AF42,号卡固网晒单!$D:$D,$P$9)</f>
        <v>0</v>
      </c>
      <c r="AU42" s="135">
        <f t="shared" si="6"/>
        <v>0</v>
      </c>
      <c r="AV42" s="135">
        <f>COUNTIFS(号卡固网晒单!$C:$C,AE42,号卡固网晒单!$E:$E,$R$9)</f>
        <v>0</v>
      </c>
      <c r="AW42" s="135">
        <f t="shared" si="7"/>
        <v>0</v>
      </c>
      <c r="AX42" s="135">
        <f t="shared" si="8"/>
        <v>0</v>
      </c>
      <c r="AY42" s="135">
        <f>COUNTIFS(号卡固网晒单!$C:$C,AE42,号卡固网晒单!$D:$D,$U$9)</f>
        <v>0</v>
      </c>
      <c r="AZ42" s="135">
        <f>COUNTIFS(号卡固网晒单!$C:$C,AE42,号卡固网晒单!$D:$D,$V$9)</f>
        <v>0</v>
      </c>
      <c r="BA42" s="135">
        <f>COUNTIFS(号卡固网晒单!$C:$C,AE42,号卡固网晒单!$D:$D,$W$9)</f>
        <v>0</v>
      </c>
      <c r="BB42" s="135">
        <f>COUNTIFS(号卡固网晒单!$C:$C,AE42,号卡固网晒单!$D:$D,$X$9)</f>
        <v>0</v>
      </c>
      <c r="BC42" s="135">
        <f>COUNTIFS(号卡固网晒单!$C:$C,AE42,号卡固网晒单!$F:$F,$Y$9)</f>
        <v>0</v>
      </c>
      <c r="BD42" s="135">
        <f>COUNTIFS(号卡固网晒单!$C:$C,AE42,号卡固网晒单!$G:$G,$Z$9)</f>
        <v>0</v>
      </c>
      <c r="BE42" s="135">
        <f>COUNTIFS(号卡固网晒单!$C:$C,AE42,号卡固网晒单!$H:$H,$AA$9)</f>
        <v>0</v>
      </c>
      <c r="BF42" s="135">
        <f>COUNTIFS(号卡固网晒单!$C:$C,AE42,号卡固网晒单!$I:$I,$AB$9)</f>
        <v>0</v>
      </c>
      <c r="BG42" s="135">
        <f>COUNTIFS(号卡固网晒单!$C:$C,AE42,号卡固网晒单!$J:$J,$AC$9)</f>
        <v>0</v>
      </c>
      <c r="BH42" s="135">
        <f>COUNTIFS(号卡固网晒单!$C:$C,AE42,号卡固网晒单!$K:$K,$AD$9)</f>
        <v>0</v>
      </c>
      <c r="BI42" s="135">
        <f>COUNTIFS(号卡固网晒单!$C:$C,AE42,号卡固网晒单!$L:$L,$AE$9)</f>
        <v>0</v>
      </c>
      <c r="BJ42" s="135">
        <f>COUNTIFS(号卡固网晒单!$C:$C,AE42,号卡固网晒单!$M:$M,$AF$9)</f>
        <v>0</v>
      </c>
      <c r="BK42" s="151">
        <v>2</v>
      </c>
      <c r="BL42" s="133">
        <f t="shared" si="9"/>
        <v>0</v>
      </c>
      <c r="BM42" s="133">
        <f t="shared" si="10"/>
        <v>0</v>
      </c>
      <c r="BN42" s="155"/>
      <c r="BO42" s="153"/>
      <c r="BP42" s="154"/>
      <c r="BQ42" s="155">
        <f t="shared" si="11"/>
        <v>0</v>
      </c>
      <c r="BR42" s="153"/>
      <c r="BS42" s="151">
        <v>5</v>
      </c>
      <c r="BT42" s="133">
        <f t="shared" si="12"/>
        <v>0</v>
      </c>
      <c r="BU42" s="133">
        <f t="shared" si="13"/>
        <v>0</v>
      </c>
      <c r="BV42" s="153"/>
      <c r="BW42" s="153"/>
      <c r="BX42" s="154"/>
      <c r="BY42" s="154"/>
      <c r="BZ42" s="161"/>
      <c r="CA42" s="155">
        <f t="shared" si="14"/>
        <v>0</v>
      </c>
      <c r="CB42" s="153"/>
      <c r="CC42" s="125"/>
      <c r="CD42" s="125" t="s">
        <v>546</v>
      </c>
      <c r="CF42" s="170" t="str">
        <f t="shared" si="0"/>
        <v>李玉声</v>
      </c>
      <c r="CG42" s="175"/>
      <c r="CH42" s="175"/>
      <c r="CI42" s="175"/>
    </row>
    <row r="43" ht="26" spans="1:87">
      <c r="A43" s="129" t="s">
        <v>26</v>
      </c>
      <c r="B43" s="129" t="s">
        <v>547</v>
      </c>
      <c r="C43" s="125">
        <v>5</v>
      </c>
      <c r="D43" s="125">
        <v>2</v>
      </c>
      <c r="E43" s="135">
        <f>COUNTIFS(号卡固网晒单!$A:$A,$B$5,号卡固网晒单!$C:$C,B43,号卡固网晒单!$D:$D,$E$9)</f>
        <v>0</v>
      </c>
      <c r="F43" s="135">
        <f>COUNTIFS(号卡固网晒单!$A:$A,$B$5,号卡固网晒单!$C:$C,B43,号卡固网晒单!$D:$D,$F$9)</f>
        <v>0</v>
      </c>
      <c r="G43" s="135">
        <f>COUNTIFS(号卡固网晒单!$A:$A,$B$5,号卡固网晒单!$C:$C,B43,号卡固网晒单!$D:$D,$G$9)</f>
        <v>0</v>
      </c>
      <c r="H43" s="135">
        <f>COUNTIFS(号卡固网晒单!$A:$A,$B$5,号卡固网晒单!$C:$C,B43,号卡固网晒单!$D:$D,$H$9)</f>
        <v>0</v>
      </c>
      <c r="I43" s="135">
        <f>COUNTIFS(号卡固网晒单!$A:$A,$B$5,号卡固网晒单!$C:$C,B43,号卡固网晒单!$D:$D,$I$9)</f>
        <v>0</v>
      </c>
      <c r="J43" s="135">
        <f>COUNTIFS(号卡固网晒单!$A:$A,$B$5,号卡固网晒单!$C:$C,B43,号卡固网晒单!$D:$D,$J$9)</f>
        <v>0</v>
      </c>
      <c r="K43" s="135">
        <f>COUNTIFS(号卡固网晒单!$A:$A,$B$5,号卡固网晒单!$C:$C,B43,号卡固网晒单!$D:$D,$K$9)</f>
        <v>0</v>
      </c>
      <c r="L43" s="135">
        <f>COUNTIFS(号卡固网晒单!$A:$A,$B$5,号卡固网晒单!$C:$C,B43,号卡固网晒单!$D:$D,$L$9)</f>
        <v>0</v>
      </c>
      <c r="M43" s="135">
        <f>COUNTIFS(号卡固网晒单!$A:$A,$B$5,号卡固网晒单!$C:$C,B43,号卡固网晒单!$D:$D,$M$9)</f>
        <v>0</v>
      </c>
      <c r="N43" s="135">
        <f>COUNTIFS(号卡固网晒单!$A:$A,$B$5,号卡固网晒单!$C:$C,B43,号卡固网晒单!$D:$D,$N$9)</f>
        <v>0</v>
      </c>
      <c r="O43" s="135">
        <f>COUNTIFS(号卡固网晒单!$A:$A,$B$5,号卡固网晒单!$C:$C,B43,号卡固网晒单!$D:$D,$O$9)</f>
        <v>0</v>
      </c>
      <c r="P43" s="135">
        <f>COUNTIFS(号卡固网晒单!$A:$A,$B$5,号卡固网晒单!$C:$C,B43,号卡固网晒单!$D:$D,$P$9)</f>
        <v>0</v>
      </c>
      <c r="Q43" s="135">
        <f t="shared" ref="Q43:Q70" si="21">SUM(E43:P43)</f>
        <v>0</v>
      </c>
      <c r="R43" s="135">
        <f>COUNTIFS(号卡固网晒单!$A:$A,$B$5,号卡固网晒单!$C:$C,B43,号卡固网晒单!$E:$E,$R$9)</f>
        <v>0</v>
      </c>
      <c r="S43" s="135">
        <f t="shared" ref="S43:S70" si="22">M43</f>
        <v>0</v>
      </c>
      <c r="T43" s="135">
        <f t="shared" ref="T43:T70" si="23">Q43-S43</f>
        <v>0</v>
      </c>
      <c r="U43" s="135">
        <f>COUNTIFS(号卡固网晒单!$A:$A,$B$5,号卡固网晒单!$C:$C,B43,号卡固网晒单!$D:$D,$U$9)</f>
        <v>0</v>
      </c>
      <c r="V43" s="135">
        <f>COUNTIFS(号卡固网晒单!$A:$A,$B$5,号卡固网晒单!$C:$C,B43,号卡固网晒单!$D:$D,$V$9)</f>
        <v>0</v>
      </c>
      <c r="W43" s="135">
        <f>COUNTIFS(号卡固网晒单!$A:$A,$B$5,号卡固网晒单!$C:$C,B43,号卡固网晒单!$D:$D,$W$9)</f>
        <v>0</v>
      </c>
      <c r="X43" s="135">
        <f>COUNTIFS(号卡固网晒单!$A:$A,$B$5,号卡固网晒单!$C:$C,B43,号卡固网晒单!$D:$D,$X$9)</f>
        <v>0</v>
      </c>
      <c r="Y43" s="135">
        <f>COUNTIFS(号卡固网晒单!$A:$A,$B$5,号卡固网晒单!$C:$C,B43,号卡固网晒单!$F:$F,$Y$9)</f>
        <v>0</v>
      </c>
      <c r="Z43" s="135">
        <f>COUNTIFS(号卡固网晒单!$A:$A,$B$5,号卡固网晒单!$C:$C,B43,号卡固网晒单!$G:$G,$Z$9)</f>
        <v>0</v>
      </c>
      <c r="AA43" s="135">
        <f>COUNTIFS(号卡固网晒单!$A:$A,$B$5,号卡固网晒单!$C:$C,B43,号卡固网晒单!$H:$H,$AA$9)</f>
        <v>0</v>
      </c>
      <c r="AB43" s="135">
        <f>COUNTIFS(号卡固网晒单!$A:$A,$B$5,号卡固网晒单!$C:$C,B43,号卡固网晒单!$I:$I,$AB$9)</f>
        <v>0</v>
      </c>
      <c r="AC43" s="135">
        <f>COUNTIFS(号卡固网晒单!$A:$A,$B$5,号卡固网晒单!$C:$C,B43,号卡固网晒单!$J:$J,$AC$9)</f>
        <v>0</v>
      </c>
      <c r="AD43" s="135">
        <f>COUNTIFS(号卡固网晒单!$A:$A,$B$5,号卡固网晒单!$C:$C,B43,号卡固网晒单!$K:$K,$AD$9)</f>
        <v>0</v>
      </c>
      <c r="AE43" s="135">
        <f>COUNTIFS(号卡固网晒单!$A:$A,$B$5,号卡固网晒单!$C:$C,B43,号卡固网晒单!$L:$L,$AE$9)</f>
        <v>0</v>
      </c>
      <c r="AF43" s="135">
        <f>COUNTIFS(号卡固网晒单!$A:$A,$B$5,号卡固网晒单!$C:$C,B43,号卡固网晒单!$M:$M,$AF$9)</f>
        <v>0</v>
      </c>
      <c r="AG43" s="135">
        <f t="shared" ref="AG43:AG69" si="24">R43*$R$5+S43*$S$5+T43*$T$5+U43*$U$5+V43*$V$5+W43*$W$5+X43*$X$5</f>
        <v>0</v>
      </c>
      <c r="AH43" s="135">
        <f t="shared" ref="AH43:AH69" si="25">Y43*$Y$5+Z43*$Z$5+AA43*$AA$5+AB43*$AB$5+AC43*$AC$5+AD43*$AD$5+AE43*$AE$5+AF43*$AF$5</f>
        <v>0</v>
      </c>
      <c r="AI43" s="135">
        <f>COUNTIFS(号卡固网晒单!$C:$C,AF43,号卡固网晒单!$D:$D,$E$9)</f>
        <v>0</v>
      </c>
      <c r="AJ43" s="135">
        <f>COUNTIFS(号卡固网晒单!$C:$C,AF43,号卡固网晒单!$D:$D,$F$9)</f>
        <v>0</v>
      </c>
      <c r="AK43" s="135">
        <f>COUNTIFS(号卡固网晒单!$C:$C,AF43,号卡固网晒单!$D:$D,$G$9)</f>
        <v>0</v>
      </c>
      <c r="AL43" s="135">
        <f>COUNTIFS(号卡固网晒单!$C:$C,AF43,号卡固网晒单!$D:$D,$H$9)</f>
        <v>0</v>
      </c>
      <c r="AM43" s="135">
        <f>COUNTIFS(号卡固网晒单!$C:$C,AF43,号卡固网晒单!$D:$D,$I$9)</f>
        <v>0</v>
      </c>
      <c r="AN43" s="135">
        <f>COUNTIFS(号卡固网晒单!$C:$C,AF43,号卡固网晒单!$D:$D,$J$9)</f>
        <v>0</v>
      </c>
      <c r="AO43" s="135">
        <f>COUNTIFS(号卡固网晒单!$C:$C,AF43,号卡固网晒单!$D:$D,$K$9)</f>
        <v>0</v>
      </c>
      <c r="AP43" s="135">
        <f>COUNTIFS(号卡固网晒单!$C:$C,AF43,号卡固网晒单!$D:$D,$L$9)</f>
        <v>0</v>
      </c>
      <c r="AQ43" s="135">
        <f>COUNTIFS(号卡固网晒单!$C:$C,AF43,号卡固网晒单!$D:$D,$M$9)</f>
        <v>0</v>
      </c>
      <c r="AR43" s="135">
        <f>COUNTIFS(号卡固网晒单!$C:$C,AF43,号卡固网晒单!$D:$D,$N$9)</f>
        <v>0</v>
      </c>
      <c r="AS43" s="135">
        <f>COUNTIFS(号卡固网晒单!$C:$C,AF43,号卡固网晒单!$D:$D,$O$9)</f>
        <v>0</v>
      </c>
      <c r="AT43" s="135">
        <f>COUNTIFS(号卡固网晒单!$C:$C,AF43,号卡固网晒单!$D:$D,$P$9)</f>
        <v>0</v>
      </c>
      <c r="AU43" s="135">
        <f t="shared" ref="AU43:AU70" si="26">SUM(AI43:AT43)</f>
        <v>0</v>
      </c>
      <c r="AV43" s="135">
        <f>COUNTIFS(号卡固网晒单!$C:$C,AE43,号卡固网晒单!$E:$E,$R$9)</f>
        <v>0</v>
      </c>
      <c r="AW43" s="135">
        <f t="shared" ref="AW43:AW69" si="27">AQ43</f>
        <v>0</v>
      </c>
      <c r="AX43" s="135">
        <f t="shared" ref="AX43:AX69" si="28">AU43-AW43</f>
        <v>0</v>
      </c>
      <c r="AY43" s="135">
        <f>COUNTIFS(号卡固网晒单!$C:$C,AE43,号卡固网晒单!$D:$D,$U$9)</f>
        <v>0</v>
      </c>
      <c r="AZ43" s="135">
        <f>COUNTIFS(号卡固网晒单!$C:$C,AE43,号卡固网晒单!$D:$D,$V$9)</f>
        <v>0</v>
      </c>
      <c r="BA43" s="135">
        <f>COUNTIFS(号卡固网晒单!$C:$C,AE43,号卡固网晒单!$D:$D,$W$9)</f>
        <v>0</v>
      </c>
      <c r="BB43" s="135">
        <f>COUNTIFS(号卡固网晒单!$C:$C,AE43,号卡固网晒单!$D:$D,$X$9)</f>
        <v>0</v>
      </c>
      <c r="BC43" s="135">
        <f>COUNTIFS(号卡固网晒单!$C:$C,AE43,号卡固网晒单!$F:$F,$Y$9)</f>
        <v>0</v>
      </c>
      <c r="BD43" s="135">
        <f>COUNTIFS(号卡固网晒单!$C:$C,AE43,号卡固网晒单!$G:$G,$Z$9)</f>
        <v>0</v>
      </c>
      <c r="BE43" s="135">
        <f>COUNTIFS(号卡固网晒单!$C:$C,AE43,号卡固网晒单!$H:$H,$AA$9)</f>
        <v>0</v>
      </c>
      <c r="BF43" s="135">
        <f>COUNTIFS(号卡固网晒单!$C:$C,AE43,号卡固网晒单!$I:$I,$AB$9)</f>
        <v>0</v>
      </c>
      <c r="BG43" s="135">
        <f>COUNTIFS(号卡固网晒单!$C:$C,AE43,号卡固网晒单!$J:$J,$AC$9)</f>
        <v>0</v>
      </c>
      <c r="BH43" s="135">
        <f>COUNTIFS(号卡固网晒单!$C:$C,AE43,号卡固网晒单!$K:$K,$AD$9)</f>
        <v>0</v>
      </c>
      <c r="BI43" s="135">
        <f>COUNTIFS(号卡固网晒单!$C:$C,AE43,号卡固网晒单!$L:$L,$AE$9)</f>
        <v>0</v>
      </c>
      <c r="BJ43" s="135">
        <f>COUNTIFS(号卡固网晒单!$C:$C,AE43,号卡固网晒单!$M:$M,$AF$9)</f>
        <v>0</v>
      </c>
      <c r="BK43" s="151">
        <v>2</v>
      </c>
      <c r="BL43" s="133">
        <f t="shared" si="9"/>
        <v>0</v>
      </c>
      <c r="BM43" s="133">
        <f t="shared" si="10"/>
        <v>0</v>
      </c>
      <c r="BN43" s="155">
        <v>9</v>
      </c>
      <c r="BO43" s="153">
        <f>SUM(BM43:BM45)</f>
        <v>0</v>
      </c>
      <c r="BP43" s="154">
        <f t="shared" si="15"/>
        <v>0</v>
      </c>
      <c r="BQ43" s="155">
        <f t="shared" si="11"/>
        <v>0</v>
      </c>
      <c r="BR43" s="153">
        <f>SUM(BQ43:BQ45)</f>
        <v>0</v>
      </c>
      <c r="BS43" s="151">
        <v>5</v>
      </c>
      <c r="BT43" s="133">
        <f t="shared" si="12"/>
        <v>0</v>
      </c>
      <c r="BU43" s="133">
        <f t="shared" si="13"/>
        <v>0</v>
      </c>
      <c r="BV43" s="153">
        <v>22</v>
      </c>
      <c r="BW43" s="153">
        <f>SUM(BT43:BT45)</f>
        <v>0</v>
      </c>
      <c r="BX43" s="154">
        <f>BW43/BV43</f>
        <v>0</v>
      </c>
      <c r="BY43" s="154">
        <f t="shared" si="17"/>
        <v>0</v>
      </c>
      <c r="BZ43" s="161">
        <f t="shared" si="18"/>
        <v>1</v>
      </c>
      <c r="CA43" s="155">
        <f t="shared" si="14"/>
        <v>0</v>
      </c>
      <c r="CB43" s="153">
        <f>SUM(CA43:CA45)</f>
        <v>0</v>
      </c>
      <c r="CC43" s="125" t="s">
        <v>26</v>
      </c>
      <c r="CD43" s="125" t="s">
        <v>547</v>
      </c>
      <c r="CF43" s="170" t="str">
        <f t="shared" si="0"/>
        <v>刘坛国</v>
      </c>
      <c r="CG43" s="175" t="str">
        <f>IF(AND(BO43=0),CC43,"")</f>
        <v>湾坞站</v>
      </c>
      <c r="CH43" s="175" t="str">
        <f>IF(AND(BW43=0),CC43,"")</f>
        <v>湾坞站</v>
      </c>
      <c r="CI43" s="175"/>
    </row>
    <row r="44" ht="26" spans="1:87">
      <c r="A44" s="129"/>
      <c r="B44" s="129" t="s">
        <v>548</v>
      </c>
      <c r="C44" s="125">
        <v>5</v>
      </c>
      <c r="D44" s="125">
        <v>2</v>
      </c>
      <c r="E44" s="135">
        <f>COUNTIFS(号卡固网晒单!$A:$A,$B$5,号卡固网晒单!$C:$C,B44,号卡固网晒单!$D:$D,$E$9)</f>
        <v>0</v>
      </c>
      <c r="F44" s="135">
        <f>COUNTIFS(号卡固网晒单!$A:$A,$B$5,号卡固网晒单!$C:$C,B44,号卡固网晒单!$D:$D,$F$9)</f>
        <v>0</v>
      </c>
      <c r="G44" s="135">
        <f>COUNTIFS(号卡固网晒单!$A:$A,$B$5,号卡固网晒单!$C:$C,B44,号卡固网晒单!$D:$D,$G$9)</f>
        <v>0</v>
      </c>
      <c r="H44" s="135">
        <f>COUNTIFS(号卡固网晒单!$A:$A,$B$5,号卡固网晒单!$C:$C,B44,号卡固网晒单!$D:$D,$H$9)</f>
        <v>0</v>
      </c>
      <c r="I44" s="135">
        <f>COUNTIFS(号卡固网晒单!$A:$A,$B$5,号卡固网晒单!$C:$C,B44,号卡固网晒单!$D:$D,$I$9)</f>
        <v>0</v>
      </c>
      <c r="J44" s="135">
        <f>COUNTIFS(号卡固网晒单!$A:$A,$B$5,号卡固网晒单!$C:$C,B44,号卡固网晒单!$D:$D,$J$9)</f>
        <v>0</v>
      </c>
      <c r="K44" s="135">
        <f>COUNTIFS(号卡固网晒单!$A:$A,$B$5,号卡固网晒单!$C:$C,B44,号卡固网晒单!$D:$D,$K$9)</f>
        <v>0</v>
      </c>
      <c r="L44" s="135">
        <f>COUNTIFS(号卡固网晒单!$A:$A,$B$5,号卡固网晒单!$C:$C,B44,号卡固网晒单!$D:$D,$L$9)</f>
        <v>0</v>
      </c>
      <c r="M44" s="135">
        <f>COUNTIFS(号卡固网晒单!$A:$A,$B$5,号卡固网晒单!$C:$C,B44,号卡固网晒单!$D:$D,$M$9)</f>
        <v>0</v>
      </c>
      <c r="N44" s="135">
        <f>COUNTIFS(号卡固网晒单!$A:$A,$B$5,号卡固网晒单!$C:$C,B44,号卡固网晒单!$D:$D,$N$9)</f>
        <v>0</v>
      </c>
      <c r="O44" s="135">
        <f>COUNTIFS(号卡固网晒单!$A:$A,$B$5,号卡固网晒单!$C:$C,B44,号卡固网晒单!$D:$D,$O$9)</f>
        <v>0</v>
      </c>
      <c r="P44" s="135">
        <f>COUNTIFS(号卡固网晒单!$A:$A,$B$5,号卡固网晒单!$C:$C,B44,号卡固网晒单!$D:$D,$P$9)</f>
        <v>0</v>
      </c>
      <c r="Q44" s="135">
        <f t="shared" si="21"/>
        <v>0</v>
      </c>
      <c r="R44" s="135">
        <f>COUNTIFS(号卡固网晒单!$A:$A,$B$5,号卡固网晒单!$C:$C,B44,号卡固网晒单!$E:$E,$R$9)</f>
        <v>0</v>
      </c>
      <c r="S44" s="135">
        <f t="shared" si="22"/>
        <v>0</v>
      </c>
      <c r="T44" s="135">
        <f t="shared" si="23"/>
        <v>0</v>
      </c>
      <c r="U44" s="135">
        <f>COUNTIFS(号卡固网晒单!$A:$A,$B$5,号卡固网晒单!$C:$C,B44,号卡固网晒单!$D:$D,$U$9)</f>
        <v>0</v>
      </c>
      <c r="V44" s="135">
        <f>COUNTIFS(号卡固网晒单!$A:$A,$B$5,号卡固网晒单!$C:$C,B44,号卡固网晒单!$D:$D,$V$9)</f>
        <v>0</v>
      </c>
      <c r="W44" s="135">
        <f>COUNTIFS(号卡固网晒单!$A:$A,$B$5,号卡固网晒单!$C:$C,B44,号卡固网晒单!$D:$D,$W$9)</f>
        <v>0</v>
      </c>
      <c r="X44" s="135">
        <f>COUNTIFS(号卡固网晒单!$A:$A,$B$5,号卡固网晒单!$C:$C,B44,号卡固网晒单!$D:$D,$X$9)</f>
        <v>0</v>
      </c>
      <c r="Y44" s="135">
        <f>COUNTIFS(号卡固网晒单!$A:$A,$B$5,号卡固网晒单!$C:$C,B44,号卡固网晒单!$F:$F,$Y$9)</f>
        <v>0</v>
      </c>
      <c r="Z44" s="135">
        <f>COUNTIFS(号卡固网晒单!$A:$A,$B$5,号卡固网晒单!$C:$C,B44,号卡固网晒单!$G:$G,$Z$9)</f>
        <v>0</v>
      </c>
      <c r="AA44" s="135">
        <f>COUNTIFS(号卡固网晒单!$A:$A,$B$5,号卡固网晒单!$C:$C,B44,号卡固网晒单!$H:$H,$AA$9)</f>
        <v>0</v>
      </c>
      <c r="AB44" s="135">
        <f>COUNTIFS(号卡固网晒单!$A:$A,$B$5,号卡固网晒单!$C:$C,B44,号卡固网晒单!$I:$I,$AB$9)</f>
        <v>0</v>
      </c>
      <c r="AC44" s="135">
        <f>COUNTIFS(号卡固网晒单!$A:$A,$B$5,号卡固网晒单!$C:$C,B44,号卡固网晒单!$J:$J,$AC$9)</f>
        <v>0</v>
      </c>
      <c r="AD44" s="135">
        <f>COUNTIFS(号卡固网晒单!$A:$A,$B$5,号卡固网晒单!$C:$C,B44,号卡固网晒单!$K:$K,$AD$9)</f>
        <v>0</v>
      </c>
      <c r="AE44" s="135">
        <f>COUNTIFS(号卡固网晒单!$A:$A,$B$5,号卡固网晒单!$C:$C,B44,号卡固网晒单!$L:$L,$AE$9)</f>
        <v>0</v>
      </c>
      <c r="AF44" s="135">
        <f>COUNTIFS(号卡固网晒单!$A:$A,$B$5,号卡固网晒单!$C:$C,B44,号卡固网晒单!$M:$M,$AF$9)</f>
        <v>0</v>
      </c>
      <c r="AG44" s="135">
        <f t="shared" si="24"/>
        <v>0</v>
      </c>
      <c r="AH44" s="135">
        <f t="shared" si="25"/>
        <v>0</v>
      </c>
      <c r="AI44" s="135">
        <f>COUNTIFS(号卡固网晒单!$C:$C,AF44,号卡固网晒单!$D:$D,$E$9)</f>
        <v>0</v>
      </c>
      <c r="AJ44" s="135">
        <f>COUNTIFS(号卡固网晒单!$C:$C,AF44,号卡固网晒单!$D:$D,$F$9)</f>
        <v>0</v>
      </c>
      <c r="AK44" s="135">
        <f>COUNTIFS(号卡固网晒单!$C:$C,AF44,号卡固网晒单!$D:$D,$G$9)</f>
        <v>0</v>
      </c>
      <c r="AL44" s="135">
        <f>COUNTIFS(号卡固网晒单!$C:$C,AF44,号卡固网晒单!$D:$D,$H$9)</f>
        <v>0</v>
      </c>
      <c r="AM44" s="135">
        <f>COUNTIFS(号卡固网晒单!$C:$C,AF44,号卡固网晒单!$D:$D,$I$9)</f>
        <v>0</v>
      </c>
      <c r="AN44" s="135">
        <f>COUNTIFS(号卡固网晒单!$C:$C,AF44,号卡固网晒单!$D:$D,$J$9)</f>
        <v>0</v>
      </c>
      <c r="AO44" s="135">
        <f>COUNTIFS(号卡固网晒单!$C:$C,AF44,号卡固网晒单!$D:$D,$K$9)</f>
        <v>0</v>
      </c>
      <c r="AP44" s="135">
        <f>COUNTIFS(号卡固网晒单!$C:$C,AF44,号卡固网晒单!$D:$D,$L$9)</f>
        <v>0</v>
      </c>
      <c r="AQ44" s="135">
        <f>COUNTIFS(号卡固网晒单!$C:$C,AF44,号卡固网晒单!$D:$D,$M$9)</f>
        <v>0</v>
      </c>
      <c r="AR44" s="135">
        <f>COUNTIFS(号卡固网晒单!$C:$C,AF44,号卡固网晒单!$D:$D,$N$9)</f>
        <v>0</v>
      </c>
      <c r="AS44" s="135">
        <f>COUNTIFS(号卡固网晒单!$C:$C,AF44,号卡固网晒单!$D:$D,$O$9)</f>
        <v>0</v>
      </c>
      <c r="AT44" s="135">
        <f>COUNTIFS(号卡固网晒单!$C:$C,AF44,号卡固网晒单!$D:$D,$P$9)</f>
        <v>0</v>
      </c>
      <c r="AU44" s="135">
        <f t="shared" si="26"/>
        <v>0</v>
      </c>
      <c r="AV44" s="135">
        <f>COUNTIFS(号卡固网晒单!$C:$C,AE44,号卡固网晒单!$E:$E,$R$9)</f>
        <v>0</v>
      </c>
      <c r="AW44" s="135">
        <f t="shared" si="27"/>
        <v>0</v>
      </c>
      <c r="AX44" s="135">
        <f t="shared" si="28"/>
        <v>0</v>
      </c>
      <c r="AY44" s="135">
        <f>COUNTIFS(号卡固网晒单!$C:$C,AE44,号卡固网晒单!$D:$D,$U$9)</f>
        <v>0</v>
      </c>
      <c r="AZ44" s="135">
        <f>COUNTIFS(号卡固网晒单!$C:$C,AE44,号卡固网晒单!$D:$D,$V$9)</f>
        <v>0</v>
      </c>
      <c r="BA44" s="135">
        <f>COUNTIFS(号卡固网晒单!$C:$C,AE44,号卡固网晒单!$D:$D,$W$9)</f>
        <v>0</v>
      </c>
      <c r="BB44" s="135">
        <f>COUNTIFS(号卡固网晒单!$C:$C,AE44,号卡固网晒单!$D:$D,$X$9)</f>
        <v>0</v>
      </c>
      <c r="BC44" s="135">
        <f>COUNTIFS(号卡固网晒单!$C:$C,AE44,号卡固网晒单!$F:$F,$Y$9)</f>
        <v>0</v>
      </c>
      <c r="BD44" s="135">
        <f>COUNTIFS(号卡固网晒单!$C:$C,AE44,号卡固网晒单!$G:$G,$Z$9)</f>
        <v>0</v>
      </c>
      <c r="BE44" s="135">
        <f>COUNTIFS(号卡固网晒单!$C:$C,AE44,号卡固网晒单!$H:$H,$AA$9)</f>
        <v>0</v>
      </c>
      <c r="BF44" s="135">
        <f>COUNTIFS(号卡固网晒单!$C:$C,AE44,号卡固网晒单!$I:$I,$AB$9)</f>
        <v>0</v>
      </c>
      <c r="BG44" s="135">
        <f>COUNTIFS(号卡固网晒单!$C:$C,AE44,号卡固网晒单!$J:$J,$AC$9)</f>
        <v>0</v>
      </c>
      <c r="BH44" s="135">
        <f>COUNTIFS(号卡固网晒单!$C:$C,AE44,号卡固网晒单!$K:$K,$AD$9)</f>
        <v>0</v>
      </c>
      <c r="BI44" s="135">
        <f>COUNTIFS(号卡固网晒单!$C:$C,AE44,号卡固网晒单!$L:$L,$AE$9)</f>
        <v>0</v>
      </c>
      <c r="BJ44" s="135">
        <f>COUNTIFS(号卡固网晒单!$C:$C,AE44,号卡固网晒单!$M:$M,$AF$9)</f>
        <v>0</v>
      </c>
      <c r="BK44" s="151">
        <v>2</v>
      </c>
      <c r="BL44" s="133">
        <f t="shared" ref="BL44:BL69" si="29">AV44*$AV$5+AW44*$AW$5+AX44*$AX$5+AY44*$AY$5+AZ44*$AZ$5+BA44*$BA$5+BB44*$BB$5</f>
        <v>0</v>
      </c>
      <c r="BM44" s="133">
        <f t="shared" ref="BM44:BM70" si="30">SUM(AV44:BB44)</f>
        <v>0</v>
      </c>
      <c r="BN44" s="155"/>
      <c r="BO44" s="153"/>
      <c r="BP44" s="154"/>
      <c r="BQ44" s="155">
        <f t="shared" ref="BQ44:BQ70" si="31">SUM(AY44:BB44)</f>
        <v>0</v>
      </c>
      <c r="BR44" s="153"/>
      <c r="BS44" s="151">
        <v>5</v>
      </c>
      <c r="BT44" s="133">
        <f t="shared" ref="BT44:BT69" si="32">BC44*$BC$5+BD44*$BD$5+BE44*$BE$5+BF44*$BF$5+BG44*$BG$5+BH44*$BH$5+BI44*$BI$5+BJ44*$BJ$5</f>
        <v>0</v>
      </c>
      <c r="BU44" s="133">
        <f t="shared" ref="BU44:BU70" si="33">SUM(BC44:BJ44)</f>
        <v>0</v>
      </c>
      <c r="BV44" s="153"/>
      <c r="BW44" s="153"/>
      <c r="BX44" s="154"/>
      <c r="BY44" s="154"/>
      <c r="BZ44" s="161"/>
      <c r="CA44" s="155">
        <f t="shared" ref="CA44:CA69" si="34">SUM(AY44:BB44)</f>
        <v>0</v>
      </c>
      <c r="CB44" s="153"/>
      <c r="CC44" s="125"/>
      <c r="CD44" s="125" t="s">
        <v>548</v>
      </c>
      <c r="CF44" s="170" t="str">
        <f t="shared" si="0"/>
        <v>张国锋</v>
      </c>
      <c r="CG44" s="175"/>
      <c r="CH44" s="175"/>
      <c r="CI44" s="175"/>
    </row>
    <row r="45" ht="26" spans="1:87">
      <c r="A45" s="129"/>
      <c r="B45" s="129" t="s">
        <v>549</v>
      </c>
      <c r="C45" s="125">
        <v>12</v>
      </c>
      <c r="D45" s="125">
        <v>5</v>
      </c>
      <c r="E45" s="135">
        <f>COUNTIFS(号卡固网晒单!$A:$A,$B$5,号卡固网晒单!$C:$C,B45,号卡固网晒单!$D:$D,$E$9)</f>
        <v>0</v>
      </c>
      <c r="F45" s="135">
        <f>COUNTIFS(号卡固网晒单!$A:$A,$B$5,号卡固网晒单!$C:$C,B45,号卡固网晒单!$D:$D,$F$9)</f>
        <v>0</v>
      </c>
      <c r="G45" s="135">
        <f>COUNTIFS(号卡固网晒单!$A:$A,$B$5,号卡固网晒单!$C:$C,B45,号卡固网晒单!$D:$D,$G$9)</f>
        <v>0</v>
      </c>
      <c r="H45" s="135">
        <f>COUNTIFS(号卡固网晒单!$A:$A,$B$5,号卡固网晒单!$C:$C,B45,号卡固网晒单!$D:$D,$H$9)</f>
        <v>0</v>
      </c>
      <c r="I45" s="135">
        <f>COUNTIFS(号卡固网晒单!$A:$A,$B$5,号卡固网晒单!$C:$C,B45,号卡固网晒单!$D:$D,$I$9)</f>
        <v>0</v>
      </c>
      <c r="J45" s="135">
        <f>COUNTIFS(号卡固网晒单!$A:$A,$B$5,号卡固网晒单!$C:$C,B45,号卡固网晒单!$D:$D,$J$9)</f>
        <v>0</v>
      </c>
      <c r="K45" s="135">
        <f>COUNTIFS(号卡固网晒单!$A:$A,$B$5,号卡固网晒单!$C:$C,B45,号卡固网晒单!$D:$D,$K$9)</f>
        <v>0</v>
      </c>
      <c r="L45" s="135">
        <f>COUNTIFS(号卡固网晒单!$A:$A,$B$5,号卡固网晒单!$C:$C,B45,号卡固网晒单!$D:$D,$L$9)</f>
        <v>0</v>
      </c>
      <c r="M45" s="135">
        <f>COUNTIFS(号卡固网晒单!$A:$A,$B$5,号卡固网晒单!$C:$C,B45,号卡固网晒单!$D:$D,$M$9)</f>
        <v>0</v>
      </c>
      <c r="N45" s="135">
        <f>COUNTIFS(号卡固网晒单!$A:$A,$B$5,号卡固网晒单!$C:$C,B45,号卡固网晒单!$D:$D,$N$9)</f>
        <v>0</v>
      </c>
      <c r="O45" s="135">
        <f>COUNTIFS(号卡固网晒单!$A:$A,$B$5,号卡固网晒单!$C:$C,B45,号卡固网晒单!$D:$D,$O$9)</f>
        <v>0</v>
      </c>
      <c r="P45" s="135">
        <f>COUNTIFS(号卡固网晒单!$A:$A,$B$5,号卡固网晒单!$C:$C,B45,号卡固网晒单!$D:$D,$P$9)</f>
        <v>0</v>
      </c>
      <c r="Q45" s="135">
        <f t="shared" si="21"/>
        <v>0</v>
      </c>
      <c r="R45" s="135">
        <f>COUNTIFS(号卡固网晒单!$A:$A,$B$5,号卡固网晒单!$C:$C,B45,号卡固网晒单!$E:$E,$R$9)</f>
        <v>0</v>
      </c>
      <c r="S45" s="135">
        <f t="shared" si="22"/>
        <v>0</v>
      </c>
      <c r="T45" s="135">
        <f t="shared" si="23"/>
        <v>0</v>
      </c>
      <c r="U45" s="135">
        <f>COUNTIFS(号卡固网晒单!$A:$A,$B$5,号卡固网晒单!$C:$C,B45,号卡固网晒单!$D:$D,$U$9)</f>
        <v>0</v>
      </c>
      <c r="V45" s="135">
        <f>COUNTIFS(号卡固网晒单!$A:$A,$B$5,号卡固网晒单!$C:$C,B45,号卡固网晒单!$D:$D,$V$9)</f>
        <v>0</v>
      </c>
      <c r="W45" s="135">
        <f>COUNTIFS(号卡固网晒单!$A:$A,$B$5,号卡固网晒单!$C:$C,B45,号卡固网晒单!$D:$D,$W$9)</f>
        <v>0</v>
      </c>
      <c r="X45" s="135">
        <f>COUNTIFS(号卡固网晒单!$A:$A,$B$5,号卡固网晒单!$C:$C,B45,号卡固网晒单!$D:$D,$X$9)</f>
        <v>0</v>
      </c>
      <c r="Y45" s="135">
        <f>COUNTIFS(号卡固网晒单!$A:$A,$B$5,号卡固网晒单!$C:$C,B45,号卡固网晒单!$F:$F,$Y$9)</f>
        <v>0</v>
      </c>
      <c r="Z45" s="135">
        <f>COUNTIFS(号卡固网晒单!$A:$A,$B$5,号卡固网晒单!$C:$C,B45,号卡固网晒单!$G:$G,$Z$9)</f>
        <v>0</v>
      </c>
      <c r="AA45" s="135">
        <f>COUNTIFS(号卡固网晒单!$A:$A,$B$5,号卡固网晒单!$C:$C,B45,号卡固网晒单!$H:$H,$AA$9)</f>
        <v>0</v>
      </c>
      <c r="AB45" s="135">
        <f>COUNTIFS(号卡固网晒单!$A:$A,$B$5,号卡固网晒单!$C:$C,B45,号卡固网晒单!$I:$I,$AB$9)</f>
        <v>0</v>
      </c>
      <c r="AC45" s="135">
        <f>COUNTIFS(号卡固网晒单!$A:$A,$B$5,号卡固网晒单!$C:$C,B45,号卡固网晒单!$J:$J,$AC$9)</f>
        <v>0</v>
      </c>
      <c r="AD45" s="135">
        <f>COUNTIFS(号卡固网晒单!$A:$A,$B$5,号卡固网晒单!$C:$C,B45,号卡固网晒单!$K:$K,$AD$9)</f>
        <v>0</v>
      </c>
      <c r="AE45" s="135">
        <f>COUNTIFS(号卡固网晒单!$A:$A,$B$5,号卡固网晒单!$C:$C,B45,号卡固网晒单!$L:$L,$AE$9)</f>
        <v>0</v>
      </c>
      <c r="AF45" s="135">
        <f>COUNTIFS(号卡固网晒单!$A:$A,$B$5,号卡固网晒单!$C:$C,B45,号卡固网晒单!$M:$M,$AF$9)</f>
        <v>0</v>
      </c>
      <c r="AG45" s="135">
        <f t="shared" si="24"/>
        <v>0</v>
      </c>
      <c r="AH45" s="135">
        <f t="shared" si="25"/>
        <v>0</v>
      </c>
      <c r="AI45" s="135">
        <f>COUNTIFS(号卡固网晒单!$C:$C,AF45,号卡固网晒单!$D:$D,$E$9)</f>
        <v>0</v>
      </c>
      <c r="AJ45" s="135">
        <f>COUNTIFS(号卡固网晒单!$C:$C,AF45,号卡固网晒单!$D:$D,$F$9)</f>
        <v>0</v>
      </c>
      <c r="AK45" s="135">
        <f>COUNTIFS(号卡固网晒单!$C:$C,AF45,号卡固网晒单!$D:$D,$G$9)</f>
        <v>0</v>
      </c>
      <c r="AL45" s="135">
        <f>COUNTIFS(号卡固网晒单!$C:$C,AF45,号卡固网晒单!$D:$D,$H$9)</f>
        <v>0</v>
      </c>
      <c r="AM45" s="135">
        <f>COUNTIFS(号卡固网晒单!$C:$C,AF45,号卡固网晒单!$D:$D,$I$9)</f>
        <v>0</v>
      </c>
      <c r="AN45" s="135">
        <f>COUNTIFS(号卡固网晒单!$C:$C,AF45,号卡固网晒单!$D:$D,$J$9)</f>
        <v>0</v>
      </c>
      <c r="AO45" s="135">
        <f>COUNTIFS(号卡固网晒单!$C:$C,AF45,号卡固网晒单!$D:$D,$K$9)</f>
        <v>0</v>
      </c>
      <c r="AP45" s="135">
        <f>COUNTIFS(号卡固网晒单!$C:$C,AF45,号卡固网晒单!$D:$D,$L$9)</f>
        <v>0</v>
      </c>
      <c r="AQ45" s="135">
        <f>COUNTIFS(号卡固网晒单!$C:$C,AF45,号卡固网晒单!$D:$D,$M$9)</f>
        <v>0</v>
      </c>
      <c r="AR45" s="135">
        <f>COUNTIFS(号卡固网晒单!$C:$C,AF45,号卡固网晒单!$D:$D,$N$9)</f>
        <v>0</v>
      </c>
      <c r="AS45" s="135">
        <f>COUNTIFS(号卡固网晒单!$C:$C,AF45,号卡固网晒单!$D:$D,$O$9)</f>
        <v>0</v>
      </c>
      <c r="AT45" s="135">
        <f>COUNTIFS(号卡固网晒单!$C:$C,AF45,号卡固网晒单!$D:$D,$P$9)</f>
        <v>0</v>
      </c>
      <c r="AU45" s="135">
        <f t="shared" si="26"/>
        <v>0</v>
      </c>
      <c r="AV45" s="135">
        <f>COUNTIFS(号卡固网晒单!$C:$C,AE45,号卡固网晒单!$E:$E,$R$9)</f>
        <v>0</v>
      </c>
      <c r="AW45" s="135">
        <f t="shared" si="27"/>
        <v>0</v>
      </c>
      <c r="AX45" s="135">
        <f t="shared" si="28"/>
        <v>0</v>
      </c>
      <c r="AY45" s="135">
        <f>COUNTIFS(号卡固网晒单!$C:$C,AE45,号卡固网晒单!$D:$D,$U$9)</f>
        <v>0</v>
      </c>
      <c r="AZ45" s="135">
        <f>COUNTIFS(号卡固网晒单!$C:$C,AE45,号卡固网晒单!$D:$D,$V$9)</f>
        <v>0</v>
      </c>
      <c r="BA45" s="135">
        <f>COUNTIFS(号卡固网晒单!$C:$C,AE45,号卡固网晒单!$D:$D,$W$9)</f>
        <v>0</v>
      </c>
      <c r="BB45" s="135">
        <f>COUNTIFS(号卡固网晒单!$C:$C,AE45,号卡固网晒单!$D:$D,$X$9)</f>
        <v>0</v>
      </c>
      <c r="BC45" s="135">
        <f>COUNTIFS(号卡固网晒单!$C:$C,AE45,号卡固网晒单!$F:$F,$Y$9)</f>
        <v>0</v>
      </c>
      <c r="BD45" s="135">
        <f>COUNTIFS(号卡固网晒单!$C:$C,AE45,号卡固网晒单!$G:$G,$Z$9)</f>
        <v>0</v>
      </c>
      <c r="BE45" s="135">
        <f>COUNTIFS(号卡固网晒单!$C:$C,AE45,号卡固网晒单!$H:$H,$AA$9)</f>
        <v>0</v>
      </c>
      <c r="BF45" s="135">
        <f>COUNTIFS(号卡固网晒单!$C:$C,AE45,号卡固网晒单!$I:$I,$AB$9)</f>
        <v>0</v>
      </c>
      <c r="BG45" s="135">
        <f>COUNTIFS(号卡固网晒单!$C:$C,AE45,号卡固网晒单!$J:$J,$AC$9)</f>
        <v>0</v>
      </c>
      <c r="BH45" s="135">
        <f>COUNTIFS(号卡固网晒单!$C:$C,AE45,号卡固网晒单!$K:$K,$AD$9)</f>
        <v>0</v>
      </c>
      <c r="BI45" s="135">
        <f>COUNTIFS(号卡固网晒单!$C:$C,AE45,号卡固网晒单!$L:$L,$AE$9)</f>
        <v>0</v>
      </c>
      <c r="BJ45" s="135">
        <f>COUNTIFS(号卡固网晒单!$C:$C,AE45,号卡固网晒单!$M:$M,$AF$9)</f>
        <v>0</v>
      </c>
      <c r="BK45" s="151">
        <v>5</v>
      </c>
      <c r="BL45" s="133">
        <f t="shared" si="29"/>
        <v>0</v>
      </c>
      <c r="BM45" s="133">
        <f t="shared" si="30"/>
        <v>0</v>
      </c>
      <c r="BN45" s="155"/>
      <c r="BO45" s="153"/>
      <c r="BP45" s="154"/>
      <c r="BQ45" s="155">
        <f t="shared" si="31"/>
        <v>0</v>
      </c>
      <c r="BR45" s="153"/>
      <c r="BS45" s="151">
        <v>12</v>
      </c>
      <c r="BT45" s="133">
        <f t="shared" si="32"/>
        <v>0</v>
      </c>
      <c r="BU45" s="133">
        <f t="shared" si="33"/>
        <v>0</v>
      </c>
      <c r="BV45" s="153"/>
      <c r="BW45" s="153"/>
      <c r="BX45" s="154"/>
      <c r="BY45" s="154"/>
      <c r="BZ45" s="161"/>
      <c r="CA45" s="155">
        <f t="shared" si="34"/>
        <v>0</v>
      </c>
      <c r="CB45" s="153"/>
      <c r="CC45" s="125"/>
      <c r="CD45" s="125" t="s">
        <v>549</v>
      </c>
      <c r="CF45" s="170" t="str">
        <f t="shared" si="0"/>
        <v>蔡慧</v>
      </c>
      <c r="CG45" s="175"/>
      <c r="CH45" s="175"/>
      <c r="CI45" s="175"/>
    </row>
    <row r="46" ht="26" spans="1:87">
      <c r="A46" s="129" t="s">
        <v>27</v>
      </c>
      <c r="B46" s="129" t="s">
        <v>550</v>
      </c>
      <c r="C46" s="125">
        <v>5</v>
      </c>
      <c r="D46" s="125">
        <v>2</v>
      </c>
      <c r="E46" s="135">
        <f>COUNTIFS(号卡固网晒单!$A:$A,$B$5,号卡固网晒单!$C:$C,B46,号卡固网晒单!$D:$D,$E$9)</f>
        <v>0</v>
      </c>
      <c r="F46" s="135">
        <f>COUNTIFS(号卡固网晒单!$A:$A,$B$5,号卡固网晒单!$C:$C,B46,号卡固网晒单!$D:$D,$F$9)</f>
        <v>0</v>
      </c>
      <c r="G46" s="135">
        <f>COUNTIFS(号卡固网晒单!$A:$A,$B$5,号卡固网晒单!$C:$C,B46,号卡固网晒单!$D:$D,$G$9)</f>
        <v>0</v>
      </c>
      <c r="H46" s="135">
        <f>COUNTIFS(号卡固网晒单!$A:$A,$B$5,号卡固网晒单!$C:$C,B46,号卡固网晒单!$D:$D,$H$9)</f>
        <v>0</v>
      </c>
      <c r="I46" s="135">
        <f>COUNTIFS(号卡固网晒单!$A:$A,$B$5,号卡固网晒单!$C:$C,B46,号卡固网晒单!$D:$D,$I$9)</f>
        <v>0</v>
      </c>
      <c r="J46" s="135">
        <f>COUNTIFS(号卡固网晒单!$A:$A,$B$5,号卡固网晒单!$C:$C,B46,号卡固网晒单!$D:$D,$J$9)</f>
        <v>0</v>
      </c>
      <c r="K46" s="135">
        <f>COUNTIFS(号卡固网晒单!$A:$A,$B$5,号卡固网晒单!$C:$C,B46,号卡固网晒单!$D:$D,$K$9)</f>
        <v>0</v>
      </c>
      <c r="L46" s="135">
        <f>COUNTIFS(号卡固网晒单!$A:$A,$B$5,号卡固网晒单!$C:$C,B46,号卡固网晒单!$D:$D,$L$9)</f>
        <v>0</v>
      </c>
      <c r="M46" s="135">
        <f>COUNTIFS(号卡固网晒单!$A:$A,$B$5,号卡固网晒单!$C:$C,B46,号卡固网晒单!$D:$D,$M$9)</f>
        <v>0</v>
      </c>
      <c r="N46" s="135">
        <f>COUNTIFS(号卡固网晒单!$A:$A,$B$5,号卡固网晒单!$C:$C,B46,号卡固网晒单!$D:$D,$N$9)</f>
        <v>0</v>
      </c>
      <c r="O46" s="135">
        <f>COUNTIFS(号卡固网晒单!$A:$A,$B$5,号卡固网晒单!$C:$C,B46,号卡固网晒单!$D:$D,$O$9)</f>
        <v>0</v>
      </c>
      <c r="P46" s="135">
        <f>COUNTIFS(号卡固网晒单!$A:$A,$B$5,号卡固网晒单!$C:$C,B46,号卡固网晒单!$D:$D,$P$9)</f>
        <v>0</v>
      </c>
      <c r="Q46" s="135">
        <f t="shared" si="21"/>
        <v>0</v>
      </c>
      <c r="R46" s="135">
        <f>COUNTIFS(号卡固网晒单!$A:$A,$B$5,号卡固网晒单!$C:$C,B46,号卡固网晒单!$E:$E,$R$9)</f>
        <v>0</v>
      </c>
      <c r="S46" s="135">
        <f t="shared" si="22"/>
        <v>0</v>
      </c>
      <c r="T46" s="135">
        <f t="shared" si="23"/>
        <v>0</v>
      </c>
      <c r="U46" s="135">
        <f>COUNTIFS(号卡固网晒单!$A:$A,$B$5,号卡固网晒单!$C:$C,B46,号卡固网晒单!$D:$D,$U$9)</f>
        <v>0</v>
      </c>
      <c r="V46" s="135">
        <f>COUNTIFS(号卡固网晒单!$A:$A,$B$5,号卡固网晒单!$C:$C,B46,号卡固网晒单!$D:$D,$V$9)</f>
        <v>0</v>
      </c>
      <c r="W46" s="135">
        <f>COUNTIFS(号卡固网晒单!$A:$A,$B$5,号卡固网晒单!$C:$C,B46,号卡固网晒单!$D:$D,$W$9)</f>
        <v>0</v>
      </c>
      <c r="X46" s="135">
        <f>COUNTIFS(号卡固网晒单!$A:$A,$B$5,号卡固网晒单!$C:$C,B46,号卡固网晒单!$D:$D,$X$9)</f>
        <v>0</v>
      </c>
      <c r="Y46" s="135">
        <f>COUNTIFS(号卡固网晒单!$A:$A,$B$5,号卡固网晒单!$C:$C,B46,号卡固网晒单!$F:$F,$Y$9)</f>
        <v>0</v>
      </c>
      <c r="Z46" s="135">
        <f>COUNTIFS(号卡固网晒单!$A:$A,$B$5,号卡固网晒单!$C:$C,B46,号卡固网晒单!$G:$G,$Z$9)</f>
        <v>0</v>
      </c>
      <c r="AA46" s="135">
        <f>COUNTIFS(号卡固网晒单!$A:$A,$B$5,号卡固网晒单!$C:$C,B46,号卡固网晒单!$H:$H,$AA$9)</f>
        <v>0</v>
      </c>
      <c r="AB46" s="135">
        <f>COUNTIFS(号卡固网晒单!$A:$A,$B$5,号卡固网晒单!$C:$C,B46,号卡固网晒单!$I:$I,$AB$9)</f>
        <v>0</v>
      </c>
      <c r="AC46" s="135">
        <f>COUNTIFS(号卡固网晒单!$A:$A,$B$5,号卡固网晒单!$C:$C,B46,号卡固网晒单!$J:$J,$AC$9)</f>
        <v>0</v>
      </c>
      <c r="AD46" s="135">
        <f>COUNTIFS(号卡固网晒单!$A:$A,$B$5,号卡固网晒单!$C:$C,B46,号卡固网晒单!$K:$K,$AD$9)</f>
        <v>0</v>
      </c>
      <c r="AE46" s="135">
        <f>COUNTIFS(号卡固网晒单!$A:$A,$B$5,号卡固网晒单!$C:$C,B46,号卡固网晒单!$L:$L,$AE$9)</f>
        <v>0</v>
      </c>
      <c r="AF46" s="135">
        <f>COUNTIFS(号卡固网晒单!$A:$A,$B$5,号卡固网晒单!$C:$C,B46,号卡固网晒单!$M:$M,$AF$9)</f>
        <v>0</v>
      </c>
      <c r="AG46" s="135">
        <f t="shared" si="24"/>
        <v>0</v>
      </c>
      <c r="AH46" s="135">
        <f t="shared" si="25"/>
        <v>0</v>
      </c>
      <c r="AI46" s="135">
        <f>COUNTIFS(号卡固网晒单!$C:$C,AF46,号卡固网晒单!$D:$D,$E$9)</f>
        <v>0</v>
      </c>
      <c r="AJ46" s="135">
        <f>COUNTIFS(号卡固网晒单!$C:$C,AF46,号卡固网晒单!$D:$D,$F$9)</f>
        <v>0</v>
      </c>
      <c r="AK46" s="135">
        <f>COUNTIFS(号卡固网晒单!$C:$C,AF46,号卡固网晒单!$D:$D,$G$9)</f>
        <v>0</v>
      </c>
      <c r="AL46" s="135">
        <f>COUNTIFS(号卡固网晒单!$C:$C,AF46,号卡固网晒单!$D:$D,$H$9)</f>
        <v>0</v>
      </c>
      <c r="AM46" s="135">
        <f>COUNTIFS(号卡固网晒单!$C:$C,AF46,号卡固网晒单!$D:$D,$I$9)</f>
        <v>0</v>
      </c>
      <c r="AN46" s="135">
        <f>COUNTIFS(号卡固网晒单!$C:$C,AF46,号卡固网晒单!$D:$D,$J$9)</f>
        <v>0</v>
      </c>
      <c r="AO46" s="135">
        <f>COUNTIFS(号卡固网晒单!$C:$C,AF46,号卡固网晒单!$D:$D,$K$9)</f>
        <v>0</v>
      </c>
      <c r="AP46" s="135">
        <f>COUNTIFS(号卡固网晒单!$C:$C,AF46,号卡固网晒单!$D:$D,$L$9)</f>
        <v>0</v>
      </c>
      <c r="AQ46" s="135">
        <f>COUNTIFS(号卡固网晒单!$C:$C,AF46,号卡固网晒单!$D:$D,$M$9)</f>
        <v>0</v>
      </c>
      <c r="AR46" s="135">
        <f>COUNTIFS(号卡固网晒单!$C:$C,AF46,号卡固网晒单!$D:$D,$N$9)</f>
        <v>0</v>
      </c>
      <c r="AS46" s="135">
        <f>COUNTIFS(号卡固网晒单!$C:$C,AF46,号卡固网晒单!$D:$D,$O$9)</f>
        <v>0</v>
      </c>
      <c r="AT46" s="135">
        <f>COUNTIFS(号卡固网晒单!$C:$C,AF46,号卡固网晒单!$D:$D,$P$9)</f>
        <v>0</v>
      </c>
      <c r="AU46" s="135">
        <f t="shared" si="26"/>
        <v>0</v>
      </c>
      <c r="AV46" s="135">
        <f>COUNTIFS(号卡固网晒单!$C:$C,AE46,号卡固网晒单!$E:$E,$R$9)</f>
        <v>0</v>
      </c>
      <c r="AW46" s="135">
        <f t="shared" si="27"/>
        <v>0</v>
      </c>
      <c r="AX46" s="135">
        <f t="shared" si="28"/>
        <v>0</v>
      </c>
      <c r="AY46" s="135">
        <f>COUNTIFS(号卡固网晒单!$C:$C,AE46,号卡固网晒单!$D:$D,$U$9)</f>
        <v>0</v>
      </c>
      <c r="AZ46" s="135">
        <f>COUNTIFS(号卡固网晒单!$C:$C,AE46,号卡固网晒单!$D:$D,$V$9)</f>
        <v>0</v>
      </c>
      <c r="BA46" s="135">
        <f>COUNTIFS(号卡固网晒单!$C:$C,AE46,号卡固网晒单!$D:$D,$W$9)</f>
        <v>0</v>
      </c>
      <c r="BB46" s="135">
        <f>COUNTIFS(号卡固网晒单!$C:$C,AE46,号卡固网晒单!$D:$D,$X$9)</f>
        <v>0</v>
      </c>
      <c r="BC46" s="135">
        <f>COUNTIFS(号卡固网晒单!$C:$C,AE46,号卡固网晒单!$F:$F,$Y$9)</f>
        <v>0</v>
      </c>
      <c r="BD46" s="135">
        <f>COUNTIFS(号卡固网晒单!$C:$C,AE46,号卡固网晒单!$G:$G,$Z$9)</f>
        <v>0</v>
      </c>
      <c r="BE46" s="135">
        <f>COUNTIFS(号卡固网晒单!$C:$C,AE46,号卡固网晒单!$H:$H,$AA$9)</f>
        <v>0</v>
      </c>
      <c r="BF46" s="135">
        <f>COUNTIFS(号卡固网晒单!$C:$C,AE46,号卡固网晒单!$I:$I,$AB$9)</f>
        <v>0</v>
      </c>
      <c r="BG46" s="135">
        <f>COUNTIFS(号卡固网晒单!$C:$C,AE46,号卡固网晒单!$J:$J,$AC$9)</f>
        <v>0</v>
      </c>
      <c r="BH46" s="135">
        <f>COUNTIFS(号卡固网晒单!$C:$C,AE46,号卡固网晒单!$K:$K,$AD$9)</f>
        <v>0</v>
      </c>
      <c r="BI46" s="135">
        <f>COUNTIFS(号卡固网晒单!$C:$C,AE46,号卡固网晒单!$L:$L,$AE$9)</f>
        <v>0</v>
      </c>
      <c r="BJ46" s="135">
        <f>COUNTIFS(号卡固网晒单!$C:$C,AE46,号卡固网晒单!$M:$M,$AF$9)</f>
        <v>0</v>
      </c>
      <c r="BK46" s="151">
        <v>2</v>
      </c>
      <c r="BL46" s="133">
        <f t="shared" si="29"/>
        <v>0</v>
      </c>
      <c r="BM46" s="133">
        <f t="shared" si="30"/>
        <v>0</v>
      </c>
      <c r="BN46" s="155">
        <v>9</v>
      </c>
      <c r="BO46" s="153">
        <f>SUM(BM46:BM48)</f>
        <v>0</v>
      </c>
      <c r="BP46" s="154">
        <f t="shared" ref="BP46:BP69" si="35">BO46/BN46</f>
        <v>0</v>
      </c>
      <c r="BQ46" s="155">
        <f t="shared" si="31"/>
        <v>0</v>
      </c>
      <c r="BR46" s="153">
        <f>SUM(BQ46:BQ48)</f>
        <v>0</v>
      </c>
      <c r="BS46" s="151">
        <v>5</v>
      </c>
      <c r="BT46" s="133">
        <f t="shared" si="32"/>
        <v>0</v>
      </c>
      <c r="BU46" s="133">
        <f t="shared" si="33"/>
        <v>0</v>
      </c>
      <c r="BV46" s="153">
        <v>22</v>
      </c>
      <c r="BW46" s="153">
        <f>SUM(BT46:BT48)</f>
        <v>0</v>
      </c>
      <c r="BX46" s="154">
        <f>BW46/BV46</f>
        <v>0</v>
      </c>
      <c r="BY46" s="154">
        <f t="shared" ref="BY44:BY69" si="36">(BX46+BP46)/2</f>
        <v>0</v>
      </c>
      <c r="BZ46" s="161">
        <f t="shared" ref="BZ44:BZ69" si="37">RANK(BY46,$BY$11:$BY$69)</f>
        <v>1</v>
      </c>
      <c r="CA46" s="155">
        <f t="shared" si="34"/>
        <v>0</v>
      </c>
      <c r="CB46" s="153">
        <f>SUM(CA46:CA48)</f>
        <v>0</v>
      </c>
      <c r="CC46" s="125" t="s">
        <v>27</v>
      </c>
      <c r="CD46" s="125" t="s">
        <v>550</v>
      </c>
      <c r="CF46" s="170" t="str">
        <f t="shared" si="0"/>
        <v>马全现</v>
      </c>
      <c r="CG46" s="175" t="str">
        <f>IF(AND(BO46=0),CC46,"")</f>
        <v>溪柄站（松罗）</v>
      </c>
      <c r="CH46" s="175" t="str">
        <f>IF(AND(BW46=0),CC46,"")</f>
        <v>溪柄站（松罗）</v>
      </c>
      <c r="CI46" s="175"/>
    </row>
    <row r="47" ht="26" spans="1:87">
      <c r="A47" s="129"/>
      <c r="B47" s="129" t="s">
        <v>551</v>
      </c>
      <c r="C47" s="125">
        <v>5</v>
      </c>
      <c r="D47" s="125">
        <v>2</v>
      </c>
      <c r="E47" s="135">
        <f>COUNTIFS(号卡固网晒单!$A:$A,$B$5,号卡固网晒单!$C:$C,B47,号卡固网晒单!$D:$D,$E$9)</f>
        <v>0</v>
      </c>
      <c r="F47" s="135">
        <f>COUNTIFS(号卡固网晒单!$A:$A,$B$5,号卡固网晒单!$C:$C,B47,号卡固网晒单!$D:$D,$F$9)</f>
        <v>0</v>
      </c>
      <c r="G47" s="135">
        <f>COUNTIFS(号卡固网晒单!$A:$A,$B$5,号卡固网晒单!$C:$C,B47,号卡固网晒单!$D:$D,$G$9)</f>
        <v>0</v>
      </c>
      <c r="H47" s="135">
        <f>COUNTIFS(号卡固网晒单!$A:$A,$B$5,号卡固网晒单!$C:$C,B47,号卡固网晒单!$D:$D,$H$9)</f>
        <v>0</v>
      </c>
      <c r="I47" s="135">
        <f>COUNTIFS(号卡固网晒单!$A:$A,$B$5,号卡固网晒单!$C:$C,B47,号卡固网晒单!$D:$D,$I$9)</f>
        <v>0</v>
      </c>
      <c r="J47" s="135">
        <f>COUNTIFS(号卡固网晒单!$A:$A,$B$5,号卡固网晒单!$C:$C,B47,号卡固网晒单!$D:$D,$J$9)</f>
        <v>0</v>
      </c>
      <c r="K47" s="135">
        <f>COUNTIFS(号卡固网晒单!$A:$A,$B$5,号卡固网晒单!$C:$C,B47,号卡固网晒单!$D:$D,$K$9)</f>
        <v>0</v>
      </c>
      <c r="L47" s="135">
        <f>COUNTIFS(号卡固网晒单!$A:$A,$B$5,号卡固网晒单!$C:$C,B47,号卡固网晒单!$D:$D,$L$9)</f>
        <v>0</v>
      </c>
      <c r="M47" s="135">
        <f>COUNTIFS(号卡固网晒单!$A:$A,$B$5,号卡固网晒单!$C:$C,B47,号卡固网晒单!$D:$D,$M$9)</f>
        <v>0</v>
      </c>
      <c r="N47" s="135">
        <f>COUNTIFS(号卡固网晒单!$A:$A,$B$5,号卡固网晒单!$C:$C,B47,号卡固网晒单!$D:$D,$N$9)</f>
        <v>0</v>
      </c>
      <c r="O47" s="135">
        <f>COUNTIFS(号卡固网晒单!$A:$A,$B$5,号卡固网晒单!$C:$C,B47,号卡固网晒单!$D:$D,$O$9)</f>
        <v>0</v>
      </c>
      <c r="P47" s="135">
        <f>COUNTIFS(号卡固网晒单!$A:$A,$B$5,号卡固网晒单!$C:$C,B47,号卡固网晒单!$D:$D,$P$9)</f>
        <v>0</v>
      </c>
      <c r="Q47" s="135">
        <f t="shared" si="21"/>
        <v>0</v>
      </c>
      <c r="R47" s="135">
        <f>COUNTIFS(号卡固网晒单!$A:$A,$B$5,号卡固网晒单!$C:$C,B47,号卡固网晒单!$E:$E,$R$9)</f>
        <v>0</v>
      </c>
      <c r="S47" s="135">
        <f t="shared" si="22"/>
        <v>0</v>
      </c>
      <c r="T47" s="135">
        <f t="shared" si="23"/>
        <v>0</v>
      </c>
      <c r="U47" s="135">
        <f>COUNTIFS(号卡固网晒单!$A:$A,$B$5,号卡固网晒单!$C:$C,B47,号卡固网晒单!$D:$D,$U$9)</f>
        <v>0</v>
      </c>
      <c r="V47" s="135">
        <f>COUNTIFS(号卡固网晒单!$A:$A,$B$5,号卡固网晒单!$C:$C,B47,号卡固网晒单!$D:$D,$V$9)</f>
        <v>0</v>
      </c>
      <c r="W47" s="135">
        <f>COUNTIFS(号卡固网晒单!$A:$A,$B$5,号卡固网晒单!$C:$C,B47,号卡固网晒单!$D:$D,$W$9)</f>
        <v>0</v>
      </c>
      <c r="X47" s="135">
        <f>COUNTIFS(号卡固网晒单!$A:$A,$B$5,号卡固网晒单!$C:$C,B47,号卡固网晒单!$D:$D,$X$9)</f>
        <v>0</v>
      </c>
      <c r="Y47" s="135">
        <f>COUNTIFS(号卡固网晒单!$A:$A,$B$5,号卡固网晒单!$C:$C,B47,号卡固网晒单!$F:$F,$Y$9)</f>
        <v>0</v>
      </c>
      <c r="Z47" s="135">
        <f>COUNTIFS(号卡固网晒单!$A:$A,$B$5,号卡固网晒单!$C:$C,B47,号卡固网晒单!$G:$G,$Z$9)</f>
        <v>0</v>
      </c>
      <c r="AA47" s="135">
        <f>COUNTIFS(号卡固网晒单!$A:$A,$B$5,号卡固网晒单!$C:$C,B47,号卡固网晒单!$H:$H,$AA$9)</f>
        <v>0</v>
      </c>
      <c r="AB47" s="135">
        <f>COUNTIFS(号卡固网晒单!$A:$A,$B$5,号卡固网晒单!$C:$C,B47,号卡固网晒单!$I:$I,$AB$9)</f>
        <v>0</v>
      </c>
      <c r="AC47" s="135">
        <f>COUNTIFS(号卡固网晒单!$A:$A,$B$5,号卡固网晒单!$C:$C,B47,号卡固网晒单!$J:$J,$AC$9)</f>
        <v>0</v>
      </c>
      <c r="AD47" s="135">
        <f>COUNTIFS(号卡固网晒单!$A:$A,$B$5,号卡固网晒单!$C:$C,B47,号卡固网晒单!$K:$K,$AD$9)</f>
        <v>0</v>
      </c>
      <c r="AE47" s="135">
        <f>COUNTIFS(号卡固网晒单!$A:$A,$B$5,号卡固网晒单!$C:$C,B47,号卡固网晒单!$L:$L,$AE$9)</f>
        <v>0</v>
      </c>
      <c r="AF47" s="135">
        <f>COUNTIFS(号卡固网晒单!$A:$A,$B$5,号卡固网晒单!$C:$C,B47,号卡固网晒单!$M:$M,$AF$9)</f>
        <v>0</v>
      </c>
      <c r="AG47" s="135">
        <f t="shared" si="24"/>
        <v>0</v>
      </c>
      <c r="AH47" s="135">
        <f t="shared" si="25"/>
        <v>0</v>
      </c>
      <c r="AI47" s="135">
        <f>COUNTIFS(号卡固网晒单!$C:$C,AF47,号卡固网晒单!$D:$D,$E$9)</f>
        <v>0</v>
      </c>
      <c r="AJ47" s="135">
        <f>COUNTIFS(号卡固网晒单!$C:$C,AF47,号卡固网晒单!$D:$D,$F$9)</f>
        <v>0</v>
      </c>
      <c r="AK47" s="135">
        <f>COUNTIFS(号卡固网晒单!$C:$C,AF47,号卡固网晒单!$D:$D,$G$9)</f>
        <v>0</v>
      </c>
      <c r="AL47" s="135">
        <f>COUNTIFS(号卡固网晒单!$C:$C,AF47,号卡固网晒单!$D:$D,$H$9)</f>
        <v>0</v>
      </c>
      <c r="AM47" s="135">
        <f>COUNTIFS(号卡固网晒单!$C:$C,AF47,号卡固网晒单!$D:$D,$I$9)</f>
        <v>0</v>
      </c>
      <c r="AN47" s="135">
        <f>COUNTIFS(号卡固网晒单!$C:$C,AF47,号卡固网晒单!$D:$D,$J$9)</f>
        <v>0</v>
      </c>
      <c r="AO47" s="135">
        <f>COUNTIFS(号卡固网晒单!$C:$C,AF47,号卡固网晒单!$D:$D,$K$9)</f>
        <v>0</v>
      </c>
      <c r="AP47" s="135">
        <f>COUNTIFS(号卡固网晒单!$C:$C,AF47,号卡固网晒单!$D:$D,$L$9)</f>
        <v>0</v>
      </c>
      <c r="AQ47" s="135">
        <f>COUNTIFS(号卡固网晒单!$C:$C,AF47,号卡固网晒单!$D:$D,$M$9)</f>
        <v>0</v>
      </c>
      <c r="AR47" s="135">
        <f>COUNTIFS(号卡固网晒单!$C:$C,AF47,号卡固网晒单!$D:$D,$N$9)</f>
        <v>0</v>
      </c>
      <c r="AS47" s="135">
        <f>COUNTIFS(号卡固网晒单!$C:$C,AF47,号卡固网晒单!$D:$D,$O$9)</f>
        <v>0</v>
      </c>
      <c r="AT47" s="135">
        <f>COUNTIFS(号卡固网晒单!$C:$C,AF47,号卡固网晒单!$D:$D,$P$9)</f>
        <v>0</v>
      </c>
      <c r="AU47" s="135">
        <f t="shared" si="26"/>
        <v>0</v>
      </c>
      <c r="AV47" s="135">
        <f>COUNTIFS(号卡固网晒单!$C:$C,AE47,号卡固网晒单!$E:$E,$R$9)</f>
        <v>0</v>
      </c>
      <c r="AW47" s="135">
        <f t="shared" si="27"/>
        <v>0</v>
      </c>
      <c r="AX47" s="135">
        <f t="shared" si="28"/>
        <v>0</v>
      </c>
      <c r="AY47" s="135">
        <f>COUNTIFS(号卡固网晒单!$C:$C,AE47,号卡固网晒单!$D:$D,$U$9)</f>
        <v>0</v>
      </c>
      <c r="AZ47" s="135">
        <f>COUNTIFS(号卡固网晒单!$C:$C,AE47,号卡固网晒单!$D:$D,$V$9)</f>
        <v>0</v>
      </c>
      <c r="BA47" s="135">
        <f>COUNTIFS(号卡固网晒单!$C:$C,AE47,号卡固网晒单!$D:$D,$W$9)</f>
        <v>0</v>
      </c>
      <c r="BB47" s="135">
        <f>COUNTIFS(号卡固网晒单!$C:$C,AE47,号卡固网晒单!$D:$D,$X$9)</f>
        <v>0</v>
      </c>
      <c r="BC47" s="135">
        <f>COUNTIFS(号卡固网晒单!$C:$C,AE47,号卡固网晒单!$F:$F,$Y$9)</f>
        <v>0</v>
      </c>
      <c r="BD47" s="135">
        <f>COUNTIFS(号卡固网晒单!$C:$C,AE47,号卡固网晒单!$G:$G,$Z$9)</f>
        <v>0</v>
      </c>
      <c r="BE47" s="135">
        <f>COUNTIFS(号卡固网晒单!$C:$C,AE47,号卡固网晒单!$H:$H,$AA$9)</f>
        <v>0</v>
      </c>
      <c r="BF47" s="135">
        <f>COUNTIFS(号卡固网晒单!$C:$C,AE47,号卡固网晒单!$I:$I,$AB$9)</f>
        <v>0</v>
      </c>
      <c r="BG47" s="135">
        <f>COUNTIFS(号卡固网晒单!$C:$C,AE47,号卡固网晒单!$J:$J,$AC$9)</f>
        <v>0</v>
      </c>
      <c r="BH47" s="135">
        <f>COUNTIFS(号卡固网晒单!$C:$C,AE47,号卡固网晒单!$K:$K,$AD$9)</f>
        <v>0</v>
      </c>
      <c r="BI47" s="135">
        <f>COUNTIFS(号卡固网晒单!$C:$C,AE47,号卡固网晒单!$L:$L,$AE$9)</f>
        <v>0</v>
      </c>
      <c r="BJ47" s="135">
        <f>COUNTIFS(号卡固网晒单!$C:$C,AE47,号卡固网晒单!$M:$M,$AF$9)</f>
        <v>0</v>
      </c>
      <c r="BK47" s="151">
        <v>2</v>
      </c>
      <c r="BL47" s="133">
        <f t="shared" si="29"/>
        <v>0</v>
      </c>
      <c r="BM47" s="133">
        <f t="shared" si="30"/>
        <v>0</v>
      </c>
      <c r="BN47" s="155"/>
      <c r="BO47" s="153"/>
      <c r="BP47" s="154"/>
      <c r="BQ47" s="155">
        <f t="shared" si="31"/>
        <v>0</v>
      </c>
      <c r="BR47" s="153"/>
      <c r="BS47" s="151">
        <v>5</v>
      </c>
      <c r="BT47" s="133">
        <f t="shared" si="32"/>
        <v>0</v>
      </c>
      <c r="BU47" s="133">
        <f t="shared" si="33"/>
        <v>0</v>
      </c>
      <c r="BV47" s="153"/>
      <c r="BW47" s="153"/>
      <c r="BX47" s="154"/>
      <c r="BY47" s="154"/>
      <c r="BZ47" s="161"/>
      <c r="CA47" s="155">
        <f t="shared" si="34"/>
        <v>0</v>
      </c>
      <c r="CB47" s="153"/>
      <c r="CC47" s="125"/>
      <c r="CD47" s="125" t="s">
        <v>551</v>
      </c>
      <c r="CF47" s="170" t="str">
        <f t="shared" si="0"/>
        <v>林木铃</v>
      </c>
      <c r="CG47" s="175"/>
      <c r="CH47" s="175"/>
      <c r="CI47" s="175"/>
    </row>
    <row r="48" ht="26" spans="1:87">
      <c r="A48" s="129"/>
      <c r="B48" s="129" t="s">
        <v>552</v>
      </c>
      <c r="C48" s="125">
        <v>12</v>
      </c>
      <c r="D48" s="125">
        <v>5</v>
      </c>
      <c r="E48" s="135">
        <f>COUNTIFS(号卡固网晒单!$A:$A,$B$5,号卡固网晒单!$C:$C,B48,号卡固网晒单!$D:$D,$E$9)</f>
        <v>0</v>
      </c>
      <c r="F48" s="135">
        <f>COUNTIFS(号卡固网晒单!$A:$A,$B$5,号卡固网晒单!$C:$C,B48,号卡固网晒单!$D:$D,$F$9)</f>
        <v>0</v>
      </c>
      <c r="G48" s="135">
        <f>COUNTIFS(号卡固网晒单!$A:$A,$B$5,号卡固网晒单!$C:$C,B48,号卡固网晒单!$D:$D,$G$9)</f>
        <v>0</v>
      </c>
      <c r="H48" s="135">
        <f>COUNTIFS(号卡固网晒单!$A:$A,$B$5,号卡固网晒单!$C:$C,B48,号卡固网晒单!$D:$D,$H$9)</f>
        <v>0</v>
      </c>
      <c r="I48" s="135">
        <f>COUNTIFS(号卡固网晒单!$A:$A,$B$5,号卡固网晒单!$C:$C,B48,号卡固网晒单!$D:$D,$I$9)</f>
        <v>0</v>
      </c>
      <c r="J48" s="135">
        <f>COUNTIFS(号卡固网晒单!$A:$A,$B$5,号卡固网晒单!$C:$C,B48,号卡固网晒单!$D:$D,$J$9)</f>
        <v>0</v>
      </c>
      <c r="K48" s="135">
        <f>COUNTIFS(号卡固网晒单!$A:$A,$B$5,号卡固网晒单!$C:$C,B48,号卡固网晒单!$D:$D,$K$9)</f>
        <v>0</v>
      </c>
      <c r="L48" s="135">
        <f>COUNTIFS(号卡固网晒单!$A:$A,$B$5,号卡固网晒单!$C:$C,B48,号卡固网晒单!$D:$D,$L$9)</f>
        <v>0</v>
      </c>
      <c r="M48" s="135">
        <f>COUNTIFS(号卡固网晒单!$A:$A,$B$5,号卡固网晒单!$C:$C,B48,号卡固网晒单!$D:$D,$M$9)</f>
        <v>0</v>
      </c>
      <c r="N48" s="135">
        <f>COUNTIFS(号卡固网晒单!$A:$A,$B$5,号卡固网晒单!$C:$C,B48,号卡固网晒单!$D:$D,$N$9)</f>
        <v>0</v>
      </c>
      <c r="O48" s="135">
        <f>COUNTIFS(号卡固网晒单!$A:$A,$B$5,号卡固网晒单!$C:$C,B48,号卡固网晒单!$D:$D,$O$9)</f>
        <v>0</v>
      </c>
      <c r="P48" s="135">
        <f>COUNTIFS(号卡固网晒单!$A:$A,$B$5,号卡固网晒单!$C:$C,B48,号卡固网晒单!$D:$D,$P$9)</f>
        <v>0</v>
      </c>
      <c r="Q48" s="135">
        <f t="shared" si="21"/>
        <v>0</v>
      </c>
      <c r="R48" s="135">
        <f>COUNTIFS(号卡固网晒单!$A:$A,$B$5,号卡固网晒单!$C:$C,B48,号卡固网晒单!$E:$E,$R$9)</f>
        <v>0</v>
      </c>
      <c r="S48" s="135">
        <f t="shared" si="22"/>
        <v>0</v>
      </c>
      <c r="T48" s="135">
        <f t="shared" si="23"/>
        <v>0</v>
      </c>
      <c r="U48" s="135">
        <f>COUNTIFS(号卡固网晒单!$A:$A,$B$5,号卡固网晒单!$C:$C,B48,号卡固网晒单!$D:$D,$U$9)</f>
        <v>0</v>
      </c>
      <c r="V48" s="135">
        <f>COUNTIFS(号卡固网晒单!$A:$A,$B$5,号卡固网晒单!$C:$C,B48,号卡固网晒单!$D:$D,$V$9)</f>
        <v>0</v>
      </c>
      <c r="W48" s="135">
        <f>COUNTIFS(号卡固网晒单!$A:$A,$B$5,号卡固网晒单!$C:$C,B48,号卡固网晒单!$D:$D,$W$9)</f>
        <v>0</v>
      </c>
      <c r="X48" s="135">
        <f>COUNTIFS(号卡固网晒单!$A:$A,$B$5,号卡固网晒单!$C:$C,B48,号卡固网晒单!$D:$D,$X$9)</f>
        <v>0</v>
      </c>
      <c r="Y48" s="135">
        <f>COUNTIFS(号卡固网晒单!$A:$A,$B$5,号卡固网晒单!$C:$C,B48,号卡固网晒单!$F:$F,$Y$9)</f>
        <v>0</v>
      </c>
      <c r="Z48" s="135">
        <f>COUNTIFS(号卡固网晒单!$A:$A,$B$5,号卡固网晒单!$C:$C,B48,号卡固网晒单!$G:$G,$Z$9)</f>
        <v>0</v>
      </c>
      <c r="AA48" s="135">
        <f>COUNTIFS(号卡固网晒单!$A:$A,$B$5,号卡固网晒单!$C:$C,B48,号卡固网晒单!$H:$H,$AA$9)</f>
        <v>0</v>
      </c>
      <c r="AB48" s="135">
        <f>COUNTIFS(号卡固网晒单!$A:$A,$B$5,号卡固网晒单!$C:$C,B48,号卡固网晒单!$I:$I,$AB$9)</f>
        <v>0</v>
      </c>
      <c r="AC48" s="135">
        <f>COUNTIFS(号卡固网晒单!$A:$A,$B$5,号卡固网晒单!$C:$C,B48,号卡固网晒单!$J:$J,$AC$9)</f>
        <v>0</v>
      </c>
      <c r="AD48" s="135">
        <f>COUNTIFS(号卡固网晒单!$A:$A,$B$5,号卡固网晒单!$C:$C,B48,号卡固网晒单!$K:$K,$AD$9)</f>
        <v>0</v>
      </c>
      <c r="AE48" s="135">
        <f>COUNTIFS(号卡固网晒单!$A:$A,$B$5,号卡固网晒单!$C:$C,B48,号卡固网晒单!$L:$L,$AE$9)</f>
        <v>0</v>
      </c>
      <c r="AF48" s="135">
        <f>COUNTIFS(号卡固网晒单!$A:$A,$B$5,号卡固网晒单!$C:$C,B48,号卡固网晒单!$M:$M,$AF$9)</f>
        <v>0</v>
      </c>
      <c r="AG48" s="135">
        <f t="shared" si="24"/>
        <v>0</v>
      </c>
      <c r="AH48" s="135">
        <f t="shared" si="25"/>
        <v>0</v>
      </c>
      <c r="AI48" s="135">
        <f>COUNTIFS(号卡固网晒单!$C:$C,AF48,号卡固网晒单!$D:$D,$E$9)</f>
        <v>0</v>
      </c>
      <c r="AJ48" s="135">
        <f>COUNTIFS(号卡固网晒单!$C:$C,AF48,号卡固网晒单!$D:$D,$F$9)</f>
        <v>0</v>
      </c>
      <c r="AK48" s="135">
        <f>COUNTIFS(号卡固网晒单!$C:$C,AF48,号卡固网晒单!$D:$D,$G$9)</f>
        <v>0</v>
      </c>
      <c r="AL48" s="135">
        <f>COUNTIFS(号卡固网晒单!$C:$C,AF48,号卡固网晒单!$D:$D,$H$9)</f>
        <v>0</v>
      </c>
      <c r="AM48" s="135">
        <f>COUNTIFS(号卡固网晒单!$C:$C,AF48,号卡固网晒单!$D:$D,$I$9)</f>
        <v>0</v>
      </c>
      <c r="AN48" s="135">
        <f>COUNTIFS(号卡固网晒单!$C:$C,AF48,号卡固网晒单!$D:$D,$J$9)</f>
        <v>0</v>
      </c>
      <c r="AO48" s="135">
        <f>COUNTIFS(号卡固网晒单!$C:$C,AF48,号卡固网晒单!$D:$D,$K$9)</f>
        <v>0</v>
      </c>
      <c r="AP48" s="135">
        <f>COUNTIFS(号卡固网晒单!$C:$C,AF48,号卡固网晒单!$D:$D,$L$9)</f>
        <v>0</v>
      </c>
      <c r="AQ48" s="135">
        <f>COUNTIFS(号卡固网晒单!$C:$C,AF48,号卡固网晒单!$D:$D,$M$9)</f>
        <v>0</v>
      </c>
      <c r="AR48" s="135">
        <f>COUNTIFS(号卡固网晒单!$C:$C,AF48,号卡固网晒单!$D:$D,$N$9)</f>
        <v>0</v>
      </c>
      <c r="AS48" s="135">
        <f>COUNTIFS(号卡固网晒单!$C:$C,AF48,号卡固网晒单!$D:$D,$O$9)</f>
        <v>0</v>
      </c>
      <c r="AT48" s="135">
        <f>COUNTIFS(号卡固网晒单!$C:$C,AF48,号卡固网晒单!$D:$D,$P$9)</f>
        <v>0</v>
      </c>
      <c r="AU48" s="135">
        <f t="shared" si="26"/>
        <v>0</v>
      </c>
      <c r="AV48" s="135">
        <f>COUNTIFS(号卡固网晒单!$C:$C,AE48,号卡固网晒单!$E:$E,$R$9)</f>
        <v>0</v>
      </c>
      <c r="AW48" s="135">
        <f t="shared" si="27"/>
        <v>0</v>
      </c>
      <c r="AX48" s="135">
        <f t="shared" si="28"/>
        <v>0</v>
      </c>
      <c r="AY48" s="135">
        <f>COUNTIFS(号卡固网晒单!$C:$C,AE48,号卡固网晒单!$D:$D,$U$9)</f>
        <v>0</v>
      </c>
      <c r="AZ48" s="135">
        <f>COUNTIFS(号卡固网晒单!$C:$C,AE48,号卡固网晒单!$D:$D,$V$9)</f>
        <v>0</v>
      </c>
      <c r="BA48" s="135">
        <f>COUNTIFS(号卡固网晒单!$C:$C,AE48,号卡固网晒单!$D:$D,$W$9)</f>
        <v>0</v>
      </c>
      <c r="BB48" s="135">
        <f>COUNTIFS(号卡固网晒单!$C:$C,AE48,号卡固网晒单!$D:$D,$X$9)</f>
        <v>0</v>
      </c>
      <c r="BC48" s="135">
        <f>COUNTIFS(号卡固网晒单!$C:$C,AE48,号卡固网晒单!$F:$F,$Y$9)</f>
        <v>0</v>
      </c>
      <c r="BD48" s="135">
        <f>COUNTIFS(号卡固网晒单!$C:$C,AE48,号卡固网晒单!$G:$G,$Z$9)</f>
        <v>0</v>
      </c>
      <c r="BE48" s="135">
        <f>COUNTIFS(号卡固网晒单!$C:$C,AE48,号卡固网晒单!$H:$H,$AA$9)</f>
        <v>0</v>
      </c>
      <c r="BF48" s="135">
        <f>COUNTIFS(号卡固网晒单!$C:$C,AE48,号卡固网晒单!$I:$I,$AB$9)</f>
        <v>0</v>
      </c>
      <c r="BG48" s="135">
        <f>COUNTIFS(号卡固网晒单!$C:$C,AE48,号卡固网晒单!$J:$J,$AC$9)</f>
        <v>0</v>
      </c>
      <c r="BH48" s="135">
        <f>COUNTIFS(号卡固网晒单!$C:$C,AE48,号卡固网晒单!$K:$K,$AD$9)</f>
        <v>0</v>
      </c>
      <c r="BI48" s="135">
        <f>COUNTIFS(号卡固网晒单!$C:$C,AE48,号卡固网晒单!$L:$L,$AE$9)</f>
        <v>0</v>
      </c>
      <c r="BJ48" s="135">
        <f>COUNTIFS(号卡固网晒单!$C:$C,AE48,号卡固网晒单!$M:$M,$AF$9)</f>
        <v>0</v>
      </c>
      <c r="BK48" s="151">
        <v>5</v>
      </c>
      <c r="BL48" s="133">
        <f t="shared" si="29"/>
        <v>0</v>
      </c>
      <c r="BM48" s="133">
        <f t="shared" si="30"/>
        <v>0</v>
      </c>
      <c r="BN48" s="155"/>
      <c r="BO48" s="153"/>
      <c r="BP48" s="154"/>
      <c r="BQ48" s="155">
        <f t="shared" si="31"/>
        <v>0</v>
      </c>
      <c r="BR48" s="153"/>
      <c r="BS48" s="151">
        <v>12</v>
      </c>
      <c r="BT48" s="133">
        <f t="shared" si="32"/>
        <v>0</v>
      </c>
      <c r="BU48" s="133">
        <f t="shared" si="33"/>
        <v>0</v>
      </c>
      <c r="BV48" s="153"/>
      <c r="BW48" s="153"/>
      <c r="BX48" s="154"/>
      <c r="BY48" s="154"/>
      <c r="BZ48" s="161"/>
      <c r="CA48" s="155">
        <f t="shared" si="34"/>
        <v>0</v>
      </c>
      <c r="CB48" s="153"/>
      <c r="CC48" s="125"/>
      <c r="CD48" s="125" t="s">
        <v>552</v>
      </c>
      <c r="CF48" s="170" t="str">
        <f t="shared" si="0"/>
        <v>刘端容</v>
      </c>
      <c r="CG48" s="175"/>
      <c r="CH48" s="175"/>
      <c r="CI48" s="175"/>
    </row>
    <row r="49" ht="26" spans="1:87">
      <c r="A49" s="129" t="s">
        <v>28</v>
      </c>
      <c r="B49" s="129" t="s">
        <v>553</v>
      </c>
      <c r="C49" s="125">
        <v>5</v>
      </c>
      <c r="D49" s="125">
        <v>2</v>
      </c>
      <c r="E49" s="135">
        <f>COUNTIFS(号卡固网晒单!$A:$A,$B$5,号卡固网晒单!$C:$C,B49,号卡固网晒单!$D:$D,$E$9)</f>
        <v>0</v>
      </c>
      <c r="F49" s="135">
        <f>COUNTIFS(号卡固网晒单!$A:$A,$B$5,号卡固网晒单!$C:$C,B49,号卡固网晒单!$D:$D,$F$9)</f>
        <v>0</v>
      </c>
      <c r="G49" s="135">
        <f>COUNTIFS(号卡固网晒单!$A:$A,$B$5,号卡固网晒单!$C:$C,B49,号卡固网晒单!$D:$D,$G$9)</f>
        <v>0</v>
      </c>
      <c r="H49" s="135">
        <f>COUNTIFS(号卡固网晒单!$A:$A,$B$5,号卡固网晒单!$C:$C,B49,号卡固网晒单!$D:$D,$H$9)</f>
        <v>0</v>
      </c>
      <c r="I49" s="135">
        <f>COUNTIFS(号卡固网晒单!$A:$A,$B$5,号卡固网晒单!$C:$C,B49,号卡固网晒单!$D:$D,$I$9)</f>
        <v>0</v>
      </c>
      <c r="J49" s="135">
        <f>COUNTIFS(号卡固网晒单!$A:$A,$B$5,号卡固网晒单!$C:$C,B49,号卡固网晒单!$D:$D,$J$9)</f>
        <v>0</v>
      </c>
      <c r="K49" s="135">
        <f>COUNTIFS(号卡固网晒单!$A:$A,$B$5,号卡固网晒单!$C:$C,B49,号卡固网晒单!$D:$D,$K$9)</f>
        <v>0</v>
      </c>
      <c r="L49" s="135">
        <f>COUNTIFS(号卡固网晒单!$A:$A,$B$5,号卡固网晒单!$C:$C,B49,号卡固网晒单!$D:$D,$L$9)</f>
        <v>0</v>
      </c>
      <c r="M49" s="135">
        <f>COUNTIFS(号卡固网晒单!$A:$A,$B$5,号卡固网晒单!$C:$C,B49,号卡固网晒单!$D:$D,$M$9)</f>
        <v>0</v>
      </c>
      <c r="N49" s="135">
        <f>COUNTIFS(号卡固网晒单!$A:$A,$B$5,号卡固网晒单!$C:$C,B49,号卡固网晒单!$D:$D,$N$9)</f>
        <v>0</v>
      </c>
      <c r="O49" s="135">
        <f>COUNTIFS(号卡固网晒单!$A:$A,$B$5,号卡固网晒单!$C:$C,B49,号卡固网晒单!$D:$D,$O$9)</f>
        <v>0</v>
      </c>
      <c r="P49" s="135">
        <f>COUNTIFS(号卡固网晒单!$A:$A,$B$5,号卡固网晒单!$C:$C,B49,号卡固网晒单!$D:$D,$P$9)</f>
        <v>0</v>
      </c>
      <c r="Q49" s="135">
        <f t="shared" si="21"/>
        <v>0</v>
      </c>
      <c r="R49" s="135">
        <f>COUNTIFS(号卡固网晒单!$A:$A,$B$5,号卡固网晒单!$C:$C,B49,号卡固网晒单!$E:$E,$R$9)</f>
        <v>0</v>
      </c>
      <c r="S49" s="135">
        <f t="shared" si="22"/>
        <v>0</v>
      </c>
      <c r="T49" s="135">
        <f t="shared" si="23"/>
        <v>0</v>
      </c>
      <c r="U49" s="135">
        <f>COUNTIFS(号卡固网晒单!$A:$A,$B$5,号卡固网晒单!$C:$C,B49,号卡固网晒单!$D:$D,$U$9)</f>
        <v>0</v>
      </c>
      <c r="V49" s="135">
        <f>COUNTIFS(号卡固网晒单!$A:$A,$B$5,号卡固网晒单!$C:$C,B49,号卡固网晒单!$D:$D,$V$9)</f>
        <v>0</v>
      </c>
      <c r="W49" s="135">
        <f>COUNTIFS(号卡固网晒单!$A:$A,$B$5,号卡固网晒单!$C:$C,B49,号卡固网晒单!$D:$D,$W$9)</f>
        <v>0</v>
      </c>
      <c r="X49" s="135">
        <f>COUNTIFS(号卡固网晒单!$A:$A,$B$5,号卡固网晒单!$C:$C,B49,号卡固网晒单!$D:$D,$X$9)</f>
        <v>0</v>
      </c>
      <c r="Y49" s="135">
        <f>COUNTIFS(号卡固网晒单!$A:$A,$B$5,号卡固网晒单!$C:$C,B49,号卡固网晒单!$F:$F,$Y$9)</f>
        <v>0</v>
      </c>
      <c r="Z49" s="135">
        <f>COUNTIFS(号卡固网晒单!$A:$A,$B$5,号卡固网晒单!$C:$C,B49,号卡固网晒单!$G:$G,$Z$9)</f>
        <v>0</v>
      </c>
      <c r="AA49" s="135">
        <f>COUNTIFS(号卡固网晒单!$A:$A,$B$5,号卡固网晒单!$C:$C,B49,号卡固网晒单!$H:$H,$AA$9)</f>
        <v>0</v>
      </c>
      <c r="AB49" s="135">
        <f>COUNTIFS(号卡固网晒单!$A:$A,$B$5,号卡固网晒单!$C:$C,B49,号卡固网晒单!$I:$I,$AB$9)</f>
        <v>0</v>
      </c>
      <c r="AC49" s="135">
        <f>COUNTIFS(号卡固网晒单!$A:$A,$B$5,号卡固网晒单!$C:$C,B49,号卡固网晒单!$J:$J,$AC$9)</f>
        <v>0</v>
      </c>
      <c r="AD49" s="135">
        <f>COUNTIFS(号卡固网晒单!$A:$A,$B$5,号卡固网晒单!$C:$C,B49,号卡固网晒单!$K:$K,$AD$9)</f>
        <v>0</v>
      </c>
      <c r="AE49" s="135">
        <f>COUNTIFS(号卡固网晒单!$A:$A,$B$5,号卡固网晒单!$C:$C,B49,号卡固网晒单!$L:$L,$AE$9)</f>
        <v>0</v>
      </c>
      <c r="AF49" s="135">
        <f>COUNTIFS(号卡固网晒单!$A:$A,$B$5,号卡固网晒单!$C:$C,B49,号卡固网晒单!$M:$M,$AF$9)</f>
        <v>0</v>
      </c>
      <c r="AG49" s="135">
        <f t="shared" si="24"/>
        <v>0</v>
      </c>
      <c r="AH49" s="135">
        <f t="shared" si="25"/>
        <v>0</v>
      </c>
      <c r="AI49" s="135">
        <f>COUNTIFS(号卡固网晒单!$C:$C,AF49,号卡固网晒单!$D:$D,$E$9)</f>
        <v>0</v>
      </c>
      <c r="AJ49" s="135">
        <f>COUNTIFS(号卡固网晒单!$C:$C,AF49,号卡固网晒单!$D:$D,$F$9)</f>
        <v>0</v>
      </c>
      <c r="AK49" s="135">
        <f>COUNTIFS(号卡固网晒单!$C:$C,AF49,号卡固网晒单!$D:$D,$G$9)</f>
        <v>0</v>
      </c>
      <c r="AL49" s="135">
        <f>COUNTIFS(号卡固网晒单!$C:$C,AF49,号卡固网晒单!$D:$D,$H$9)</f>
        <v>0</v>
      </c>
      <c r="AM49" s="135">
        <f>COUNTIFS(号卡固网晒单!$C:$C,AF49,号卡固网晒单!$D:$D,$I$9)</f>
        <v>0</v>
      </c>
      <c r="AN49" s="135">
        <f>COUNTIFS(号卡固网晒单!$C:$C,AF49,号卡固网晒单!$D:$D,$J$9)</f>
        <v>0</v>
      </c>
      <c r="AO49" s="135">
        <f>COUNTIFS(号卡固网晒单!$C:$C,AF49,号卡固网晒单!$D:$D,$K$9)</f>
        <v>0</v>
      </c>
      <c r="AP49" s="135">
        <f>COUNTIFS(号卡固网晒单!$C:$C,AF49,号卡固网晒单!$D:$D,$L$9)</f>
        <v>0</v>
      </c>
      <c r="AQ49" s="135">
        <f>COUNTIFS(号卡固网晒单!$C:$C,AF49,号卡固网晒单!$D:$D,$M$9)</f>
        <v>0</v>
      </c>
      <c r="AR49" s="135">
        <f>COUNTIFS(号卡固网晒单!$C:$C,AF49,号卡固网晒单!$D:$D,$N$9)</f>
        <v>0</v>
      </c>
      <c r="AS49" s="135">
        <f>COUNTIFS(号卡固网晒单!$C:$C,AF49,号卡固网晒单!$D:$D,$O$9)</f>
        <v>0</v>
      </c>
      <c r="AT49" s="135">
        <f>COUNTIFS(号卡固网晒单!$C:$C,AF49,号卡固网晒单!$D:$D,$P$9)</f>
        <v>0</v>
      </c>
      <c r="AU49" s="135">
        <f t="shared" si="26"/>
        <v>0</v>
      </c>
      <c r="AV49" s="135">
        <f>COUNTIFS(号卡固网晒单!$C:$C,AE49,号卡固网晒单!$E:$E,$R$9)</f>
        <v>0</v>
      </c>
      <c r="AW49" s="135">
        <f t="shared" si="27"/>
        <v>0</v>
      </c>
      <c r="AX49" s="135">
        <f t="shared" si="28"/>
        <v>0</v>
      </c>
      <c r="AY49" s="135">
        <f>COUNTIFS(号卡固网晒单!$C:$C,AE49,号卡固网晒单!$D:$D,$U$9)</f>
        <v>0</v>
      </c>
      <c r="AZ49" s="135">
        <f>COUNTIFS(号卡固网晒单!$C:$C,AE49,号卡固网晒单!$D:$D,$V$9)</f>
        <v>0</v>
      </c>
      <c r="BA49" s="135">
        <f>COUNTIFS(号卡固网晒单!$C:$C,AE49,号卡固网晒单!$D:$D,$W$9)</f>
        <v>0</v>
      </c>
      <c r="BB49" s="135">
        <f>COUNTIFS(号卡固网晒单!$C:$C,AE49,号卡固网晒单!$D:$D,$X$9)</f>
        <v>0</v>
      </c>
      <c r="BC49" s="135">
        <f>COUNTIFS(号卡固网晒单!$C:$C,AE49,号卡固网晒单!$F:$F,$Y$9)</f>
        <v>0</v>
      </c>
      <c r="BD49" s="135">
        <f>COUNTIFS(号卡固网晒单!$C:$C,AE49,号卡固网晒单!$G:$G,$Z$9)</f>
        <v>0</v>
      </c>
      <c r="BE49" s="135">
        <f>COUNTIFS(号卡固网晒单!$C:$C,AE49,号卡固网晒单!$H:$H,$AA$9)</f>
        <v>0</v>
      </c>
      <c r="BF49" s="135">
        <f>COUNTIFS(号卡固网晒单!$C:$C,AE49,号卡固网晒单!$I:$I,$AB$9)</f>
        <v>0</v>
      </c>
      <c r="BG49" s="135">
        <f>COUNTIFS(号卡固网晒单!$C:$C,AE49,号卡固网晒单!$J:$J,$AC$9)</f>
        <v>0</v>
      </c>
      <c r="BH49" s="135">
        <f>COUNTIFS(号卡固网晒单!$C:$C,AE49,号卡固网晒单!$K:$K,$AD$9)</f>
        <v>0</v>
      </c>
      <c r="BI49" s="135">
        <f>COUNTIFS(号卡固网晒单!$C:$C,AE49,号卡固网晒单!$L:$L,$AE$9)</f>
        <v>0</v>
      </c>
      <c r="BJ49" s="135">
        <f>COUNTIFS(号卡固网晒单!$C:$C,AE49,号卡固网晒单!$M:$M,$AF$9)</f>
        <v>0</v>
      </c>
      <c r="BK49" s="151">
        <v>2</v>
      </c>
      <c r="BL49" s="133">
        <f t="shared" si="29"/>
        <v>0</v>
      </c>
      <c r="BM49" s="133">
        <f t="shared" si="30"/>
        <v>0</v>
      </c>
      <c r="BN49" s="155">
        <v>9</v>
      </c>
      <c r="BO49" s="153">
        <f>SUM(BM49:BM51)</f>
        <v>0</v>
      </c>
      <c r="BP49" s="154">
        <f t="shared" si="35"/>
        <v>0</v>
      </c>
      <c r="BQ49" s="155">
        <f t="shared" si="31"/>
        <v>0</v>
      </c>
      <c r="BR49" s="153">
        <f>SUM(BQ49:BQ51)</f>
        <v>0</v>
      </c>
      <c r="BS49" s="151">
        <v>5</v>
      </c>
      <c r="BT49" s="133">
        <f t="shared" si="32"/>
        <v>0</v>
      </c>
      <c r="BU49" s="133">
        <f t="shared" si="33"/>
        <v>0</v>
      </c>
      <c r="BV49" s="153">
        <v>22</v>
      </c>
      <c r="BW49" s="153">
        <f>SUM(BT49:BT51)</f>
        <v>0</v>
      </c>
      <c r="BX49" s="154">
        <f t="shared" ref="BX49:BX53" si="38">BW49/BV49</f>
        <v>0</v>
      </c>
      <c r="BY49" s="154">
        <f t="shared" si="36"/>
        <v>0</v>
      </c>
      <c r="BZ49" s="161">
        <f t="shared" si="37"/>
        <v>1</v>
      </c>
      <c r="CA49" s="155">
        <f t="shared" si="34"/>
        <v>0</v>
      </c>
      <c r="CB49" s="153">
        <f>SUM(CA49:CA51)</f>
        <v>0</v>
      </c>
      <c r="CC49" s="125" t="s">
        <v>28</v>
      </c>
      <c r="CD49" s="125" t="s">
        <v>553</v>
      </c>
      <c r="CF49" s="170" t="str">
        <f t="shared" si="0"/>
        <v>缪高雄</v>
      </c>
      <c r="CG49" s="175" t="str">
        <f t="shared" ref="CG49:CG53" si="39">IF(AND(BO49=0),CC49,"")</f>
        <v>溪潭站</v>
      </c>
      <c r="CH49" s="175" t="str">
        <f t="shared" ref="CH49:CH53" si="40">IF(AND(BW49=0),CC49,"")</f>
        <v>溪潭站</v>
      </c>
      <c r="CI49" s="175"/>
    </row>
    <row r="50" ht="26" spans="1:87">
      <c r="A50" s="129"/>
      <c r="B50" s="129" t="s">
        <v>554</v>
      </c>
      <c r="C50" s="125">
        <v>5</v>
      </c>
      <c r="D50" s="125">
        <v>2</v>
      </c>
      <c r="E50" s="135">
        <f>COUNTIFS(号卡固网晒单!$A:$A,$B$5,号卡固网晒单!$C:$C,B50,号卡固网晒单!$D:$D,$E$9)</f>
        <v>0</v>
      </c>
      <c r="F50" s="135">
        <f>COUNTIFS(号卡固网晒单!$A:$A,$B$5,号卡固网晒单!$C:$C,B50,号卡固网晒单!$D:$D,$F$9)</f>
        <v>0</v>
      </c>
      <c r="G50" s="135">
        <f>COUNTIFS(号卡固网晒单!$A:$A,$B$5,号卡固网晒单!$C:$C,B50,号卡固网晒单!$D:$D,$G$9)</f>
        <v>0</v>
      </c>
      <c r="H50" s="135">
        <f>COUNTIFS(号卡固网晒单!$A:$A,$B$5,号卡固网晒单!$C:$C,B50,号卡固网晒单!$D:$D,$H$9)</f>
        <v>0</v>
      </c>
      <c r="I50" s="135">
        <f>COUNTIFS(号卡固网晒单!$A:$A,$B$5,号卡固网晒单!$C:$C,B50,号卡固网晒单!$D:$D,$I$9)</f>
        <v>0</v>
      </c>
      <c r="J50" s="135">
        <f>COUNTIFS(号卡固网晒单!$A:$A,$B$5,号卡固网晒单!$C:$C,B50,号卡固网晒单!$D:$D,$J$9)</f>
        <v>0</v>
      </c>
      <c r="K50" s="135">
        <f>COUNTIFS(号卡固网晒单!$A:$A,$B$5,号卡固网晒单!$C:$C,B50,号卡固网晒单!$D:$D,$K$9)</f>
        <v>0</v>
      </c>
      <c r="L50" s="135">
        <f>COUNTIFS(号卡固网晒单!$A:$A,$B$5,号卡固网晒单!$C:$C,B50,号卡固网晒单!$D:$D,$L$9)</f>
        <v>0</v>
      </c>
      <c r="M50" s="135">
        <f>COUNTIFS(号卡固网晒单!$A:$A,$B$5,号卡固网晒单!$C:$C,B50,号卡固网晒单!$D:$D,$M$9)</f>
        <v>0</v>
      </c>
      <c r="N50" s="135">
        <f>COUNTIFS(号卡固网晒单!$A:$A,$B$5,号卡固网晒单!$C:$C,B50,号卡固网晒单!$D:$D,$N$9)</f>
        <v>0</v>
      </c>
      <c r="O50" s="135">
        <f>COUNTIFS(号卡固网晒单!$A:$A,$B$5,号卡固网晒单!$C:$C,B50,号卡固网晒单!$D:$D,$O$9)</f>
        <v>0</v>
      </c>
      <c r="P50" s="135">
        <f>COUNTIFS(号卡固网晒单!$A:$A,$B$5,号卡固网晒单!$C:$C,B50,号卡固网晒单!$D:$D,$P$9)</f>
        <v>0</v>
      </c>
      <c r="Q50" s="135">
        <f t="shared" si="21"/>
        <v>0</v>
      </c>
      <c r="R50" s="135">
        <f>COUNTIFS(号卡固网晒单!$A:$A,$B$5,号卡固网晒单!$C:$C,B50,号卡固网晒单!$E:$E,$R$9)</f>
        <v>0</v>
      </c>
      <c r="S50" s="135">
        <f t="shared" si="22"/>
        <v>0</v>
      </c>
      <c r="T50" s="135">
        <f t="shared" si="23"/>
        <v>0</v>
      </c>
      <c r="U50" s="135">
        <f>COUNTIFS(号卡固网晒单!$A:$A,$B$5,号卡固网晒单!$C:$C,B50,号卡固网晒单!$D:$D,$U$9)</f>
        <v>0</v>
      </c>
      <c r="V50" s="135">
        <f>COUNTIFS(号卡固网晒单!$A:$A,$B$5,号卡固网晒单!$C:$C,B50,号卡固网晒单!$D:$D,$V$9)</f>
        <v>0</v>
      </c>
      <c r="W50" s="135">
        <f>COUNTIFS(号卡固网晒单!$A:$A,$B$5,号卡固网晒单!$C:$C,B50,号卡固网晒单!$D:$D,$W$9)</f>
        <v>0</v>
      </c>
      <c r="X50" s="135">
        <f>COUNTIFS(号卡固网晒单!$A:$A,$B$5,号卡固网晒单!$C:$C,B50,号卡固网晒单!$D:$D,$X$9)</f>
        <v>0</v>
      </c>
      <c r="Y50" s="135">
        <f>COUNTIFS(号卡固网晒单!$A:$A,$B$5,号卡固网晒单!$C:$C,B50,号卡固网晒单!$F:$F,$Y$9)</f>
        <v>0</v>
      </c>
      <c r="Z50" s="135">
        <f>COUNTIFS(号卡固网晒单!$A:$A,$B$5,号卡固网晒单!$C:$C,B50,号卡固网晒单!$G:$G,$Z$9)</f>
        <v>0</v>
      </c>
      <c r="AA50" s="135">
        <f>COUNTIFS(号卡固网晒单!$A:$A,$B$5,号卡固网晒单!$C:$C,B50,号卡固网晒单!$H:$H,$AA$9)</f>
        <v>0</v>
      </c>
      <c r="AB50" s="135">
        <f>COUNTIFS(号卡固网晒单!$A:$A,$B$5,号卡固网晒单!$C:$C,B50,号卡固网晒单!$I:$I,$AB$9)</f>
        <v>0</v>
      </c>
      <c r="AC50" s="135">
        <f>COUNTIFS(号卡固网晒单!$A:$A,$B$5,号卡固网晒单!$C:$C,B50,号卡固网晒单!$J:$J,$AC$9)</f>
        <v>0</v>
      </c>
      <c r="AD50" s="135">
        <f>COUNTIFS(号卡固网晒单!$A:$A,$B$5,号卡固网晒单!$C:$C,B50,号卡固网晒单!$K:$K,$AD$9)</f>
        <v>0</v>
      </c>
      <c r="AE50" s="135">
        <f>COUNTIFS(号卡固网晒单!$A:$A,$B$5,号卡固网晒单!$C:$C,B50,号卡固网晒单!$L:$L,$AE$9)</f>
        <v>0</v>
      </c>
      <c r="AF50" s="135">
        <f>COUNTIFS(号卡固网晒单!$A:$A,$B$5,号卡固网晒单!$C:$C,B50,号卡固网晒单!$M:$M,$AF$9)</f>
        <v>0</v>
      </c>
      <c r="AG50" s="135">
        <f t="shared" si="24"/>
        <v>0</v>
      </c>
      <c r="AH50" s="135">
        <f t="shared" si="25"/>
        <v>0</v>
      </c>
      <c r="AI50" s="135">
        <f>COUNTIFS(号卡固网晒单!$C:$C,AF50,号卡固网晒单!$D:$D,$E$9)</f>
        <v>0</v>
      </c>
      <c r="AJ50" s="135">
        <f>COUNTIFS(号卡固网晒单!$C:$C,AF50,号卡固网晒单!$D:$D,$F$9)</f>
        <v>0</v>
      </c>
      <c r="AK50" s="135">
        <f>COUNTIFS(号卡固网晒单!$C:$C,AF50,号卡固网晒单!$D:$D,$G$9)</f>
        <v>0</v>
      </c>
      <c r="AL50" s="135">
        <f>COUNTIFS(号卡固网晒单!$C:$C,AF50,号卡固网晒单!$D:$D,$H$9)</f>
        <v>0</v>
      </c>
      <c r="AM50" s="135">
        <f>COUNTIFS(号卡固网晒单!$C:$C,AF50,号卡固网晒单!$D:$D,$I$9)</f>
        <v>0</v>
      </c>
      <c r="AN50" s="135">
        <f>COUNTIFS(号卡固网晒单!$C:$C,AF50,号卡固网晒单!$D:$D,$J$9)</f>
        <v>0</v>
      </c>
      <c r="AO50" s="135">
        <f>COUNTIFS(号卡固网晒单!$C:$C,AF50,号卡固网晒单!$D:$D,$K$9)</f>
        <v>0</v>
      </c>
      <c r="AP50" s="135">
        <f>COUNTIFS(号卡固网晒单!$C:$C,AF50,号卡固网晒单!$D:$D,$L$9)</f>
        <v>0</v>
      </c>
      <c r="AQ50" s="135">
        <f>COUNTIFS(号卡固网晒单!$C:$C,AF50,号卡固网晒单!$D:$D,$M$9)</f>
        <v>0</v>
      </c>
      <c r="AR50" s="135">
        <f>COUNTIFS(号卡固网晒单!$C:$C,AF50,号卡固网晒单!$D:$D,$N$9)</f>
        <v>0</v>
      </c>
      <c r="AS50" s="135">
        <f>COUNTIFS(号卡固网晒单!$C:$C,AF50,号卡固网晒单!$D:$D,$O$9)</f>
        <v>0</v>
      </c>
      <c r="AT50" s="135">
        <f>COUNTIFS(号卡固网晒单!$C:$C,AF50,号卡固网晒单!$D:$D,$P$9)</f>
        <v>0</v>
      </c>
      <c r="AU50" s="135">
        <f t="shared" si="26"/>
        <v>0</v>
      </c>
      <c r="AV50" s="135">
        <f>COUNTIFS(号卡固网晒单!$C:$C,AE50,号卡固网晒单!$E:$E,$R$9)</f>
        <v>0</v>
      </c>
      <c r="AW50" s="135">
        <f t="shared" si="27"/>
        <v>0</v>
      </c>
      <c r="AX50" s="135">
        <f t="shared" si="28"/>
        <v>0</v>
      </c>
      <c r="AY50" s="135">
        <f>COUNTIFS(号卡固网晒单!$C:$C,AE50,号卡固网晒单!$D:$D,$U$9)</f>
        <v>0</v>
      </c>
      <c r="AZ50" s="135">
        <f>COUNTIFS(号卡固网晒单!$C:$C,AE50,号卡固网晒单!$D:$D,$V$9)</f>
        <v>0</v>
      </c>
      <c r="BA50" s="135">
        <f>COUNTIFS(号卡固网晒单!$C:$C,AE50,号卡固网晒单!$D:$D,$W$9)</f>
        <v>0</v>
      </c>
      <c r="BB50" s="135">
        <f>COUNTIFS(号卡固网晒单!$C:$C,AE50,号卡固网晒单!$D:$D,$X$9)</f>
        <v>0</v>
      </c>
      <c r="BC50" s="135">
        <f>COUNTIFS(号卡固网晒单!$C:$C,AE50,号卡固网晒单!$F:$F,$Y$9)</f>
        <v>0</v>
      </c>
      <c r="BD50" s="135">
        <f>COUNTIFS(号卡固网晒单!$C:$C,AE50,号卡固网晒单!$G:$G,$Z$9)</f>
        <v>0</v>
      </c>
      <c r="BE50" s="135">
        <f>COUNTIFS(号卡固网晒单!$C:$C,AE50,号卡固网晒单!$H:$H,$AA$9)</f>
        <v>0</v>
      </c>
      <c r="BF50" s="135">
        <f>COUNTIFS(号卡固网晒单!$C:$C,AE50,号卡固网晒单!$I:$I,$AB$9)</f>
        <v>0</v>
      </c>
      <c r="BG50" s="135">
        <f>COUNTIFS(号卡固网晒单!$C:$C,AE50,号卡固网晒单!$J:$J,$AC$9)</f>
        <v>0</v>
      </c>
      <c r="BH50" s="135">
        <f>COUNTIFS(号卡固网晒单!$C:$C,AE50,号卡固网晒单!$K:$K,$AD$9)</f>
        <v>0</v>
      </c>
      <c r="BI50" s="135">
        <f>COUNTIFS(号卡固网晒单!$C:$C,AE50,号卡固网晒单!$L:$L,$AE$9)</f>
        <v>0</v>
      </c>
      <c r="BJ50" s="135">
        <f>COUNTIFS(号卡固网晒单!$C:$C,AE50,号卡固网晒单!$M:$M,$AF$9)</f>
        <v>0</v>
      </c>
      <c r="BK50" s="151">
        <v>2</v>
      </c>
      <c r="BL50" s="133">
        <f t="shared" si="29"/>
        <v>0</v>
      </c>
      <c r="BM50" s="133">
        <f t="shared" si="30"/>
        <v>0</v>
      </c>
      <c r="BN50" s="155"/>
      <c r="BO50" s="153"/>
      <c r="BP50" s="154"/>
      <c r="BQ50" s="155">
        <f t="shared" si="31"/>
        <v>0</v>
      </c>
      <c r="BR50" s="153"/>
      <c r="BS50" s="151">
        <v>5</v>
      </c>
      <c r="BT50" s="133">
        <f t="shared" si="32"/>
        <v>0</v>
      </c>
      <c r="BU50" s="133">
        <f t="shared" si="33"/>
        <v>0</v>
      </c>
      <c r="BV50" s="153"/>
      <c r="BW50" s="153"/>
      <c r="BX50" s="154"/>
      <c r="BY50" s="154"/>
      <c r="BZ50" s="161"/>
      <c r="CA50" s="155">
        <f t="shared" si="34"/>
        <v>0</v>
      </c>
      <c r="CB50" s="153"/>
      <c r="CC50" s="125"/>
      <c r="CD50" s="125" t="s">
        <v>554</v>
      </c>
      <c r="CF50" s="170" t="str">
        <f t="shared" si="0"/>
        <v>林绍光</v>
      </c>
      <c r="CG50" s="175"/>
      <c r="CH50" s="175"/>
      <c r="CI50" s="175"/>
    </row>
    <row r="51" ht="26" spans="1:87">
      <c r="A51" s="129"/>
      <c r="B51" s="129" t="s">
        <v>555</v>
      </c>
      <c r="C51" s="125">
        <v>12</v>
      </c>
      <c r="D51" s="125">
        <v>5</v>
      </c>
      <c r="E51" s="135">
        <f>COUNTIFS(号卡固网晒单!$A:$A,$B$5,号卡固网晒单!$C:$C,B51,号卡固网晒单!$D:$D,$E$9)</f>
        <v>0</v>
      </c>
      <c r="F51" s="135">
        <f>COUNTIFS(号卡固网晒单!$A:$A,$B$5,号卡固网晒单!$C:$C,B51,号卡固网晒单!$D:$D,$F$9)</f>
        <v>0</v>
      </c>
      <c r="G51" s="135">
        <f>COUNTIFS(号卡固网晒单!$A:$A,$B$5,号卡固网晒单!$C:$C,B51,号卡固网晒单!$D:$D,$G$9)</f>
        <v>0</v>
      </c>
      <c r="H51" s="135">
        <f>COUNTIFS(号卡固网晒单!$A:$A,$B$5,号卡固网晒单!$C:$C,B51,号卡固网晒单!$D:$D,$H$9)</f>
        <v>0</v>
      </c>
      <c r="I51" s="135">
        <f>COUNTIFS(号卡固网晒单!$A:$A,$B$5,号卡固网晒单!$C:$C,B51,号卡固网晒单!$D:$D,$I$9)</f>
        <v>0</v>
      </c>
      <c r="J51" s="135">
        <f>COUNTIFS(号卡固网晒单!$A:$A,$B$5,号卡固网晒单!$C:$C,B51,号卡固网晒单!$D:$D,$J$9)</f>
        <v>0</v>
      </c>
      <c r="K51" s="135">
        <f>COUNTIFS(号卡固网晒单!$A:$A,$B$5,号卡固网晒单!$C:$C,B51,号卡固网晒单!$D:$D,$K$9)</f>
        <v>0</v>
      </c>
      <c r="L51" s="135">
        <f>COUNTIFS(号卡固网晒单!$A:$A,$B$5,号卡固网晒单!$C:$C,B51,号卡固网晒单!$D:$D,$L$9)</f>
        <v>0</v>
      </c>
      <c r="M51" s="135">
        <f>COUNTIFS(号卡固网晒单!$A:$A,$B$5,号卡固网晒单!$C:$C,B51,号卡固网晒单!$D:$D,$M$9)</f>
        <v>0</v>
      </c>
      <c r="N51" s="135">
        <f>COUNTIFS(号卡固网晒单!$A:$A,$B$5,号卡固网晒单!$C:$C,B51,号卡固网晒单!$D:$D,$N$9)</f>
        <v>0</v>
      </c>
      <c r="O51" s="135">
        <f>COUNTIFS(号卡固网晒单!$A:$A,$B$5,号卡固网晒单!$C:$C,B51,号卡固网晒单!$D:$D,$O$9)</f>
        <v>0</v>
      </c>
      <c r="P51" s="135">
        <f>COUNTIFS(号卡固网晒单!$A:$A,$B$5,号卡固网晒单!$C:$C,B51,号卡固网晒单!$D:$D,$P$9)</f>
        <v>0</v>
      </c>
      <c r="Q51" s="135">
        <f t="shared" si="21"/>
        <v>0</v>
      </c>
      <c r="R51" s="135">
        <f>COUNTIFS(号卡固网晒单!$A:$A,$B$5,号卡固网晒单!$C:$C,B51,号卡固网晒单!$E:$E,$R$9)</f>
        <v>0</v>
      </c>
      <c r="S51" s="135">
        <f t="shared" si="22"/>
        <v>0</v>
      </c>
      <c r="T51" s="135">
        <f t="shared" si="23"/>
        <v>0</v>
      </c>
      <c r="U51" s="135">
        <f>COUNTIFS(号卡固网晒单!$A:$A,$B$5,号卡固网晒单!$C:$C,B51,号卡固网晒单!$D:$D,$U$9)</f>
        <v>0</v>
      </c>
      <c r="V51" s="135">
        <f>COUNTIFS(号卡固网晒单!$A:$A,$B$5,号卡固网晒单!$C:$C,B51,号卡固网晒单!$D:$D,$V$9)</f>
        <v>0</v>
      </c>
      <c r="W51" s="135">
        <f>COUNTIFS(号卡固网晒单!$A:$A,$B$5,号卡固网晒单!$C:$C,B51,号卡固网晒单!$D:$D,$W$9)</f>
        <v>0</v>
      </c>
      <c r="X51" s="135">
        <f>COUNTIFS(号卡固网晒单!$A:$A,$B$5,号卡固网晒单!$C:$C,B51,号卡固网晒单!$D:$D,$X$9)</f>
        <v>0</v>
      </c>
      <c r="Y51" s="135">
        <f>COUNTIFS(号卡固网晒单!$A:$A,$B$5,号卡固网晒单!$C:$C,B51,号卡固网晒单!$F:$F,$Y$9)</f>
        <v>0</v>
      </c>
      <c r="Z51" s="135">
        <f>COUNTIFS(号卡固网晒单!$A:$A,$B$5,号卡固网晒单!$C:$C,B51,号卡固网晒单!$G:$G,$Z$9)</f>
        <v>0</v>
      </c>
      <c r="AA51" s="135">
        <f>COUNTIFS(号卡固网晒单!$A:$A,$B$5,号卡固网晒单!$C:$C,B51,号卡固网晒单!$H:$H,$AA$9)</f>
        <v>0</v>
      </c>
      <c r="AB51" s="135">
        <f>COUNTIFS(号卡固网晒单!$A:$A,$B$5,号卡固网晒单!$C:$C,B51,号卡固网晒单!$I:$I,$AB$9)</f>
        <v>0</v>
      </c>
      <c r="AC51" s="135">
        <f>COUNTIFS(号卡固网晒单!$A:$A,$B$5,号卡固网晒单!$C:$C,B51,号卡固网晒单!$J:$J,$AC$9)</f>
        <v>0</v>
      </c>
      <c r="AD51" s="135">
        <f>COUNTIFS(号卡固网晒单!$A:$A,$B$5,号卡固网晒单!$C:$C,B51,号卡固网晒单!$K:$K,$AD$9)</f>
        <v>0</v>
      </c>
      <c r="AE51" s="135">
        <f>COUNTIFS(号卡固网晒单!$A:$A,$B$5,号卡固网晒单!$C:$C,B51,号卡固网晒单!$L:$L,$AE$9)</f>
        <v>0</v>
      </c>
      <c r="AF51" s="135">
        <f>COUNTIFS(号卡固网晒单!$A:$A,$B$5,号卡固网晒单!$C:$C,B51,号卡固网晒单!$M:$M,$AF$9)</f>
        <v>0</v>
      </c>
      <c r="AG51" s="135">
        <f t="shared" si="24"/>
        <v>0</v>
      </c>
      <c r="AH51" s="135">
        <f t="shared" si="25"/>
        <v>0</v>
      </c>
      <c r="AI51" s="135">
        <f>COUNTIFS(号卡固网晒单!$C:$C,AF51,号卡固网晒单!$D:$D,$E$9)</f>
        <v>0</v>
      </c>
      <c r="AJ51" s="135">
        <f>COUNTIFS(号卡固网晒单!$C:$C,AF51,号卡固网晒单!$D:$D,$F$9)</f>
        <v>0</v>
      </c>
      <c r="AK51" s="135">
        <f>COUNTIFS(号卡固网晒单!$C:$C,AF51,号卡固网晒单!$D:$D,$G$9)</f>
        <v>0</v>
      </c>
      <c r="AL51" s="135">
        <f>COUNTIFS(号卡固网晒单!$C:$C,AF51,号卡固网晒单!$D:$D,$H$9)</f>
        <v>0</v>
      </c>
      <c r="AM51" s="135">
        <f>COUNTIFS(号卡固网晒单!$C:$C,AF51,号卡固网晒单!$D:$D,$I$9)</f>
        <v>0</v>
      </c>
      <c r="AN51" s="135">
        <f>COUNTIFS(号卡固网晒单!$C:$C,AF51,号卡固网晒单!$D:$D,$J$9)</f>
        <v>0</v>
      </c>
      <c r="AO51" s="135">
        <f>COUNTIFS(号卡固网晒单!$C:$C,AF51,号卡固网晒单!$D:$D,$K$9)</f>
        <v>0</v>
      </c>
      <c r="AP51" s="135">
        <f>COUNTIFS(号卡固网晒单!$C:$C,AF51,号卡固网晒单!$D:$D,$L$9)</f>
        <v>0</v>
      </c>
      <c r="AQ51" s="135">
        <f>COUNTIFS(号卡固网晒单!$C:$C,AF51,号卡固网晒单!$D:$D,$M$9)</f>
        <v>0</v>
      </c>
      <c r="AR51" s="135">
        <f>COUNTIFS(号卡固网晒单!$C:$C,AF51,号卡固网晒单!$D:$D,$N$9)</f>
        <v>0</v>
      </c>
      <c r="AS51" s="135">
        <f>COUNTIFS(号卡固网晒单!$C:$C,AF51,号卡固网晒单!$D:$D,$O$9)</f>
        <v>0</v>
      </c>
      <c r="AT51" s="135">
        <f>COUNTIFS(号卡固网晒单!$C:$C,AF51,号卡固网晒单!$D:$D,$P$9)</f>
        <v>0</v>
      </c>
      <c r="AU51" s="135">
        <f t="shared" si="26"/>
        <v>0</v>
      </c>
      <c r="AV51" s="135">
        <f>COUNTIFS(号卡固网晒单!$C:$C,AE51,号卡固网晒单!$E:$E,$R$9)</f>
        <v>0</v>
      </c>
      <c r="AW51" s="135">
        <f t="shared" si="27"/>
        <v>0</v>
      </c>
      <c r="AX51" s="135">
        <f t="shared" si="28"/>
        <v>0</v>
      </c>
      <c r="AY51" s="135">
        <f>COUNTIFS(号卡固网晒单!$C:$C,AE51,号卡固网晒单!$D:$D,$U$9)</f>
        <v>0</v>
      </c>
      <c r="AZ51" s="135">
        <f>COUNTIFS(号卡固网晒单!$C:$C,AE51,号卡固网晒单!$D:$D,$V$9)</f>
        <v>0</v>
      </c>
      <c r="BA51" s="135">
        <f>COUNTIFS(号卡固网晒单!$C:$C,AE51,号卡固网晒单!$D:$D,$W$9)</f>
        <v>0</v>
      </c>
      <c r="BB51" s="135">
        <f>COUNTIFS(号卡固网晒单!$C:$C,AE51,号卡固网晒单!$D:$D,$X$9)</f>
        <v>0</v>
      </c>
      <c r="BC51" s="135">
        <f>COUNTIFS(号卡固网晒单!$C:$C,AE51,号卡固网晒单!$F:$F,$Y$9)</f>
        <v>0</v>
      </c>
      <c r="BD51" s="135">
        <f>COUNTIFS(号卡固网晒单!$C:$C,AE51,号卡固网晒单!$G:$G,$Z$9)</f>
        <v>0</v>
      </c>
      <c r="BE51" s="135">
        <f>COUNTIFS(号卡固网晒单!$C:$C,AE51,号卡固网晒单!$H:$H,$AA$9)</f>
        <v>0</v>
      </c>
      <c r="BF51" s="135">
        <f>COUNTIFS(号卡固网晒单!$C:$C,AE51,号卡固网晒单!$I:$I,$AB$9)</f>
        <v>0</v>
      </c>
      <c r="BG51" s="135">
        <f>COUNTIFS(号卡固网晒单!$C:$C,AE51,号卡固网晒单!$J:$J,$AC$9)</f>
        <v>0</v>
      </c>
      <c r="BH51" s="135">
        <f>COUNTIFS(号卡固网晒单!$C:$C,AE51,号卡固网晒单!$K:$K,$AD$9)</f>
        <v>0</v>
      </c>
      <c r="BI51" s="135">
        <f>COUNTIFS(号卡固网晒单!$C:$C,AE51,号卡固网晒单!$L:$L,$AE$9)</f>
        <v>0</v>
      </c>
      <c r="BJ51" s="135">
        <f>COUNTIFS(号卡固网晒单!$C:$C,AE51,号卡固网晒单!$M:$M,$AF$9)</f>
        <v>0</v>
      </c>
      <c r="BK51" s="151">
        <v>5</v>
      </c>
      <c r="BL51" s="133">
        <f t="shared" si="29"/>
        <v>0</v>
      </c>
      <c r="BM51" s="133">
        <f t="shared" si="30"/>
        <v>0</v>
      </c>
      <c r="BN51" s="155"/>
      <c r="BO51" s="153"/>
      <c r="BP51" s="154"/>
      <c r="BQ51" s="155">
        <f t="shared" si="31"/>
        <v>0</v>
      </c>
      <c r="BR51" s="153"/>
      <c r="BS51" s="151">
        <v>12</v>
      </c>
      <c r="BT51" s="133">
        <f t="shared" si="32"/>
        <v>0</v>
      </c>
      <c r="BU51" s="133">
        <f t="shared" si="33"/>
        <v>0</v>
      </c>
      <c r="BV51" s="153"/>
      <c r="BW51" s="153"/>
      <c r="BX51" s="154"/>
      <c r="BY51" s="154"/>
      <c r="BZ51" s="161"/>
      <c r="CA51" s="155">
        <f t="shared" si="34"/>
        <v>0</v>
      </c>
      <c r="CB51" s="153"/>
      <c r="CC51" s="125"/>
      <c r="CD51" s="125" t="s">
        <v>555</v>
      </c>
      <c r="CF51" s="170" t="str">
        <f t="shared" si="0"/>
        <v>袁晶晶</v>
      </c>
      <c r="CG51" s="175"/>
      <c r="CH51" s="175"/>
      <c r="CI51" s="175"/>
    </row>
    <row r="52" ht="26" spans="1:87">
      <c r="A52" s="129" t="s">
        <v>29</v>
      </c>
      <c r="B52" s="129" t="s">
        <v>556</v>
      </c>
      <c r="C52" s="125">
        <v>5</v>
      </c>
      <c r="D52" s="125">
        <v>2</v>
      </c>
      <c r="E52" s="135">
        <f>COUNTIFS(号卡固网晒单!$A:$A,$B$5,号卡固网晒单!$C:$C,B52,号卡固网晒单!$D:$D,$E$9)</f>
        <v>0</v>
      </c>
      <c r="F52" s="135">
        <f>COUNTIFS(号卡固网晒单!$A:$A,$B$5,号卡固网晒单!$C:$C,B52,号卡固网晒单!$D:$D,$F$9)</f>
        <v>0</v>
      </c>
      <c r="G52" s="135">
        <f>COUNTIFS(号卡固网晒单!$A:$A,$B$5,号卡固网晒单!$C:$C,B52,号卡固网晒单!$D:$D,$G$9)</f>
        <v>0</v>
      </c>
      <c r="H52" s="135">
        <f>COUNTIFS(号卡固网晒单!$A:$A,$B$5,号卡固网晒单!$C:$C,B52,号卡固网晒单!$D:$D,$H$9)</f>
        <v>0</v>
      </c>
      <c r="I52" s="135">
        <f>COUNTIFS(号卡固网晒单!$A:$A,$B$5,号卡固网晒单!$C:$C,B52,号卡固网晒单!$D:$D,$I$9)</f>
        <v>0</v>
      </c>
      <c r="J52" s="135">
        <f>COUNTIFS(号卡固网晒单!$A:$A,$B$5,号卡固网晒单!$C:$C,B52,号卡固网晒单!$D:$D,$J$9)</f>
        <v>0</v>
      </c>
      <c r="K52" s="135">
        <f>COUNTIFS(号卡固网晒单!$A:$A,$B$5,号卡固网晒单!$C:$C,B52,号卡固网晒单!$D:$D,$K$9)</f>
        <v>0</v>
      </c>
      <c r="L52" s="135">
        <f>COUNTIFS(号卡固网晒单!$A:$A,$B$5,号卡固网晒单!$C:$C,B52,号卡固网晒单!$D:$D,$L$9)</f>
        <v>0</v>
      </c>
      <c r="M52" s="135">
        <f>COUNTIFS(号卡固网晒单!$A:$A,$B$5,号卡固网晒单!$C:$C,B52,号卡固网晒单!$D:$D,$M$9)</f>
        <v>0</v>
      </c>
      <c r="N52" s="135">
        <f>COUNTIFS(号卡固网晒单!$A:$A,$B$5,号卡固网晒单!$C:$C,B52,号卡固网晒单!$D:$D,$N$9)</f>
        <v>0</v>
      </c>
      <c r="O52" s="135">
        <f>COUNTIFS(号卡固网晒单!$A:$A,$B$5,号卡固网晒单!$C:$C,B52,号卡固网晒单!$D:$D,$O$9)</f>
        <v>0</v>
      </c>
      <c r="P52" s="135">
        <f>COUNTIFS(号卡固网晒单!$A:$A,$B$5,号卡固网晒单!$C:$C,B52,号卡固网晒单!$D:$D,$P$9)</f>
        <v>0</v>
      </c>
      <c r="Q52" s="135">
        <f t="shared" si="21"/>
        <v>0</v>
      </c>
      <c r="R52" s="135">
        <f>COUNTIFS(号卡固网晒单!$A:$A,$B$5,号卡固网晒单!$C:$C,B52,号卡固网晒单!$E:$E,$R$9)</f>
        <v>0</v>
      </c>
      <c r="S52" s="135">
        <f t="shared" si="22"/>
        <v>0</v>
      </c>
      <c r="T52" s="135">
        <f t="shared" si="23"/>
        <v>0</v>
      </c>
      <c r="U52" s="135">
        <f>COUNTIFS(号卡固网晒单!$A:$A,$B$5,号卡固网晒单!$C:$C,B52,号卡固网晒单!$D:$D,$U$9)</f>
        <v>0</v>
      </c>
      <c r="V52" s="135">
        <f>COUNTIFS(号卡固网晒单!$A:$A,$B$5,号卡固网晒单!$C:$C,B52,号卡固网晒单!$D:$D,$V$9)</f>
        <v>0</v>
      </c>
      <c r="W52" s="135">
        <f>COUNTIFS(号卡固网晒单!$A:$A,$B$5,号卡固网晒单!$C:$C,B52,号卡固网晒单!$D:$D,$W$9)</f>
        <v>0</v>
      </c>
      <c r="X52" s="135">
        <f>COUNTIFS(号卡固网晒单!$A:$A,$B$5,号卡固网晒单!$C:$C,B52,号卡固网晒单!$D:$D,$X$9)</f>
        <v>0</v>
      </c>
      <c r="Y52" s="135">
        <f>COUNTIFS(号卡固网晒单!$A:$A,$B$5,号卡固网晒单!$C:$C,B52,号卡固网晒单!$F:$F,$Y$9)</f>
        <v>0</v>
      </c>
      <c r="Z52" s="135">
        <f>COUNTIFS(号卡固网晒单!$A:$A,$B$5,号卡固网晒单!$C:$C,B52,号卡固网晒单!$G:$G,$Z$9)</f>
        <v>0</v>
      </c>
      <c r="AA52" s="135">
        <f>COUNTIFS(号卡固网晒单!$A:$A,$B$5,号卡固网晒单!$C:$C,B52,号卡固网晒单!$H:$H,$AA$9)</f>
        <v>0</v>
      </c>
      <c r="AB52" s="135">
        <f>COUNTIFS(号卡固网晒单!$A:$A,$B$5,号卡固网晒单!$C:$C,B52,号卡固网晒单!$I:$I,$AB$9)</f>
        <v>0</v>
      </c>
      <c r="AC52" s="135">
        <f>COUNTIFS(号卡固网晒单!$A:$A,$B$5,号卡固网晒单!$C:$C,B52,号卡固网晒单!$J:$J,$AC$9)</f>
        <v>0</v>
      </c>
      <c r="AD52" s="135">
        <f>COUNTIFS(号卡固网晒单!$A:$A,$B$5,号卡固网晒单!$C:$C,B52,号卡固网晒单!$K:$K,$AD$9)</f>
        <v>0</v>
      </c>
      <c r="AE52" s="135">
        <f>COUNTIFS(号卡固网晒单!$A:$A,$B$5,号卡固网晒单!$C:$C,B52,号卡固网晒单!$L:$L,$AE$9)</f>
        <v>0</v>
      </c>
      <c r="AF52" s="135">
        <f>COUNTIFS(号卡固网晒单!$A:$A,$B$5,号卡固网晒单!$C:$C,B52,号卡固网晒单!$M:$M,$AF$9)</f>
        <v>0</v>
      </c>
      <c r="AG52" s="135">
        <f t="shared" si="24"/>
        <v>0</v>
      </c>
      <c r="AH52" s="135">
        <f t="shared" si="25"/>
        <v>0</v>
      </c>
      <c r="AI52" s="135">
        <f>COUNTIFS(号卡固网晒单!$C:$C,AF52,号卡固网晒单!$D:$D,$E$9)</f>
        <v>0</v>
      </c>
      <c r="AJ52" s="135">
        <f>COUNTIFS(号卡固网晒单!$C:$C,AF52,号卡固网晒单!$D:$D,$F$9)</f>
        <v>0</v>
      </c>
      <c r="AK52" s="135">
        <f>COUNTIFS(号卡固网晒单!$C:$C,AF52,号卡固网晒单!$D:$D,$G$9)</f>
        <v>0</v>
      </c>
      <c r="AL52" s="135">
        <f>COUNTIFS(号卡固网晒单!$C:$C,AF52,号卡固网晒单!$D:$D,$H$9)</f>
        <v>0</v>
      </c>
      <c r="AM52" s="135">
        <f>COUNTIFS(号卡固网晒单!$C:$C,AF52,号卡固网晒单!$D:$D,$I$9)</f>
        <v>0</v>
      </c>
      <c r="AN52" s="135">
        <f>COUNTIFS(号卡固网晒单!$C:$C,AF52,号卡固网晒单!$D:$D,$J$9)</f>
        <v>0</v>
      </c>
      <c r="AO52" s="135">
        <f>COUNTIFS(号卡固网晒单!$C:$C,AF52,号卡固网晒单!$D:$D,$K$9)</f>
        <v>0</v>
      </c>
      <c r="AP52" s="135">
        <f>COUNTIFS(号卡固网晒单!$C:$C,AF52,号卡固网晒单!$D:$D,$L$9)</f>
        <v>0</v>
      </c>
      <c r="AQ52" s="135">
        <f>COUNTIFS(号卡固网晒单!$C:$C,AF52,号卡固网晒单!$D:$D,$M$9)</f>
        <v>0</v>
      </c>
      <c r="AR52" s="135">
        <f>COUNTIFS(号卡固网晒单!$C:$C,AF52,号卡固网晒单!$D:$D,$N$9)</f>
        <v>0</v>
      </c>
      <c r="AS52" s="135">
        <f>COUNTIFS(号卡固网晒单!$C:$C,AF52,号卡固网晒单!$D:$D,$O$9)</f>
        <v>0</v>
      </c>
      <c r="AT52" s="135">
        <f>COUNTIFS(号卡固网晒单!$C:$C,AF52,号卡固网晒单!$D:$D,$P$9)</f>
        <v>0</v>
      </c>
      <c r="AU52" s="135">
        <f t="shared" si="26"/>
        <v>0</v>
      </c>
      <c r="AV52" s="135">
        <f>COUNTIFS(号卡固网晒单!$C:$C,AE52,号卡固网晒单!$E:$E,$R$9)</f>
        <v>0</v>
      </c>
      <c r="AW52" s="135">
        <f t="shared" si="27"/>
        <v>0</v>
      </c>
      <c r="AX52" s="135">
        <f t="shared" si="28"/>
        <v>0</v>
      </c>
      <c r="AY52" s="135">
        <f>COUNTIFS(号卡固网晒单!$C:$C,AE52,号卡固网晒单!$D:$D,$U$9)</f>
        <v>0</v>
      </c>
      <c r="AZ52" s="135">
        <f>COUNTIFS(号卡固网晒单!$C:$C,AE52,号卡固网晒单!$D:$D,$V$9)</f>
        <v>0</v>
      </c>
      <c r="BA52" s="135">
        <f>COUNTIFS(号卡固网晒单!$C:$C,AE52,号卡固网晒单!$D:$D,$W$9)</f>
        <v>0</v>
      </c>
      <c r="BB52" s="135">
        <f>COUNTIFS(号卡固网晒单!$C:$C,AE52,号卡固网晒单!$D:$D,$X$9)</f>
        <v>0</v>
      </c>
      <c r="BC52" s="135">
        <f>COUNTIFS(号卡固网晒单!$C:$C,AE52,号卡固网晒单!$F:$F,$Y$9)</f>
        <v>0</v>
      </c>
      <c r="BD52" s="135">
        <f>COUNTIFS(号卡固网晒单!$C:$C,AE52,号卡固网晒单!$G:$G,$Z$9)</f>
        <v>0</v>
      </c>
      <c r="BE52" s="135">
        <f>COUNTIFS(号卡固网晒单!$C:$C,AE52,号卡固网晒单!$H:$H,$AA$9)</f>
        <v>0</v>
      </c>
      <c r="BF52" s="135">
        <f>COUNTIFS(号卡固网晒单!$C:$C,AE52,号卡固网晒单!$I:$I,$AB$9)</f>
        <v>0</v>
      </c>
      <c r="BG52" s="135">
        <f>COUNTIFS(号卡固网晒单!$C:$C,AE52,号卡固网晒单!$J:$J,$AC$9)</f>
        <v>0</v>
      </c>
      <c r="BH52" s="135">
        <f>COUNTIFS(号卡固网晒单!$C:$C,AE52,号卡固网晒单!$K:$K,$AD$9)</f>
        <v>0</v>
      </c>
      <c r="BI52" s="135">
        <f>COUNTIFS(号卡固网晒单!$C:$C,AE52,号卡固网晒单!$L:$L,$AE$9)</f>
        <v>0</v>
      </c>
      <c r="BJ52" s="135">
        <f>COUNTIFS(号卡固网晒单!$C:$C,AE52,号卡固网晒单!$M:$M,$AF$9)</f>
        <v>0</v>
      </c>
      <c r="BK52" s="151">
        <v>2</v>
      </c>
      <c r="BL52" s="133">
        <f t="shared" si="29"/>
        <v>0</v>
      </c>
      <c r="BM52" s="133">
        <f t="shared" si="30"/>
        <v>0</v>
      </c>
      <c r="BN52" s="155">
        <v>2</v>
      </c>
      <c r="BO52" s="153">
        <f>BL52</f>
        <v>0</v>
      </c>
      <c r="BP52" s="154">
        <f t="shared" si="35"/>
        <v>0</v>
      </c>
      <c r="BQ52" s="155">
        <f t="shared" si="31"/>
        <v>0</v>
      </c>
      <c r="BR52" s="153">
        <f>BQ52</f>
        <v>0</v>
      </c>
      <c r="BS52" s="151">
        <v>5</v>
      </c>
      <c r="BT52" s="133">
        <f t="shared" si="32"/>
        <v>0</v>
      </c>
      <c r="BU52" s="133">
        <f t="shared" si="33"/>
        <v>0</v>
      </c>
      <c r="BV52" s="153">
        <v>5</v>
      </c>
      <c r="BW52" s="153">
        <f>BT52</f>
        <v>0</v>
      </c>
      <c r="BX52" s="154">
        <f t="shared" si="38"/>
        <v>0</v>
      </c>
      <c r="BY52" s="154">
        <f t="shared" si="36"/>
        <v>0</v>
      </c>
      <c r="BZ52" s="161">
        <f t="shared" si="37"/>
        <v>1</v>
      </c>
      <c r="CA52" s="155">
        <f t="shared" si="34"/>
        <v>0</v>
      </c>
      <c r="CB52" s="153">
        <f>CA52</f>
        <v>0</v>
      </c>
      <c r="CC52" s="125" t="s">
        <v>29</v>
      </c>
      <c r="CD52" s="125" t="s">
        <v>556</v>
      </c>
      <c r="CF52" s="170" t="str">
        <f t="shared" si="0"/>
        <v>王若连</v>
      </c>
      <c r="CG52" s="175" t="str">
        <f t="shared" si="39"/>
        <v>溪尾站</v>
      </c>
      <c r="CH52" s="175" t="str">
        <f t="shared" si="40"/>
        <v>溪尾站</v>
      </c>
      <c r="CI52" s="175"/>
    </row>
    <row r="53" ht="26" spans="1:87">
      <c r="A53" s="129" t="s">
        <v>30</v>
      </c>
      <c r="B53" s="129" t="s">
        <v>557</v>
      </c>
      <c r="C53" s="125">
        <v>5</v>
      </c>
      <c r="D53" s="125">
        <v>2</v>
      </c>
      <c r="E53" s="135">
        <f>COUNTIFS(号卡固网晒单!$A:$A,$B$5,号卡固网晒单!$C:$C,B53,号卡固网晒单!$D:$D,$E$9)</f>
        <v>0</v>
      </c>
      <c r="F53" s="135">
        <f>COUNTIFS(号卡固网晒单!$A:$A,$B$5,号卡固网晒单!$C:$C,B53,号卡固网晒单!$D:$D,$F$9)</f>
        <v>0</v>
      </c>
      <c r="G53" s="135">
        <f>COUNTIFS(号卡固网晒单!$A:$A,$B$5,号卡固网晒单!$C:$C,B53,号卡固网晒单!$D:$D,$G$9)</f>
        <v>0</v>
      </c>
      <c r="H53" s="135">
        <f>COUNTIFS(号卡固网晒单!$A:$A,$B$5,号卡固网晒单!$C:$C,B53,号卡固网晒单!$D:$D,$H$9)</f>
        <v>0</v>
      </c>
      <c r="I53" s="135">
        <f>COUNTIFS(号卡固网晒单!$A:$A,$B$5,号卡固网晒单!$C:$C,B53,号卡固网晒单!$D:$D,$I$9)</f>
        <v>0</v>
      </c>
      <c r="J53" s="135">
        <f>COUNTIFS(号卡固网晒单!$A:$A,$B$5,号卡固网晒单!$C:$C,B53,号卡固网晒单!$D:$D,$J$9)</f>
        <v>0</v>
      </c>
      <c r="K53" s="135">
        <f>COUNTIFS(号卡固网晒单!$A:$A,$B$5,号卡固网晒单!$C:$C,B53,号卡固网晒单!$D:$D,$K$9)</f>
        <v>0</v>
      </c>
      <c r="L53" s="135">
        <f>COUNTIFS(号卡固网晒单!$A:$A,$B$5,号卡固网晒单!$C:$C,B53,号卡固网晒单!$D:$D,$L$9)</f>
        <v>0</v>
      </c>
      <c r="M53" s="135">
        <f>COUNTIFS(号卡固网晒单!$A:$A,$B$5,号卡固网晒单!$C:$C,B53,号卡固网晒单!$D:$D,$M$9)</f>
        <v>0</v>
      </c>
      <c r="N53" s="135">
        <f>COUNTIFS(号卡固网晒单!$A:$A,$B$5,号卡固网晒单!$C:$C,B53,号卡固网晒单!$D:$D,$N$9)</f>
        <v>0</v>
      </c>
      <c r="O53" s="135">
        <f>COUNTIFS(号卡固网晒单!$A:$A,$B$5,号卡固网晒单!$C:$C,B53,号卡固网晒单!$D:$D,$O$9)</f>
        <v>0</v>
      </c>
      <c r="P53" s="135">
        <f>COUNTIFS(号卡固网晒单!$A:$A,$B$5,号卡固网晒单!$C:$C,B53,号卡固网晒单!$D:$D,$P$9)</f>
        <v>0</v>
      </c>
      <c r="Q53" s="135">
        <f t="shared" si="21"/>
        <v>0</v>
      </c>
      <c r="R53" s="135">
        <f>COUNTIFS(号卡固网晒单!$A:$A,$B$5,号卡固网晒单!$C:$C,B53,号卡固网晒单!$E:$E,$R$9)</f>
        <v>0</v>
      </c>
      <c r="S53" s="135">
        <f t="shared" si="22"/>
        <v>0</v>
      </c>
      <c r="T53" s="135">
        <f t="shared" si="23"/>
        <v>0</v>
      </c>
      <c r="U53" s="135">
        <f>COUNTIFS(号卡固网晒单!$A:$A,$B$5,号卡固网晒单!$C:$C,B53,号卡固网晒单!$D:$D,$U$9)</f>
        <v>0</v>
      </c>
      <c r="V53" s="135">
        <f>COUNTIFS(号卡固网晒单!$A:$A,$B$5,号卡固网晒单!$C:$C,B53,号卡固网晒单!$D:$D,$V$9)</f>
        <v>0</v>
      </c>
      <c r="W53" s="135">
        <f>COUNTIFS(号卡固网晒单!$A:$A,$B$5,号卡固网晒单!$C:$C,B53,号卡固网晒单!$D:$D,$W$9)</f>
        <v>0</v>
      </c>
      <c r="X53" s="135">
        <f>COUNTIFS(号卡固网晒单!$A:$A,$B$5,号卡固网晒单!$C:$C,B53,号卡固网晒单!$D:$D,$X$9)</f>
        <v>0</v>
      </c>
      <c r="Y53" s="135">
        <f>COUNTIFS(号卡固网晒单!$A:$A,$B$5,号卡固网晒单!$C:$C,B53,号卡固网晒单!$F:$F,$Y$9)</f>
        <v>0</v>
      </c>
      <c r="Z53" s="135">
        <f>COUNTIFS(号卡固网晒单!$A:$A,$B$5,号卡固网晒单!$C:$C,B53,号卡固网晒单!$G:$G,$Z$9)</f>
        <v>0</v>
      </c>
      <c r="AA53" s="135">
        <f>COUNTIFS(号卡固网晒单!$A:$A,$B$5,号卡固网晒单!$C:$C,B53,号卡固网晒单!$H:$H,$AA$9)</f>
        <v>0</v>
      </c>
      <c r="AB53" s="135">
        <f>COUNTIFS(号卡固网晒单!$A:$A,$B$5,号卡固网晒单!$C:$C,B53,号卡固网晒单!$I:$I,$AB$9)</f>
        <v>0</v>
      </c>
      <c r="AC53" s="135">
        <f>COUNTIFS(号卡固网晒单!$A:$A,$B$5,号卡固网晒单!$C:$C,B53,号卡固网晒单!$J:$J,$AC$9)</f>
        <v>0</v>
      </c>
      <c r="AD53" s="135">
        <f>COUNTIFS(号卡固网晒单!$A:$A,$B$5,号卡固网晒单!$C:$C,B53,号卡固网晒单!$K:$K,$AD$9)</f>
        <v>0</v>
      </c>
      <c r="AE53" s="135">
        <f>COUNTIFS(号卡固网晒单!$A:$A,$B$5,号卡固网晒单!$C:$C,B53,号卡固网晒单!$L:$L,$AE$9)</f>
        <v>0</v>
      </c>
      <c r="AF53" s="135">
        <f>COUNTIFS(号卡固网晒单!$A:$A,$B$5,号卡固网晒单!$C:$C,B53,号卡固网晒单!$M:$M,$AF$9)</f>
        <v>0</v>
      </c>
      <c r="AG53" s="135">
        <f t="shared" si="24"/>
        <v>0</v>
      </c>
      <c r="AH53" s="135">
        <f t="shared" si="25"/>
        <v>0</v>
      </c>
      <c r="AI53" s="135">
        <f>COUNTIFS(号卡固网晒单!$C:$C,AF53,号卡固网晒单!$D:$D,$E$9)</f>
        <v>0</v>
      </c>
      <c r="AJ53" s="135">
        <f>COUNTIFS(号卡固网晒单!$C:$C,AF53,号卡固网晒单!$D:$D,$F$9)</f>
        <v>0</v>
      </c>
      <c r="AK53" s="135">
        <f>COUNTIFS(号卡固网晒单!$C:$C,AF53,号卡固网晒单!$D:$D,$G$9)</f>
        <v>0</v>
      </c>
      <c r="AL53" s="135">
        <f>COUNTIFS(号卡固网晒单!$C:$C,AF53,号卡固网晒单!$D:$D,$H$9)</f>
        <v>0</v>
      </c>
      <c r="AM53" s="135">
        <f>COUNTIFS(号卡固网晒单!$C:$C,AF53,号卡固网晒单!$D:$D,$I$9)</f>
        <v>0</v>
      </c>
      <c r="AN53" s="135">
        <f>COUNTIFS(号卡固网晒单!$C:$C,AF53,号卡固网晒单!$D:$D,$J$9)</f>
        <v>0</v>
      </c>
      <c r="AO53" s="135">
        <f>COUNTIFS(号卡固网晒单!$C:$C,AF53,号卡固网晒单!$D:$D,$K$9)</f>
        <v>0</v>
      </c>
      <c r="AP53" s="135">
        <f>COUNTIFS(号卡固网晒单!$C:$C,AF53,号卡固网晒单!$D:$D,$L$9)</f>
        <v>0</v>
      </c>
      <c r="AQ53" s="135">
        <f>COUNTIFS(号卡固网晒单!$C:$C,AF53,号卡固网晒单!$D:$D,$M$9)</f>
        <v>0</v>
      </c>
      <c r="AR53" s="135">
        <f>COUNTIFS(号卡固网晒单!$C:$C,AF53,号卡固网晒单!$D:$D,$N$9)</f>
        <v>0</v>
      </c>
      <c r="AS53" s="135">
        <f>COUNTIFS(号卡固网晒单!$C:$C,AF53,号卡固网晒单!$D:$D,$O$9)</f>
        <v>0</v>
      </c>
      <c r="AT53" s="135">
        <f>COUNTIFS(号卡固网晒单!$C:$C,AF53,号卡固网晒单!$D:$D,$P$9)</f>
        <v>0</v>
      </c>
      <c r="AU53" s="135">
        <f t="shared" si="26"/>
        <v>0</v>
      </c>
      <c r="AV53" s="135">
        <f>COUNTIFS(号卡固网晒单!$C:$C,AE53,号卡固网晒单!$E:$E,$R$9)</f>
        <v>0</v>
      </c>
      <c r="AW53" s="135">
        <f t="shared" si="27"/>
        <v>0</v>
      </c>
      <c r="AX53" s="135">
        <f t="shared" si="28"/>
        <v>0</v>
      </c>
      <c r="AY53" s="135">
        <f>COUNTIFS(号卡固网晒单!$C:$C,AE53,号卡固网晒单!$D:$D,$U$9)</f>
        <v>0</v>
      </c>
      <c r="AZ53" s="135">
        <f>COUNTIFS(号卡固网晒单!$C:$C,AE53,号卡固网晒单!$D:$D,$V$9)</f>
        <v>0</v>
      </c>
      <c r="BA53" s="135">
        <f>COUNTIFS(号卡固网晒单!$C:$C,AE53,号卡固网晒单!$D:$D,$W$9)</f>
        <v>0</v>
      </c>
      <c r="BB53" s="135">
        <f>COUNTIFS(号卡固网晒单!$C:$C,AE53,号卡固网晒单!$D:$D,$X$9)</f>
        <v>0</v>
      </c>
      <c r="BC53" s="135">
        <f>COUNTIFS(号卡固网晒单!$C:$C,AE53,号卡固网晒单!$F:$F,$Y$9)</f>
        <v>0</v>
      </c>
      <c r="BD53" s="135">
        <f>COUNTIFS(号卡固网晒单!$C:$C,AE53,号卡固网晒单!$G:$G,$Z$9)</f>
        <v>0</v>
      </c>
      <c r="BE53" s="135">
        <f>COUNTIFS(号卡固网晒单!$C:$C,AE53,号卡固网晒单!$H:$H,$AA$9)</f>
        <v>0</v>
      </c>
      <c r="BF53" s="135">
        <f>COUNTIFS(号卡固网晒单!$C:$C,AE53,号卡固网晒单!$I:$I,$AB$9)</f>
        <v>0</v>
      </c>
      <c r="BG53" s="135">
        <f>COUNTIFS(号卡固网晒单!$C:$C,AE53,号卡固网晒单!$J:$J,$AC$9)</f>
        <v>0</v>
      </c>
      <c r="BH53" s="135">
        <f>COUNTIFS(号卡固网晒单!$C:$C,AE53,号卡固网晒单!$K:$K,$AD$9)</f>
        <v>0</v>
      </c>
      <c r="BI53" s="135">
        <f>COUNTIFS(号卡固网晒单!$C:$C,AE53,号卡固网晒单!$L:$L,$AE$9)</f>
        <v>0</v>
      </c>
      <c r="BJ53" s="135">
        <f>COUNTIFS(号卡固网晒单!$C:$C,AE53,号卡固网晒单!$M:$M,$AF$9)</f>
        <v>0</v>
      </c>
      <c r="BK53" s="151">
        <v>2</v>
      </c>
      <c r="BL53" s="133">
        <f t="shared" si="29"/>
        <v>0</v>
      </c>
      <c r="BM53" s="133">
        <f t="shared" si="30"/>
        <v>0</v>
      </c>
      <c r="BN53" s="155">
        <v>9</v>
      </c>
      <c r="BO53" s="153">
        <f>SUM(BL53:BL55)</f>
        <v>0</v>
      </c>
      <c r="BP53" s="154">
        <f t="shared" si="35"/>
        <v>0</v>
      </c>
      <c r="BQ53" s="155">
        <f t="shared" si="31"/>
        <v>0</v>
      </c>
      <c r="BR53" s="153">
        <f>SUM(BQ53:BQ55)</f>
        <v>0</v>
      </c>
      <c r="BS53" s="151">
        <v>5</v>
      </c>
      <c r="BT53" s="133">
        <f t="shared" si="32"/>
        <v>0</v>
      </c>
      <c r="BU53" s="133">
        <f t="shared" si="33"/>
        <v>0</v>
      </c>
      <c r="BV53" s="153">
        <v>22</v>
      </c>
      <c r="BW53" s="153">
        <f>SUM(BT53:BT55)</f>
        <v>0</v>
      </c>
      <c r="BX53" s="154">
        <f t="shared" si="38"/>
        <v>0</v>
      </c>
      <c r="BY53" s="154">
        <f t="shared" si="36"/>
        <v>0</v>
      </c>
      <c r="BZ53" s="161">
        <f t="shared" si="37"/>
        <v>1</v>
      </c>
      <c r="CA53" s="155">
        <f t="shared" si="34"/>
        <v>0</v>
      </c>
      <c r="CB53" s="153">
        <f>SUM(CA53:CA55)</f>
        <v>0</v>
      </c>
      <c r="CC53" s="125" t="s">
        <v>30</v>
      </c>
      <c r="CD53" s="125" t="s">
        <v>557</v>
      </c>
      <c r="CF53" s="170" t="str">
        <f t="shared" si="0"/>
        <v>李斌</v>
      </c>
      <c r="CG53" s="175" t="str">
        <f t="shared" si="39"/>
        <v>下白石</v>
      </c>
      <c r="CH53" s="175" t="str">
        <f t="shared" si="40"/>
        <v>下白石</v>
      </c>
      <c r="CI53" s="175"/>
    </row>
    <row r="54" ht="26" spans="1:87">
      <c r="A54" s="129"/>
      <c r="B54" s="129" t="s">
        <v>558</v>
      </c>
      <c r="C54" s="125">
        <v>5</v>
      </c>
      <c r="D54" s="125">
        <v>2</v>
      </c>
      <c r="E54" s="135">
        <f>COUNTIFS(号卡固网晒单!$A:$A,$B$5,号卡固网晒单!$C:$C,B54,号卡固网晒单!$D:$D,$E$9)</f>
        <v>0</v>
      </c>
      <c r="F54" s="135">
        <f>COUNTIFS(号卡固网晒单!$A:$A,$B$5,号卡固网晒单!$C:$C,B54,号卡固网晒单!$D:$D,$F$9)</f>
        <v>0</v>
      </c>
      <c r="G54" s="135">
        <f>COUNTIFS(号卡固网晒单!$A:$A,$B$5,号卡固网晒单!$C:$C,B54,号卡固网晒单!$D:$D,$G$9)</f>
        <v>0</v>
      </c>
      <c r="H54" s="135">
        <f>COUNTIFS(号卡固网晒单!$A:$A,$B$5,号卡固网晒单!$C:$C,B54,号卡固网晒单!$D:$D,$H$9)</f>
        <v>0</v>
      </c>
      <c r="I54" s="135">
        <f>COUNTIFS(号卡固网晒单!$A:$A,$B$5,号卡固网晒单!$C:$C,B54,号卡固网晒单!$D:$D,$I$9)</f>
        <v>0</v>
      </c>
      <c r="J54" s="135">
        <f>COUNTIFS(号卡固网晒单!$A:$A,$B$5,号卡固网晒单!$C:$C,B54,号卡固网晒单!$D:$D,$J$9)</f>
        <v>0</v>
      </c>
      <c r="K54" s="135">
        <f>COUNTIFS(号卡固网晒单!$A:$A,$B$5,号卡固网晒单!$C:$C,B54,号卡固网晒单!$D:$D,$K$9)</f>
        <v>0</v>
      </c>
      <c r="L54" s="135">
        <f>COUNTIFS(号卡固网晒单!$A:$A,$B$5,号卡固网晒单!$C:$C,B54,号卡固网晒单!$D:$D,$L$9)</f>
        <v>0</v>
      </c>
      <c r="M54" s="135">
        <f>COUNTIFS(号卡固网晒单!$A:$A,$B$5,号卡固网晒单!$C:$C,B54,号卡固网晒单!$D:$D,$M$9)</f>
        <v>0</v>
      </c>
      <c r="N54" s="135">
        <f>COUNTIFS(号卡固网晒单!$A:$A,$B$5,号卡固网晒单!$C:$C,B54,号卡固网晒单!$D:$D,$N$9)</f>
        <v>0</v>
      </c>
      <c r="O54" s="135">
        <f>COUNTIFS(号卡固网晒单!$A:$A,$B$5,号卡固网晒单!$C:$C,B54,号卡固网晒单!$D:$D,$O$9)</f>
        <v>0</v>
      </c>
      <c r="P54" s="135">
        <f>COUNTIFS(号卡固网晒单!$A:$A,$B$5,号卡固网晒单!$C:$C,B54,号卡固网晒单!$D:$D,$P$9)</f>
        <v>0</v>
      </c>
      <c r="Q54" s="135">
        <f t="shared" si="21"/>
        <v>0</v>
      </c>
      <c r="R54" s="135">
        <f>COUNTIFS(号卡固网晒单!$A:$A,$B$5,号卡固网晒单!$C:$C,B54,号卡固网晒单!$E:$E,$R$9)</f>
        <v>0</v>
      </c>
      <c r="S54" s="135">
        <f t="shared" si="22"/>
        <v>0</v>
      </c>
      <c r="T54" s="135">
        <f t="shared" si="23"/>
        <v>0</v>
      </c>
      <c r="U54" s="135">
        <f>COUNTIFS(号卡固网晒单!$A:$A,$B$5,号卡固网晒单!$C:$C,B54,号卡固网晒单!$D:$D,$U$9)</f>
        <v>0</v>
      </c>
      <c r="V54" s="135">
        <f>COUNTIFS(号卡固网晒单!$A:$A,$B$5,号卡固网晒单!$C:$C,B54,号卡固网晒单!$D:$D,$V$9)</f>
        <v>0</v>
      </c>
      <c r="W54" s="135">
        <f>COUNTIFS(号卡固网晒单!$A:$A,$B$5,号卡固网晒单!$C:$C,B54,号卡固网晒单!$D:$D,$W$9)</f>
        <v>0</v>
      </c>
      <c r="X54" s="135">
        <f>COUNTIFS(号卡固网晒单!$A:$A,$B$5,号卡固网晒单!$C:$C,B54,号卡固网晒单!$D:$D,$X$9)</f>
        <v>0</v>
      </c>
      <c r="Y54" s="135">
        <f>COUNTIFS(号卡固网晒单!$A:$A,$B$5,号卡固网晒单!$C:$C,B54,号卡固网晒单!$F:$F,$Y$9)</f>
        <v>0</v>
      </c>
      <c r="Z54" s="135">
        <f>COUNTIFS(号卡固网晒单!$A:$A,$B$5,号卡固网晒单!$C:$C,B54,号卡固网晒单!$G:$G,$Z$9)</f>
        <v>0</v>
      </c>
      <c r="AA54" s="135">
        <f>COUNTIFS(号卡固网晒单!$A:$A,$B$5,号卡固网晒单!$C:$C,B54,号卡固网晒单!$H:$H,$AA$9)</f>
        <v>0</v>
      </c>
      <c r="AB54" s="135">
        <f>COUNTIFS(号卡固网晒单!$A:$A,$B$5,号卡固网晒单!$C:$C,B54,号卡固网晒单!$I:$I,$AB$9)</f>
        <v>0</v>
      </c>
      <c r="AC54" s="135">
        <f>COUNTIFS(号卡固网晒单!$A:$A,$B$5,号卡固网晒单!$C:$C,B54,号卡固网晒单!$J:$J,$AC$9)</f>
        <v>0</v>
      </c>
      <c r="AD54" s="135">
        <f>COUNTIFS(号卡固网晒单!$A:$A,$B$5,号卡固网晒单!$C:$C,B54,号卡固网晒单!$K:$K,$AD$9)</f>
        <v>0</v>
      </c>
      <c r="AE54" s="135">
        <f>COUNTIFS(号卡固网晒单!$A:$A,$B$5,号卡固网晒单!$C:$C,B54,号卡固网晒单!$L:$L,$AE$9)</f>
        <v>0</v>
      </c>
      <c r="AF54" s="135">
        <f>COUNTIFS(号卡固网晒单!$A:$A,$B$5,号卡固网晒单!$C:$C,B54,号卡固网晒单!$M:$M,$AF$9)</f>
        <v>0</v>
      </c>
      <c r="AG54" s="135">
        <f t="shared" si="24"/>
        <v>0</v>
      </c>
      <c r="AH54" s="135">
        <f t="shared" si="25"/>
        <v>0</v>
      </c>
      <c r="AI54" s="135">
        <f>COUNTIFS(号卡固网晒单!$C:$C,AF54,号卡固网晒单!$D:$D,$E$9)</f>
        <v>0</v>
      </c>
      <c r="AJ54" s="135">
        <f>COUNTIFS(号卡固网晒单!$C:$C,AF54,号卡固网晒单!$D:$D,$F$9)</f>
        <v>0</v>
      </c>
      <c r="AK54" s="135">
        <f>COUNTIFS(号卡固网晒单!$C:$C,AF54,号卡固网晒单!$D:$D,$G$9)</f>
        <v>0</v>
      </c>
      <c r="AL54" s="135">
        <f>COUNTIFS(号卡固网晒单!$C:$C,AF54,号卡固网晒单!$D:$D,$H$9)</f>
        <v>0</v>
      </c>
      <c r="AM54" s="135">
        <f>COUNTIFS(号卡固网晒单!$C:$C,AF54,号卡固网晒单!$D:$D,$I$9)</f>
        <v>0</v>
      </c>
      <c r="AN54" s="135">
        <f>COUNTIFS(号卡固网晒单!$C:$C,AF54,号卡固网晒单!$D:$D,$J$9)</f>
        <v>0</v>
      </c>
      <c r="AO54" s="135">
        <f>COUNTIFS(号卡固网晒单!$C:$C,AF54,号卡固网晒单!$D:$D,$K$9)</f>
        <v>0</v>
      </c>
      <c r="AP54" s="135">
        <f>COUNTIFS(号卡固网晒单!$C:$C,AF54,号卡固网晒单!$D:$D,$L$9)</f>
        <v>0</v>
      </c>
      <c r="AQ54" s="135">
        <f>COUNTIFS(号卡固网晒单!$C:$C,AF54,号卡固网晒单!$D:$D,$M$9)</f>
        <v>0</v>
      </c>
      <c r="AR54" s="135">
        <f>COUNTIFS(号卡固网晒单!$C:$C,AF54,号卡固网晒单!$D:$D,$N$9)</f>
        <v>0</v>
      </c>
      <c r="AS54" s="135">
        <f>COUNTIFS(号卡固网晒单!$C:$C,AF54,号卡固网晒单!$D:$D,$O$9)</f>
        <v>0</v>
      </c>
      <c r="AT54" s="135">
        <f>COUNTIFS(号卡固网晒单!$C:$C,AF54,号卡固网晒单!$D:$D,$P$9)</f>
        <v>0</v>
      </c>
      <c r="AU54" s="135">
        <f t="shared" si="26"/>
        <v>0</v>
      </c>
      <c r="AV54" s="135">
        <f>COUNTIFS(号卡固网晒单!$C:$C,AE54,号卡固网晒单!$E:$E,$R$9)</f>
        <v>0</v>
      </c>
      <c r="AW54" s="135">
        <f t="shared" si="27"/>
        <v>0</v>
      </c>
      <c r="AX54" s="135">
        <f t="shared" si="28"/>
        <v>0</v>
      </c>
      <c r="AY54" s="135">
        <f>COUNTIFS(号卡固网晒单!$C:$C,AE54,号卡固网晒单!$D:$D,$U$9)</f>
        <v>0</v>
      </c>
      <c r="AZ54" s="135">
        <f>COUNTIFS(号卡固网晒单!$C:$C,AE54,号卡固网晒单!$D:$D,$V$9)</f>
        <v>0</v>
      </c>
      <c r="BA54" s="135">
        <f>COUNTIFS(号卡固网晒单!$C:$C,AE54,号卡固网晒单!$D:$D,$W$9)</f>
        <v>0</v>
      </c>
      <c r="BB54" s="135">
        <f>COUNTIFS(号卡固网晒单!$C:$C,AE54,号卡固网晒单!$D:$D,$X$9)</f>
        <v>0</v>
      </c>
      <c r="BC54" s="135">
        <f>COUNTIFS(号卡固网晒单!$C:$C,AE54,号卡固网晒单!$F:$F,$Y$9)</f>
        <v>0</v>
      </c>
      <c r="BD54" s="135">
        <f>COUNTIFS(号卡固网晒单!$C:$C,AE54,号卡固网晒单!$G:$G,$Z$9)</f>
        <v>0</v>
      </c>
      <c r="BE54" s="135">
        <f>COUNTIFS(号卡固网晒单!$C:$C,AE54,号卡固网晒单!$H:$H,$AA$9)</f>
        <v>0</v>
      </c>
      <c r="BF54" s="135">
        <f>COUNTIFS(号卡固网晒单!$C:$C,AE54,号卡固网晒单!$I:$I,$AB$9)</f>
        <v>0</v>
      </c>
      <c r="BG54" s="135">
        <f>COUNTIFS(号卡固网晒单!$C:$C,AE54,号卡固网晒单!$J:$J,$AC$9)</f>
        <v>0</v>
      </c>
      <c r="BH54" s="135">
        <f>COUNTIFS(号卡固网晒单!$C:$C,AE54,号卡固网晒单!$K:$K,$AD$9)</f>
        <v>0</v>
      </c>
      <c r="BI54" s="135">
        <f>COUNTIFS(号卡固网晒单!$C:$C,AE54,号卡固网晒单!$L:$L,$AE$9)</f>
        <v>0</v>
      </c>
      <c r="BJ54" s="135">
        <f>COUNTIFS(号卡固网晒单!$C:$C,AE54,号卡固网晒单!$M:$M,$AF$9)</f>
        <v>0</v>
      </c>
      <c r="BK54" s="151">
        <v>2</v>
      </c>
      <c r="BL54" s="133">
        <f t="shared" si="29"/>
        <v>0</v>
      </c>
      <c r="BM54" s="133">
        <f t="shared" si="30"/>
        <v>0</v>
      </c>
      <c r="BN54" s="155"/>
      <c r="BO54" s="153"/>
      <c r="BP54" s="154"/>
      <c r="BQ54" s="155">
        <f t="shared" si="31"/>
        <v>0</v>
      </c>
      <c r="BR54" s="153"/>
      <c r="BS54" s="151">
        <v>5</v>
      </c>
      <c r="BT54" s="133">
        <f t="shared" si="32"/>
        <v>0</v>
      </c>
      <c r="BU54" s="133">
        <f t="shared" si="33"/>
        <v>0</v>
      </c>
      <c r="BV54" s="153"/>
      <c r="BW54" s="153"/>
      <c r="BX54" s="154"/>
      <c r="BY54" s="154"/>
      <c r="BZ54" s="161"/>
      <c r="CA54" s="155">
        <f t="shared" si="34"/>
        <v>0</v>
      </c>
      <c r="CB54" s="153"/>
      <c r="CC54" s="125"/>
      <c r="CD54" s="125" t="s">
        <v>558</v>
      </c>
      <c r="CF54" s="170" t="str">
        <f t="shared" si="0"/>
        <v>陈明金</v>
      </c>
      <c r="CG54" s="175"/>
      <c r="CH54" s="175"/>
      <c r="CI54" s="175"/>
    </row>
    <row r="55" ht="26" spans="1:87">
      <c r="A55" s="129"/>
      <c r="B55" s="129" t="s">
        <v>559</v>
      </c>
      <c r="C55" s="125">
        <v>12</v>
      </c>
      <c r="D55" s="125">
        <v>5</v>
      </c>
      <c r="E55" s="135">
        <f>COUNTIFS(号卡固网晒单!$A:$A,$B$5,号卡固网晒单!$C:$C,B55,号卡固网晒单!$D:$D,$E$9)</f>
        <v>0</v>
      </c>
      <c r="F55" s="135">
        <f>COUNTIFS(号卡固网晒单!$A:$A,$B$5,号卡固网晒单!$C:$C,B55,号卡固网晒单!$D:$D,$F$9)</f>
        <v>0</v>
      </c>
      <c r="G55" s="135">
        <f>COUNTIFS(号卡固网晒单!$A:$A,$B$5,号卡固网晒单!$C:$C,B55,号卡固网晒单!$D:$D,$G$9)</f>
        <v>0</v>
      </c>
      <c r="H55" s="135">
        <f>COUNTIFS(号卡固网晒单!$A:$A,$B$5,号卡固网晒单!$C:$C,B55,号卡固网晒单!$D:$D,$H$9)</f>
        <v>0</v>
      </c>
      <c r="I55" s="135">
        <f>COUNTIFS(号卡固网晒单!$A:$A,$B$5,号卡固网晒单!$C:$C,B55,号卡固网晒单!$D:$D,$I$9)</f>
        <v>0</v>
      </c>
      <c r="J55" s="135">
        <f>COUNTIFS(号卡固网晒单!$A:$A,$B$5,号卡固网晒单!$C:$C,B55,号卡固网晒单!$D:$D,$J$9)</f>
        <v>0</v>
      </c>
      <c r="K55" s="135">
        <f>COUNTIFS(号卡固网晒单!$A:$A,$B$5,号卡固网晒单!$C:$C,B55,号卡固网晒单!$D:$D,$K$9)</f>
        <v>0</v>
      </c>
      <c r="L55" s="135">
        <f>COUNTIFS(号卡固网晒单!$A:$A,$B$5,号卡固网晒单!$C:$C,B55,号卡固网晒单!$D:$D,$L$9)</f>
        <v>0</v>
      </c>
      <c r="M55" s="135">
        <f>COUNTIFS(号卡固网晒单!$A:$A,$B$5,号卡固网晒单!$C:$C,B55,号卡固网晒单!$D:$D,$M$9)</f>
        <v>0</v>
      </c>
      <c r="N55" s="135">
        <f>COUNTIFS(号卡固网晒单!$A:$A,$B$5,号卡固网晒单!$C:$C,B55,号卡固网晒单!$D:$D,$N$9)</f>
        <v>0</v>
      </c>
      <c r="O55" s="135">
        <f>COUNTIFS(号卡固网晒单!$A:$A,$B$5,号卡固网晒单!$C:$C,B55,号卡固网晒单!$D:$D,$O$9)</f>
        <v>0</v>
      </c>
      <c r="P55" s="135">
        <f>COUNTIFS(号卡固网晒单!$A:$A,$B$5,号卡固网晒单!$C:$C,B55,号卡固网晒单!$D:$D,$P$9)</f>
        <v>0</v>
      </c>
      <c r="Q55" s="135">
        <f t="shared" si="21"/>
        <v>0</v>
      </c>
      <c r="R55" s="135">
        <f>COUNTIFS(号卡固网晒单!$A:$A,$B$5,号卡固网晒单!$C:$C,B55,号卡固网晒单!$E:$E,$R$9)</f>
        <v>0</v>
      </c>
      <c r="S55" s="135">
        <f t="shared" si="22"/>
        <v>0</v>
      </c>
      <c r="T55" s="135">
        <f t="shared" si="23"/>
        <v>0</v>
      </c>
      <c r="U55" s="135">
        <f>COUNTIFS(号卡固网晒单!$A:$A,$B$5,号卡固网晒单!$C:$C,B55,号卡固网晒单!$D:$D,$U$9)</f>
        <v>0</v>
      </c>
      <c r="V55" s="135">
        <f>COUNTIFS(号卡固网晒单!$A:$A,$B$5,号卡固网晒单!$C:$C,B55,号卡固网晒单!$D:$D,$V$9)</f>
        <v>0</v>
      </c>
      <c r="W55" s="135">
        <f>COUNTIFS(号卡固网晒单!$A:$A,$B$5,号卡固网晒单!$C:$C,B55,号卡固网晒单!$D:$D,$W$9)</f>
        <v>0</v>
      </c>
      <c r="X55" s="135">
        <f>COUNTIFS(号卡固网晒单!$A:$A,$B$5,号卡固网晒单!$C:$C,B55,号卡固网晒单!$D:$D,$X$9)</f>
        <v>0</v>
      </c>
      <c r="Y55" s="135">
        <f>COUNTIFS(号卡固网晒单!$A:$A,$B$5,号卡固网晒单!$C:$C,B55,号卡固网晒单!$F:$F,$Y$9)</f>
        <v>0</v>
      </c>
      <c r="Z55" s="135">
        <f>COUNTIFS(号卡固网晒单!$A:$A,$B$5,号卡固网晒单!$C:$C,B55,号卡固网晒单!$G:$G,$Z$9)</f>
        <v>0</v>
      </c>
      <c r="AA55" s="135">
        <f>COUNTIFS(号卡固网晒单!$A:$A,$B$5,号卡固网晒单!$C:$C,B55,号卡固网晒单!$H:$H,$AA$9)</f>
        <v>0</v>
      </c>
      <c r="AB55" s="135">
        <f>COUNTIFS(号卡固网晒单!$A:$A,$B$5,号卡固网晒单!$C:$C,B55,号卡固网晒单!$I:$I,$AB$9)</f>
        <v>0</v>
      </c>
      <c r="AC55" s="135">
        <f>COUNTIFS(号卡固网晒单!$A:$A,$B$5,号卡固网晒单!$C:$C,B55,号卡固网晒单!$J:$J,$AC$9)</f>
        <v>0</v>
      </c>
      <c r="AD55" s="135">
        <f>COUNTIFS(号卡固网晒单!$A:$A,$B$5,号卡固网晒单!$C:$C,B55,号卡固网晒单!$K:$K,$AD$9)</f>
        <v>0</v>
      </c>
      <c r="AE55" s="135">
        <f>COUNTIFS(号卡固网晒单!$A:$A,$B$5,号卡固网晒单!$C:$C,B55,号卡固网晒单!$L:$L,$AE$9)</f>
        <v>0</v>
      </c>
      <c r="AF55" s="135">
        <f>COUNTIFS(号卡固网晒单!$A:$A,$B$5,号卡固网晒单!$C:$C,B55,号卡固网晒单!$M:$M,$AF$9)</f>
        <v>0</v>
      </c>
      <c r="AG55" s="135">
        <f t="shared" si="24"/>
        <v>0</v>
      </c>
      <c r="AH55" s="135">
        <f t="shared" si="25"/>
        <v>0</v>
      </c>
      <c r="AI55" s="135">
        <f>COUNTIFS(号卡固网晒单!$C:$C,AF55,号卡固网晒单!$D:$D,$E$9)</f>
        <v>0</v>
      </c>
      <c r="AJ55" s="135">
        <f>COUNTIFS(号卡固网晒单!$C:$C,AF55,号卡固网晒单!$D:$D,$F$9)</f>
        <v>0</v>
      </c>
      <c r="AK55" s="135">
        <f>COUNTIFS(号卡固网晒单!$C:$C,AF55,号卡固网晒单!$D:$D,$G$9)</f>
        <v>0</v>
      </c>
      <c r="AL55" s="135">
        <f>COUNTIFS(号卡固网晒单!$C:$C,AF55,号卡固网晒单!$D:$D,$H$9)</f>
        <v>0</v>
      </c>
      <c r="AM55" s="135">
        <f>COUNTIFS(号卡固网晒单!$C:$C,AF55,号卡固网晒单!$D:$D,$I$9)</f>
        <v>0</v>
      </c>
      <c r="AN55" s="135">
        <f>COUNTIFS(号卡固网晒单!$C:$C,AF55,号卡固网晒单!$D:$D,$J$9)</f>
        <v>0</v>
      </c>
      <c r="AO55" s="135">
        <f>COUNTIFS(号卡固网晒单!$C:$C,AF55,号卡固网晒单!$D:$D,$K$9)</f>
        <v>0</v>
      </c>
      <c r="AP55" s="135">
        <f>COUNTIFS(号卡固网晒单!$C:$C,AF55,号卡固网晒单!$D:$D,$L$9)</f>
        <v>0</v>
      </c>
      <c r="AQ55" s="135">
        <f>COUNTIFS(号卡固网晒单!$C:$C,AF55,号卡固网晒单!$D:$D,$M$9)</f>
        <v>0</v>
      </c>
      <c r="AR55" s="135">
        <f>COUNTIFS(号卡固网晒单!$C:$C,AF55,号卡固网晒单!$D:$D,$N$9)</f>
        <v>0</v>
      </c>
      <c r="AS55" s="135">
        <f>COUNTIFS(号卡固网晒单!$C:$C,AF55,号卡固网晒单!$D:$D,$O$9)</f>
        <v>0</v>
      </c>
      <c r="AT55" s="135">
        <f>COUNTIFS(号卡固网晒单!$C:$C,AF55,号卡固网晒单!$D:$D,$P$9)</f>
        <v>0</v>
      </c>
      <c r="AU55" s="135">
        <f t="shared" si="26"/>
        <v>0</v>
      </c>
      <c r="AV55" s="135">
        <f>COUNTIFS(号卡固网晒单!$C:$C,AE55,号卡固网晒单!$E:$E,$R$9)</f>
        <v>0</v>
      </c>
      <c r="AW55" s="135">
        <f t="shared" si="27"/>
        <v>0</v>
      </c>
      <c r="AX55" s="135">
        <f t="shared" si="28"/>
        <v>0</v>
      </c>
      <c r="AY55" s="135">
        <f>COUNTIFS(号卡固网晒单!$C:$C,AE55,号卡固网晒单!$D:$D,$U$9)</f>
        <v>0</v>
      </c>
      <c r="AZ55" s="135">
        <f>COUNTIFS(号卡固网晒单!$C:$C,AE55,号卡固网晒单!$D:$D,$V$9)</f>
        <v>0</v>
      </c>
      <c r="BA55" s="135">
        <f>COUNTIFS(号卡固网晒单!$C:$C,AE55,号卡固网晒单!$D:$D,$W$9)</f>
        <v>0</v>
      </c>
      <c r="BB55" s="135">
        <f>COUNTIFS(号卡固网晒单!$C:$C,AE55,号卡固网晒单!$D:$D,$X$9)</f>
        <v>0</v>
      </c>
      <c r="BC55" s="135">
        <f>COUNTIFS(号卡固网晒单!$C:$C,AE55,号卡固网晒单!$F:$F,$Y$9)</f>
        <v>0</v>
      </c>
      <c r="BD55" s="135">
        <f>COUNTIFS(号卡固网晒单!$C:$C,AE55,号卡固网晒单!$G:$G,$Z$9)</f>
        <v>0</v>
      </c>
      <c r="BE55" s="135">
        <f>COUNTIFS(号卡固网晒单!$C:$C,AE55,号卡固网晒单!$H:$H,$AA$9)</f>
        <v>0</v>
      </c>
      <c r="BF55" s="135">
        <f>COUNTIFS(号卡固网晒单!$C:$C,AE55,号卡固网晒单!$I:$I,$AB$9)</f>
        <v>0</v>
      </c>
      <c r="BG55" s="135">
        <f>COUNTIFS(号卡固网晒单!$C:$C,AE55,号卡固网晒单!$J:$J,$AC$9)</f>
        <v>0</v>
      </c>
      <c r="BH55" s="135">
        <f>COUNTIFS(号卡固网晒单!$C:$C,AE55,号卡固网晒单!$K:$K,$AD$9)</f>
        <v>0</v>
      </c>
      <c r="BI55" s="135">
        <f>COUNTIFS(号卡固网晒单!$C:$C,AE55,号卡固网晒单!$L:$L,$AE$9)</f>
        <v>0</v>
      </c>
      <c r="BJ55" s="135">
        <f>COUNTIFS(号卡固网晒单!$C:$C,AE55,号卡固网晒单!$M:$M,$AF$9)</f>
        <v>0</v>
      </c>
      <c r="BK55" s="151">
        <v>5</v>
      </c>
      <c r="BL55" s="133">
        <f t="shared" si="29"/>
        <v>0</v>
      </c>
      <c r="BM55" s="133">
        <f t="shared" si="30"/>
        <v>0</v>
      </c>
      <c r="BN55" s="155"/>
      <c r="BO55" s="153"/>
      <c r="BP55" s="154"/>
      <c r="BQ55" s="155">
        <f t="shared" si="31"/>
        <v>0</v>
      </c>
      <c r="BR55" s="153"/>
      <c r="BS55" s="151">
        <v>12</v>
      </c>
      <c r="BT55" s="133">
        <f t="shared" si="32"/>
        <v>0</v>
      </c>
      <c r="BU55" s="133">
        <f t="shared" si="33"/>
        <v>0</v>
      </c>
      <c r="BV55" s="153"/>
      <c r="BW55" s="153"/>
      <c r="BX55" s="154"/>
      <c r="BY55" s="154"/>
      <c r="BZ55" s="161"/>
      <c r="CA55" s="155">
        <f t="shared" si="34"/>
        <v>0</v>
      </c>
      <c r="CB55" s="153"/>
      <c r="CC55" s="125"/>
      <c r="CD55" s="125" t="s">
        <v>559</v>
      </c>
      <c r="CF55" s="170" t="str">
        <f t="shared" si="0"/>
        <v>郑铃凤</v>
      </c>
      <c r="CG55" s="175"/>
      <c r="CH55" s="175"/>
      <c r="CI55" s="175"/>
    </row>
    <row r="56" ht="26" spans="1:87">
      <c r="A56" s="129" t="s">
        <v>31</v>
      </c>
      <c r="B56" s="129" t="s">
        <v>560</v>
      </c>
      <c r="C56" s="125">
        <v>5</v>
      </c>
      <c r="D56" s="125">
        <v>2</v>
      </c>
      <c r="E56" s="135">
        <f>COUNTIFS(号卡固网晒单!$A:$A,$B$5,号卡固网晒单!$C:$C,B56,号卡固网晒单!$D:$D,$E$9)</f>
        <v>0</v>
      </c>
      <c r="F56" s="135">
        <f>COUNTIFS(号卡固网晒单!$A:$A,$B$5,号卡固网晒单!$C:$C,B56,号卡固网晒单!$D:$D,$F$9)</f>
        <v>0</v>
      </c>
      <c r="G56" s="135">
        <f>COUNTIFS(号卡固网晒单!$A:$A,$B$5,号卡固网晒单!$C:$C,B56,号卡固网晒单!$D:$D,$G$9)</f>
        <v>0</v>
      </c>
      <c r="H56" s="135">
        <f>COUNTIFS(号卡固网晒单!$A:$A,$B$5,号卡固网晒单!$C:$C,B56,号卡固网晒单!$D:$D,$H$9)</f>
        <v>0</v>
      </c>
      <c r="I56" s="135">
        <f>COUNTIFS(号卡固网晒单!$A:$A,$B$5,号卡固网晒单!$C:$C,B56,号卡固网晒单!$D:$D,$I$9)</f>
        <v>0</v>
      </c>
      <c r="J56" s="135">
        <f>COUNTIFS(号卡固网晒单!$A:$A,$B$5,号卡固网晒单!$C:$C,B56,号卡固网晒单!$D:$D,$J$9)</f>
        <v>0</v>
      </c>
      <c r="K56" s="135">
        <f>COUNTIFS(号卡固网晒单!$A:$A,$B$5,号卡固网晒单!$C:$C,B56,号卡固网晒单!$D:$D,$K$9)</f>
        <v>0</v>
      </c>
      <c r="L56" s="135">
        <f>COUNTIFS(号卡固网晒单!$A:$A,$B$5,号卡固网晒单!$C:$C,B56,号卡固网晒单!$D:$D,$L$9)</f>
        <v>0</v>
      </c>
      <c r="M56" s="135">
        <f>COUNTIFS(号卡固网晒单!$A:$A,$B$5,号卡固网晒单!$C:$C,B56,号卡固网晒单!$D:$D,$M$9)</f>
        <v>0</v>
      </c>
      <c r="N56" s="135">
        <f>COUNTIFS(号卡固网晒单!$A:$A,$B$5,号卡固网晒单!$C:$C,B56,号卡固网晒单!$D:$D,$N$9)</f>
        <v>0</v>
      </c>
      <c r="O56" s="135">
        <f>COUNTIFS(号卡固网晒单!$A:$A,$B$5,号卡固网晒单!$C:$C,B56,号卡固网晒单!$D:$D,$O$9)</f>
        <v>0</v>
      </c>
      <c r="P56" s="135">
        <f>COUNTIFS(号卡固网晒单!$A:$A,$B$5,号卡固网晒单!$C:$C,B56,号卡固网晒单!$D:$D,$P$9)</f>
        <v>0</v>
      </c>
      <c r="Q56" s="135">
        <f t="shared" si="21"/>
        <v>0</v>
      </c>
      <c r="R56" s="135">
        <f>COUNTIFS(号卡固网晒单!$A:$A,$B$5,号卡固网晒单!$C:$C,B56,号卡固网晒单!$E:$E,$R$9)</f>
        <v>0</v>
      </c>
      <c r="S56" s="135">
        <f t="shared" si="22"/>
        <v>0</v>
      </c>
      <c r="T56" s="135">
        <f t="shared" si="23"/>
        <v>0</v>
      </c>
      <c r="U56" s="135">
        <f>COUNTIFS(号卡固网晒单!$A:$A,$B$5,号卡固网晒单!$C:$C,B56,号卡固网晒单!$D:$D,$U$9)</f>
        <v>0</v>
      </c>
      <c r="V56" s="135">
        <f>COUNTIFS(号卡固网晒单!$A:$A,$B$5,号卡固网晒单!$C:$C,B56,号卡固网晒单!$D:$D,$V$9)</f>
        <v>0</v>
      </c>
      <c r="W56" s="135">
        <f>COUNTIFS(号卡固网晒单!$A:$A,$B$5,号卡固网晒单!$C:$C,B56,号卡固网晒单!$D:$D,$W$9)</f>
        <v>0</v>
      </c>
      <c r="X56" s="135">
        <f>COUNTIFS(号卡固网晒单!$A:$A,$B$5,号卡固网晒单!$C:$C,B56,号卡固网晒单!$D:$D,$X$9)</f>
        <v>0</v>
      </c>
      <c r="Y56" s="135">
        <f>COUNTIFS(号卡固网晒单!$A:$A,$B$5,号卡固网晒单!$C:$C,B56,号卡固网晒单!$F:$F,$Y$9)</f>
        <v>0</v>
      </c>
      <c r="Z56" s="135">
        <f>COUNTIFS(号卡固网晒单!$A:$A,$B$5,号卡固网晒单!$C:$C,B56,号卡固网晒单!$G:$G,$Z$9)</f>
        <v>0</v>
      </c>
      <c r="AA56" s="135">
        <f>COUNTIFS(号卡固网晒单!$A:$A,$B$5,号卡固网晒单!$C:$C,B56,号卡固网晒单!$H:$H,$AA$9)</f>
        <v>0</v>
      </c>
      <c r="AB56" s="135">
        <f>COUNTIFS(号卡固网晒单!$A:$A,$B$5,号卡固网晒单!$C:$C,B56,号卡固网晒单!$I:$I,$AB$9)</f>
        <v>0</v>
      </c>
      <c r="AC56" s="135">
        <f>COUNTIFS(号卡固网晒单!$A:$A,$B$5,号卡固网晒单!$C:$C,B56,号卡固网晒单!$J:$J,$AC$9)</f>
        <v>0</v>
      </c>
      <c r="AD56" s="135">
        <f>COUNTIFS(号卡固网晒单!$A:$A,$B$5,号卡固网晒单!$C:$C,B56,号卡固网晒单!$K:$K,$AD$9)</f>
        <v>0</v>
      </c>
      <c r="AE56" s="135">
        <f>COUNTIFS(号卡固网晒单!$A:$A,$B$5,号卡固网晒单!$C:$C,B56,号卡固网晒单!$L:$L,$AE$9)</f>
        <v>0</v>
      </c>
      <c r="AF56" s="135">
        <f>COUNTIFS(号卡固网晒单!$A:$A,$B$5,号卡固网晒单!$C:$C,B56,号卡固网晒单!$M:$M,$AF$9)</f>
        <v>0</v>
      </c>
      <c r="AG56" s="135">
        <f t="shared" si="24"/>
        <v>0</v>
      </c>
      <c r="AH56" s="135">
        <f t="shared" si="25"/>
        <v>0</v>
      </c>
      <c r="AI56" s="135">
        <f>COUNTIFS(号卡固网晒单!$C:$C,AF56,号卡固网晒单!$D:$D,$E$9)</f>
        <v>0</v>
      </c>
      <c r="AJ56" s="135">
        <f>COUNTIFS(号卡固网晒单!$C:$C,AF56,号卡固网晒单!$D:$D,$F$9)</f>
        <v>0</v>
      </c>
      <c r="AK56" s="135">
        <f>COUNTIFS(号卡固网晒单!$C:$C,AF56,号卡固网晒单!$D:$D,$G$9)</f>
        <v>0</v>
      </c>
      <c r="AL56" s="135">
        <f>COUNTIFS(号卡固网晒单!$C:$C,AF56,号卡固网晒单!$D:$D,$H$9)</f>
        <v>0</v>
      </c>
      <c r="AM56" s="135">
        <f>COUNTIFS(号卡固网晒单!$C:$C,AF56,号卡固网晒单!$D:$D,$I$9)</f>
        <v>0</v>
      </c>
      <c r="AN56" s="135">
        <f>COUNTIFS(号卡固网晒单!$C:$C,AF56,号卡固网晒单!$D:$D,$J$9)</f>
        <v>0</v>
      </c>
      <c r="AO56" s="135">
        <f>COUNTIFS(号卡固网晒单!$C:$C,AF56,号卡固网晒单!$D:$D,$K$9)</f>
        <v>0</v>
      </c>
      <c r="AP56" s="135">
        <f>COUNTIFS(号卡固网晒单!$C:$C,AF56,号卡固网晒单!$D:$D,$L$9)</f>
        <v>0</v>
      </c>
      <c r="AQ56" s="135">
        <f>COUNTIFS(号卡固网晒单!$C:$C,AF56,号卡固网晒单!$D:$D,$M$9)</f>
        <v>0</v>
      </c>
      <c r="AR56" s="135">
        <f>COUNTIFS(号卡固网晒单!$C:$C,AF56,号卡固网晒单!$D:$D,$N$9)</f>
        <v>0</v>
      </c>
      <c r="AS56" s="135">
        <f>COUNTIFS(号卡固网晒单!$C:$C,AF56,号卡固网晒单!$D:$D,$O$9)</f>
        <v>0</v>
      </c>
      <c r="AT56" s="135">
        <f>COUNTIFS(号卡固网晒单!$C:$C,AF56,号卡固网晒单!$D:$D,$P$9)</f>
        <v>0</v>
      </c>
      <c r="AU56" s="135">
        <f t="shared" si="26"/>
        <v>0</v>
      </c>
      <c r="AV56" s="135">
        <f>COUNTIFS(号卡固网晒单!$C:$C,AE56,号卡固网晒单!$E:$E,$R$9)</f>
        <v>0</v>
      </c>
      <c r="AW56" s="135">
        <f t="shared" si="27"/>
        <v>0</v>
      </c>
      <c r="AX56" s="135">
        <f t="shared" si="28"/>
        <v>0</v>
      </c>
      <c r="AY56" s="135">
        <f>COUNTIFS(号卡固网晒单!$C:$C,AE56,号卡固网晒单!$D:$D,$U$9)</f>
        <v>0</v>
      </c>
      <c r="AZ56" s="135">
        <f>COUNTIFS(号卡固网晒单!$C:$C,AE56,号卡固网晒单!$D:$D,$V$9)</f>
        <v>0</v>
      </c>
      <c r="BA56" s="135">
        <f>COUNTIFS(号卡固网晒单!$C:$C,AE56,号卡固网晒单!$D:$D,$W$9)</f>
        <v>0</v>
      </c>
      <c r="BB56" s="135">
        <f>COUNTIFS(号卡固网晒单!$C:$C,AE56,号卡固网晒单!$D:$D,$X$9)</f>
        <v>0</v>
      </c>
      <c r="BC56" s="135">
        <f>COUNTIFS(号卡固网晒单!$C:$C,AE56,号卡固网晒单!$F:$F,$Y$9)</f>
        <v>0</v>
      </c>
      <c r="BD56" s="135">
        <f>COUNTIFS(号卡固网晒单!$C:$C,AE56,号卡固网晒单!$G:$G,$Z$9)</f>
        <v>0</v>
      </c>
      <c r="BE56" s="135">
        <f>COUNTIFS(号卡固网晒单!$C:$C,AE56,号卡固网晒单!$H:$H,$AA$9)</f>
        <v>0</v>
      </c>
      <c r="BF56" s="135">
        <f>COUNTIFS(号卡固网晒单!$C:$C,AE56,号卡固网晒单!$I:$I,$AB$9)</f>
        <v>0</v>
      </c>
      <c r="BG56" s="135">
        <f>COUNTIFS(号卡固网晒单!$C:$C,AE56,号卡固网晒单!$J:$J,$AC$9)</f>
        <v>0</v>
      </c>
      <c r="BH56" s="135">
        <f>COUNTIFS(号卡固网晒单!$C:$C,AE56,号卡固网晒单!$K:$K,$AD$9)</f>
        <v>0</v>
      </c>
      <c r="BI56" s="135">
        <f>COUNTIFS(号卡固网晒单!$C:$C,AE56,号卡固网晒单!$L:$L,$AE$9)</f>
        <v>0</v>
      </c>
      <c r="BJ56" s="135">
        <f>COUNTIFS(号卡固网晒单!$C:$C,AE56,号卡固网晒单!$M:$M,$AF$9)</f>
        <v>0</v>
      </c>
      <c r="BK56" s="151">
        <v>2</v>
      </c>
      <c r="BL56" s="133">
        <f t="shared" si="29"/>
        <v>0</v>
      </c>
      <c r="BM56" s="133">
        <f t="shared" si="30"/>
        <v>0</v>
      </c>
      <c r="BN56" s="155">
        <v>7</v>
      </c>
      <c r="BO56" s="153">
        <f>SUM(BL56:BL57)</f>
        <v>0</v>
      </c>
      <c r="BP56" s="154">
        <f t="shared" si="35"/>
        <v>0</v>
      </c>
      <c r="BQ56" s="155">
        <f t="shared" si="31"/>
        <v>0</v>
      </c>
      <c r="BR56" s="153">
        <f>SUM(BQ56:BQ57)</f>
        <v>0</v>
      </c>
      <c r="BS56" s="151">
        <v>5</v>
      </c>
      <c r="BT56" s="133">
        <f t="shared" si="32"/>
        <v>0</v>
      </c>
      <c r="BU56" s="133">
        <f t="shared" si="33"/>
        <v>0</v>
      </c>
      <c r="BV56" s="153">
        <v>17</v>
      </c>
      <c r="BW56" s="153">
        <f>SUM(BT56:BT57)</f>
        <v>0</v>
      </c>
      <c r="BX56" s="154">
        <f>BW56/BV56</f>
        <v>0</v>
      </c>
      <c r="BY56" s="154">
        <f t="shared" si="36"/>
        <v>0</v>
      </c>
      <c r="BZ56" s="161">
        <f t="shared" si="37"/>
        <v>1</v>
      </c>
      <c r="CA56" s="155">
        <f t="shared" si="34"/>
        <v>0</v>
      </c>
      <c r="CB56" s="153">
        <f>SUM(CA56:CA57)</f>
        <v>0</v>
      </c>
      <c r="CC56" s="125" t="s">
        <v>31</v>
      </c>
      <c r="CD56" s="125" t="s">
        <v>560</v>
      </c>
      <c r="CF56" s="170" t="str">
        <f t="shared" si="0"/>
        <v>詹长江</v>
      </c>
      <c r="CG56" s="175" t="str">
        <f>IF(AND(BO56=0),CC56,"")</f>
        <v>晓阳站</v>
      </c>
      <c r="CH56" s="175" t="str">
        <f>IF(AND(BW56=0),CC56,"")</f>
        <v>晓阳站</v>
      </c>
      <c r="CI56" s="175"/>
    </row>
    <row r="57" ht="26" spans="1:87">
      <c r="A57" s="129"/>
      <c r="B57" s="129" t="s">
        <v>561</v>
      </c>
      <c r="C57" s="125">
        <v>12</v>
      </c>
      <c r="D57" s="125">
        <v>5</v>
      </c>
      <c r="E57" s="135">
        <f>COUNTIFS(号卡固网晒单!$A:$A,$B$5,号卡固网晒单!$C:$C,B57,号卡固网晒单!$D:$D,$E$9)</f>
        <v>0</v>
      </c>
      <c r="F57" s="135">
        <f>COUNTIFS(号卡固网晒单!$A:$A,$B$5,号卡固网晒单!$C:$C,B57,号卡固网晒单!$D:$D,$F$9)</f>
        <v>0</v>
      </c>
      <c r="G57" s="135">
        <f>COUNTIFS(号卡固网晒单!$A:$A,$B$5,号卡固网晒单!$C:$C,B57,号卡固网晒单!$D:$D,$G$9)</f>
        <v>0</v>
      </c>
      <c r="H57" s="135">
        <f>COUNTIFS(号卡固网晒单!$A:$A,$B$5,号卡固网晒单!$C:$C,B57,号卡固网晒单!$D:$D,$H$9)</f>
        <v>0</v>
      </c>
      <c r="I57" s="135">
        <f>COUNTIFS(号卡固网晒单!$A:$A,$B$5,号卡固网晒单!$C:$C,B57,号卡固网晒单!$D:$D,$I$9)</f>
        <v>0</v>
      </c>
      <c r="J57" s="135">
        <f>COUNTIFS(号卡固网晒单!$A:$A,$B$5,号卡固网晒单!$C:$C,B57,号卡固网晒单!$D:$D,$J$9)</f>
        <v>0</v>
      </c>
      <c r="K57" s="135">
        <f>COUNTIFS(号卡固网晒单!$A:$A,$B$5,号卡固网晒单!$C:$C,B57,号卡固网晒单!$D:$D,$K$9)</f>
        <v>0</v>
      </c>
      <c r="L57" s="135">
        <f>COUNTIFS(号卡固网晒单!$A:$A,$B$5,号卡固网晒单!$C:$C,B57,号卡固网晒单!$D:$D,$L$9)</f>
        <v>0</v>
      </c>
      <c r="M57" s="135">
        <f>COUNTIFS(号卡固网晒单!$A:$A,$B$5,号卡固网晒单!$C:$C,B57,号卡固网晒单!$D:$D,$M$9)</f>
        <v>0</v>
      </c>
      <c r="N57" s="135">
        <f>COUNTIFS(号卡固网晒单!$A:$A,$B$5,号卡固网晒单!$C:$C,B57,号卡固网晒单!$D:$D,$N$9)</f>
        <v>0</v>
      </c>
      <c r="O57" s="135">
        <f>COUNTIFS(号卡固网晒单!$A:$A,$B$5,号卡固网晒单!$C:$C,B57,号卡固网晒单!$D:$D,$O$9)</f>
        <v>0</v>
      </c>
      <c r="P57" s="135">
        <f>COUNTIFS(号卡固网晒单!$A:$A,$B$5,号卡固网晒单!$C:$C,B57,号卡固网晒单!$D:$D,$P$9)</f>
        <v>0</v>
      </c>
      <c r="Q57" s="135">
        <f t="shared" si="21"/>
        <v>0</v>
      </c>
      <c r="R57" s="135">
        <f>COUNTIFS(号卡固网晒单!$A:$A,$B$5,号卡固网晒单!$C:$C,B57,号卡固网晒单!$E:$E,$R$9)</f>
        <v>0</v>
      </c>
      <c r="S57" s="135">
        <f t="shared" si="22"/>
        <v>0</v>
      </c>
      <c r="T57" s="135">
        <f t="shared" si="23"/>
        <v>0</v>
      </c>
      <c r="U57" s="135">
        <f>COUNTIFS(号卡固网晒单!$A:$A,$B$5,号卡固网晒单!$C:$C,B57,号卡固网晒单!$D:$D,$U$9)</f>
        <v>0</v>
      </c>
      <c r="V57" s="135">
        <f>COUNTIFS(号卡固网晒单!$A:$A,$B$5,号卡固网晒单!$C:$C,B57,号卡固网晒单!$D:$D,$V$9)</f>
        <v>0</v>
      </c>
      <c r="W57" s="135">
        <f>COUNTIFS(号卡固网晒单!$A:$A,$B$5,号卡固网晒单!$C:$C,B57,号卡固网晒单!$D:$D,$W$9)</f>
        <v>0</v>
      </c>
      <c r="X57" s="135">
        <f>COUNTIFS(号卡固网晒单!$A:$A,$B$5,号卡固网晒单!$C:$C,B57,号卡固网晒单!$D:$D,$X$9)</f>
        <v>0</v>
      </c>
      <c r="Y57" s="135">
        <f>COUNTIFS(号卡固网晒单!$A:$A,$B$5,号卡固网晒单!$C:$C,B57,号卡固网晒单!$F:$F,$Y$9)</f>
        <v>0</v>
      </c>
      <c r="Z57" s="135">
        <f>COUNTIFS(号卡固网晒单!$A:$A,$B$5,号卡固网晒单!$C:$C,B57,号卡固网晒单!$G:$G,$Z$9)</f>
        <v>0</v>
      </c>
      <c r="AA57" s="135">
        <f>COUNTIFS(号卡固网晒单!$A:$A,$B$5,号卡固网晒单!$C:$C,B57,号卡固网晒单!$H:$H,$AA$9)</f>
        <v>0</v>
      </c>
      <c r="AB57" s="135">
        <f>COUNTIFS(号卡固网晒单!$A:$A,$B$5,号卡固网晒单!$C:$C,B57,号卡固网晒单!$I:$I,$AB$9)</f>
        <v>0</v>
      </c>
      <c r="AC57" s="135">
        <f>COUNTIFS(号卡固网晒单!$A:$A,$B$5,号卡固网晒单!$C:$C,B57,号卡固网晒单!$J:$J,$AC$9)</f>
        <v>0</v>
      </c>
      <c r="AD57" s="135">
        <f>COUNTIFS(号卡固网晒单!$A:$A,$B$5,号卡固网晒单!$C:$C,B57,号卡固网晒单!$K:$K,$AD$9)</f>
        <v>0</v>
      </c>
      <c r="AE57" s="135">
        <f>COUNTIFS(号卡固网晒单!$A:$A,$B$5,号卡固网晒单!$C:$C,B57,号卡固网晒单!$L:$L,$AE$9)</f>
        <v>0</v>
      </c>
      <c r="AF57" s="135">
        <f>COUNTIFS(号卡固网晒单!$A:$A,$B$5,号卡固网晒单!$C:$C,B57,号卡固网晒单!$M:$M,$AF$9)</f>
        <v>0</v>
      </c>
      <c r="AG57" s="135">
        <f t="shared" si="24"/>
        <v>0</v>
      </c>
      <c r="AH57" s="135">
        <f t="shared" si="25"/>
        <v>0</v>
      </c>
      <c r="AI57" s="135">
        <f>COUNTIFS(号卡固网晒单!$C:$C,AF57,号卡固网晒单!$D:$D,$E$9)</f>
        <v>0</v>
      </c>
      <c r="AJ57" s="135">
        <f>COUNTIFS(号卡固网晒单!$C:$C,AF57,号卡固网晒单!$D:$D,$F$9)</f>
        <v>0</v>
      </c>
      <c r="AK57" s="135">
        <f>COUNTIFS(号卡固网晒单!$C:$C,AF57,号卡固网晒单!$D:$D,$G$9)</f>
        <v>0</v>
      </c>
      <c r="AL57" s="135">
        <f>COUNTIFS(号卡固网晒单!$C:$C,AF57,号卡固网晒单!$D:$D,$H$9)</f>
        <v>0</v>
      </c>
      <c r="AM57" s="135">
        <f>COUNTIFS(号卡固网晒单!$C:$C,AF57,号卡固网晒单!$D:$D,$I$9)</f>
        <v>0</v>
      </c>
      <c r="AN57" s="135">
        <f>COUNTIFS(号卡固网晒单!$C:$C,AF57,号卡固网晒单!$D:$D,$J$9)</f>
        <v>0</v>
      </c>
      <c r="AO57" s="135">
        <f>COUNTIFS(号卡固网晒单!$C:$C,AF57,号卡固网晒单!$D:$D,$K$9)</f>
        <v>0</v>
      </c>
      <c r="AP57" s="135">
        <f>COUNTIFS(号卡固网晒单!$C:$C,AF57,号卡固网晒单!$D:$D,$L$9)</f>
        <v>0</v>
      </c>
      <c r="AQ57" s="135">
        <f>COUNTIFS(号卡固网晒单!$C:$C,AF57,号卡固网晒单!$D:$D,$M$9)</f>
        <v>0</v>
      </c>
      <c r="AR57" s="135">
        <f>COUNTIFS(号卡固网晒单!$C:$C,AF57,号卡固网晒单!$D:$D,$N$9)</f>
        <v>0</v>
      </c>
      <c r="AS57" s="135">
        <f>COUNTIFS(号卡固网晒单!$C:$C,AF57,号卡固网晒单!$D:$D,$O$9)</f>
        <v>0</v>
      </c>
      <c r="AT57" s="135">
        <f>COUNTIFS(号卡固网晒单!$C:$C,AF57,号卡固网晒单!$D:$D,$P$9)</f>
        <v>0</v>
      </c>
      <c r="AU57" s="135">
        <f t="shared" si="26"/>
        <v>0</v>
      </c>
      <c r="AV57" s="135">
        <f>COUNTIFS(号卡固网晒单!$C:$C,AE57,号卡固网晒单!$E:$E,$R$9)</f>
        <v>0</v>
      </c>
      <c r="AW57" s="135">
        <f t="shared" si="27"/>
        <v>0</v>
      </c>
      <c r="AX57" s="135">
        <f t="shared" si="28"/>
        <v>0</v>
      </c>
      <c r="AY57" s="135">
        <f>COUNTIFS(号卡固网晒单!$C:$C,AE57,号卡固网晒单!$D:$D,$U$9)</f>
        <v>0</v>
      </c>
      <c r="AZ57" s="135">
        <f>COUNTIFS(号卡固网晒单!$C:$C,AE57,号卡固网晒单!$D:$D,$V$9)</f>
        <v>0</v>
      </c>
      <c r="BA57" s="135">
        <f>COUNTIFS(号卡固网晒单!$C:$C,AE57,号卡固网晒单!$D:$D,$W$9)</f>
        <v>0</v>
      </c>
      <c r="BB57" s="135">
        <f>COUNTIFS(号卡固网晒单!$C:$C,AE57,号卡固网晒单!$D:$D,$X$9)</f>
        <v>0</v>
      </c>
      <c r="BC57" s="135">
        <f>COUNTIFS(号卡固网晒单!$C:$C,AE57,号卡固网晒单!$F:$F,$Y$9)</f>
        <v>0</v>
      </c>
      <c r="BD57" s="135">
        <f>COUNTIFS(号卡固网晒单!$C:$C,AE57,号卡固网晒单!$G:$G,$Z$9)</f>
        <v>0</v>
      </c>
      <c r="BE57" s="135">
        <f>COUNTIFS(号卡固网晒单!$C:$C,AE57,号卡固网晒单!$H:$H,$AA$9)</f>
        <v>0</v>
      </c>
      <c r="BF57" s="135">
        <f>COUNTIFS(号卡固网晒单!$C:$C,AE57,号卡固网晒单!$I:$I,$AB$9)</f>
        <v>0</v>
      </c>
      <c r="BG57" s="135">
        <f>COUNTIFS(号卡固网晒单!$C:$C,AE57,号卡固网晒单!$J:$J,$AC$9)</f>
        <v>0</v>
      </c>
      <c r="BH57" s="135">
        <f>COUNTIFS(号卡固网晒单!$C:$C,AE57,号卡固网晒单!$K:$K,$AD$9)</f>
        <v>0</v>
      </c>
      <c r="BI57" s="135">
        <f>COUNTIFS(号卡固网晒单!$C:$C,AE57,号卡固网晒单!$L:$L,$AE$9)</f>
        <v>0</v>
      </c>
      <c r="BJ57" s="135">
        <f>COUNTIFS(号卡固网晒单!$C:$C,AE57,号卡固网晒单!$M:$M,$AF$9)</f>
        <v>0</v>
      </c>
      <c r="BK57" s="151">
        <v>5</v>
      </c>
      <c r="BL57" s="133">
        <f t="shared" si="29"/>
        <v>0</v>
      </c>
      <c r="BM57" s="133">
        <f t="shared" si="30"/>
        <v>0</v>
      </c>
      <c r="BN57" s="155"/>
      <c r="BO57" s="153"/>
      <c r="BP57" s="154"/>
      <c r="BQ57" s="155">
        <f t="shared" si="31"/>
        <v>0</v>
      </c>
      <c r="BR57" s="153"/>
      <c r="BS57" s="151">
        <v>12</v>
      </c>
      <c r="BT57" s="133">
        <f t="shared" si="32"/>
        <v>0</v>
      </c>
      <c r="BU57" s="133">
        <f t="shared" si="33"/>
        <v>0</v>
      </c>
      <c r="BV57" s="153"/>
      <c r="BW57" s="153"/>
      <c r="BX57" s="154"/>
      <c r="BY57" s="154"/>
      <c r="BZ57" s="161"/>
      <c r="CA57" s="155">
        <f t="shared" si="34"/>
        <v>0</v>
      </c>
      <c r="CB57" s="153"/>
      <c r="CC57" s="125"/>
      <c r="CD57" s="125" t="s">
        <v>561</v>
      </c>
      <c r="CF57" s="170" t="str">
        <f t="shared" si="0"/>
        <v>谢凤端</v>
      </c>
      <c r="CG57" s="175"/>
      <c r="CH57" s="175"/>
      <c r="CI57" s="175"/>
    </row>
    <row r="58" ht="26" spans="1:87">
      <c r="A58" s="129" t="s">
        <v>32</v>
      </c>
      <c r="B58" s="129" t="s">
        <v>562</v>
      </c>
      <c r="C58" s="125">
        <v>0</v>
      </c>
      <c r="D58" s="125">
        <v>0</v>
      </c>
      <c r="E58" s="135">
        <f>COUNTIFS(号卡固网晒单!$A:$A,$B$5,号卡固网晒单!$C:$C,B58,号卡固网晒单!$D:$D,$E$9)</f>
        <v>0</v>
      </c>
      <c r="F58" s="135">
        <f>COUNTIFS(号卡固网晒单!$A:$A,$B$5,号卡固网晒单!$C:$C,B58,号卡固网晒单!$D:$D,$F$9)</f>
        <v>0</v>
      </c>
      <c r="G58" s="135">
        <f>COUNTIFS(号卡固网晒单!$A:$A,$B$5,号卡固网晒单!$C:$C,B58,号卡固网晒单!$D:$D,$G$9)</f>
        <v>0</v>
      </c>
      <c r="H58" s="135">
        <f>COUNTIFS(号卡固网晒单!$A:$A,$B$5,号卡固网晒单!$C:$C,B58,号卡固网晒单!$D:$D,$H$9)</f>
        <v>0</v>
      </c>
      <c r="I58" s="135">
        <f>COUNTIFS(号卡固网晒单!$A:$A,$B$5,号卡固网晒单!$C:$C,B58,号卡固网晒单!$D:$D,$I$9)</f>
        <v>0</v>
      </c>
      <c r="J58" s="135">
        <f>COUNTIFS(号卡固网晒单!$A:$A,$B$5,号卡固网晒单!$C:$C,B58,号卡固网晒单!$D:$D,$J$9)</f>
        <v>0</v>
      </c>
      <c r="K58" s="135">
        <f>COUNTIFS(号卡固网晒单!$A:$A,$B$5,号卡固网晒单!$C:$C,B58,号卡固网晒单!$D:$D,$K$9)</f>
        <v>0</v>
      </c>
      <c r="L58" s="135">
        <f>COUNTIFS(号卡固网晒单!$A:$A,$B$5,号卡固网晒单!$C:$C,B58,号卡固网晒单!$D:$D,$L$9)</f>
        <v>0</v>
      </c>
      <c r="M58" s="135">
        <f>COUNTIFS(号卡固网晒单!$A:$A,$B$5,号卡固网晒单!$C:$C,B58,号卡固网晒单!$D:$D,$M$9)</f>
        <v>0</v>
      </c>
      <c r="N58" s="135">
        <f>COUNTIFS(号卡固网晒单!$A:$A,$B$5,号卡固网晒单!$C:$C,B58,号卡固网晒单!$D:$D,$N$9)</f>
        <v>0</v>
      </c>
      <c r="O58" s="135">
        <f>COUNTIFS(号卡固网晒单!$A:$A,$B$5,号卡固网晒单!$C:$C,B58,号卡固网晒单!$D:$D,$O$9)</f>
        <v>0</v>
      </c>
      <c r="P58" s="135">
        <f>COUNTIFS(号卡固网晒单!$A:$A,$B$5,号卡固网晒单!$C:$C,B58,号卡固网晒单!$D:$D,$P$9)</f>
        <v>0</v>
      </c>
      <c r="Q58" s="135">
        <f t="shared" si="21"/>
        <v>0</v>
      </c>
      <c r="R58" s="135">
        <f>COUNTIFS(号卡固网晒单!$A:$A,$B$5,号卡固网晒单!$C:$C,B58,号卡固网晒单!$E:$E,$R$9)</f>
        <v>0</v>
      </c>
      <c r="S58" s="135">
        <f t="shared" si="22"/>
        <v>0</v>
      </c>
      <c r="T58" s="135">
        <f t="shared" si="23"/>
        <v>0</v>
      </c>
      <c r="U58" s="135">
        <f>COUNTIFS(号卡固网晒单!$A:$A,$B$5,号卡固网晒单!$C:$C,B58,号卡固网晒单!$D:$D,$U$9)</f>
        <v>0</v>
      </c>
      <c r="V58" s="135">
        <f>COUNTIFS(号卡固网晒单!$A:$A,$B$5,号卡固网晒单!$C:$C,B58,号卡固网晒单!$D:$D,$V$9)</f>
        <v>0</v>
      </c>
      <c r="W58" s="135">
        <f>COUNTIFS(号卡固网晒单!$A:$A,$B$5,号卡固网晒单!$C:$C,B58,号卡固网晒单!$D:$D,$W$9)</f>
        <v>0</v>
      </c>
      <c r="X58" s="135">
        <f>COUNTIFS(号卡固网晒单!$A:$A,$B$5,号卡固网晒单!$C:$C,B58,号卡固网晒单!$D:$D,$X$9)</f>
        <v>0</v>
      </c>
      <c r="Y58" s="135">
        <f>COUNTIFS(号卡固网晒单!$A:$A,$B$5,号卡固网晒单!$C:$C,B58,号卡固网晒单!$F:$F,$Y$9)</f>
        <v>0</v>
      </c>
      <c r="Z58" s="135">
        <f>COUNTIFS(号卡固网晒单!$A:$A,$B$5,号卡固网晒单!$C:$C,B58,号卡固网晒单!$G:$G,$Z$9)</f>
        <v>0</v>
      </c>
      <c r="AA58" s="135">
        <f>COUNTIFS(号卡固网晒单!$A:$A,$B$5,号卡固网晒单!$C:$C,B58,号卡固网晒单!$H:$H,$AA$9)</f>
        <v>0</v>
      </c>
      <c r="AB58" s="135">
        <f>COUNTIFS(号卡固网晒单!$A:$A,$B$5,号卡固网晒单!$C:$C,B58,号卡固网晒单!$I:$I,$AB$9)</f>
        <v>0</v>
      </c>
      <c r="AC58" s="135">
        <f>COUNTIFS(号卡固网晒单!$A:$A,$B$5,号卡固网晒单!$C:$C,B58,号卡固网晒单!$J:$J,$AC$9)</f>
        <v>0</v>
      </c>
      <c r="AD58" s="135">
        <f>COUNTIFS(号卡固网晒单!$A:$A,$B$5,号卡固网晒单!$C:$C,B58,号卡固网晒单!$K:$K,$AD$9)</f>
        <v>0</v>
      </c>
      <c r="AE58" s="135">
        <f>COUNTIFS(号卡固网晒单!$A:$A,$B$5,号卡固网晒单!$C:$C,B58,号卡固网晒单!$L:$L,$AE$9)</f>
        <v>0</v>
      </c>
      <c r="AF58" s="135">
        <f>COUNTIFS(号卡固网晒单!$A:$A,$B$5,号卡固网晒单!$C:$C,B58,号卡固网晒单!$M:$M,$AF$9)</f>
        <v>0</v>
      </c>
      <c r="AG58" s="135">
        <f t="shared" si="24"/>
        <v>0</v>
      </c>
      <c r="AH58" s="135">
        <f t="shared" si="25"/>
        <v>0</v>
      </c>
      <c r="AI58" s="135">
        <f>COUNTIFS(号卡固网晒单!$C:$C,AF58,号卡固网晒单!$D:$D,$E$9)</f>
        <v>0</v>
      </c>
      <c r="AJ58" s="135">
        <f>COUNTIFS(号卡固网晒单!$C:$C,AF58,号卡固网晒单!$D:$D,$F$9)</f>
        <v>0</v>
      </c>
      <c r="AK58" s="135">
        <f>COUNTIFS(号卡固网晒单!$C:$C,AF58,号卡固网晒单!$D:$D,$G$9)</f>
        <v>0</v>
      </c>
      <c r="AL58" s="135">
        <f>COUNTIFS(号卡固网晒单!$C:$C,AF58,号卡固网晒单!$D:$D,$H$9)</f>
        <v>0</v>
      </c>
      <c r="AM58" s="135">
        <f>COUNTIFS(号卡固网晒单!$C:$C,AF58,号卡固网晒单!$D:$D,$I$9)</f>
        <v>0</v>
      </c>
      <c r="AN58" s="135">
        <f>COUNTIFS(号卡固网晒单!$C:$C,AF58,号卡固网晒单!$D:$D,$J$9)</f>
        <v>0</v>
      </c>
      <c r="AO58" s="135">
        <f>COUNTIFS(号卡固网晒单!$C:$C,AF58,号卡固网晒单!$D:$D,$K$9)</f>
        <v>0</v>
      </c>
      <c r="AP58" s="135">
        <f>COUNTIFS(号卡固网晒单!$C:$C,AF58,号卡固网晒单!$D:$D,$L$9)</f>
        <v>0</v>
      </c>
      <c r="AQ58" s="135">
        <f>COUNTIFS(号卡固网晒单!$C:$C,AF58,号卡固网晒单!$D:$D,$M$9)</f>
        <v>0</v>
      </c>
      <c r="AR58" s="135">
        <f>COUNTIFS(号卡固网晒单!$C:$C,AF58,号卡固网晒单!$D:$D,$N$9)</f>
        <v>0</v>
      </c>
      <c r="AS58" s="135">
        <f>COUNTIFS(号卡固网晒单!$C:$C,AF58,号卡固网晒单!$D:$D,$O$9)</f>
        <v>0</v>
      </c>
      <c r="AT58" s="135">
        <f>COUNTIFS(号卡固网晒单!$C:$C,AF58,号卡固网晒单!$D:$D,$P$9)</f>
        <v>0</v>
      </c>
      <c r="AU58" s="135">
        <f t="shared" si="26"/>
        <v>0</v>
      </c>
      <c r="AV58" s="135">
        <f>COUNTIFS(号卡固网晒单!$C:$C,AE58,号卡固网晒单!$E:$E,$R$9)</f>
        <v>0</v>
      </c>
      <c r="AW58" s="135">
        <f t="shared" si="27"/>
        <v>0</v>
      </c>
      <c r="AX58" s="135">
        <f t="shared" si="28"/>
        <v>0</v>
      </c>
      <c r="AY58" s="135">
        <f>COUNTIFS(号卡固网晒单!$C:$C,AE58,号卡固网晒单!$D:$D,$U$9)</f>
        <v>0</v>
      </c>
      <c r="AZ58" s="135">
        <f>COUNTIFS(号卡固网晒单!$C:$C,AE58,号卡固网晒单!$D:$D,$V$9)</f>
        <v>0</v>
      </c>
      <c r="BA58" s="135">
        <f>COUNTIFS(号卡固网晒单!$C:$C,AE58,号卡固网晒单!$D:$D,$W$9)</f>
        <v>0</v>
      </c>
      <c r="BB58" s="135">
        <f>COUNTIFS(号卡固网晒单!$C:$C,AE58,号卡固网晒单!$D:$D,$X$9)</f>
        <v>0</v>
      </c>
      <c r="BC58" s="135">
        <f>COUNTIFS(号卡固网晒单!$C:$C,AE58,号卡固网晒单!$F:$F,$Y$9)</f>
        <v>0</v>
      </c>
      <c r="BD58" s="135">
        <f>COUNTIFS(号卡固网晒单!$C:$C,AE58,号卡固网晒单!$G:$G,$Z$9)</f>
        <v>0</v>
      </c>
      <c r="BE58" s="135">
        <f>COUNTIFS(号卡固网晒单!$C:$C,AE58,号卡固网晒单!$H:$H,$AA$9)</f>
        <v>0</v>
      </c>
      <c r="BF58" s="135">
        <f>COUNTIFS(号卡固网晒单!$C:$C,AE58,号卡固网晒单!$I:$I,$AB$9)</f>
        <v>0</v>
      </c>
      <c r="BG58" s="135">
        <f>COUNTIFS(号卡固网晒单!$C:$C,AE58,号卡固网晒单!$J:$J,$AC$9)</f>
        <v>0</v>
      </c>
      <c r="BH58" s="135">
        <f>COUNTIFS(号卡固网晒单!$C:$C,AE58,号卡固网晒单!$K:$K,$AD$9)</f>
        <v>0</v>
      </c>
      <c r="BI58" s="135">
        <f>COUNTIFS(号卡固网晒单!$C:$C,AE58,号卡固网晒单!$L:$L,$AE$9)</f>
        <v>0</v>
      </c>
      <c r="BJ58" s="135">
        <f>COUNTIFS(号卡固网晒单!$C:$C,AE58,号卡固网晒单!$M:$M,$AF$9)</f>
        <v>0</v>
      </c>
      <c r="BK58" s="151">
        <v>0</v>
      </c>
      <c r="BL58" s="133">
        <f t="shared" si="29"/>
        <v>0</v>
      </c>
      <c r="BM58" s="133">
        <f t="shared" si="30"/>
        <v>0</v>
      </c>
      <c r="BN58" s="155">
        <v>20</v>
      </c>
      <c r="BO58" s="153">
        <f>SUM(BL58:BL65)</f>
        <v>0</v>
      </c>
      <c r="BP58" s="154">
        <f t="shared" si="35"/>
        <v>0</v>
      </c>
      <c r="BQ58" s="155">
        <f t="shared" si="31"/>
        <v>0</v>
      </c>
      <c r="BR58" s="153">
        <f>SUM(BQ58:BQ65)</f>
        <v>0</v>
      </c>
      <c r="BS58" s="151">
        <v>0</v>
      </c>
      <c r="BT58" s="133">
        <f t="shared" si="32"/>
        <v>0</v>
      </c>
      <c r="BU58" s="133">
        <f t="shared" si="33"/>
        <v>0</v>
      </c>
      <c r="BV58" s="153">
        <v>49</v>
      </c>
      <c r="BW58" s="153">
        <f>SUM(BT58:BT65)</f>
        <v>0</v>
      </c>
      <c r="BX58" s="154">
        <f>BW58/BV58</f>
        <v>0</v>
      </c>
      <c r="BY58" s="154">
        <f t="shared" si="36"/>
        <v>0</v>
      </c>
      <c r="BZ58" s="161">
        <f t="shared" si="37"/>
        <v>1</v>
      </c>
      <c r="CA58" s="155">
        <f t="shared" si="34"/>
        <v>0</v>
      </c>
      <c r="CB58" s="153">
        <f>SUM(CA58:CA65)</f>
        <v>0</v>
      </c>
      <c r="CC58" s="125" t="s">
        <v>32</v>
      </c>
      <c r="CD58" s="125" t="s">
        <v>562</v>
      </c>
      <c r="CF58" s="170" t="str">
        <f t="shared" si="0"/>
        <v>陈晨</v>
      </c>
      <c r="CG58" s="175" t="str">
        <f>IF(AND(BO58=0),CC58,"")</f>
        <v>赛歧站</v>
      </c>
      <c r="CH58" s="175" t="str">
        <f>IF(AND(BW58=0),CC58,"")</f>
        <v>赛歧站</v>
      </c>
      <c r="CI58" s="175"/>
    </row>
    <row r="59" ht="26" spans="1:87">
      <c r="A59" s="129"/>
      <c r="B59" s="129" t="s">
        <v>563</v>
      </c>
      <c r="C59" s="125">
        <v>5</v>
      </c>
      <c r="D59" s="125">
        <v>2</v>
      </c>
      <c r="E59" s="135">
        <f>COUNTIFS(号卡固网晒单!$A:$A,$B$5,号卡固网晒单!$C:$C,B59,号卡固网晒单!$D:$D,$E$9)</f>
        <v>0</v>
      </c>
      <c r="F59" s="135">
        <f>COUNTIFS(号卡固网晒单!$A:$A,$B$5,号卡固网晒单!$C:$C,B59,号卡固网晒单!$D:$D,$F$9)</f>
        <v>0</v>
      </c>
      <c r="G59" s="135">
        <f>COUNTIFS(号卡固网晒单!$A:$A,$B$5,号卡固网晒单!$C:$C,B59,号卡固网晒单!$D:$D,$G$9)</f>
        <v>0</v>
      </c>
      <c r="H59" s="135">
        <f>COUNTIFS(号卡固网晒单!$A:$A,$B$5,号卡固网晒单!$C:$C,B59,号卡固网晒单!$D:$D,$H$9)</f>
        <v>0</v>
      </c>
      <c r="I59" s="135">
        <f>COUNTIFS(号卡固网晒单!$A:$A,$B$5,号卡固网晒单!$C:$C,B59,号卡固网晒单!$D:$D,$I$9)</f>
        <v>0</v>
      </c>
      <c r="J59" s="135">
        <f>COUNTIFS(号卡固网晒单!$A:$A,$B$5,号卡固网晒单!$C:$C,B59,号卡固网晒单!$D:$D,$J$9)</f>
        <v>0</v>
      </c>
      <c r="K59" s="135">
        <f>COUNTIFS(号卡固网晒单!$A:$A,$B$5,号卡固网晒单!$C:$C,B59,号卡固网晒单!$D:$D,$K$9)</f>
        <v>0</v>
      </c>
      <c r="L59" s="135">
        <f>COUNTIFS(号卡固网晒单!$A:$A,$B$5,号卡固网晒单!$C:$C,B59,号卡固网晒单!$D:$D,$L$9)</f>
        <v>0</v>
      </c>
      <c r="M59" s="135">
        <f>COUNTIFS(号卡固网晒单!$A:$A,$B$5,号卡固网晒单!$C:$C,B59,号卡固网晒单!$D:$D,$M$9)</f>
        <v>0</v>
      </c>
      <c r="N59" s="135">
        <f>COUNTIFS(号卡固网晒单!$A:$A,$B$5,号卡固网晒单!$C:$C,B59,号卡固网晒单!$D:$D,$N$9)</f>
        <v>0</v>
      </c>
      <c r="O59" s="135">
        <f>COUNTIFS(号卡固网晒单!$A:$A,$B$5,号卡固网晒单!$C:$C,B59,号卡固网晒单!$D:$D,$O$9)</f>
        <v>0</v>
      </c>
      <c r="P59" s="135">
        <f>COUNTIFS(号卡固网晒单!$A:$A,$B$5,号卡固网晒单!$C:$C,B59,号卡固网晒单!$D:$D,$P$9)</f>
        <v>0</v>
      </c>
      <c r="Q59" s="135">
        <f t="shared" si="21"/>
        <v>0</v>
      </c>
      <c r="R59" s="135">
        <f>COUNTIFS(号卡固网晒单!$A:$A,$B$5,号卡固网晒单!$C:$C,B59,号卡固网晒单!$E:$E,$R$9)</f>
        <v>0</v>
      </c>
      <c r="S59" s="135">
        <f t="shared" si="22"/>
        <v>0</v>
      </c>
      <c r="T59" s="135">
        <f t="shared" si="23"/>
        <v>0</v>
      </c>
      <c r="U59" s="135">
        <f>COUNTIFS(号卡固网晒单!$A:$A,$B$5,号卡固网晒单!$C:$C,B59,号卡固网晒单!$D:$D,$U$9)</f>
        <v>0</v>
      </c>
      <c r="V59" s="135">
        <f>COUNTIFS(号卡固网晒单!$A:$A,$B$5,号卡固网晒单!$C:$C,B59,号卡固网晒单!$D:$D,$V$9)</f>
        <v>0</v>
      </c>
      <c r="W59" s="135">
        <f>COUNTIFS(号卡固网晒单!$A:$A,$B$5,号卡固网晒单!$C:$C,B59,号卡固网晒单!$D:$D,$W$9)</f>
        <v>0</v>
      </c>
      <c r="X59" s="135">
        <f>COUNTIFS(号卡固网晒单!$A:$A,$B$5,号卡固网晒单!$C:$C,B59,号卡固网晒单!$D:$D,$X$9)</f>
        <v>0</v>
      </c>
      <c r="Y59" s="135">
        <f>COUNTIFS(号卡固网晒单!$A:$A,$B$5,号卡固网晒单!$C:$C,B59,号卡固网晒单!$F:$F,$Y$9)</f>
        <v>0</v>
      </c>
      <c r="Z59" s="135">
        <f>COUNTIFS(号卡固网晒单!$A:$A,$B$5,号卡固网晒单!$C:$C,B59,号卡固网晒单!$G:$G,$Z$9)</f>
        <v>0</v>
      </c>
      <c r="AA59" s="135">
        <f>COUNTIFS(号卡固网晒单!$A:$A,$B$5,号卡固网晒单!$C:$C,B59,号卡固网晒单!$H:$H,$AA$9)</f>
        <v>0</v>
      </c>
      <c r="AB59" s="135">
        <f>COUNTIFS(号卡固网晒单!$A:$A,$B$5,号卡固网晒单!$C:$C,B59,号卡固网晒单!$I:$I,$AB$9)</f>
        <v>0</v>
      </c>
      <c r="AC59" s="135">
        <f>COUNTIFS(号卡固网晒单!$A:$A,$B$5,号卡固网晒单!$C:$C,B59,号卡固网晒单!$J:$J,$AC$9)</f>
        <v>0</v>
      </c>
      <c r="AD59" s="135">
        <f>COUNTIFS(号卡固网晒单!$A:$A,$B$5,号卡固网晒单!$C:$C,B59,号卡固网晒单!$K:$K,$AD$9)</f>
        <v>0</v>
      </c>
      <c r="AE59" s="135">
        <f>COUNTIFS(号卡固网晒单!$A:$A,$B$5,号卡固网晒单!$C:$C,B59,号卡固网晒单!$L:$L,$AE$9)</f>
        <v>0</v>
      </c>
      <c r="AF59" s="135">
        <f>COUNTIFS(号卡固网晒单!$A:$A,$B$5,号卡固网晒单!$C:$C,B59,号卡固网晒单!$M:$M,$AF$9)</f>
        <v>0</v>
      </c>
      <c r="AG59" s="135">
        <f t="shared" si="24"/>
        <v>0</v>
      </c>
      <c r="AH59" s="135">
        <f t="shared" si="25"/>
        <v>0</v>
      </c>
      <c r="AI59" s="135">
        <f>COUNTIFS(号卡固网晒单!$C:$C,AF59,号卡固网晒单!$D:$D,$E$9)</f>
        <v>0</v>
      </c>
      <c r="AJ59" s="135">
        <f>COUNTIFS(号卡固网晒单!$C:$C,AF59,号卡固网晒单!$D:$D,$F$9)</f>
        <v>0</v>
      </c>
      <c r="AK59" s="135">
        <f>COUNTIFS(号卡固网晒单!$C:$C,AF59,号卡固网晒单!$D:$D,$G$9)</f>
        <v>0</v>
      </c>
      <c r="AL59" s="135">
        <f>COUNTIFS(号卡固网晒单!$C:$C,AF59,号卡固网晒单!$D:$D,$H$9)</f>
        <v>0</v>
      </c>
      <c r="AM59" s="135">
        <f>COUNTIFS(号卡固网晒单!$C:$C,AF59,号卡固网晒单!$D:$D,$I$9)</f>
        <v>0</v>
      </c>
      <c r="AN59" s="135">
        <f>COUNTIFS(号卡固网晒单!$C:$C,AF59,号卡固网晒单!$D:$D,$J$9)</f>
        <v>0</v>
      </c>
      <c r="AO59" s="135">
        <f>COUNTIFS(号卡固网晒单!$C:$C,AF59,号卡固网晒单!$D:$D,$K$9)</f>
        <v>0</v>
      </c>
      <c r="AP59" s="135">
        <f>COUNTIFS(号卡固网晒单!$C:$C,AF59,号卡固网晒单!$D:$D,$L$9)</f>
        <v>0</v>
      </c>
      <c r="AQ59" s="135">
        <f>COUNTIFS(号卡固网晒单!$C:$C,AF59,号卡固网晒单!$D:$D,$M$9)</f>
        <v>0</v>
      </c>
      <c r="AR59" s="135">
        <f>COUNTIFS(号卡固网晒单!$C:$C,AF59,号卡固网晒单!$D:$D,$N$9)</f>
        <v>0</v>
      </c>
      <c r="AS59" s="135">
        <f>COUNTIFS(号卡固网晒单!$C:$C,AF59,号卡固网晒单!$D:$D,$O$9)</f>
        <v>0</v>
      </c>
      <c r="AT59" s="135">
        <f>COUNTIFS(号卡固网晒单!$C:$C,AF59,号卡固网晒单!$D:$D,$P$9)</f>
        <v>0</v>
      </c>
      <c r="AU59" s="135">
        <f t="shared" si="26"/>
        <v>0</v>
      </c>
      <c r="AV59" s="135">
        <f>COUNTIFS(号卡固网晒单!$C:$C,AE59,号卡固网晒单!$E:$E,$R$9)</f>
        <v>0</v>
      </c>
      <c r="AW59" s="135">
        <f t="shared" si="27"/>
        <v>0</v>
      </c>
      <c r="AX59" s="135">
        <f t="shared" si="28"/>
        <v>0</v>
      </c>
      <c r="AY59" s="135">
        <f>COUNTIFS(号卡固网晒单!$C:$C,AE59,号卡固网晒单!$D:$D,$U$9)</f>
        <v>0</v>
      </c>
      <c r="AZ59" s="135">
        <f>COUNTIFS(号卡固网晒单!$C:$C,AE59,号卡固网晒单!$D:$D,$V$9)</f>
        <v>0</v>
      </c>
      <c r="BA59" s="135">
        <f>COUNTIFS(号卡固网晒单!$C:$C,AE59,号卡固网晒单!$D:$D,$W$9)</f>
        <v>0</v>
      </c>
      <c r="BB59" s="135">
        <f>COUNTIFS(号卡固网晒单!$C:$C,AE59,号卡固网晒单!$D:$D,$X$9)</f>
        <v>0</v>
      </c>
      <c r="BC59" s="135">
        <f>COUNTIFS(号卡固网晒单!$C:$C,AE59,号卡固网晒单!$F:$F,$Y$9)</f>
        <v>0</v>
      </c>
      <c r="BD59" s="135">
        <f>COUNTIFS(号卡固网晒单!$C:$C,AE59,号卡固网晒单!$G:$G,$Z$9)</f>
        <v>0</v>
      </c>
      <c r="BE59" s="135">
        <f>COUNTIFS(号卡固网晒单!$C:$C,AE59,号卡固网晒单!$H:$H,$AA$9)</f>
        <v>0</v>
      </c>
      <c r="BF59" s="135">
        <f>COUNTIFS(号卡固网晒单!$C:$C,AE59,号卡固网晒单!$I:$I,$AB$9)</f>
        <v>0</v>
      </c>
      <c r="BG59" s="135">
        <f>COUNTIFS(号卡固网晒单!$C:$C,AE59,号卡固网晒单!$J:$J,$AC$9)</f>
        <v>0</v>
      </c>
      <c r="BH59" s="135">
        <f>COUNTIFS(号卡固网晒单!$C:$C,AE59,号卡固网晒单!$K:$K,$AD$9)</f>
        <v>0</v>
      </c>
      <c r="BI59" s="135">
        <f>COUNTIFS(号卡固网晒单!$C:$C,AE59,号卡固网晒单!$L:$L,$AE$9)</f>
        <v>0</v>
      </c>
      <c r="BJ59" s="135">
        <f>COUNTIFS(号卡固网晒单!$C:$C,AE59,号卡固网晒单!$M:$M,$AF$9)</f>
        <v>0</v>
      </c>
      <c r="BK59" s="151">
        <v>2</v>
      </c>
      <c r="BL59" s="133">
        <f t="shared" si="29"/>
        <v>0</v>
      </c>
      <c r="BM59" s="133">
        <f t="shared" si="30"/>
        <v>0</v>
      </c>
      <c r="BN59" s="155"/>
      <c r="BO59" s="153"/>
      <c r="BP59" s="154"/>
      <c r="BQ59" s="155">
        <f t="shared" si="31"/>
        <v>0</v>
      </c>
      <c r="BR59" s="153"/>
      <c r="BS59" s="151">
        <v>5</v>
      </c>
      <c r="BT59" s="133">
        <f t="shared" si="32"/>
        <v>0</v>
      </c>
      <c r="BU59" s="133">
        <f t="shared" si="33"/>
        <v>0</v>
      </c>
      <c r="BV59" s="153"/>
      <c r="BW59" s="153"/>
      <c r="BX59" s="154"/>
      <c r="BY59" s="154"/>
      <c r="BZ59" s="161"/>
      <c r="CA59" s="155">
        <f t="shared" si="34"/>
        <v>0</v>
      </c>
      <c r="CB59" s="153"/>
      <c r="CC59" s="125"/>
      <c r="CD59" s="125" t="s">
        <v>563</v>
      </c>
      <c r="CF59" s="170" t="str">
        <f t="shared" si="0"/>
        <v>陈辉1</v>
      </c>
      <c r="CG59" s="175"/>
      <c r="CH59" s="175"/>
      <c r="CI59" s="175"/>
    </row>
    <row r="60" ht="26" spans="1:87">
      <c r="A60" s="129"/>
      <c r="B60" s="129" t="s">
        <v>564</v>
      </c>
      <c r="C60" s="125">
        <v>5</v>
      </c>
      <c r="D60" s="125">
        <v>2</v>
      </c>
      <c r="E60" s="135">
        <f>COUNTIFS(号卡固网晒单!$A:$A,$B$5,号卡固网晒单!$C:$C,B60,号卡固网晒单!$D:$D,$E$9)</f>
        <v>0</v>
      </c>
      <c r="F60" s="135">
        <f>COUNTIFS(号卡固网晒单!$A:$A,$B$5,号卡固网晒单!$C:$C,B60,号卡固网晒单!$D:$D,$F$9)</f>
        <v>0</v>
      </c>
      <c r="G60" s="135">
        <f>COUNTIFS(号卡固网晒单!$A:$A,$B$5,号卡固网晒单!$C:$C,B60,号卡固网晒单!$D:$D,$G$9)</f>
        <v>0</v>
      </c>
      <c r="H60" s="135">
        <f>COUNTIFS(号卡固网晒单!$A:$A,$B$5,号卡固网晒单!$C:$C,B60,号卡固网晒单!$D:$D,$H$9)</f>
        <v>0</v>
      </c>
      <c r="I60" s="135">
        <f>COUNTIFS(号卡固网晒单!$A:$A,$B$5,号卡固网晒单!$C:$C,B60,号卡固网晒单!$D:$D,$I$9)</f>
        <v>0</v>
      </c>
      <c r="J60" s="135">
        <f>COUNTIFS(号卡固网晒单!$A:$A,$B$5,号卡固网晒单!$C:$C,B60,号卡固网晒单!$D:$D,$J$9)</f>
        <v>0</v>
      </c>
      <c r="K60" s="135">
        <f>COUNTIFS(号卡固网晒单!$A:$A,$B$5,号卡固网晒单!$C:$C,B60,号卡固网晒单!$D:$D,$K$9)</f>
        <v>0</v>
      </c>
      <c r="L60" s="135">
        <f>COUNTIFS(号卡固网晒单!$A:$A,$B$5,号卡固网晒单!$C:$C,B60,号卡固网晒单!$D:$D,$L$9)</f>
        <v>0</v>
      </c>
      <c r="M60" s="135">
        <f>COUNTIFS(号卡固网晒单!$A:$A,$B$5,号卡固网晒单!$C:$C,B60,号卡固网晒单!$D:$D,$M$9)</f>
        <v>0</v>
      </c>
      <c r="N60" s="135">
        <f>COUNTIFS(号卡固网晒单!$A:$A,$B$5,号卡固网晒单!$C:$C,B60,号卡固网晒单!$D:$D,$N$9)</f>
        <v>0</v>
      </c>
      <c r="O60" s="135">
        <f>COUNTIFS(号卡固网晒单!$A:$A,$B$5,号卡固网晒单!$C:$C,B60,号卡固网晒单!$D:$D,$O$9)</f>
        <v>0</v>
      </c>
      <c r="P60" s="135">
        <f>COUNTIFS(号卡固网晒单!$A:$A,$B$5,号卡固网晒单!$C:$C,B60,号卡固网晒单!$D:$D,$P$9)</f>
        <v>0</v>
      </c>
      <c r="Q60" s="135">
        <f t="shared" si="21"/>
        <v>0</v>
      </c>
      <c r="R60" s="135">
        <f>COUNTIFS(号卡固网晒单!$A:$A,$B$5,号卡固网晒单!$C:$C,B60,号卡固网晒单!$E:$E,$R$9)</f>
        <v>0</v>
      </c>
      <c r="S60" s="135">
        <f t="shared" si="22"/>
        <v>0</v>
      </c>
      <c r="T60" s="135">
        <f t="shared" si="23"/>
        <v>0</v>
      </c>
      <c r="U60" s="135">
        <f>COUNTIFS(号卡固网晒单!$A:$A,$B$5,号卡固网晒单!$C:$C,B60,号卡固网晒单!$D:$D,$U$9)</f>
        <v>0</v>
      </c>
      <c r="V60" s="135">
        <f>COUNTIFS(号卡固网晒单!$A:$A,$B$5,号卡固网晒单!$C:$C,B60,号卡固网晒单!$D:$D,$V$9)</f>
        <v>0</v>
      </c>
      <c r="W60" s="135">
        <f>COUNTIFS(号卡固网晒单!$A:$A,$B$5,号卡固网晒单!$C:$C,B60,号卡固网晒单!$D:$D,$W$9)</f>
        <v>0</v>
      </c>
      <c r="X60" s="135">
        <f>COUNTIFS(号卡固网晒单!$A:$A,$B$5,号卡固网晒单!$C:$C,B60,号卡固网晒单!$D:$D,$X$9)</f>
        <v>0</v>
      </c>
      <c r="Y60" s="135">
        <f>COUNTIFS(号卡固网晒单!$A:$A,$B$5,号卡固网晒单!$C:$C,B60,号卡固网晒单!$F:$F,$Y$9)</f>
        <v>0</v>
      </c>
      <c r="Z60" s="135">
        <f>COUNTIFS(号卡固网晒单!$A:$A,$B$5,号卡固网晒单!$C:$C,B60,号卡固网晒单!$G:$G,$Z$9)</f>
        <v>0</v>
      </c>
      <c r="AA60" s="135">
        <f>COUNTIFS(号卡固网晒单!$A:$A,$B$5,号卡固网晒单!$C:$C,B60,号卡固网晒单!$H:$H,$AA$9)</f>
        <v>0</v>
      </c>
      <c r="AB60" s="135">
        <f>COUNTIFS(号卡固网晒单!$A:$A,$B$5,号卡固网晒单!$C:$C,B60,号卡固网晒单!$I:$I,$AB$9)</f>
        <v>0</v>
      </c>
      <c r="AC60" s="135">
        <f>COUNTIFS(号卡固网晒单!$A:$A,$B$5,号卡固网晒单!$C:$C,B60,号卡固网晒单!$J:$J,$AC$9)</f>
        <v>0</v>
      </c>
      <c r="AD60" s="135">
        <f>COUNTIFS(号卡固网晒单!$A:$A,$B$5,号卡固网晒单!$C:$C,B60,号卡固网晒单!$K:$K,$AD$9)</f>
        <v>0</v>
      </c>
      <c r="AE60" s="135">
        <f>COUNTIFS(号卡固网晒单!$A:$A,$B$5,号卡固网晒单!$C:$C,B60,号卡固网晒单!$L:$L,$AE$9)</f>
        <v>0</v>
      </c>
      <c r="AF60" s="135">
        <f>COUNTIFS(号卡固网晒单!$A:$A,$B$5,号卡固网晒单!$C:$C,B60,号卡固网晒单!$M:$M,$AF$9)</f>
        <v>0</v>
      </c>
      <c r="AG60" s="135">
        <f t="shared" si="24"/>
        <v>0</v>
      </c>
      <c r="AH60" s="135">
        <f t="shared" si="25"/>
        <v>0</v>
      </c>
      <c r="AI60" s="135">
        <f>COUNTIFS(号卡固网晒单!$C:$C,AF60,号卡固网晒单!$D:$D,$E$9)</f>
        <v>0</v>
      </c>
      <c r="AJ60" s="135">
        <f>COUNTIFS(号卡固网晒单!$C:$C,AF60,号卡固网晒单!$D:$D,$F$9)</f>
        <v>0</v>
      </c>
      <c r="AK60" s="135">
        <f>COUNTIFS(号卡固网晒单!$C:$C,AF60,号卡固网晒单!$D:$D,$G$9)</f>
        <v>0</v>
      </c>
      <c r="AL60" s="135">
        <f>COUNTIFS(号卡固网晒单!$C:$C,AF60,号卡固网晒单!$D:$D,$H$9)</f>
        <v>0</v>
      </c>
      <c r="AM60" s="135">
        <f>COUNTIFS(号卡固网晒单!$C:$C,AF60,号卡固网晒单!$D:$D,$I$9)</f>
        <v>0</v>
      </c>
      <c r="AN60" s="135">
        <f>COUNTIFS(号卡固网晒单!$C:$C,AF60,号卡固网晒单!$D:$D,$J$9)</f>
        <v>0</v>
      </c>
      <c r="AO60" s="135">
        <f>COUNTIFS(号卡固网晒单!$C:$C,AF60,号卡固网晒单!$D:$D,$K$9)</f>
        <v>0</v>
      </c>
      <c r="AP60" s="135">
        <f>COUNTIFS(号卡固网晒单!$C:$C,AF60,号卡固网晒单!$D:$D,$L$9)</f>
        <v>0</v>
      </c>
      <c r="AQ60" s="135">
        <f>COUNTIFS(号卡固网晒单!$C:$C,AF60,号卡固网晒单!$D:$D,$M$9)</f>
        <v>0</v>
      </c>
      <c r="AR60" s="135">
        <f>COUNTIFS(号卡固网晒单!$C:$C,AF60,号卡固网晒单!$D:$D,$N$9)</f>
        <v>0</v>
      </c>
      <c r="AS60" s="135">
        <f>COUNTIFS(号卡固网晒单!$C:$C,AF60,号卡固网晒单!$D:$D,$O$9)</f>
        <v>0</v>
      </c>
      <c r="AT60" s="135">
        <f>COUNTIFS(号卡固网晒单!$C:$C,AF60,号卡固网晒单!$D:$D,$P$9)</f>
        <v>0</v>
      </c>
      <c r="AU60" s="135">
        <f t="shared" si="26"/>
        <v>0</v>
      </c>
      <c r="AV60" s="135">
        <f>COUNTIFS(号卡固网晒单!$C:$C,AE60,号卡固网晒单!$E:$E,$R$9)</f>
        <v>0</v>
      </c>
      <c r="AW60" s="135">
        <f t="shared" si="27"/>
        <v>0</v>
      </c>
      <c r="AX60" s="135">
        <f t="shared" si="28"/>
        <v>0</v>
      </c>
      <c r="AY60" s="135">
        <f>COUNTIFS(号卡固网晒单!$C:$C,AE60,号卡固网晒单!$D:$D,$U$9)</f>
        <v>0</v>
      </c>
      <c r="AZ60" s="135">
        <f>COUNTIFS(号卡固网晒单!$C:$C,AE60,号卡固网晒单!$D:$D,$V$9)</f>
        <v>0</v>
      </c>
      <c r="BA60" s="135">
        <f>COUNTIFS(号卡固网晒单!$C:$C,AE60,号卡固网晒单!$D:$D,$W$9)</f>
        <v>0</v>
      </c>
      <c r="BB60" s="135">
        <f>COUNTIFS(号卡固网晒单!$C:$C,AE60,号卡固网晒单!$D:$D,$X$9)</f>
        <v>0</v>
      </c>
      <c r="BC60" s="135">
        <f>COUNTIFS(号卡固网晒单!$C:$C,AE60,号卡固网晒单!$F:$F,$Y$9)</f>
        <v>0</v>
      </c>
      <c r="BD60" s="135">
        <f>COUNTIFS(号卡固网晒单!$C:$C,AE60,号卡固网晒单!$G:$G,$Z$9)</f>
        <v>0</v>
      </c>
      <c r="BE60" s="135">
        <f>COUNTIFS(号卡固网晒单!$C:$C,AE60,号卡固网晒单!$H:$H,$AA$9)</f>
        <v>0</v>
      </c>
      <c r="BF60" s="135">
        <f>COUNTIFS(号卡固网晒单!$C:$C,AE60,号卡固网晒单!$I:$I,$AB$9)</f>
        <v>0</v>
      </c>
      <c r="BG60" s="135">
        <f>COUNTIFS(号卡固网晒单!$C:$C,AE60,号卡固网晒单!$J:$J,$AC$9)</f>
        <v>0</v>
      </c>
      <c r="BH60" s="135">
        <f>COUNTIFS(号卡固网晒单!$C:$C,AE60,号卡固网晒单!$K:$K,$AD$9)</f>
        <v>0</v>
      </c>
      <c r="BI60" s="135">
        <f>COUNTIFS(号卡固网晒单!$C:$C,AE60,号卡固网晒单!$L:$L,$AE$9)</f>
        <v>0</v>
      </c>
      <c r="BJ60" s="135">
        <f>COUNTIFS(号卡固网晒单!$C:$C,AE60,号卡固网晒单!$M:$M,$AF$9)</f>
        <v>0</v>
      </c>
      <c r="BK60" s="151">
        <v>2</v>
      </c>
      <c r="BL60" s="133">
        <f t="shared" si="29"/>
        <v>0</v>
      </c>
      <c r="BM60" s="133">
        <f t="shared" si="30"/>
        <v>0</v>
      </c>
      <c r="BN60" s="155"/>
      <c r="BO60" s="153"/>
      <c r="BP60" s="154"/>
      <c r="BQ60" s="155">
        <f t="shared" si="31"/>
        <v>0</v>
      </c>
      <c r="BR60" s="153"/>
      <c r="BS60" s="151">
        <v>5</v>
      </c>
      <c r="BT60" s="133">
        <f t="shared" si="32"/>
        <v>0</v>
      </c>
      <c r="BU60" s="133">
        <f t="shared" si="33"/>
        <v>0</v>
      </c>
      <c r="BV60" s="153"/>
      <c r="BW60" s="153"/>
      <c r="BX60" s="154"/>
      <c r="BY60" s="154"/>
      <c r="BZ60" s="161"/>
      <c r="CA60" s="155">
        <f t="shared" si="34"/>
        <v>0</v>
      </c>
      <c r="CB60" s="153"/>
      <c r="CC60" s="125"/>
      <c r="CD60" s="125" t="s">
        <v>564</v>
      </c>
      <c r="CF60" s="170" t="str">
        <f t="shared" si="0"/>
        <v>陈曦1</v>
      </c>
      <c r="CG60" s="175"/>
      <c r="CH60" s="175"/>
      <c r="CI60" s="175"/>
    </row>
    <row r="61" ht="26" spans="1:87">
      <c r="A61" s="129"/>
      <c r="B61" s="129" t="s">
        <v>565</v>
      </c>
      <c r="C61" s="125">
        <v>5</v>
      </c>
      <c r="D61" s="125">
        <v>2</v>
      </c>
      <c r="E61" s="135">
        <f>COUNTIFS(号卡固网晒单!$A:$A,$B$5,号卡固网晒单!$C:$C,B61,号卡固网晒单!$D:$D,$E$9)</f>
        <v>0</v>
      </c>
      <c r="F61" s="135">
        <f>COUNTIFS(号卡固网晒单!$A:$A,$B$5,号卡固网晒单!$C:$C,B61,号卡固网晒单!$D:$D,$F$9)</f>
        <v>0</v>
      </c>
      <c r="G61" s="135">
        <f>COUNTIFS(号卡固网晒单!$A:$A,$B$5,号卡固网晒单!$C:$C,B61,号卡固网晒单!$D:$D,$G$9)</f>
        <v>0</v>
      </c>
      <c r="H61" s="135">
        <f>COUNTIFS(号卡固网晒单!$A:$A,$B$5,号卡固网晒单!$C:$C,B61,号卡固网晒单!$D:$D,$H$9)</f>
        <v>0</v>
      </c>
      <c r="I61" s="135">
        <f>COUNTIFS(号卡固网晒单!$A:$A,$B$5,号卡固网晒单!$C:$C,B61,号卡固网晒单!$D:$D,$I$9)</f>
        <v>0</v>
      </c>
      <c r="J61" s="135">
        <f>COUNTIFS(号卡固网晒单!$A:$A,$B$5,号卡固网晒单!$C:$C,B61,号卡固网晒单!$D:$D,$J$9)</f>
        <v>0</v>
      </c>
      <c r="K61" s="135">
        <f>COUNTIFS(号卡固网晒单!$A:$A,$B$5,号卡固网晒单!$C:$C,B61,号卡固网晒单!$D:$D,$K$9)</f>
        <v>0</v>
      </c>
      <c r="L61" s="135">
        <f>COUNTIFS(号卡固网晒单!$A:$A,$B$5,号卡固网晒单!$C:$C,B61,号卡固网晒单!$D:$D,$L$9)</f>
        <v>0</v>
      </c>
      <c r="M61" s="135">
        <f>COUNTIFS(号卡固网晒单!$A:$A,$B$5,号卡固网晒单!$C:$C,B61,号卡固网晒单!$D:$D,$M$9)</f>
        <v>0</v>
      </c>
      <c r="N61" s="135">
        <f>COUNTIFS(号卡固网晒单!$A:$A,$B$5,号卡固网晒单!$C:$C,B61,号卡固网晒单!$D:$D,$N$9)</f>
        <v>0</v>
      </c>
      <c r="O61" s="135">
        <f>COUNTIFS(号卡固网晒单!$A:$A,$B$5,号卡固网晒单!$C:$C,B61,号卡固网晒单!$D:$D,$O$9)</f>
        <v>0</v>
      </c>
      <c r="P61" s="135">
        <f>COUNTIFS(号卡固网晒单!$A:$A,$B$5,号卡固网晒单!$C:$C,B61,号卡固网晒单!$D:$D,$P$9)</f>
        <v>0</v>
      </c>
      <c r="Q61" s="135">
        <f t="shared" si="21"/>
        <v>0</v>
      </c>
      <c r="R61" s="135">
        <f>COUNTIFS(号卡固网晒单!$A:$A,$B$5,号卡固网晒单!$C:$C,B61,号卡固网晒单!$E:$E,$R$9)</f>
        <v>0</v>
      </c>
      <c r="S61" s="135">
        <f t="shared" si="22"/>
        <v>0</v>
      </c>
      <c r="T61" s="135">
        <f t="shared" si="23"/>
        <v>0</v>
      </c>
      <c r="U61" s="135">
        <f>COUNTIFS(号卡固网晒单!$A:$A,$B$5,号卡固网晒单!$C:$C,B61,号卡固网晒单!$D:$D,$U$9)</f>
        <v>0</v>
      </c>
      <c r="V61" s="135">
        <f>COUNTIFS(号卡固网晒单!$A:$A,$B$5,号卡固网晒单!$C:$C,B61,号卡固网晒单!$D:$D,$V$9)</f>
        <v>0</v>
      </c>
      <c r="W61" s="135">
        <f>COUNTIFS(号卡固网晒单!$A:$A,$B$5,号卡固网晒单!$C:$C,B61,号卡固网晒单!$D:$D,$W$9)</f>
        <v>0</v>
      </c>
      <c r="X61" s="135">
        <f>COUNTIFS(号卡固网晒单!$A:$A,$B$5,号卡固网晒单!$C:$C,B61,号卡固网晒单!$D:$D,$X$9)</f>
        <v>0</v>
      </c>
      <c r="Y61" s="135">
        <f>COUNTIFS(号卡固网晒单!$A:$A,$B$5,号卡固网晒单!$C:$C,B61,号卡固网晒单!$F:$F,$Y$9)</f>
        <v>0</v>
      </c>
      <c r="Z61" s="135">
        <f>COUNTIFS(号卡固网晒单!$A:$A,$B$5,号卡固网晒单!$C:$C,B61,号卡固网晒单!$G:$G,$Z$9)</f>
        <v>0</v>
      </c>
      <c r="AA61" s="135">
        <f>COUNTIFS(号卡固网晒单!$A:$A,$B$5,号卡固网晒单!$C:$C,B61,号卡固网晒单!$H:$H,$AA$9)</f>
        <v>0</v>
      </c>
      <c r="AB61" s="135">
        <f>COUNTIFS(号卡固网晒单!$A:$A,$B$5,号卡固网晒单!$C:$C,B61,号卡固网晒单!$I:$I,$AB$9)</f>
        <v>0</v>
      </c>
      <c r="AC61" s="135">
        <f>COUNTIFS(号卡固网晒单!$A:$A,$B$5,号卡固网晒单!$C:$C,B61,号卡固网晒单!$J:$J,$AC$9)</f>
        <v>0</v>
      </c>
      <c r="AD61" s="135">
        <f>COUNTIFS(号卡固网晒单!$A:$A,$B$5,号卡固网晒单!$C:$C,B61,号卡固网晒单!$K:$K,$AD$9)</f>
        <v>0</v>
      </c>
      <c r="AE61" s="135">
        <f>COUNTIFS(号卡固网晒单!$A:$A,$B$5,号卡固网晒单!$C:$C,B61,号卡固网晒单!$L:$L,$AE$9)</f>
        <v>0</v>
      </c>
      <c r="AF61" s="135">
        <f>COUNTIFS(号卡固网晒单!$A:$A,$B$5,号卡固网晒单!$C:$C,B61,号卡固网晒单!$M:$M,$AF$9)</f>
        <v>0</v>
      </c>
      <c r="AG61" s="135">
        <f t="shared" si="24"/>
        <v>0</v>
      </c>
      <c r="AH61" s="135">
        <f t="shared" si="25"/>
        <v>0</v>
      </c>
      <c r="AI61" s="135">
        <f>COUNTIFS(号卡固网晒单!$C:$C,AF61,号卡固网晒单!$D:$D,$E$9)</f>
        <v>0</v>
      </c>
      <c r="AJ61" s="135">
        <f>COUNTIFS(号卡固网晒单!$C:$C,AF61,号卡固网晒单!$D:$D,$F$9)</f>
        <v>0</v>
      </c>
      <c r="AK61" s="135">
        <f>COUNTIFS(号卡固网晒单!$C:$C,AF61,号卡固网晒单!$D:$D,$G$9)</f>
        <v>0</v>
      </c>
      <c r="AL61" s="135">
        <f>COUNTIFS(号卡固网晒单!$C:$C,AF61,号卡固网晒单!$D:$D,$H$9)</f>
        <v>0</v>
      </c>
      <c r="AM61" s="135">
        <f>COUNTIFS(号卡固网晒单!$C:$C,AF61,号卡固网晒单!$D:$D,$I$9)</f>
        <v>0</v>
      </c>
      <c r="AN61" s="135">
        <f>COUNTIFS(号卡固网晒单!$C:$C,AF61,号卡固网晒单!$D:$D,$J$9)</f>
        <v>0</v>
      </c>
      <c r="AO61" s="135">
        <f>COUNTIFS(号卡固网晒单!$C:$C,AF61,号卡固网晒单!$D:$D,$K$9)</f>
        <v>0</v>
      </c>
      <c r="AP61" s="135">
        <f>COUNTIFS(号卡固网晒单!$C:$C,AF61,号卡固网晒单!$D:$D,$L$9)</f>
        <v>0</v>
      </c>
      <c r="AQ61" s="135">
        <f>COUNTIFS(号卡固网晒单!$C:$C,AF61,号卡固网晒单!$D:$D,$M$9)</f>
        <v>0</v>
      </c>
      <c r="AR61" s="135">
        <f>COUNTIFS(号卡固网晒单!$C:$C,AF61,号卡固网晒单!$D:$D,$N$9)</f>
        <v>0</v>
      </c>
      <c r="AS61" s="135">
        <f>COUNTIFS(号卡固网晒单!$C:$C,AF61,号卡固网晒单!$D:$D,$O$9)</f>
        <v>0</v>
      </c>
      <c r="AT61" s="135">
        <f>COUNTIFS(号卡固网晒单!$C:$C,AF61,号卡固网晒单!$D:$D,$P$9)</f>
        <v>0</v>
      </c>
      <c r="AU61" s="135">
        <f t="shared" si="26"/>
        <v>0</v>
      </c>
      <c r="AV61" s="135">
        <f>COUNTIFS(号卡固网晒单!$C:$C,AE61,号卡固网晒单!$E:$E,$R$9)</f>
        <v>0</v>
      </c>
      <c r="AW61" s="135">
        <f t="shared" si="27"/>
        <v>0</v>
      </c>
      <c r="AX61" s="135">
        <f t="shared" si="28"/>
        <v>0</v>
      </c>
      <c r="AY61" s="135">
        <f>COUNTIFS(号卡固网晒单!$C:$C,AE61,号卡固网晒单!$D:$D,$U$9)</f>
        <v>0</v>
      </c>
      <c r="AZ61" s="135">
        <f>COUNTIFS(号卡固网晒单!$C:$C,AE61,号卡固网晒单!$D:$D,$V$9)</f>
        <v>0</v>
      </c>
      <c r="BA61" s="135">
        <f>COUNTIFS(号卡固网晒单!$C:$C,AE61,号卡固网晒单!$D:$D,$W$9)</f>
        <v>0</v>
      </c>
      <c r="BB61" s="135">
        <f>COUNTIFS(号卡固网晒单!$C:$C,AE61,号卡固网晒单!$D:$D,$X$9)</f>
        <v>0</v>
      </c>
      <c r="BC61" s="135">
        <f>COUNTIFS(号卡固网晒单!$C:$C,AE61,号卡固网晒单!$F:$F,$Y$9)</f>
        <v>0</v>
      </c>
      <c r="BD61" s="135">
        <f>COUNTIFS(号卡固网晒单!$C:$C,AE61,号卡固网晒单!$G:$G,$Z$9)</f>
        <v>0</v>
      </c>
      <c r="BE61" s="135">
        <f>COUNTIFS(号卡固网晒单!$C:$C,AE61,号卡固网晒单!$H:$H,$AA$9)</f>
        <v>0</v>
      </c>
      <c r="BF61" s="135">
        <f>COUNTIFS(号卡固网晒单!$C:$C,AE61,号卡固网晒单!$I:$I,$AB$9)</f>
        <v>0</v>
      </c>
      <c r="BG61" s="135">
        <f>COUNTIFS(号卡固网晒单!$C:$C,AE61,号卡固网晒单!$J:$J,$AC$9)</f>
        <v>0</v>
      </c>
      <c r="BH61" s="135">
        <f>COUNTIFS(号卡固网晒单!$C:$C,AE61,号卡固网晒单!$K:$K,$AD$9)</f>
        <v>0</v>
      </c>
      <c r="BI61" s="135">
        <f>COUNTIFS(号卡固网晒单!$C:$C,AE61,号卡固网晒单!$L:$L,$AE$9)</f>
        <v>0</v>
      </c>
      <c r="BJ61" s="135">
        <f>COUNTIFS(号卡固网晒单!$C:$C,AE61,号卡固网晒单!$M:$M,$AF$9)</f>
        <v>0</v>
      </c>
      <c r="BK61" s="151">
        <v>2</v>
      </c>
      <c r="BL61" s="133">
        <f t="shared" si="29"/>
        <v>0</v>
      </c>
      <c r="BM61" s="133">
        <f t="shared" si="30"/>
        <v>0</v>
      </c>
      <c r="BN61" s="155"/>
      <c r="BO61" s="153"/>
      <c r="BP61" s="154"/>
      <c r="BQ61" s="155">
        <f t="shared" si="31"/>
        <v>0</v>
      </c>
      <c r="BR61" s="153"/>
      <c r="BS61" s="151">
        <v>5</v>
      </c>
      <c r="BT61" s="133">
        <f t="shared" si="32"/>
        <v>0</v>
      </c>
      <c r="BU61" s="133">
        <f t="shared" si="33"/>
        <v>0</v>
      </c>
      <c r="BV61" s="153"/>
      <c r="BW61" s="153"/>
      <c r="BX61" s="154"/>
      <c r="BY61" s="154"/>
      <c r="BZ61" s="161"/>
      <c r="CA61" s="155">
        <f t="shared" si="34"/>
        <v>0</v>
      </c>
      <c r="CB61" s="153"/>
      <c r="CC61" s="125"/>
      <c r="CD61" s="125" t="s">
        <v>565</v>
      </c>
      <c r="CF61" s="170" t="str">
        <f t="shared" si="0"/>
        <v>毛华棠</v>
      </c>
      <c r="CG61" s="175"/>
      <c r="CH61" s="175"/>
      <c r="CI61" s="175"/>
    </row>
    <row r="62" ht="26" spans="1:87">
      <c r="A62" s="129"/>
      <c r="B62" s="129" t="s">
        <v>566</v>
      </c>
      <c r="C62" s="125">
        <v>5</v>
      </c>
      <c r="D62" s="125">
        <v>2</v>
      </c>
      <c r="E62" s="135">
        <f>COUNTIFS(号卡固网晒单!$A:$A,$B$5,号卡固网晒单!$C:$C,B62,号卡固网晒单!$D:$D,$E$9)</f>
        <v>0</v>
      </c>
      <c r="F62" s="135">
        <f>COUNTIFS(号卡固网晒单!$A:$A,$B$5,号卡固网晒单!$C:$C,B62,号卡固网晒单!$D:$D,$F$9)</f>
        <v>0</v>
      </c>
      <c r="G62" s="135">
        <f>COUNTIFS(号卡固网晒单!$A:$A,$B$5,号卡固网晒单!$C:$C,B62,号卡固网晒单!$D:$D,$G$9)</f>
        <v>0</v>
      </c>
      <c r="H62" s="135">
        <f>COUNTIFS(号卡固网晒单!$A:$A,$B$5,号卡固网晒单!$C:$C,B62,号卡固网晒单!$D:$D,$H$9)</f>
        <v>0</v>
      </c>
      <c r="I62" s="135">
        <f>COUNTIFS(号卡固网晒单!$A:$A,$B$5,号卡固网晒单!$C:$C,B62,号卡固网晒单!$D:$D,$I$9)</f>
        <v>0</v>
      </c>
      <c r="J62" s="135">
        <f>COUNTIFS(号卡固网晒单!$A:$A,$B$5,号卡固网晒单!$C:$C,B62,号卡固网晒单!$D:$D,$J$9)</f>
        <v>0</v>
      </c>
      <c r="K62" s="135">
        <f>COUNTIFS(号卡固网晒单!$A:$A,$B$5,号卡固网晒单!$C:$C,B62,号卡固网晒单!$D:$D,$K$9)</f>
        <v>0</v>
      </c>
      <c r="L62" s="135">
        <f>COUNTIFS(号卡固网晒单!$A:$A,$B$5,号卡固网晒单!$C:$C,B62,号卡固网晒单!$D:$D,$L$9)</f>
        <v>0</v>
      </c>
      <c r="M62" s="135">
        <f>COUNTIFS(号卡固网晒单!$A:$A,$B$5,号卡固网晒单!$C:$C,B62,号卡固网晒单!$D:$D,$M$9)</f>
        <v>0</v>
      </c>
      <c r="N62" s="135">
        <f>COUNTIFS(号卡固网晒单!$A:$A,$B$5,号卡固网晒单!$C:$C,B62,号卡固网晒单!$D:$D,$N$9)</f>
        <v>0</v>
      </c>
      <c r="O62" s="135">
        <f>COUNTIFS(号卡固网晒单!$A:$A,$B$5,号卡固网晒单!$C:$C,B62,号卡固网晒单!$D:$D,$O$9)</f>
        <v>0</v>
      </c>
      <c r="P62" s="135">
        <f>COUNTIFS(号卡固网晒单!$A:$A,$B$5,号卡固网晒单!$C:$C,B62,号卡固网晒单!$D:$D,$P$9)</f>
        <v>0</v>
      </c>
      <c r="Q62" s="135">
        <f t="shared" si="21"/>
        <v>0</v>
      </c>
      <c r="R62" s="135">
        <f>COUNTIFS(号卡固网晒单!$A:$A,$B$5,号卡固网晒单!$C:$C,B62,号卡固网晒单!$E:$E,$R$9)</f>
        <v>0</v>
      </c>
      <c r="S62" s="135">
        <f t="shared" si="22"/>
        <v>0</v>
      </c>
      <c r="T62" s="135">
        <f t="shared" si="23"/>
        <v>0</v>
      </c>
      <c r="U62" s="135">
        <f>COUNTIFS(号卡固网晒单!$A:$A,$B$5,号卡固网晒单!$C:$C,B62,号卡固网晒单!$D:$D,$U$9)</f>
        <v>0</v>
      </c>
      <c r="V62" s="135">
        <f>COUNTIFS(号卡固网晒单!$A:$A,$B$5,号卡固网晒单!$C:$C,B62,号卡固网晒单!$D:$D,$V$9)</f>
        <v>0</v>
      </c>
      <c r="W62" s="135">
        <f>COUNTIFS(号卡固网晒单!$A:$A,$B$5,号卡固网晒单!$C:$C,B62,号卡固网晒单!$D:$D,$W$9)</f>
        <v>0</v>
      </c>
      <c r="X62" s="135">
        <f>COUNTIFS(号卡固网晒单!$A:$A,$B$5,号卡固网晒单!$C:$C,B62,号卡固网晒单!$D:$D,$X$9)</f>
        <v>0</v>
      </c>
      <c r="Y62" s="135">
        <f>COUNTIFS(号卡固网晒单!$A:$A,$B$5,号卡固网晒单!$C:$C,B62,号卡固网晒单!$F:$F,$Y$9)</f>
        <v>0</v>
      </c>
      <c r="Z62" s="135">
        <f>COUNTIFS(号卡固网晒单!$A:$A,$B$5,号卡固网晒单!$C:$C,B62,号卡固网晒单!$G:$G,$Z$9)</f>
        <v>0</v>
      </c>
      <c r="AA62" s="135">
        <f>COUNTIFS(号卡固网晒单!$A:$A,$B$5,号卡固网晒单!$C:$C,B62,号卡固网晒单!$H:$H,$AA$9)</f>
        <v>0</v>
      </c>
      <c r="AB62" s="135">
        <f>COUNTIFS(号卡固网晒单!$A:$A,$B$5,号卡固网晒单!$C:$C,B62,号卡固网晒单!$I:$I,$AB$9)</f>
        <v>0</v>
      </c>
      <c r="AC62" s="135">
        <f>COUNTIFS(号卡固网晒单!$A:$A,$B$5,号卡固网晒单!$C:$C,B62,号卡固网晒单!$J:$J,$AC$9)</f>
        <v>0</v>
      </c>
      <c r="AD62" s="135">
        <f>COUNTIFS(号卡固网晒单!$A:$A,$B$5,号卡固网晒单!$C:$C,B62,号卡固网晒单!$K:$K,$AD$9)</f>
        <v>0</v>
      </c>
      <c r="AE62" s="135">
        <f>COUNTIFS(号卡固网晒单!$A:$A,$B$5,号卡固网晒单!$C:$C,B62,号卡固网晒单!$L:$L,$AE$9)</f>
        <v>0</v>
      </c>
      <c r="AF62" s="135">
        <f>COUNTIFS(号卡固网晒单!$A:$A,$B$5,号卡固网晒单!$C:$C,B62,号卡固网晒单!$M:$M,$AF$9)</f>
        <v>0</v>
      </c>
      <c r="AG62" s="135">
        <f t="shared" si="24"/>
        <v>0</v>
      </c>
      <c r="AH62" s="135">
        <f t="shared" si="25"/>
        <v>0</v>
      </c>
      <c r="AI62" s="135">
        <f>COUNTIFS(号卡固网晒单!$C:$C,AF62,号卡固网晒单!$D:$D,$E$9)</f>
        <v>0</v>
      </c>
      <c r="AJ62" s="135">
        <f>COUNTIFS(号卡固网晒单!$C:$C,AF62,号卡固网晒单!$D:$D,$F$9)</f>
        <v>0</v>
      </c>
      <c r="AK62" s="135">
        <f>COUNTIFS(号卡固网晒单!$C:$C,AF62,号卡固网晒单!$D:$D,$G$9)</f>
        <v>0</v>
      </c>
      <c r="AL62" s="135">
        <f>COUNTIFS(号卡固网晒单!$C:$C,AF62,号卡固网晒单!$D:$D,$H$9)</f>
        <v>0</v>
      </c>
      <c r="AM62" s="135">
        <f>COUNTIFS(号卡固网晒单!$C:$C,AF62,号卡固网晒单!$D:$D,$I$9)</f>
        <v>0</v>
      </c>
      <c r="AN62" s="135">
        <f>COUNTIFS(号卡固网晒单!$C:$C,AF62,号卡固网晒单!$D:$D,$J$9)</f>
        <v>0</v>
      </c>
      <c r="AO62" s="135">
        <f>COUNTIFS(号卡固网晒单!$C:$C,AF62,号卡固网晒单!$D:$D,$K$9)</f>
        <v>0</v>
      </c>
      <c r="AP62" s="135">
        <f>COUNTIFS(号卡固网晒单!$C:$C,AF62,号卡固网晒单!$D:$D,$L$9)</f>
        <v>0</v>
      </c>
      <c r="AQ62" s="135">
        <f>COUNTIFS(号卡固网晒单!$C:$C,AF62,号卡固网晒单!$D:$D,$M$9)</f>
        <v>0</v>
      </c>
      <c r="AR62" s="135">
        <f>COUNTIFS(号卡固网晒单!$C:$C,AF62,号卡固网晒单!$D:$D,$N$9)</f>
        <v>0</v>
      </c>
      <c r="AS62" s="135">
        <f>COUNTIFS(号卡固网晒单!$C:$C,AF62,号卡固网晒单!$D:$D,$O$9)</f>
        <v>0</v>
      </c>
      <c r="AT62" s="135">
        <f>COUNTIFS(号卡固网晒单!$C:$C,AF62,号卡固网晒单!$D:$D,$P$9)</f>
        <v>0</v>
      </c>
      <c r="AU62" s="135">
        <f t="shared" si="26"/>
        <v>0</v>
      </c>
      <c r="AV62" s="135">
        <f>COUNTIFS(号卡固网晒单!$C:$C,AE62,号卡固网晒单!$E:$E,$R$9)</f>
        <v>0</v>
      </c>
      <c r="AW62" s="135">
        <f t="shared" si="27"/>
        <v>0</v>
      </c>
      <c r="AX62" s="135">
        <f t="shared" si="28"/>
        <v>0</v>
      </c>
      <c r="AY62" s="135">
        <f>COUNTIFS(号卡固网晒单!$C:$C,AE62,号卡固网晒单!$D:$D,$U$9)</f>
        <v>0</v>
      </c>
      <c r="AZ62" s="135">
        <f>COUNTIFS(号卡固网晒单!$C:$C,AE62,号卡固网晒单!$D:$D,$V$9)</f>
        <v>0</v>
      </c>
      <c r="BA62" s="135">
        <f>COUNTIFS(号卡固网晒单!$C:$C,AE62,号卡固网晒单!$D:$D,$W$9)</f>
        <v>0</v>
      </c>
      <c r="BB62" s="135">
        <f>COUNTIFS(号卡固网晒单!$C:$C,AE62,号卡固网晒单!$D:$D,$X$9)</f>
        <v>0</v>
      </c>
      <c r="BC62" s="135">
        <f>COUNTIFS(号卡固网晒单!$C:$C,AE62,号卡固网晒单!$F:$F,$Y$9)</f>
        <v>0</v>
      </c>
      <c r="BD62" s="135">
        <f>COUNTIFS(号卡固网晒单!$C:$C,AE62,号卡固网晒单!$G:$G,$Z$9)</f>
        <v>0</v>
      </c>
      <c r="BE62" s="135">
        <f>COUNTIFS(号卡固网晒单!$C:$C,AE62,号卡固网晒单!$H:$H,$AA$9)</f>
        <v>0</v>
      </c>
      <c r="BF62" s="135">
        <f>COUNTIFS(号卡固网晒单!$C:$C,AE62,号卡固网晒单!$I:$I,$AB$9)</f>
        <v>0</v>
      </c>
      <c r="BG62" s="135">
        <f>COUNTIFS(号卡固网晒单!$C:$C,AE62,号卡固网晒单!$J:$J,$AC$9)</f>
        <v>0</v>
      </c>
      <c r="BH62" s="135">
        <f>COUNTIFS(号卡固网晒单!$C:$C,AE62,号卡固网晒单!$K:$K,$AD$9)</f>
        <v>0</v>
      </c>
      <c r="BI62" s="135">
        <f>COUNTIFS(号卡固网晒单!$C:$C,AE62,号卡固网晒单!$L:$L,$AE$9)</f>
        <v>0</v>
      </c>
      <c r="BJ62" s="135">
        <f>COUNTIFS(号卡固网晒单!$C:$C,AE62,号卡固网晒单!$M:$M,$AF$9)</f>
        <v>0</v>
      </c>
      <c r="BK62" s="151">
        <v>2</v>
      </c>
      <c r="BL62" s="133">
        <f t="shared" si="29"/>
        <v>0</v>
      </c>
      <c r="BM62" s="133">
        <f t="shared" si="30"/>
        <v>0</v>
      </c>
      <c r="BN62" s="155"/>
      <c r="BO62" s="153"/>
      <c r="BP62" s="154"/>
      <c r="BQ62" s="155">
        <f t="shared" si="31"/>
        <v>0</v>
      </c>
      <c r="BR62" s="153"/>
      <c r="BS62" s="151">
        <v>5</v>
      </c>
      <c r="BT62" s="133">
        <f t="shared" si="32"/>
        <v>0</v>
      </c>
      <c r="BU62" s="133">
        <f t="shared" si="33"/>
        <v>0</v>
      </c>
      <c r="BV62" s="153"/>
      <c r="BW62" s="153"/>
      <c r="BX62" s="154"/>
      <c r="BY62" s="154"/>
      <c r="BZ62" s="161"/>
      <c r="CA62" s="155">
        <f t="shared" si="34"/>
        <v>0</v>
      </c>
      <c r="CB62" s="153"/>
      <c r="CC62" s="125"/>
      <c r="CD62" s="125" t="s">
        <v>566</v>
      </c>
      <c r="CF62" s="170" t="str">
        <f t="shared" si="0"/>
        <v>缪文华</v>
      </c>
      <c r="CG62" s="175"/>
      <c r="CH62" s="175"/>
      <c r="CI62" s="175"/>
    </row>
    <row r="63" ht="26" spans="1:87">
      <c r="A63" s="129"/>
      <c r="B63" s="129" t="s">
        <v>567</v>
      </c>
      <c r="C63" s="125">
        <v>5</v>
      </c>
      <c r="D63" s="125">
        <v>2</v>
      </c>
      <c r="E63" s="135">
        <f>COUNTIFS(号卡固网晒单!$A:$A,$B$5,号卡固网晒单!$C:$C,B63,号卡固网晒单!$D:$D,$E$9)</f>
        <v>0</v>
      </c>
      <c r="F63" s="135">
        <f>COUNTIFS(号卡固网晒单!$A:$A,$B$5,号卡固网晒单!$C:$C,B63,号卡固网晒单!$D:$D,$F$9)</f>
        <v>0</v>
      </c>
      <c r="G63" s="135">
        <f>COUNTIFS(号卡固网晒单!$A:$A,$B$5,号卡固网晒单!$C:$C,B63,号卡固网晒单!$D:$D,$G$9)</f>
        <v>0</v>
      </c>
      <c r="H63" s="135">
        <f>COUNTIFS(号卡固网晒单!$A:$A,$B$5,号卡固网晒单!$C:$C,B63,号卡固网晒单!$D:$D,$H$9)</f>
        <v>0</v>
      </c>
      <c r="I63" s="135">
        <f>COUNTIFS(号卡固网晒单!$A:$A,$B$5,号卡固网晒单!$C:$C,B63,号卡固网晒单!$D:$D,$I$9)</f>
        <v>0</v>
      </c>
      <c r="J63" s="135">
        <f>COUNTIFS(号卡固网晒单!$A:$A,$B$5,号卡固网晒单!$C:$C,B63,号卡固网晒单!$D:$D,$J$9)</f>
        <v>0</v>
      </c>
      <c r="K63" s="135">
        <f>COUNTIFS(号卡固网晒单!$A:$A,$B$5,号卡固网晒单!$C:$C,B63,号卡固网晒单!$D:$D,$K$9)</f>
        <v>0</v>
      </c>
      <c r="L63" s="135">
        <f>COUNTIFS(号卡固网晒单!$A:$A,$B$5,号卡固网晒单!$C:$C,B63,号卡固网晒单!$D:$D,$L$9)</f>
        <v>0</v>
      </c>
      <c r="M63" s="135">
        <f>COUNTIFS(号卡固网晒单!$A:$A,$B$5,号卡固网晒单!$C:$C,B63,号卡固网晒单!$D:$D,$M$9)</f>
        <v>0</v>
      </c>
      <c r="N63" s="135">
        <f>COUNTIFS(号卡固网晒单!$A:$A,$B$5,号卡固网晒单!$C:$C,B63,号卡固网晒单!$D:$D,$N$9)</f>
        <v>0</v>
      </c>
      <c r="O63" s="135">
        <f>COUNTIFS(号卡固网晒单!$A:$A,$B$5,号卡固网晒单!$C:$C,B63,号卡固网晒单!$D:$D,$O$9)</f>
        <v>0</v>
      </c>
      <c r="P63" s="135">
        <f>COUNTIFS(号卡固网晒单!$A:$A,$B$5,号卡固网晒单!$C:$C,B63,号卡固网晒单!$D:$D,$P$9)</f>
        <v>0</v>
      </c>
      <c r="Q63" s="135">
        <f t="shared" si="21"/>
        <v>0</v>
      </c>
      <c r="R63" s="135">
        <f>COUNTIFS(号卡固网晒单!$A:$A,$B$5,号卡固网晒单!$C:$C,B63,号卡固网晒单!$E:$E,$R$9)</f>
        <v>0</v>
      </c>
      <c r="S63" s="135">
        <f t="shared" si="22"/>
        <v>0</v>
      </c>
      <c r="T63" s="135">
        <f t="shared" si="23"/>
        <v>0</v>
      </c>
      <c r="U63" s="135">
        <f>COUNTIFS(号卡固网晒单!$A:$A,$B$5,号卡固网晒单!$C:$C,B63,号卡固网晒单!$D:$D,$U$9)</f>
        <v>0</v>
      </c>
      <c r="V63" s="135">
        <f>COUNTIFS(号卡固网晒单!$A:$A,$B$5,号卡固网晒单!$C:$C,B63,号卡固网晒单!$D:$D,$V$9)</f>
        <v>0</v>
      </c>
      <c r="W63" s="135">
        <f>COUNTIFS(号卡固网晒单!$A:$A,$B$5,号卡固网晒单!$C:$C,B63,号卡固网晒单!$D:$D,$W$9)</f>
        <v>0</v>
      </c>
      <c r="X63" s="135">
        <f>COUNTIFS(号卡固网晒单!$A:$A,$B$5,号卡固网晒单!$C:$C,B63,号卡固网晒单!$D:$D,$X$9)</f>
        <v>0</v>
      </c>
      <c r="Y63" s="135">
        <f>COUNTIFS(号卡固网晒单!$A:$A,$B$5,号卡固网晒单!$C:$C,B63,号卡固网晒单!$F:$F,$Y$9)</f>
        <v>0</v>
      </c>
      <c r="Z63" s="135">
        <f>COUNTIFS(号卡固网晒单!$A:$A,$B$5,号卡固网晒单!$C:$C,B63,号卡固网晒单!$G:$G,$Z$9)</f>
        <v>0</v>
      </c>
      <c r="AA63" s="135">
        <f>COUNTIFS(号卡固网晒单!$A:$A,$B$5,号卡固网晒单!$C:$C,B63,号卡固网晒单!$H:$H,$AA$9)</f>
        <v>0</v>
      </c>
      <c r="AB63" s="135">
        <f>COUNTIFS(号卡固网晒单!$A:$A,$B$5,号卡固网晒单!$C:$C,B63,号卡固网晒单!$I:$I,$AB$9)</f>
        <v>0</v>
      </c>
      <c r="AC63" s="135">
        <f>COUNTIFS(号卡固网晒单!$A:$A,$B$5,号卡固网晒单!$C:$C,B63,号卡固网晒单!$J:$J,$AC$9)</f>
        <v>0</v>
      </c>
      <c r="AD63" s="135">
        <f>COUNTIFS(号卡固网晒单!$A:$A,$B$5,号卡固网晒单!$C:$C,B63,号卡固网晒单!$K:$K,$AD$9)</f>
        <v>0</v>
      </c>
      <c r="AE63" s="135">
        <f>COUNTIFS(号卡固网晒单!$A:$A,$B$5,号卡固网晒单!$C:$C,B63,号卡固网晒单!$L:$L,$AE$9)</f>
        <v>0</v>
      </c>
      <c r="AF63" s="135">
        <f>COUNTIFS(号卡固网晒单!$A:$A,$B$5,号卡固网晒单!$C:$C,B63,号卡固网晒单!$M:$M,$AF$9)</f>
        <v>0</v>
      </c>
      <c r="AG63" s="135">
        <f t="shared" si="24"/>
        <v>0</v>
      </c>
      <c r="AH63" s="135">
        <f t="shared" si="25"/>
        <v>0</v>
      </c>
      <c r="AI63" s="135">
        <f>COUNTIFS(号卡固网晒单!$C:$C,AF63,号卡固网晒单!$D:$D,$E$9)</f>
        <v>0</v>
      </c>
      <c r="AJ63" s="135">
        <f>COUNTIFS(号卡固网晒单!$C:$C,AF63,号卡固网晒单!$D:$D,$F$9)</f>
        <v>0</v>
      </c>
      <c r="AK63" s="135">
        <f>COUNTIFS(号卡固网晒单!$C:$C,AF63,号卡固网晒单!$D:$D,$G$9)</f>
        <v>0</v>
      </c>
      <c r="AL63" s="135">
        <f>COUNTIFS(号卡固网晒单!$C:$C,AF63,号卡固网晒单!$D:$D,$H$9)</f>
        <v>0</v>
      </c>
      <c r="AM63" s="135">
        <f>COUNTIFS(号卡固网晒单!$C:$C,AF63,号卡固网晒单!$D:$D,$I$9)</f>
        <v>0</v>
      </c>
      <c r="AN63" s="135">
        <f>COUNTIFS(号卡固网晒单!$C:$C,AF63,号卡固网晒单!$D:$D,$J$9)</f>
        <v>0</v>
      </c>
      <c r="AO63" s="135">
        <f>COUNTIFS(号卡固网晒单!$C:$C,AF63,号卡固网晒单!$D:$D,$K$9)</f>
        <v>0</v>
      </c>
      <c r="AP63" s="135">
        <f>COUNTIFS(号卡固网晒单!$C:$C,AF63,号卡固网晒单!$D:$D,$L$9)</f>
        <v>0</v>
      </c>
      <c r="AQ63" s="135">
        <f>COUNTIFS(号卡固网晒单!$C:$C,AF63,号卡固网晒单!$D:$D,$M$9)</f>
        <v>0</v>
      </c>
      <c r="AR63" s="135">
        <f>COUNTIFS(号卡固网晒单!$C:$C,AF63,号卡固网晒单!$D:$D,$N$9)</f>
        <v>0</v>
      </c>
      <c r="AS63" s="135">
        <f>COUNTIFS(号卡固网晒单!$C:$C,AF63,号卡固网晒单!$D:$D,$O$9)</f>
        <v>0</v>
      </c>
      <c r="AT63" s="135">
        <f>COUNTIFS(号卡固网晒单!$C:$C,AF63,号卡固网晒单!$D:$D,$P$9)</f>
        <v>0</v>
      </c>
      <c r="AU63" s="135">
        <f t="shared" si="26"/>
        <v>0</v>
      </c>
      <c r="AV63" s="135">
        <f>COUNTIFS(号卡固网晒单!$C:$C,AE63,号卡固网晒单!$E:$E,$R$9)</f>
        <v>0</v>
      </c>
      <c r="AW63" s="135">
        <f t="shared" si="27"/>
        <v>0</v>
      </c>
      <c r="AX63" s="135">
        <f t="shared" si="28"/>
        <v>0</v>
      </c>
      <c r="AY63" s="135">
        <f>COUNTIFS(号卡固网晒单!$C:$C,AE63,号卡固网晒单!$D:$D,$U$9)</f>
        <v>0</v>
      </c>
      <c r="AZ63" s="135">
        <f>COUNTIFS(号卡固网晒单!$C:$C,AE63,号卡固网晒单!$D:$D,$V$9)</f>
        <v>0</v>
      </c>
      <c r="BA63" s="135">
        <f>COUNTIFS(号卡固网晒单!$C:$C,AE63,号卡固网晒单!$D:$D,$W$9)</f>
        <v>0</v>
      </c>
      <c r="BB63" s="135">
        <f>COUNTIFS(号卡固网晒单!$C:$C,AE63,号卡固网晒单!$D:$D,$X$9)</f>
        <v>0</v>
      </c>
      <c r="BC63" s="135">
        <f>COUNTIFS(号卡固网晒单!$C:$C,AE63,号卡固网晒单!$F:$F,$Y$9)</f>
        <v>0</v>
      </c>
      <c r="BD63" s="135">
        <f>COUNTIFS(号卡固网晒单!$C:$C,AE63,号卡固网晒单!$G:$G,$Z$9)</f>
        <v>0</v>
      </c>
      <c r="BE63" s="135">
        <f>COUNTIFS(号卡固网晒单!$C:$C,AE63,号卡固网晒单!$H:$H,$AA$9)</f>
        <v>0</v>
      </c>
      <c r="BF63" s="135">
        <f>COUNTIFS(号卡固网晒单!$C:$C,AE63,号卡固网晒单!$I:$I,$AB$9)</f>
        <v>0</v>
      </c>
      <c r="BG63" s="135">
        <f>COUNTIFS(号卡固网晒单!$C:$C,AE63,号卡固网晒单!$J:$J,$AC$9)</f>
        <v>0</v>
      </c>
      <c r="BH63" s="135">
        <f>COUNTIFS(号卡固网晒单!$C:$C,AE63,号卡固网晒单!$K:$K,$AD$9)</f>
        <v>0</v>
      </c>
      <c r="BI63" s="135">
        <f>COUNTIFS(号卡固网晒单!$C:$C,AE63,号卡固网晒单!$L:$L,$AE$9)</f>
        <v>0</v>
      </c>
      <c r="BJ63" s="135">
        <f>COUNTIFS(号卡固网晒单!$C:$C,AE63,号卡固网晒单!$M:$M,$AF$9)</f>
        <v>0</v>
      </c>
      <c r="BK63" s="151">
        <v>2</v>
      </c>
      <c r="BL63" s="133">
        <f t="shared" si="29"/>
        <v>0</v>
      </c>
      <c r="BM63" s="133">
        <f t="shared" si="30"/>
        <v>0</v>
      </c>
      <c r="BN63" s="155"/>
      <c r="BO63" s="153"/>
      <c r="BP63" s="154"/>
      <c r="BQ63" s="155">
        <f t="shared" si="31"/>
        <v>0</v>
      </c>
      <c r="BR63" s="153"/>
      <c r="BS63" s="151">
        <v>5</v>
      </c>
      <c r="BT63" s="133">
        <f t="shared" si="32"/>
        <v>0</v>
      </c>
      <c r="BU63" s="133">
        <f t="shared" si="33"/>
        <v>0</v>
      </c>
      <c r="BV63" s="153"/>
      <c r="BW63" s="153"/>
      <c r="BX63" s="154"/>
      <c r="BY63" s="154"/>
      <c r="BZ63" s="161"/>
      <c r="CA63" s="155">
        <f t="shared" si="34"/>
        <v>0</v>
      </c>
      <c r="CB63" s="153"/>
      <c r="CC63" s="125"/>
      <c r="CD63" s="125" t="s">
        <v>567</v>
      </c>
      <c r="CF63" s="170" t="str">
        <f t="shared" si="0"/>
        <v>李斌1</v>
      </c>
      <c r="CG63" s="175"/>
      <c r="CH63" s="175"/>
      <c r="CI63" s="175"/>
    </row>
    <row r="64" ht="26" spans="1:87">
      <c r="A64" s="129"/>
      <c r="B64" s="129" t="s">
        <v>568</v>
      </c>
      <c r="C64" s="125">
        <v>12</v>
      </c>
      <c r="D64" s="125">
        <v>5</v>
      </c>
      <c r="E64" s="135">
        <f>COUNTIFS(号卡固网晒单!$A:$A,$B$5,号卡固网晒单!$C:$C,B64,号卡固网晒单!$D:$D,$E$9)</f>
        <v>0</v>
      </c>
      <c r="F64" s="135">
        <f>COUNTIFS(号卡固网晒单!$A:$A,$B$5,号卡固网晒单!$C:$C,B64,号卡固网晒单!$D:$D,$F$9)</f>
        <v>0</v>
      </c>
      <c r="G64" s="135">
        <f>COUNTIFS(号卡固网晒单!$A:$A,$B$5,号卡固网晒单!$C:$C,B64,号卡固网晒单!$D:$D,$G$9)</f>
        <v>0</v>
      </c>
      <c r="H64" s="135">
        <f>COUNTIFS(号卡固网晒单!$A:$A,$B$5,号卡固网晒单!$C:$C,B64,号卡固网晒单!$D:$D,$H$9)</f>
        <v>0</v>
      </c>
      <c r="I64" s="135">
        <f>COUNTIFS(号卡固网晒单!$A:$A,$B$5,号卡固网晒单!$C:$C,B64,号卡固网晒单!$D:$D,$I$9)</f>
        <v>0</v>
      </c>
      <c r="J64" s="135">
        <f>COUNTIFS(号卡固网晒单!$A:$A,$B$5,号卡固网晒单!$C:$C,B64,号卡固网晒单!$D:$D,$J$9)</f>
        <v>0</v>
      </c>
      <c r="K64" s="135">
        <f>COUNTIFS(号卡固网晒单!$A:$A,$B$5,号卡固网晒单!$C:$C,B64,号卡固网晒单!$D:$D,$K$9)</f>
        <v>0</v>
      </c>
      <c r="L64" s="135">
        <f>COUNTIFS(号卡固网晒单!$A:$A,$B$5,号卡固网晒单!$C:$C,B64,号卡固网晒单!$D:$D,$L$9)</f>
        <v>0</v>
      </c>
      <c r="M64" s="135">
        <f>COUNTIFS(号卡固网晒单!$A:$A,$B$5,号卡固网晒单!$C:$C,B64,号卡固网晒单!$D:$D,$M$9)</f>
        <v>0</v>
      </c>
      <c r="N64" s="135">
        <f>COUNTIFS(号卡固网晒单!$A:$A,$B$5,号卡固网晒单!$C:$C,B64,号卡固网晒单!$D:$D,$N$9)</f>
        <v>0</v>
      </c>
      <c r="O64" s="135">
        <f>COUNTIFS(号卡固网晒单!$A:$A,$B$5,号卡固网晒单!$C:$C,B64,号卡固网晒单!$D:$D,$O$9)</f>
        <v>0</v>
      </c>
      <c r="P64" s="135">
        <f>COUNTIFS(号卡固网晒单!$A:$A,$B$5,号卡固网晒单!$C:$C,B64,号卡固网晒单!$D:$D,$P$9)</f>
        <v>0</v>
      </c>
      <c r="Q64" s="135">
        <f t="shared" si="21"/>
        <v>0</v>
      </c>
      <c r="R64" s="135">
        <f>COUNTIFS(号卡固网晒单!$A:$A,$B$5,号卡固网晒单!$C:$C,B64,号卡固网晒单!$E:$E,$R$9)</f>
        <v>0</v>
      </c>
      <c r="S64" s="135">
        <f t="shared" si="22"/>
        <v>0</v>
      </c>
      <c r="T64" s="135">
        <f t="shared" si="23"/>
        <v>0</v>
      </c>
      <c r="U64" s="135">
        <f>COUNTIFS(号卡固网晒单!$A:$A,$B$5,号卡固网晒单!$C:$C,B64,号卡固网晒单!$D:$D,$U$9)</f>
        <v>0</v>
      </c>
      <c r="V64" s="135">
        <f>COUNTIFS(号卡固网晒单!$A:$A,$B$5,号卡固网晒单!$C:$C,B64,号卡固网晒单!$D:$D,$V$9)</f>
        <v>0</v>
      </c>
      <c r="W64" s="135">
        <f>COUNTIFS(号卡固网晒单!$A:$A,$B$5,号卡固网晒单!$C:$C,B64,号卡固网晒单!$D:$D,$W$9)</f>
        <v>0</v>
      </c>
      <c r="X64" s="135">
        <f>COUNTIFS(号卡固网晒单!$A:$A,$B$5,号卡固网晒单!$C:$C,B64,号卡固网晒单!$D:$D,$X$9)</f>
        <v>0</v>
      </c>
      <c r="Y64" s="135">
        <f>COUNTIFS(号卡固网晒单!$A:$A,$B$5,号卡固网晒单!$C:$C,B64,号卡固网晒单!$F:$F,$Y$9)</f>
        <v>0</v>
      </c>
      <c r="Z64" s="135">
        <f>COUNTIFS(号卡固网晒单!$A:$A,$B$5,号卡固网晒单!$C:$C,B64,号卡固网晒单!$G:$G,$Z$9)</f>
        <v>0</v>
      </c>
      <c r="AA64" s="135">
        <f>COUNTIFS(号卡固网晒单!$A:$A,$B$5,号卡固网晒单!$C:$C,B64,号卡固网晒单!$H:$H,$AA$9)</f>
        <v>0</v>
      </c>
      <c r="AB64" s="135">
        <f>COUNTIFS(号卡固网晒单!$A:$A,$B$5,号卡固网晒单!$C:$C,B64,号卡固网晒单!$I:$I,$AB$9)</f>
        <v>0</v>
      </c>
      <c r="AC64" s="135">
        <f>COUNTIFS(号卡固网晒单!$A:$A,$B$5,号卡固网晒单!$C:$C,B64,号卡固网晒单!$J:$J,$AC$9)</f>
        <v>0</v>
      </c>
      <c r="AD64" s="135">
        <f>COUNTIFS(号卡固网晒单!$A:$A,$B$5,号卡固网晒单!$C:$C,B64,号卡固网晒单!$K:$K,$AD$9)</f>
        <v>0</v>
      </c>
      <c r="AE64" s="135">
        <f>COUNTIFS(号卡固网晒单!$A:$A,$B$5,号卡固网晒单!$C:$C,B64,号卡固网晒单!$L:$L,$AE$9)</f>
        <v>0</v>
      </c>
      <c r="AF64" s="135">
        <f>COUNTIFS(号卡固网晒单!$A:$A,$B$5,号卡固网晒单!$C:$C,B64,号卡固网晒单!$M:$M,$AF$9)</f>
        <v>0</v>
      </c>
      <c r="AG64" s="135">
        <f t="shared" si="24"/>
        <v>0</v>
      </c>
      <c r="AH64" s="135">
        <f t="shared" si="25"/>
        <v>0</v>
      </c>
      <c r="AI64" s="135">
        <f>COUNTIFS(号卡固网晒单!$C:$C,AF64,号卡固网晒单!$D:$D,$E$9)</f>
        <v>0</v>
      </c>
      <c r="AJ64" s="135">
        <f>COUNTIFS(号卡固网晒单!$C:$C,AF64,号卡固网晒单!$D:$D,$F$9)</f>
        <v>0</v>
      </c>
      <c r="AK64" s="135">
        <f>COUNTIFS(号卡固网晒单!$C:$C,AF64,号卡固网晒单!$D:$D,$G$9)</f>
        <v>0</v>
      </c>
      <c r="AL64" s="135">
        <f>COUNTIFS(号卡固网晒单!$C:$C,AF64,号卡固网晒单!$D:$D,$H$9)</f>
        <v>0</v>
      </c>
      <c r="AM64" s="135">
        <f>COUNTIFS(号卡固网晒单!$C:$C,AF64,号卡固网晒单!$D:$D,$I$9)</f>
        <v>0</v>
      </c>
      <c r="AN64" s="135">
        <f>COUNTIFS(号卡固网晒单!$C:$C,AF64,号卡固网晒单!$D:$D,$J$9)</f>
        <v>0</v>
      </c>
      <c r="AO64" s="135">
        <f>COUNTIFS(号卡固网晒单!$C:$C,AF64,号卡固网晒单!$D:$D,$K$9)</f>
        <v>0</v>
      </c>
      <c r="AP64" s="135">
        <f>COUNTIFS(号卡固网晒单!$C:$C,AF64,号卡固网晒单!$D:$D,$L$9)</f>
        <v>0</v>
      </c>
      <c r="AQ64" s="135">
        <f>COUNTIFS(号卡固网晒单!$C:$C,AF64,号卡固网晒单!$D:$D,$M$9)</f>
        <v>0</v>
      </c>
      <c r="AR64" s="135">
        <f>COUNTIFS(号卡固网晒单!$C:$C,AF64,号卡固网晒单!$D:$D,$N$9)</f>
        <v>0</v>
      </c>
      <c r="AS64" s="135">
        <f>COUNTIFS(号卡固网晒单!$C:$C,AF64,号卡固网晒单!$D:$D,$O$9)</f>
        <v>0</v>
      </c>
      <c r="AT64" s="135">
        <f>COUNTIFS(号卡固网晒单!$C:$C,AF64,号卡固网晒单!$D:$D,$P$9)</f>
        <v>0</v>
      </c>
      <c r="AU64" s="135">
        <f t="shared" si="26"/>
        <v>0</v>
      </c>
      <c r="AV64" s="135">
        <f>COUNTIFS(号卡固网晒单!$C:$C,AE64,号卡固网晒单!$E:$E,$R$9)</f>
        <v>0</v>
      </c>
      <c r="AW64" s="135">
        <f t="shared" si="27"/>
        <v>0</v>
      </c>
      <c r="AX64" s="135">
        <f t="shared" si="28"/>
        <v>0</v>
      </c>
      <c r="AY64" s="135">
        <f>COUNTIFS(号卡固网晒单!$C:$C,AE64,号卡固网晒单!$D:$D,$U$9)</f>
        <v>0</v>
      </c>
      <c r="AZ64" s="135">
        <f>COUNTIFS(号卡固网晒单!$C:$C,AE64,号卡固网晒单!$D:$D,$V$9)</f>
        <v>0</v>
      </c>
      <c r="BA64" s="135">
        <f>COUNTIFS(号卡固网晒单!$C:$C,AE64,号卡固网晒单!$D:$D,$W$9)</f>
        <v>0</v>
      </c>
      <c r="BB64" s="135">
        <f>COUNTIFS(号卡固网晒单!$C:$C,AE64,号卡固网晒单!$D:$D,$X$9)</f>
        <v>0</v>
      </c>
      <c r="BC64" s="135">
        <f>COUNTIFS(号卡固网晒单!$C:$C,AE64,号卡固网晒单!$F:$F,$Y$9)</f>
        <v>0</v>
      </c>
      <c r="BD64" s="135">
        <f>COUNTIFS(号卡固网晒单!$C:$C,AE64,号卡固网晒单!$G:$G,$Z$9)</f>
        <v>0</v>
      </c>
      <c r="BE64" s="135">
        <f>COUNTIFS(号卡固网晒单!$C:$C,AE64,号卡固网晒单!$H:$H,$AA$9)</f>
        <v>0</v>
      </c>
      <c r="BF64" s="135">
        <f>COUNTIFS(号卡固网晒单!$C:$C,AE64,号卡固网晒单!$I:$I,$AB$9)</f>
        <v>0</v>
      </c>
      <c r="BG64" s="135">
        <f>COUNTIFS(号卡固网晒单!$C:$C,AE64,号卡固网晒单!$J:$J,$AC$9)</f>
        <v>0</v>
      </c>
      <c r="BH64" s="135">
        <f>COUNTIFS(号卡固网晒单!$C:$C,AE64,号卡固网晒单!$K:$K,$AD$9)</f>
        <v>0</v>
      </c>
      <c r="BI64" s="135">
        <f>COUNTIFS(号卡固网晒单!$C:$C,AE64,号卡固网晒单!$L:$L,$AE$9)</f>
        <v>0</v>
      </c>
      <c r="BJ64" s="135">
        <f>COUNTIFS(号卡固网晒单!$C:$C,AE64,号卡固网晒单!$M:$M,$AF$9)</f>
        <v>0</v>
      </c>
      <c r="BK64" s="151">
        <v>5</v>
      </c>
      <c r="BL64" s="133">
        <f t="shared" si="29"/>
        <v>0</v>
      </c>
      <c r="BM64" s="133">
        <f t="shared" si="30"/>
        <v>0</v>
      </c>
      <c r="BN64" s="155"/>
      <c r="BO64" s="153"/>
      <c r="BP64" s="154"/>
      <c r="BQ64" s="155">
        <f t="shared" si="31"/>
        <v>0</v>
      </c>
      <c r="BR64" s="153"/>
      <c r="BS64" s="151">
        <v>12</v>
      </c>
      <c r="BT64" s="133">
        <f t="shared" si="32"/>
        <v>0</v>
      </c>
      <c r="BU64" s="133">
        <f t="shared" si="33"/>
        <v>0</v>
      </c>
      <c r="BV64" s="153"/>
      <c r="BW64" s="153"/>
      <c r="BX64" s="154"/>
      <c r="BY64" s="154"/>
      <c r="BZ64" s="161"/>
      <c r="CA64" s="155">
        <f t="shared" si="34"/>
        <v>0</v>
      </c>
      <c r="CB64" s="153"/>
      <c r="CC64" s="125"/>
      <c r="CD64" s="125" t="s">
        <v>568</v>
      </c>
      <c r="CF64" s="170" t="str">
        <f t="shared" si="0"/>
        <v>阮铃颖</v>
      </c>
      <c r="CG64" s="175"/>
      <c r="CH64" s="175"/>
      <c r="CI64" s="175"/>
    </row>
    <row r="65" ht="26" spans="1:87">
      <c r="A65" s="129"/>
      <c r="B65" s="129" t="s">
        <v>569</v>
      </c>
      <c r="C65" s="125">
        <v>12</v>
      </c>
      <c r="D65" s="125">
        <v>5</v>
      </c>
      <c r="E65" s="135">
        <f>COUNTIFS(号卡固网晒单!$A:$A,$B$5,号卡固网晒单!$C:$C,B65,号卡固网晒单!$D:$D,$E$9)</f>
        <v>0</v>
      </c>
      <c r="F65" s="135">
        <f>COUNTIFS(号卡固网晒单!$A:$A,$B$5,号卡固网晒单!$C:$C,B65,号卡固网晒单!$D:$D,$F$9)</f>
        <v>0</v>
      </c>
      <c r="G65" s="135">
        <f>COUNTIFS(号卡固网晒单!$A:$A,$B$5,号卡固网晒单!$C:$C,B65,号卡固网晒单!$D:$D,$G$9)</f>
        <v>0</v>
      </c>
      <c r="H65" s="135">
        <f>COUNTIFS(号卡固网晒单!$A:$A,$B$5,号卡固网晒单!$C:$C,B65,号卡固网晒单!$D:$D,$H$9)</f>
        <v>0</v>
      </c>
      <c r="I65" s="135">
        <f>COUNTIFS(号卡固网晒单!$A:$A,$B$5,号卡固网晒单!$C:$C,B65,号卡固网晒单!$D:$D,$I$9)</f>
        <v>0</v>
      </c>
      <c r="J65" s="135">
        <f>COUNTIFS(号卡固网晒单!$A:$A,$B$5,号卡固网晒单!$C:$C,B65,号卡固网晒单!$D:$D,$J$9)</f>
        <v>0</v>
      </c>
      <c r="K65" s="135">
        <f>COUNTIFS(号卡固网晒单!$A:$A,$B$5,号卡固网晒单!$C:$C,B65,号卡固网晒单!$D:$D,$K$9)</f>
        <v>0</v>
      </c>
      <c r="L65" s="135">
        <f>COUNTIFS(号卡固网晒单!$A:$A,$B$5,号卡固网晒单!$C:$C,B65,号卡固网晒单!$D:$D,$L$9)</f>
        <v>0</v>
      </c>
      <c r="M65" s="135">
        <f>COUNTIFS(号卡固网晒单!$A:$A,$B$5,号卡固网晒单!$C:$C,B65,号卡固网晒单!$D:$D,$M$9)</f>
        <v>0</v>
      </c>
      <c r="N65" s="135">
        <f>COUNTIFS(号卡固网晒单!$A:$A,$B$5,号卡固网晒单!$C:$C,B65,号卡固网晒单!$D:$D,$N$9)</f>
        <v>0</v>
      </c>
      <c r="O65" s="135">
        <f>COUNTIFS(号卡固网晒单!$A:$A,$B$5,号卡固网晒单!$C:$C,B65,号卡固网晒单!$D:$D,$O$9)</f>
        <v>0</v>
      </c>
      <c r="P65" s="135">
        <f>COUNTIFS(号卡固网晒单!$A:$A,$B$5,号卡固网晒单!$C:$C,B65,号卡固网晒单!$D:$D,$P$9)</f>
        <v>0</v>
      </c>
      <c r="Q65" s="135">
        <f t="shared" si="21"/>
        <v>0</v>
      </c>
      <c r="R65" s="135">
        <f>COUNTIFS(号卡固网晒单!$A:$A,$B$5,号卡固网晒单!$C:$C,B65,号卡固网晒单!$E:$E,$R$9)</f>
        <v>0</v>
      </c>
      <c r="S65" s="135">
        <f t="shared" si="22"/>
        <v>0</v>
      </c>
      <c r="T65" s="135">
        <f t="shared" si="23"/>
        <v>0</v>
      </c>
      <c r="U65" s="135">
        <f>COUNTIFS(号卡固网晒单!$A:$A,$B$5,号卡固网晒单!$C:$C,B65,号卡固网晒单!$D:$D,$U$9)</f>
        <v>0</v>
      </c>
      <c r="V65" s="135">
        <f>COUNTIFS(号卡固网晒单!$A:$A,$B$5,号卡固网晒单!$C:$C,B65,号卡固网晒单!$D:$D,$V$9)</f>
        <v>0</v>
      </c>
      <c r="W65" s="135">
        <f>COUNTIFS(号卡固网晒单!$A:$A,$B$5,号卡固网晒单!$C:$C,B65,号卡固网晒单!$D:$D,$W$9)</f>
        <v>0</v>
      </c>
      <c r="X65" s="135">
        <f>COUNTIFS(号卡固网晒单!$A:$A,$B$5,号卡固网晒单!$C:$C,B65,号卡固网晒单!$D:$D,$X$9)</f>
        <v>0</v>
      </c>
      <c r="Y65" s="135">
        <f>COUNTIFS(号卡固网晒单!$A:$A,$B$5,号卡固网晒单!$C:$C,B65,号卡固网晒单!$F:$F,$Y$9)</f>
        <v>0</v>
      </c>
      <c r="Z65" s="135">
        <f>COUNTIFS(号卡固网晒单!$A:$A,$B$5,号卡固网晒单!$C:$C,B65,号卡固网晒单!$G:$G,$Z$9)</f>
        <v>0</v>
      </c>
      <c r="AA65" s="135">
        <f>COUNTIFS(号卡固网晒单!$A:$A,$B$5,号卡固网晒单!$C:$C,B65,号卡固网晒单!$H:$H,$AA$9)</f>
        <v>0</v>
      </c>
      <c r="AB65" s="135">
        <f>COUNTIFS(号卡固网晒单!$A:$A,$B$5,号卡固网晒单!$C:$C,B65,号卡固网晒单!$I:$I,$AB$9)</f>
        <v>0</v>
      </c>
      <c r="AC65" s="135">
        <f>COUNTIFS(号卡固网晒单!$A:$A,$B$5,号卡固网晒单!$C:$C,B65,号卡固网晒单!$J:$J,$AC$9)</f>
        <v>0</v>
      </c>
      <c r="AD65" s="135">
        <f>COUNTIFS(号卡固网晒单!$A:$A,$B$5,号卡固网晒单!$C:$C,B65,号卡固网晒单!$K:$K,$AD$9)</f>
        <v>0</v>
      </c>
      <c r="AE65" s="135">
        <f>COUNTIFS(号卡固网晒单!$A:$A,$B$5,号卡固网晒单!$C:$C,B65,号卡固网晒单!$L:$L,$AE$9)</f>
        <v>0</v>
      </c>
      <c r="AF65" s="135">
        <f>COUNTIFS(号卡固网晒单!$A:$A,$B$5,号卡固网晒单!$C:$C,B65,号卡固网晒单!$M:$M,$AF$9)</f>
        <v>0</v>
      </c>
      <c r="AG65" s="135">
        <f t="shared" si="24"/>
        <v>0</v>
      </c>
      <c r="AH65" s="135">
        <f t="shared" si="25"/>
        <v>0</v>
      </c>
      <c r="AI65" s="135">
        <f>COUNTIFS(号卡固网晒单!$C:$C,AF65,号卡固网晒单!$D:$D,$E$9)</f>
        <v>0</v>
      </c>
      <c r="AJ65" s="135">
        <f>COUNTIFS(号卡固网晒单!$C:$C,AF65,号卡固网晒单!$D:$D,$F$9)</f>
        <v>0</v>
      </c>
      <c r="AK65" s="135">
        <f>COUNTIFS(号卡固网晒单!$C:$C,AF65,号卡固网晒单!$D:$D,$G$9)</f>
        <v>0</v>
      </c>
      <c r="AL65" s="135">
        <f>COUNTIFS(号卡固网晒单!$C:$C,AF65,号卡固网晒单!$D:$D,$H$9)</f>
        <v>0</v>
      </c>
      <c r="AM65" s="135">
        <f>COUNTIFS(号卡固网晒单!$C:$C,AF65,号卡固网晒单!$D:$D,$I$9)</f>
        <v>0</v>
      </c>
      <c r="AN65" s="135">
        <f>COUNTIFS(号卡固网晒单!$C:$C,AF65,号卡固网晒单!$D:$D,$J$9)</f>
        <v>0</v>
      </c>
      <c r="AO65" s="135">
        <f>COUNTIFS(号卡固网晒单!$C:$C,AF65,号卡固网晒单!$D:$D,$K$9)</f>
        <v>0</v>
      </c>
      <c r="AP65" s="135">
        <f>COUNTIFS(号卡固网晒单!$C:$C,AF65,号卡固网晒单!$D:$D,$L$9)</f>
        <v>0</v>
      </c>
      <c r="AQ65" s="135">
        <f>COUNTIFS(号卡固网晒单!$C:$C,AF65,号卡固网晒单!$D:$D,$M$9)</f>
        <v>0</v>
      </c>
      <c r="AR65" s="135">
        <f>COUNTIFS(号卡固网晒单!$C:$C,AF65,号卡固网晒单!$D:$D,$N$9)</f>
        <v>0</v>
      </c>
      <c r="AS65" s="135">
        <f>COUNTIFS(号卡固网晒单!$C:$C,AF65,号卡固网晒单!$D:$D,$O$9)</f>
        <v>0</v>
      </c>
      <c r="AT65" s="135">
        <f>COUNTIFS(号卡固网晒单!$C:$C,AF65,号卡固网晒单!$D:$D,$P$9)</f>
        <v>0</v>
      </c>
      <c r="AU65" s="135">
        <f t="shared" si="26"/>
        <v>0</v>
      </c>
      <c r="AV65" s="135">
        <f>COUNTIFS(号卡固网晒单!$C:$C,AE65,号卡固网晒单!$E:$E,$R$9)</f>
        <v>0</v>
      </c>
      <c r="AW65" s="135">
        <f t="shared" si="27"/>
        <v>0</v>
      </c>
      <c r="AX65" s="135">
        <f t="shared" si="28"/>
        <v>0</v>
      </c>
      <c r="AY65" s="135">
        <f>COUNTIFS(号卡固网晒单!$C:$C,AE65,号卡固网晒单!$D:$D,$U$9)</f>
        <v>0</v>
      </c>
      <c r="AZ65" s="135">
        <f>COUNTIFS(号卡固网晒单!$C:$C,AE65,号卡固网晒单!$D:$D,$V$9)</f>
        <v>0</v>
      </c>
      <c r="BA65" s="135">
        <f>COUNTIFS(号卡固网晒单!$C:$C,AE65,号卡固网晒单!$D:$D,$W$9)</f>
        <v>0</v>
      </c>
      <c r="BB65" s="135">
        <f>COUNTIFS(号卡固网晒单!$C:$C,AE65,号卡固网晒单!$D:$D,$X$9)</f>
        <v>0</v>
      </c>
      <c r="BC65" s="135">
        <f>COUNTIFS(号卡固网晒单!$C:$C,AE65,号卡固网晒单!$F:$F,$Y$9)</f>
        <v>0</v>
      </c>
      <c r="BD65" s="135">
        <f>COUNTIFS(号卡固网晒单!$C:$C,AE65,号卡固网晒单!$G:$G,$Z$9)</f>
        <v>0</v>
      </c>
      <c r="BE65" s="135">
        <f>COUNTIFS(号卡固网晒单!$C:$C,AE65,号卡固网晒单!$H:$H,$AA$9)</f>
        <v>0</v>
      </c>
      <c r="BF65" s="135">
        <f>COUNTIFS(号卡固网晒单!$C:$C,AE65,号卡固网晒单!$I:$I,$AB$9)</f>
        <v>0</v>
      </c>
      <c r="BG65" s="135">
        <f>COUNTIFS(号卡固网晒单!$C:$C,AE65,号卡固网晒单!$J:$J,$AC$9)</f>
        <v>0</v>
      </c>
      <c r="BH65" s="135">
        <f>COUNTIFS(号卡固网晒单!$C:$C,AE65,号卡固网晒单!$K:$K,$AD$9)</f>
        <v>0</v>
      </c>
      <c r="BI65" s="135">
        <f>COUNTIFS(号卡固网晒单!$C:$C,AE65,号卡固网晒单!$L:$L,$AE$9)</f>
        <v>0</v>
      </c>
      <c r="BJ65" s="135">
        <f>COUNTIFS(号卡固网晒单!$C:$C,AE65,号卡固网晒单!$M:$M,$AF$9)</f>
        <v>0</v>
      </c>
      <c r="BK65" s="151">
        <v>5</v>
      </c>
      <c r="BL65" s="133">
        <f t="shared" si="29"/>
        <v>0</v>
      </c>
      <c r="BM65" s="133">
        <f t="shared" si="30"/>
        <v>0</v>
      </c>
      <c r="BN65" s="155"/>
      <c r="BO65" s="153"/>
      <c r="BP65" s="154"/>
      <c r="BQ65" s="155">
        <f t="shared" si="31"/>
        <v>0</v>
      </c>
      <c r="BR65" s="153"/>
      <c r="BS65" s="151">
        <v>12</v>
      </c>
      <c r="BT65" s="133">
        <f t="shared" si="32"/>
        <v>0</v>
      </c>
      <c r="BU65" s="133">
        <f t="shared" si="33"/>
        <v>0</v>
      </c>
      <c r="BV65" s="153"/>
      <c r="BW65" s="153"/>
      <c r="BX65" s="154"/>
      <c r="BY65" s="154"/>
      <c r="BZ65" s="161"/>
      <c r="CA65" s="155">
        <f t="shared" si="34"/>
        <v>0</v>
      </c>
      <c r="CB65" s="153"/>
      <c r="CC65" s="125"/>
      <c r="CD65" s="125" t="s">
        <v>569</v>
      </c>
      <c r="CF65" s="170" t="str">
        <f t="shared" si="0"/>
        <v>陈曦（女）</v>
      </c>
      <c r="CG65" s="175"/>
      <c r="CH65" s="175"/>
      <c r="CI65" s="175"/>
    </row>
    <row r="66" ht="26" spans="1:87">
      <c r="A66" s="129" t="s">
        <v>33</v>
      </c>
      <c r="B66" s="129" t="s">
        <v>570</v>
      </c>
      <c r="C66" s="125">
        <v>5</v>
      </c>
      <c r="D66" s="125">
        <v>2</v>
      </c>
      <c r="E66" s="135">
        <f>COUNTIFS(号卡固网晒单!$A:$A,$B$5,号卡固网晒单!$C:$C,B66,号卡固网晒单!$D:$D,$E$9)</f>
        <v>0</v>
      </c>
      <c r="F66" s="135">
        <f>COUNTIFS(号卡固网晒单!$A:$A,$B$5,号卡固网晒单!$C:$C,B66,号卡固网晒单!$D:$D,$F$9)</f>
        <v>0</v>
      </c>
      <c r="G66" s="135">
        <f>COUNTIFS(号卡固网晒单!$A:$A,$B$5,号卡固网晒单!$C:$C,B66,号卡固网晒单!$D:$D,$G$9)</f>
        <v>0</v>
      </c>
      <c r="H66" s="135">
        <f>COUNTIFS(号卡固网晒单!$A:$A,$B$5,号卡固网晒单!$C:$C,B66,号卡固网晒单!$D:$D,$H$9)</f>
        <v>0</v>
      </c>
      <c r="I66" s="135">
        <f>COUNTIFS(号卡固网晒单!$A:$A,$B$5,号卡固网晒单!$C:$C,B66,号卡固网晒单!$D:$D,$I$9)</f>
        <v>0</v>
      </c>
      <c r="J66" s="135">
        <f>COUNTIFS(号卡固网晒单!$A:$A,$B$5,号卡固网晒单!$C:$C,B66,号卡固网晒单!$D:$D,$J$9)</f>
        <v>0</v>
      </c>
      <c r="K66" s="135">
        <f>COUNTIFS(号卡固网晒单!$A:$A,$B$5,号卡固网晒单!$C:$C,B66,号卡固网晒单!$D:$D,$K$9)</f>
        <v>0</v>
      </c>
      <c r="L66" s="135">
        <f>COUNTIFS(号卡固网晒单!$A:$A,$B$5,号卡固网晒单!$C:$C,B66,号卡固网晒单!$D:$D,$L$9)</f>
        <v>0</v>
      </c>
      <c r="M66" s="135">
        <f>COUNTIFS(号卡固网晒单!$A:$A,$B$5,号卡固网晒单!$C:$C,B66,号卡固网晒单!$D:$D,$M$9)</f>
        <v>0</v>
      </c>
      <c r="N66" s="135">
        <f>COUNTIFS(号卡固网晒单!$A:$A,$B$5,号卡固网晒单!$C:$C,B66,号卡固网晒单!$D:$D,$N$9)</f>
        <v>0</v>
      </c>
      <c r="O66" s="135">
        <f>COUNTIFS(号卡固网晒单!$A:$A,$B$5,号卡固网晒单!$C:$C,B66,号卡固网晒单!$D:$D,$O$9)</f>
        <v>0</v>
      </c>
      <c r="P66" s="135">
        <f>COUNTIFS(号卡固网晒单!$A:$A,$B$5,号卡固网晒单!$C:$C,B66,号卡固网晒单!$D:$D,$P$9)</f>
        <v>0</v>
      </c>
      <c r="Q66" s="135">
        <f t="shared" si="21"/>
        <v>0</v>
      </c>
      <c r="R66" s="135">
        <f>COUNTIFS(号卡固网晒单!$A:$A,$B$5,号卡固网晒单!$C:$C,B66,号卡固网晒单!$E:$E,$R$9)</f>
        <v>0</v>
      </c>
      <c r="S66" s="135">
        <f t="shared" si="22"/>
        <v>0</v>
      </c>
      <c r="T66" s="135">
        <f t="shared" si="23"/>
        <v>0</v>
      </c>
      <c r="U66" s="135">
        <f>COUNTIFS(号卡固网晒单!$A:$A,$B$5,号卡固网晒单!$C:$C,B66,号卡固网晒单!$D:$D,$U$9)</f>
        <v>0</v>
      </c>
      <c r="V66" s="135">
        <f>COUNTIFS(号卡固网晒单!$A:$A,$B$5,号卡固网晒单!$C:$C,B66,号卡固网晒单!$D:$D,$V$9)</f>
        <v>0</v>
      </c>
      <c r="W66" s="135">
        <f>COUNTIFS(号卡固网晒单!$A:$A,$B$5,号卡固网晒单!$C:$C,B66,号卡固网晒单!$D:$D,$W$9)</f>
        <v>0</v>
      </c>
      <c r="X66" s="135">
        <f>COUNTIFS(号卡固网晒单!$A:$A,$B$5,号卡固网晒单!$C:$C,B66,号卡固网晒单!$D:$D,$X$9)</f>
        <v>0</v>
      </c>
      <c r="Y66" s="135">
        <f>COUNTIFS(号卡固网晒单!$A:$A,$B$5,号卡固网晒单!$C:$C,B66,号卡固网晒单!$F:$F,$Y$9)</f>
        <v>0</v>
      </c>
      <c r="Z66" s="135">
        <f>COUNTIFS(号卡固网晒单!$A:$A,$B$5,号卡固网晒单!$C:$C,B66,号卡固网晒单!$G:$G,$Z$9)</f>
        <v>0</v>
      </c>
      <c r="AA66" s="135">
        <f>COUNTIFS(号卡固网晒单!$A:$A,$B$5,号卡固网晒单!$C:$C,B66,号卡固网晒单!$H:$H,$AA$9)</f>
        <v>0</v>
      </c>
      <c r="AB66" s="135">
        <f>COUNTIFS(号卡固网晒单!$A:$A,$B$5,号卡固网晒单!$C:$C,B66,号卡固网晒单!$I:$I,$AB$9)</f>
        <v>0</v>
      </c>
      <c r="AC66" s="135">
        <f>COUNTIFS(号卡固网晒单!$A:$A,$B$5,号卡固网晒单!$C:$C,B66,号卡固网晒单!$J:$J,$AC$9)</f>
        <v>0</v>
      </c>
      <c r="AD66" s="135">
        <f>COUNTIFS(号卡固网晒单!$A:$A,$B$5,号卡固网晒单!$C:$C,B66,号卡固网晒单!$K:$K,$AD$9)</f>
        <v>0</v>
      </c>
      <c r="AE66" s="135">
        <f>COUNTIFS(号卡固网晒单!$A:$A,$B$5,号卡固网晒单!$C:$C,B66,号卡固网晒单!$L:$L,$AE$9)</f>
        <v>0</v>
      </c>
      <c r="AF66" s="135">
        <f>COUNTIFS(号卡固网晒单!$A:$A,$B$5,号卡固网晒单!$C:$C,B66,号卡固网晒单!$M:$M,$AF$9)</f>
        <v>0</v>
      </c>
      <c r="AG66" s="135">
        <f t="shared" si="24"/>
        <v>0</v>
      </c>
      <c r="AH66" s="135">
        <f t="shared" si="25"/>
        <v>0</v>
      </c>
      <c r="AI66" s="135">
        <f>COUNTIFS(号卡固网晒单!$C:$C,AF66,号卡固网晒单!$D:$D,$E$9)</f>
        <v>0</v>
      </c>
      <c r="AJ66" s="135">
        <f>COUNTIFS(号卡固网晒单!$C:$C,AF66,号卡固网晒单!$D:$D,$F$9)</f>
        <v>0</v>
      </c>
      <c r="AK66" s="135">
        <f>COUNTIFS(号卡固网晒单!$C:$C,AF66,号卡固网晒单!$D:$D,$G$9)</f>
        <v>0</v>
      </c>
      <c r="AL66" s="135">
        <f>COUNTIFS(号卡固网晒单!$C:$C,AF66,号卡固网晒单!$D:$D,$H$9)</f>
        <v>0</v>
      </c>
      <c r="AM66" s="135">
        <f>COUNTIFS(号卡固网晒单!$C:$C,AF66,号卡固网晒单!$D:$D,$I$9)</f>
        <v>0</v>
      </c>
      <c r="AN66" s="135">
        <f>COUNTIFS(号卡固网晒单!$C:$C,AF66,号卡固网晒单!$D:$D,$J$9)</f>
        <v>0</v>
      </c>
      <c r="AO66" s="135">
        <f>COUNTIFS(号卡固网晒单!$C:$C,AF66,号卡固网晒单!$D:$D,$K$9)</f>
        <v>0</v>
      </c>
      <c r="AP66" s="135">
        <f>COUNTIFS(号卡固网晒单!$C:$C,AF66,号卡固网晒单!$D:$D,$L$9)</f>
        <v>0</v>
      </c>
      <c r="AQ66" s="135">
        <f>COUNTIFS(号卡固网晒单!$C:$C,AF66,号卡固网晒单!$D:$D,$M$9)</f>
        <v>0</v>
      </c>
      <c r="AR66" s="135">
        <f>COUNTIFS(号卡固网晒单!$C:$C,AF66,号卡固网晒单!$D:$D,$N$9)</f>
        <v>0</v>
      </c>
      <c r="AS66" s="135">
        <f>COUNTIFS(号卡固网晒单!$C:$C,AF66,号卡固网晒单!$D:$D,$O$9)</f>
        <v>0</v>
      </c>
      <c r="AT66" s="135">
        <f>COUNTIFS(号卡固网晒单!$C:$C,AF66,号卡固网晒单!$D:$D,$P$9)</f>
        <v>0</v>
      </c>
      <c r="AU66" s="135">
        <f t="shared" si="26"/>
        <v>0</v>
      </c>
      <c r="AV66" s="135">
        <f>COUNTIFS(号卡固网晒单!$C:$C,AE66,号卡固网晒单!$E:$E,$R$9)</f>
        <v>0</v>
      </c>
      <c r="AW66" s="135">
        <f t="shared" si="27"/>
        <v>0</v>
      </c>
      <c r="AX66" s="135">
        <f t="shared" si="28"/>
        <v>0</v>
      </c>
      <c r="AY66" s="135">
        <f>COUNTIFS(号卡固网晒单!$C:$C,AE66,号卡固网晒单!$D:$D,$U$9)</f>
        <v>0</v>
      </c>
      <c r="AZ66" s="135">
        <f>COUNTIFS(号卡固网晒单!$C:$C,AE66,号卡固网晒单!$D:$D,$V$9)</f>
        <v>0</v>
      </c>
      <c r="BA66" s="135">
        <f>COUNTIFS(号卡固网晒单!$C:$C,AE66,号卡固网晒单!$D:$D,$W$9)</f>
        <v>0</v>
      </c>
      <c r="BB66" s="135">
        <f>COUNTIFS(号卡固网晒单!$C:$C,AE66,号卡固网晒单!$D:$D,$X$9)</f>
        <v>0</v>
      </c>
      <c r="BC66" s="135">
        <f>COUNTIFS(号卡固网晒单!$C:$C,AE66,号卡固网晒单!$F:$F,$Y$9)</f>
        <v>0</v>
      </c>
      <c r="BD66" s="135">
        <f>COUNTIFS(号卡固网晒单!$C:$C,AE66,号卡固网晒单!$G:$G,$Z$9)</f>
        <v>0</v>
      </c>
      <c r="BE66" s="135">
        <f>COUNTIFS(号卡固网晒单!$C:$C,AE66,号卡固网晒单!$H:$H,$AA$9)</f>
        <v>0</v>
      </c>
      <c r="BF66" s="135">
        <f>COUNTIFS(号卡固网晒单!$C:$C,AE66,号卡固网晒单!$I:$I,$AB$9)</f>
        <v>0</v>
      </c>
      <c r="BG66" s="135">
        <f>COUNTIFS(号卡固网晒单!$C:$C,AE66,号卡固网晒单!$J:$J,$AC$9)</f>
        <v>0</v>
      </c>
      <c r="BH66" s="135">
        <f>COUNTIFS(号卡固网晒单!$C:$C,AE66,号卡固网晒单!$K:$K,$AD$9)</f>
        <v>0</v>
      </c>
      <c r="BI66" s="135">
        <f>COUNTIFS(号卡固网晒单!$C:$C,AE66,号卡固网晒单!$L:$L,$AE$9)</f>
        <v>0</v>
      </c>
      <c r="BJ66" s="135">
        <f>COUNTIFS(号卡固网晒单!$C:$C,AE66,号卡固网晒单!$M:$M,$AF$9)</f>
        <v>0</v>
      </c>
      <c r="BK66" s="151">
        <v>2</v>
      </c>
      <c r="BL66" s="133">
        <f t="shared" si="29"/>
        <v>0</v>
      </c>
      <c r="BM66" s="133">
        <f t="shared" si="30"/>
        <v>0</v>
      </c>
      <c r="BN66" s="155">
        <v>6</v>
      </c>
      <c r="BO66" s="153">
        <f>SUM(BL66:BL68)</f>
        <v>0</v>
      </c>
      <c r="BP66" s="154">
        <f t="shared" si="35"/>
        <v>0</v>
      </c>
      <c r="BQ66" s="155">
        <f t="shared" si="31"/>
        <v>0</v>
      </c>
      <c r="BR66" s="153">
        <f>SUM(BQ66:BQ68)</f>
        <v>0</v>
      </c>
      <c r="BS66" s="151">
        <v>5</v>
      </c>
      <c r="BT66" s="133">
        <f t="shared" si="32"/>
        <v>0</v>
      </c>
      <c r="BU66" s="133">
        <f t="shared" si="33"/>
        <v>0</v>
      </c>
      <c r="BV66" s="153">
        <v>15</v>
      </c>
      <c r="BW66" s="153">
        <f>SUM(BT66:BT68)</f>
        <v>0</v>
      </c>
      <c r="BX66" s="154">
        <f>BW66/BV66</f>
        <v>0</v>
      </c>
      <c r="BY66" s="154">
        <f t="shared" si="36"/>
        <v>0</v>
      </c>
      <c r="BZ66" s="161">
        <f t="shared" si="37"/>
        <v>1</v>
      </c>
      <c r="CA66" s="155">
        <f t="shared" si="34"/>
        <v>0</v>
      </c>
      <c r="CB66" s="153">
        <f>SUM(CA66:CA68)</f>
        <v>0</v>
      </c>
      <c r="CC66" s="125" t="s">
        <v>33</v>
      </c>
      <c r="CD66" s="125" t="s">
        <v>570</v>
      </c>
      <c r="CF66" s="170" t="str">
        <f t="shared" si="0"/>
        <v>黄少琦</v>
      </c>
      <c r="CG66" s="175" t="str">
        <f>IF(AND(BO66=0),CC66,"")</f>
        <v>上白石站</v>
      </c>
      <c r="CH66" s="175" t="str">
        <f>IF(AND(BW66=0),CC66,"")</f>
        <v>上白石站</v>
      </c>
      <c r="CI66" s="175"/>
    </row>
    <row r="67" ht="26" spans="1:87">
      <c r="A67" s="129"/>
      <c r="B67" s="129" t="s">
        <v>571</v>
      </c>
      <c r="C67" s="125">
        <v>5</v>
      </c>
      <c r="D67" s="125">
        <v>2</v>
      </c>
      <c r="E67" s="135">
        <f>COUNTIFS(号卡固网晒单!$A:$A,$B$5,号卡固网晒单!$C:$C,B67,号卡固网晒单!$D:$D,$E$9)</f>
        <v>0</v>
      </c>
      <c r="F67" s="135">
        <f>COUNTIFS(号卡固网晒单!$A:$A,$B$5,号卡固网晒单!$C:$C,B67,号卡固网晒单!$D:$D,$F$9)</f>
        <v>0</v>
      </c>
      <c r="G67" s="135">
        <f>COUNTIFS(号卡固网晒单!$A:$A,$B$5,号卡固网晒单!$C:$C,B67,号卡固网晒单!$D:$D,$G$9)</f>
        <v>0</v>
      </c>
      <c r="H67" s="135">
        <f>COUNTIFS(号卡固网晒单!$A:$A,$B$5,号卡固网晒单!$C:$C,B67,号卡固网晒单!$D:$D,$H$9)</f>
        <v>0</v>
      </c>
      <c r="I67" s="135">
        <f>COUNTIFS(号卡固网晒单!$A:$A,$B$5,号卡固网晒单!$C:$C,B67,号卡固网晒单!$D:$D,$I$9)</f>
        <v>0</v>
      </c>
      <c r="J67" s="135">
        <f>COUNTIFS(号卡固网晒单!$A:$A,$B$5,号卡固网晒单!$C:$C,B67,号卡固网晒单!$D:$D,$J$9)</f>
        <v>0</v>
      </c>
      <c r="K67" s="135">
        <f>COUNTIFS(号卡固网晒单!$A:$A,$B$5,号卡固网晒单!$C:$C,B67,号卡固网晒单!$D:$D,$K$9)</f>
        <v>0</v>
      </c>
      <c r="L67" s="135">
        <f>COUNTIFS(号卡固网晒单!$A:$A,$B$5,号卡固网晒单!$C:$C,B67,号卡固网晒单!$D:$D,$L$9)</f>
        <v>0</v>
      </c>
      <c r="M67" s="135">
        <f>COUNTIFS(号卡固网晒单!$A:$A,$B$5,号卡固网晒单!$C:$C,B67,号卡固网晒单!$D:$D,$M$9)</f>
        <v>0</v>
      </c>
      <c r="N67" s="135">
        <f>COUNTIFS(号卡固网晒单!$A:$A,$B$5,号卡固网晒单!$C:$C,B67,号卡固网晒单!$D:$D,$N$9)</f>
        <v>0</v>
      </c>
      <c r="O67" s="135">
        <f>COUNTIFS(号卡固网晒单!$A:$A,$B$5,号卡固网晒单!$C:$C,B67,号卡固网晒单!$D:$D,$O$9)</f>
        <v>0</v>
      </c>
      <c r="P67" s="135">
        <f>COUNTIFS(号卡固网晒单!$A:$A,$B$5,号卡固网晒单!$C:$C,B67,号卡固网晒单!$D:$D,$P$9)</f>
        <v>0</v>
      </c>
      <c r="Q67" s="135">
        <f t="shared" si="21"/>
        <v>0</v>
      </c>
      <c r="R67" s="135">
        <f>COUNTIFS(号卡固网晒单!$A:$A,$B$5,号卡固网晒单!$C:$C,B67,号卡固网晒单!$E:$E,$R$9)</f>
        <v>0</v>
      </c>
      <c r="S67" s="135">
        <f t="shared" si="22"/>
        <v>0</v>
      </c>
      <c r="T67" s="135">
        <f t="shared" si="23"/>
        <v>0</v>
      </c>
      <c r="U67" s="135">
        <f>COUNTIFS(号卡固网晒单!$A:$A,$B$5,号卡固网晒单!$C:$C,B67,号卡固网晒单!$D:$D,$U$9)</f>
        <v>0</v>
      </c>
      <c r="V67" s="135">
        <f>COUNTIFS(号卡固网晒单!$A:$A,$B$5,号卡固网晒单!$C:$C,B67,号卡固网晒单!$D:$D,$V$9)</f>
        <v>0</v>
      </c>
      <c r="W67" s="135">
        <f>COUNTIFS(号卡固网晒单!$A:$A,$B$5,号卡固网晒单!$C:$C,B67,号卡固网晒单!$D:$D,$W$9)</f>
        <v>0</v>
      </c>
      <c r="X67" s="135">
        <f>COUNTIFS(号卡固网晒单!$A:$A,$B$5,号卡固网晒单!$C:$C,B67,号卡固网晒单!$D:$D,$X$9)</f>
        <v>0</v>
      </c>
      <c r="Y67" s="135">
        <f>COUNTIFS(号卡固网晒单!$A:$A,$B$5,号卡固网晒单!$C:$C,B67,号卡固网晒单!$F:$F,$Y$9)</f>
        <v>0</v>
      </c>
      <c r="Z67" s="135">
        <f>COUNTIFS(号卡固网晒单!$A:$A,$B$5,号卡固网晒单!$C:$C,B67,号卡固网晒单!$G:$G,$Z$9)</f>
        <v>0</v>
      </c>
      <c r="AA67" s="135">
        <f>COUNTIFS(号卡固网晒单!$A:$A,$B$5,号卡固网晒单!$C:$C,B67,号卡固网晒单!$H:$H,$AA$9)</f>
        <v>0</v>
      </c>
      <c r="AB67" s="135">
        <f>COUNTIFS(号卡固网晒单!$A:$A,$B$5,号卡固网晒单!$C:$C,B67,号卡固网晒单!$I:$I,$AB$9)</f>
        <v>0</v>
      </c>
      <c r="AC67" s="135">
        <f>COUNTIFS(号卡固网晒单!$A:$A,$B$5,号卡固网晒单!$C:$C,B67,号卡固网晒单!$J:$J,$AC$9)</f>
        <v>0</v>
      </c>
      <c r="AD67" s="135">
        <f>COUNTIFS(号卡固网晒单!$A:$A,$B$5,号卡固网晒单!$C:$C,B67,号卡固网晒单!$K:$K,$AD$9)</f>
        <v>0</v>
      </c>
      <c r="AE67" s="135">
        <f>COUNTIFS(号卡固网晒单!$A:$A,$B$5,号卡固网晒单!$C:$C,B67,号卡固网晒单!$L:$L,$AE$9)</f>
        <v>0</v>
      </c>
      <c r="AF67" s="135">
        <f>COUNTIFS(号卡固网晒单!$A:$A,$B$5,号卡固网晒单!$C:$C,B67,号卡固网晒单!$M:$M,$AF$9)</f>
        <v>0</v>
      </c>
      <c r="AG67" s="135">
        <f t="shared" si="24"/>
        <v>0</v>
      </c>
      <c r="AH67" s="135">
        <f t="shared" si="25"/>
        <v>0</v>
      </c>
      <c r="AI67" s="135">
        <f>COUNTIFS(号卡固网晒单!$C:$C,AF67,号卡固网晒单!$D:$D,$E$9)</f>
        <v>0</v>
      </c>
      <c r="AJ67" s="135">
        <f>COUNTIFS(号卡固网晒单!$C:$C,AF67,号卡固网晒单!$D:$D,$F$9)</f>
        <v>0</v>
      </c>
      <c r="AK67" s="135">
        <f>COUNTIFS(号卡固网晒单!$C:$C,AF67,号卡固网晒单!$D:$D,$G$9)</f>
        <v>0</v>
      </c>
      <c r="AL67" s="135">
        <f>COUNTIFS(号卡固网晒单!$C:$C,AF67,号卡固网晒单!$D:$D,$H$9)</f>
        <v>0</v>
      </c>
      <c r="AM67" s="135">
        <f>COUNTIFS(号卡固网晒单!$C:$C,AF67,号卡固网晒单!$D:$D,$I$9)</f>
        <v>0</v>
      </c>
      <c r="AN67" s="135">
        <f>COUNTIFS(号卡固网晒单!$C:$C,AF67,号卡固网晒单!$D:$D,$J$9)</f>
        <v>0</v>
      </c>
      <c r="AO67" s="135">
        <f>COUNTIFS(号卡固网晒单!$C:$C,AF67,号卡固网晒单!$D:$D,$K$9)</f>
        <v>0</v>
      </c>
      <c r="AP67" s="135">
        <f>COUNTIFS(号卡固网晒单!$C:$C,AF67,号卡固网晒单!$D:$D,$L$9)</f>
        <v>0</v>
      </c>
      <c r="AQ67" s="135">
        <f>COUNTIFS(号卡固网晒单!$C:$C,AF67,号卡固网晒单!$D:$D,$M$9)</f>
        <v>0</v>
      </c>
      <c r="AR67" s="135">
        <f>COUNTIFS(号卡固网晒单!$C:$C,AF67,号卡固网晒单!$D:$D,$N$9)</f>
        <v>0</v>
      </c>
      <c r="AS67" s="135">
        <f>COUNTIFS(号卡固网晒单!$C:$C,AF67,号卡固网晒单!$D:$D,$O$9)</f>
        <v>0</v>
      </c>
      <c r="AT67" s="135">
        <f>COUNTIFS(号卡固网晒单!$C:$C,AF67,号卡固网晒单!$D:$D,$P$9)</f>
        <v>0</v>
      </c>
      <c r="AU67" s="135">
        <f t="shared" si="26"/>
        <v>0</v>
      </c>
      <c r="AV67" s="135">
        <f>COUNTIFS(号卡固网晒单!$C:$C,AE67,号卡固网晒单!$E:$E,$R$9)</f>
        <v>0</v>
      </c>
      <c r="AW67" s="135">
        <f t="shared" si="27"/>
        <v>0</v>
      </c>
      <c r="AX67" s="135">
        <f t="shared" si="28"/>
        <v>0</v>
      </c>
      <c r="AY67" s="135">
        <f>COUNTIFS(号卡固网晒单!$C:$C,AE67,号卡固网晒单!$D:$D,$U$9)</f>
        <v>0</v>
      </c>
      <c r="AZ67" s="135">
        <f>COUNTIFS(号卡固网晒单!$C:$C,AE67,号卡固网晒单!$D:$D,$V$9)</f>
        <v>0</v>
      </c>
      <c r="BA67" s="135">
        <f>COUNTIFS(号卡固网晒单!$C:$C,AE67,号卡固网晒单!$D:$D,$W$9)</f>
        <v>0</v>
      </c>
      <c r="BB67" s="135">
        <f>COUNTIFS(号卡固网晒单!$C:$C,AE67,号卡固网晒单!$D:$D,$X$9)</f>
        <v>0</v>
      </c>
      <c r="BC67" s="135">
        <f>COUNTIFS(号卡固网晒单!$C:$C,AE67,号卡固网晒单!$F:$F,$Y$9)</f>
        <v>0</v>
      </c>
      <c r="BD67" s="135">
        <f>COUNTIFS(号卡固网晒单!$C:$C,AE67,号卡固网晒单!$G:$G,$Z$9)</f>
        <v>0</v>
      </c>
      <c r="BE67" s="135">
        <f>COUNTIFS(号卡固网晒单!$C:$C,AE67,号卡固网晒单!$H:$H,$AA$9)</f>
        <v>0</v>
      </c>
      <c r="BF67" s="135">
        <f>COUNTIFS(号卡固网晒单!$C:$C,AE67,号卡固网晒单!$I:$I,$AB$9)</f>
        <v>0</v>
      </c>
      <c r="BG67" s="135">
        <f>COUNTIFS(号卡固网晒单!$C:$C,AE67,号卡固网晒单!$J:$J,$AC$9)</f>
        <v>0</v>
      </c>
      <c r="BH67" s="135">
        <f>COUNTIFS(号卡固网晒单!$C:$C,AE67,号卡固网晒单!$K:$K,$AD$9)</f>
        <v>0</v>
      </c>
      <c r="BI67" s="135">
        <f>COUNTIFS(号卡固网晒单!$C:$C,AE67,号卡固网晒单!$L:$L,$AE$9)</f>
        <v>0</v>
      </c>
      <c r="BJ67" s="135">
        <f>COUNTIFS(号卡固网晒单!$C:$C,AE67,号卡固网晒单!$M:$M,$AF$9)</f>
        <v>0</v>
      </c>
      <c r="BK67" s="151">
        <v>2</v>
      </c>
      <c r="BL67" s="133">
        <f t="shared" si="29"/>
        <v>0</v>
      </c>
      <c r="BM67" s="133">
        <f t="shared" si="30"/>
        <v>0</v>
      </c>
      <c r="BN67" s="155"/>
      <c r="BO67" s="153"/>
      <c r="BP67" s="154"/>
      <c r="BQ67" s="155">
        <f t="shared" si="31"/>
        <v>0</v>
      </c>
      <c r="BR67" s="153"/>
      <c r="BS67" s="151">
        <v>5</v>
      </c>
      <c r="BT67" s="133">
        <f t="shared" si="32"/>
        <v>0</v>
      </c>
      <c r="BU67" s="133">
        <f t="shared" si="33"/>
        <v>0</v>
      </c>
      <c r="BV67" s="153"/>
      <c r="BW67" s="153"/>
      <c r="BX67" s="154"/>
      <c r="BY67" s="154"/>
      <c r="BZ67" s="161"/>
      <c r="CA67" s="155">
        <f t="shared" si="34"/>
        <v>0</v>
      </c>
      <c r="CB67" s="153"/>
      <c r="CC67" s="125"/>
      <c r="CD67" s="125" t="s">
        <v>571</v>
      </c>
      <c r="CF67" s="170" t="str">
        <f t="shared" si="0"/>
        <v>王忠强</v>
      </c>
      <c r="CG67" s="175"/>
      <c r="CH67" s="175"/>
      <c r="CI67" s="175"/>
    </row>
    <row r="68" ht="26" spans="1:87">
      <c r="A68" s="129"/>
      <c r="B68" s="129" t="s">
        <v>572</v>
      </c>
      <c r="C68" s="125">
        <v>5</v>
      </c>
      <c r="D68" s="125">
        <v>2</v>
      </c>
      <c r="E68" s="135">
        <f>COUNTIFS(号卡固网晒单!$A:$A,$B$5,号卡固网晒单!$C:$C,B68,号卡固网晒单!$D:$D,$E$9)</f>
        <v>0</v>
      </c>
      <c r="F68" s="135">
        <f>COUNTIFS(号卡固网晒单!$A:$A,$B$5,号卡固网晒单!$C:$C,B68,号卡固网晒单!$D:$D,$F$9)</f>
        <v>0</v>
      </c>
      <c r="G68" s="135">
        <f>COUNTIFS(号卡固网晒单!$A:$A,$B$5,号卡固网晒单!$C:$C,B68,号卡固网晒单!$D:$D,$G$9)</f>
        <v>0</v>
      </c>
      <c r="H68" s="135">
        <f>COUNTIFS(号卡固网晒单!$A:$A,$B$5,号卡固网晒单!$C:$C,B68,号卡固网晒单!$D:$D,$H$9)</f>
        <v>0</v>
      </c>
      <c r="I68" s="135">
        <f>COUNTIFS(号卡固网晒单!$A:$A,$B$5,号卡固网晒单!$C:$C,B68,号卡固网晒单!$D:$D,$I$9)</f>
        <v>0</v>
      </c>
      <c r="J68" s="135">
        <f>COUNTIFS(号卡固网晒单!$A:$A,$B$5,号卡固网晒单!$C:$C,B68,号卡固网晒单!$D:$D,$J$9)</f>
        <v>0</v>
      </c>
      <c r="K68" s="135">
        <f>COUNTIFS(号卡固网晒单!$A:$A,$B$5,号卡固网晒单!$C:$C,B68,号卡固网晒单!$D:$D,$K$9)</f>
        <v>0</v>
      </c>
      <c r="L68" s="135">
        <f>COUNTIFS(号卡固网晒单!$A:$A,$B$5,号卡固网晒单!$C:$C,B68,号卡固网晒单!$D:$D,$L$9)</f>
        <v>0</v>
      </c>
      <c r="M68" s="135">
        <f>COUNTIFS(号卡固网晒单!$A:$A,$B$5,号卡固网晒单!$C:$C,B68,号卡固网晒单!$D:$D,$M$9)</f>
        <v>0</v>
      </c>
      <c r="N68" s="135">
        <f>COUNTIFS(号卡固网晒单!$A:$A,$B$5,号卡固网晒单!$C:$C,B68,号卡固网晒单!$D:$D,$N$9)</f>
        <v>0</v>
      </c>
      <c r="O68" s="135">
        <f>COUNTIFS(号卡固网晒单!$A:$A,$B$5,号卡固网晒单!$C:$C,B68,号卡固网晒单!$D:$D,$O$9)</f>
        <v>0</v>
      </c>
      <c r="P68" s="135">
        <f>COUNTIFS(号卡固网晒单!$A:$A,$B$5,号卡固网晒单!$C:$C,B68,号卡固网晒单!$D:$D,$P$9)</f>
        <v>0</v>
      </c>
      <c r="Q68" s="135">
        <f t="shared" si="21"/>
        <v>0</v>
      </c>
      <c r="R68" s="135">
        <f>COUNTIFS(号卡固网晒单!$A:$A,$B$5,号卡固网晒单!$C:$C,B68,号卡固网晒单!$E:$E,$R$9)</f>
        <v>0</v>
      </c>
      <c r="S68" s="135">
        <f t="shared" si="22"/>
        <v>0</v>
      </c>
      <c r="T68" s="135">
        <f t="shared" si="23"/>
        <v>0</v>
      </c>
      <c r="U68" s="135">
        <f>COUNTIFS(号卡固网晒单!$A:$A,$B$5,号卡固网晒单!$C:$C,B68,号卡固网晒单!$D:$D,$U$9)</f>
        <v>0</v>
      </c>
      <c r="V68" s="135">
        <f>COUNTIFS(号卡固网晒单!$A:$A,$B$5,号卡固网晒单!$C:$C,B68,号卡固网晒单!$D:$D,$V$9)</f>
        <v>0</v>
      </c>
      <c r="W68" s="135">
        <f>COUNTIFS(号卡固网晒单!$A:$A,$B$5,号卡固网晒单!$C:$C,B68,号卡固网晒单!$D:$D,$W$9)</f>
        <v>0</v>
      </c>
      <c r="X68" s="135">
        <f>COUNTIFS(号卡固网晒单!$A:$A,$B$5,号卡固网晒单!$C:$C,B68,号卡固网晒单!$D:$D,$X$9)</f>
        <v>0</v>
      </c>
      <c r="Y68" s="135">
        <f>COUNTIFS(号卡固网晒单!$A:$A,$B$5,号卡固网晒单!$C:$C,B68,号卡固网晒单!$F:$F,$Y$9)</f>
        <v>0</v>
      </c>
      <c r="Z68" s="135">
        <f>COUNTIFS(号卡固网晒单!$A:$A,$B$5,号卡固网晒单!$C:$C,B68,号卡固网晒单!$G:$G,$Z$9)</f>
        <v>0</v>
      </c>
      <c r="AA68" s="135">
        <f>COUNTIFS(号卡固网晒单!$A:$A,$B$5,号卡固网晒单!$C:$C,B68,号卡固网晒单!$H:$H,$AA$9)</f>
        <v>0</v>
      </c>
      <c r="AB68" s="135">
        <f>COUNTIFS(号卡固网晒单!$A:$A,$B$5,号卡固网晒单!$C:$C,B68,号卡固网晒单!$I:$I,$AB$9)</f>
        <v>0</v>
      </c>
      <c r="AC68" s="135">
        <f>COUNTIFS(号卡固网晒单!$A:$A,$B$5,号卡固网晒单!$C:$C,B68,号卡固网晒单!$J:$J,$AC$9)</f>
        <v>0</v>
      </c>
      <c r="AD68" s="135">
        <f>COUNTIFS(号卡固网晒单!$A:$A,$B$5,号卡固网晒单!$C:$C,B68,号卡固网晒单!$K:$K,$AD$9)</f>
        <v>0</v>
      </c>
      <c r="AE68" s="135">
        <f>COUNTIFS(号卡固网晒单!$A:$A,$B$5,号卡固网晒单!$C:$C,B68,号卡固网晒单!$L:$L,$AE$9)</f>
        <v>0</v>
      </c>
      <c r="AF68" s="135">
        <f>COUNTIFS(号卡固网晒单!$A:$A,$B$5,号卡固网晒单!$C:$C,B68,号卡固网晒单!$M:$M,$AF$9)</f>
        <v>0</v>
      </c>
      <c r="AG68" s="135">
        <f t="shared" si="24"/>
        <v>0</v>
      </c>
      <c r="AH68" s="135">
        <f t="shared" si="25"/>
        <v>0</v>
      </c>
      <c r="AI68" s="135">
        <f>COUNTIFS(号卡固网晒单!$C:$C,AF68,号卡固网晒单!$D:$D,$E$9)</f>
        <v>0</v>
      </c>
      <c r="AJ68" s="135">
        <f>COUNTIFS(号卡固网晒单!$C:$C,AF68,号卡固网晒单!$D:$D,$F$9)</f>
        <v>0</v>
      </c>
      <c r="AK68" s="135">
        <f>COUNTIFS(号卡固网晒单!$C:$C,AF68,号卡固网晒单!$D:$D,$G$9)</f>
        <v>0</v>
      </c>
      <c r="AL68" s="135">
        <f>COUNTIFS(号卡固网晒单!$C:$C,AF68,号卡固网晒单!$D:$D,$H$9)</f>
        <v>0</v>
      </c>
      <c r="AM68" s="135">
        <f>COUNTIFS(号卡固网晒单!$C:$C,AF68,号卡固网晒单!$D:$D,$I$9)</f>
        <v>0</v>
      </c>
      <c r="AN68" s="135">
        <f>COUNTIFS(号卡固网晒单!$C:$C,AF68,号卡固网晒单!$D:$D,$J$9)</f>
        <v>0</v>
      </c>
      <c r="AO68" s="135">
        <f>COUNTIFS(号卡固网晒单!$C:$C,AF68,号卡固网晒单!$D:$D,$K$9)</f>
        <v>0</v>
      </c>
      <c r="AP68" s="135">
        <f>COUNTIFS(号卡固网晒单!$C:$C,AF68,号卡固网晒单!$D:$D,$L$9)</f>
        <v>0</v>
      </c>
      <c r="AQ68" s="135">
        <f>COUNTIFS(号卡固网晒单!$C:$C,AF68,号卡固网晒单!$D:$D,$M$9)</f>
        <v>0</v>
      </c>
      <c r="AR68" s="135">
        <f>COUNTIFS(号卡固网晒单!$C:$C,AF68,号卡固网晒单!$D:$D,$N$9)</f>
        <v>0</v>
      </c>
      <c r="AS68" s="135">
        <f>COUNTIFS(号卡固网晒单!$C:$C,AF68,号卡固网晒单!$D:$D,$O$9)</f>
        <v>0</v>
      </c>
      <c r="AT68" s="135">
        <f>COUNTIFS(号卡固网晒单!$C:$C,AF68,号卡固网晒单!$D:$D,$P$9)</f>
        <v>0</v>
      </c>
      <c r="AU68" s="135">
        <f t="shared" si="26"/>
        <v>0</v>
      </c>
      <c r="AV68" s="135">
        <f>COUNTIFS(号卡固网晒单!$C:$C,AE68,号卡固网晒单!$E:$E,$R$9)</f>
        <v>0</v>
      </c>
      <c r="AW68" s="135">
        <f t="shared" si="27"/>
        <v>0</v>
      </c>
      <c r="AX68" s="135">
        <f t="shared" si="28"/>
        <v>0</v>
      </c>
      <c r="AY68" s="135">
        <f>COUNTIFS(号卡固网晒单!$C:$C,AE68,号卡固网晒单!$D:$D,$U$9)</f>
        <v>0</v>
      </c>
      <c r="AZ68" s="135">
        <f>COUNTIFS(号卡固网晒单!$C:$C,AE68,号卡固网晒单!$D:$D,$V$9)</f>
        <v>0</v>
      </c>
      <c r="BA68" s="135">
        <f>COUNTIFS(号卡固网晒单!$C:$C,AE68,号卡固网晒单!$D:$D,$W$9)</f>
        <v>0</v>
      </c>
      <c r="BB68" s="135">
        <f>COUNTIFS(号卡固网晒单!$C:$C,AE68,号卡固网晒单!$D:$D,$X$9)</f>
        <v>0</v>
      </c>
      <c r="BC68" s="135">
        <f>COUNTIFS(号卡固网晒单!$C:$C,AE68,号卡固网晒单!$F:$F,$Y$9)</f>
        <v>0</v>
      </c>
      <c r="BD68" s="135">
        <f>COUNTIFS(号卡固网晒单!$C:$C,AE68,号卡固网晒单!$G:$G,$Z$9)</f>
        <v>0</v>
      </c>
      <c r="BE68" s="135">
        <f>COUNTIFS(号卡固网晒单!$C:$C,AE68,号卡固网晒单!$H:$H,$AA$9)</f>
        <v>0</v>
      </c>
      <c r="BF68" s="135">
        <f>COUNTIFS(号卡固网晒单!$C:$C,AE68,号卡固网晒单!$I:$I,$AB$9)</f>
        <v>0</v>
      </c>
      <c r="BG68" s="135">
        <f>COUNTIFS(号卡固网晒单!$C:$C,AE68,号卡固网晒单!$J:$J,$AC$9)</f>
        <v>0</v>
      </c>
      <c r="BH68" s="135">
        <f>COUNTIFS(号卡固网晒单!$C:$C,AE68,号卡固网晒单!$K:$K,$AD$9)</f>
        <v>0</v>
      </c>
      <c r="BI68" s="135">
        <f>COUNTIFS(号卡固网晒单!$C:$C,AE68,号卡固网晒单!$L:$L,$AE$9)</f>
        <v>0</v>
      </c>
      <c r="BJ68" s="135">
        <f>COUNTIFS(号卡固网晒单!$C:$C,AE68,号卡固网晒单!$M:$M,$AF$9)</f>
        <v>0</v>
      </c>
      <c r="BK68" s="151">
        <v>2</v>
      </c>
      <c r="BL68" s="133">
        <f t="shared" si="29"/>
        <v>0</v>
      </c>
      <c r="BM68" s="133">
        <f t="shared" si="30"/>
        <v>0</v>
      </c>
      <c r="BN68" s="155"/>
      <c r="BO68" s="153"/>
      <c r="BP68" s="154"/>
      <c r="BQ68" s="155">
        <f t="shared" si="31"/>
        <v>0</v>
      </c>
      <c r="BR68" s="153"/>
      <c r="BS68" s="151">
        <v>5</v>
      </c>
      <c r="BT68" s="133">
        <f t="shared" si="32"/>
        <v>0</v>
      </c>
      <c r="BU68" s="133">
        <f t="shared" si="33"/>
        <v>0</v>
      </c>
      <c r="BV68" s="153"/>
      <c r="BW68" s="153"/>
      <c r="BX68" s="154"/>
      <c r="BY68" s="154"/>
      <c r="BZ68" s="161"/>
      <c r="CA68" s="155">
        <f t="shared" si="34"/>
        <v>0</v>
      </c>
      <c r="CB68" s="153"/>
      <c r="CC68" s="125"/>
      <c r="CD68" s="125" t="s">
        <v>572</v>
      </c>
      <c r="CF68" s="170" t="str">
        <f t="shared" si="0"/>
        <v>郭云峰</v>
      </c>
      <c r="CG68" s="175"/>
      <c r="CH68" s="175"/>
      <c r="CI68" s="175"/>
    </row>
    <row r="69" ht="26" spans="1:87">
      <c r="A69" s="176"/>
      <c r="B69" s="129" t="s">
        <v>34</v>
      </c>
      <c r="C69" s="125">
        <v>18</v>
      </c>
      <c r="D69" s="125">
        <v>8</v>
      </c>
      <c r="E69" s="135">
        <f>COUNTIFS(号卡固网晒单!$A:$A,$B$5,号卡固网晒单!$C:$C,B69,号卡固网晒单!$D:$D,$E$9)</f>
        <v>0</v>
      </c>
      <c r="F69" s="135">
        <f>COUNTIFS(号卡固网晒单!$A:$A,$B$5,号卡固网晒单!$C:$C,B69,号卡固网晒单!$D:$D,$F$9)</f>
        <v>0</v>
      </c>
      <c r="G69" s="135">
        <f>COUNTIFS(号卡固网晒单!$A:$A,$B$5,号卡固网晒单!$C:$C,B69,号卡固网晒单!$D:$D,$G$9)</f>
        <v>0</v>
      </c>
      <c r="H69" s="135">
        <f>COUNTIFS(号卡固网晒单!$A:$A,$B$5,号卡固网晒单!$C:$C,B69,号卡固网晒单!$D:$D,$H$9)</f>
        <v>0</v>
      </c>
      <c r="I69" s="135">
        <f>COUNTIFS(号卡固网晒单!$A:$A,$B$5,号卡固网晒单!$C:$C,B69,号卡固网晒单!$D:$D,$I$9)</f>
        <v>0</v>
      </c>
      <c r="J69" s="135">
        <f>COUNTIFS(号卡固网晒单!$A:$A,$B$5,号卡固网晒单!$C:$C,B69,号卡固网晒单!$D:$D,$J$9)</f>
        <v>0</v>
      </c>
      <c r="K69" s="135">
        <f>COUNTIFS(号卡固网晒单!$A:$A,$B$5,号卡固网晒单!$C:$C,B69,号卡固网晒单!$D:$D,$K$9)</f>
        <v>0</v>
      </c>
      <c r="L69" s="135">
        <f>COUNTIFS(号卡固网晒单!$A:$A,$B$5,号卡固网晒单!$C:$C,B69,号卡固网晒单!$D:$D,$L$9)</f>
        <v>0</v>
      </c>
      <c r="M69" s="135">
        <f>COUNTIFS(号卡固网晒单!$A:$A,$B$5,号卡固网晒单!$C:$C,B69,号卡固网晒单!$D:$D,$M$9)</f>
        <v>0</v>
      </c>
      <c r="N69" s="135">
        <f>COUNTIFS(号卡固网晒单!$A:$A,$B$5,号卡固网晒单!$C:$C,B69,号卡固网晒单!$D:$D,$N$9)</f>
        <v>0</v>
      </c>
      <c r="O69" s="135">
        <f>COUNTIFS(号卡固网晒单!$A:$A,$B$5,号卡固网晒单!$C:$C,B69,号卡固网晒单!$D:$D,$O$9)</f>
        <v>0</v>
      </c>
      <c r="P69" s="135">
        <f>COUNTIFS(号卡固网晒单!$A:$A,$B$5,号卡固网晒单!$C:$C,B69,号卡固网晒单!$D:$D,$P$9)</f>
        <v>0</v>
      </c>
      <c r="Q69" s="135">
        <f t="shared" si="21"/>
        <v>0</v>
      </c>
      <c r="R69" s="135">
        <f>COUNTIFS(号卡固网晒单!$A:$A,$B$5,号卡固网晒单!$C:$C,B69,号卡固网晒单!$E:$E,$R$9)</f>
        <v>0</v>
      </c>
      <c r="S69" s="135">
        <f t="shared" si="22"/>
        <v>0</v>
      </c>
      <c r="T69" s="135">
        <f t="shared" si="23"/>
        <v>0</v>
      </c>
      <c r="U69" s="135">
        <f>COUNTIFS(号卡固网晒单!$A:$A,$B$5,号卡固网晒单!$C:$C,B69,号卡固网晒单!$D:$D,$U$9)</f>
        <v>0</v>
      </c>
      <c r="V69" s="135">
        <f>COUNTIFS(号卡固网晒单!$A:$A,$B$5,号卡固网晒单!$C:$C,B69,号卡固网晒单!$D:$D,$V$9)</f>
        <v>0</v>
      </c>
      <c r="W69" s="135">
        <f>COUNTIFS(号卡固网晒单!$A:$A,$B$5,号卡固网晒单!$C:$C,B69,号卡固网晒单!$D:$D,$W$9)</f>
        <v>0</v>
      </c>
      <c r="X69" s="135">
        <f>COUNTIFS(号卡固网晒单!$A:$A,$B$5,号卡固网晒单!$C:$C,B69,号卡固网晒单!$D:$D,$X$9)</f>
        <v>0</v>
      </c>
      <c r="Y69" s="135">
        <f>COUNTIFS(号卡固网晒单!$A:$A,$B$5,号卡固网晒单!$C:$C,B69,号卡固网晒单!$F:$F,$Y$9)</f>
        <v>0</v>
      </c>
      <c r="Z69" s="135">
        <f>COUNTIFS(号卡固网晒单!$A:$A,$B$5,号卡固网晒单!$C:$C,B69,号卡固网晒单!$G:$G,$Z$9)</f>
        <v>0</v>
      </c>
      <c r="AA69" s="135">
        <f>COUNTIFS(号卡固网晒单!$A:$A,$B$5,号卡固网晒单!$C:$C,B69,号卡固网晒单!$H:$H,$AA$9)</f>
        <v>0</v>
      </c>
      <c r="AB69" s="135">
        <f>COUNTIFS(号卡固网晒单!$A:$A,$B$5,号卡固网晒单!$C:$C,B69,号卡固网晒单!$I:$I,$AB$9)</f>
        <v>0</v>
      </c>
      <c r="AC69" s="135">
        <f>COUNTIFS(号卡固网晒单!$A:$A,$B$5,号卡固网晒单!$C:$C,B69,号卡固网晒单!$J:$J,$AC$9)</f>
        <v>0</v>
      </c>
      <c r="AD69" s="135">
        <f>COUNTIFS(号卡固网晒单!$A:$A,$B$5,号卡固网晒单!$C:$C,B69,号卡固网晒单!$K:$K,$AD$9)</f>
        <v>0</v>
      </c>
      <c r="AE69" s="135">
        <f>COUNTIFS(号卡固网晒单!$A:$A,$B$5,号卡固网晒单!$C:$C,B69,号卡固网晒单!$L:$L,$AE$9)</f>
        <v>0</v>
      </c>
      <c r="AF69" s="135">
        <f>COUNTIFS(号卡固网晒单!$A:$A,$B$5,号卡固网晒单!$C:$C,B69,号卡固网晒单!$M:$M,$AF$9)</f>
        <v>0</v>
      </c>
      <c r="AG69" s="135">
        <f t="shared" si="24"/>
        <v>0</v>
      </c>
      <c r="AH69" s="135">
        <f t="shared" si="25"/>
        <v>0</v>
      </c>
      <c r="AI69" s="135">
        <f>COUNTIFS(号卡固网晒单!$C:$C,AF69,号卡固网晒单!$D:$D,$E$9)</f>
        <v>0</v>
      </c>
      <c r="AJ69" s="135">
        <f>COUNTIFS(号卡固网晒单!$C:$C,AF69,号卡固网晒单!$D:$D,$F$9)</f>
        <v>0</v>
      </c>
      <c r="AK69" s="135">
        <f>COUNTIFS(号卡固网晒单!$C:$C,AF69,号卡固网晒单!$D:$D,$G$9)</f>
        <v>0</v>
      </c>
      <c r="AL69" s="135">
        <f>COUNTIFS(号卡固网晒单!$C:$C,AF69,号卡固网晒单!$D:$D,$H$9)</f>
        <v>0</v>
      </c>
      <c r="AM69" s="135">
        <f>COUNTIFS(号卡固网晒单!$C:$C,AF69,号卡固网晒单!$D:$D,$I$9)</f>
        <v>0</v>
      </c>
      <c r="AN69" s="135">
        <f>COUNTIFS(号卡固网晒单!$C:$C,AF69,号卡固网晒单!$D:$D,$J$9)</f>
        <v>0</v>
      </c>
      <c r="AO69" s="135">
        <f>COUNTIFS(号卡固网晒单!$C:$C,AF69,号卡固网晒单!$D:$D,$K$9)</f>
        <v>0</v>
      </c>
      <c r="AP69" s="135">
        <f>COUNTIFS(号卡固网晒单!$C:$C,AF69,号卡固网晒单!$D:$D,$L$9)</f>
        <v>0</v>
      </c>
      <c r="AQ69" s="135">
        <f>COUNTIFS(号卡固网晒单!$C:$C,AF69,号卡固网晒单!$D:$D,$M$9)</f>
        <v>0</v>
      </c>
      <c r="AR69" s="135">
        <f>COUNTIFS(号卡固网晒单!$C:$C,AF69,号卡固网晒单!$D:$D,$N$9)</f>
        <v>0</v>
      </c>
      <c r="AS69" s="135">
        <f>COUNTIFS(号卡固网晒单!$C:$C,AF69,号卡固网晒单!$D:$D,$O$9)</f>
        <v>0</v>
      </c>
      <c r="AT69" s="135">
        <f>COUNTIFS(号卡固网晒单!$C:$C,AF69,号卡固网晒单!$D:$D,$P$9)</f>
        <v>0</v>
      </c>
      <c r="AU69" s="135">
        <f t="shared" si="26"/>
        <v>0</v>
      </c>
      <c r="AV69" s="135">
        <f>COUNTIFS(号卡固网晒单!$C:$C,AE69,号卡固网晒单!$E:$E,$R$9)</f>
        <v>0</v>
      </c>
      <c r="AW69" s="135">
        <f t="shared" si="27"/>
        <v>0</v>
      </c>
      <c r="AX69" s="135">
        <f t="shared" si="28"/>
        <v>0</v>
      </c>
      <c r="AY69" s="135">
        <f>COUNTIFS(号卡固网晒单!$C:$C,AE69,号卡固网晒单!$D:$D,$U$9)</f>
        <v>0</v>
      </c>
      <c r="AZ69" s="135">
        <f>COUNTIFS(号卡固网晒单!$C:$C,AE69,号卡固网晒单!$D:$D,$V$9)</f>
        <v>0</v>
      </c>
      <c r="BA69" s="135">
        <f>COUNTIFS(号卡固网晒单!$C:$C,AE69,号卡固网晒单!$D:$D,$W$9)</f>
        <v>0</v>
      </c>
      <c r="BB69" s="135">
        <f>COUNTIFS(号卡固网晒单!$C:$C,AE69,号卡固网晒单!$D:$D,$X$9)</f>
        <v>0</v>
      </c>
      <c r="BC69" s="135">
        <f>COUNTIFS(号卡固网晒单!$C:$C,AE69,号卡固网晒单!$F:$F,$Y$9)</f>
        <v>0</v>
      </c>
      <c r="BD69" s="135">
        <f>COUNTIFS(号卡固网晒单!$C:$C,AE69,号卡固网晒单!$G:$G,$Z$9)</f>
        <v>0</v>
      </c>
      <c r="BE69" s="135">
        <f>COUNTIFS(号卡固网晒单!$C:$C,AE69,号卡固网晒单!$H:$H,$AA$9)</f>
        <v>0</v>
      </c>
      <c r="BF69" s="135">
        <f>COUNTIFS(号卡固网晒单!$C:$C,AE69,号卡固网晒单!$I:$I,$AB$9)</f>
        <v>0</v>
      </c>
      <c r="BG69" s="135">
        <f>COUNTIFS(号卡固网晒单!$C:$C,AE69,号卡固网晒单!$J:$J,$AC$9)</f>
        <v>0</v>
      </c>
      <c r="BH69" s="135">
        <f>COUNTIFS(号卡固网晒单!$C:$C,AE69,号卡固网晒单!$K:$K,$AD$9)</f>
        <v>0</v>
      </c>
      <c r="BI69" s="135">
        <f>COUNTIFS(号卡固网晒单!$C:$C,AE69,号卡固网晒单!$L:$L,$AE$9)</f>
        <v>0</v>
      </c>
      <c r="BJ69" s="135">
        <f>COUNTIFS(号卡固网晒单!$C:$C,AE69,号卡固网晒单!$M:$M,$AF$9)</f>
        <v>0</v>
      </c>
      <c r="BK69" s="151">
        <v>8</v>
      </c>
      <c r="BL69" s="133">
        <f t="shared" si="29"/>
        <v>0</v>
      </c>
      <c r="BM69" s="133">
        <f t="shared" si="30"/>
        <v>0</v>
      </c>
      <c r="BN69" s="151">
        <v>8</v>
      </c>
      <c r="BO69" s="153">
        <f>BL69</f>
        <v>0</v>
      </c>
      <c r="BP69" s="154">
        <f t="shared" si="35"/>
        <v>0</v>
      </c>
      <c r="BQ69" s="155">
        <f t="shared" si="31"/>
        <v>0</v>
      </c>
      <c r="BR69" s="153">
        <f>BQ69</f>
        <v>0</v>
      </c>
      <c r="BS69" s="151">
        <v>18</v>
      </c>
      <c r="BT69" s="133">
        <f t="shared" si="32"/>
        <v>0</v>
      </c>
      <c r="BU69" s="133">
        <f t="shared" si="33"/>
        <v>0</v>
      </c>
      <c r="BV69" s="153">
        <v>18</v>
      </c>
      <c r="BW69" s="153">
        <f>BT69</f>
        <v>0</v>
      </c>
      <c r="BX69" s="154">
        <f>BW69/BV69</f>
        <v>0</v>
      </c>
      <c r="BY69" s="154">
        <f t="shared" si="36"/>
        <v>0</v>
      </c>
      <c r="BZ69" s="161">
        <f t="shared" si="37"/>
        <v>1</v>
      </c>
      <c r="CA69" s="155">
        <f t="shared" si="34"/>
        <v>0</v>
      </c>
      <c r="CB69" s="153">
        <f>CA69</f>
        <v>0</v>
      </c>
      <c r="CC69" s="125" t="s">
        <v>34</v>
      </c>
      <c r="CD69" s="125" t="s">
        <v>34</v>
      </c>
      <c r="CF69" s="170" t="str">
        <f t="shared" si="0"/>
        <v>小集客</v>
      </c>
      <c r="CG69" s="175" t="str">
        <f>IF(AND(BO69=0),CC69,"")</f>
        <v>小集客</v>
      </c>
      <c r="CH69" s="175" t="str">
        <f>IF(AND(BW69=0),CC69,"")</f>
        <v>小集客</v>
      </c>
      <c r="CI69" s="175"/>
    </row>
    <row r="70" ht="26" spans="1:82">
      <c r="A70" s="125" t="s">
        <v>19</v>
      </c>
      <c r="B70" s="125"/>
      <c r="C70" s="125">
        <f t="shared" ref="C70:R70" si="41">SUM(C11:C69)</f>
        <v>426</v>
      </c>
      <c r="D70" s="125">
        <f t="shared" si="41"/>
        <v>175</v>
      </c>
      <c r="E70" s="133">
        <f t="shared" si="41"/>
        <v>0</v>
      </c>
      <c r="F70" s="133">
        <f t="shared" si="41"/>
        <v>0</v>
      </c>
      <c r="G70" s="133">
        <f t="shared" si="41"/>
        <v>0</v>
      </c>
      <c r="H70" s="133">
        <f t="shared" si="41"/>
        <v>0</v>
      </c>
      <c r="I70" s="133">
        <f t="shared" si="41"/>
        <v>0</v>
      </c>
      <c r="J70" s="133">
        <f t="shared" si="41"/>
        <v>0</v>
      </c>
      <c r="K70" s="133">
        <f t="shared" si="41"/>
        <v>0</v>
      </c>
      <c r="L70" s="133">
        <f t="shared" si="41"/>
        <v>0</v>
      </c>
      <c r="M70" s="133">
        <f t="shared" si="41"/>
        <v>0</v>
      </c>
      <c r="N70" s="133">
        <f t="shared" si="41"/>
        <v>0</v>
      </c>
      <c r="O70" s="133">
        <f t="shared" si="41"/>
        <v>0</v>
      </c>
      <c r="P70" s="133">
        <f t="shared" si="41"/>
        <v>0</v>
      </c>
      <c r="Q70" s="133">
        <f t="shared" si="41"/>
        <v>0</v>
      </c>
      <c r="R70" s="133">
        <f t="shared" si="41"/>
        <v>0</v>
      </c>
      <c r="S70" s="135">
        <f t="shared" ref="S70:AY70" si="42">SUM(S11:S69)</f>
        <v>0</v>
      </c>
      <c r="T70" s="135">
        <f t="shared" si="42"/>
        <v>0</v>
      </c>
      <c r="U70" s="135">
        <f t="shared" si="42"/>
        <v>0</v>
      </c>
      <c r="V70" s="135">
        <f t="shared" si="42"/>
        <v>0</v>
      </c>
      <c r="W70" s="135">
        <f t="shared" si="42"/>
        <v>0</v>
      </c>
      <c r="X70" s="135">
        <f t="shared" si="42"/>
        <v>0</v>
      </c>
      <c r="Y70" s="135">
        <f t="shared" si="42"/>
        <v>0</v>
      </c>
      <c r="Z70" s="135">
        <f t="shared" si="42"/>
        <v>0</v>
      </c>
      <c r="AA70" s="135">
        <f t="shared" si="42"/>
        <v>0</v>
      </c>
      <c r="AB70" s="135">
        <f t="shared" si="42"/>
        <v>0</v>
      </c>
      <c r="AC70" s="135">
        <f t="shared" si="42"/>
        <v>0</v>
      </c>
      <c r="AD70" s="135">
        <f t="shared" si="42"/>
        <v>0</v>
      </c>
      <c r="AE70" s="135">
        <f t="shared" si="42"/>
        <v>0</v>
      </c>
      <c r="AF70" s="135">
        <f t="shared" si="42"/>
        <v>0</v>
      </c>
      <c r="AG70" s="135">
        <f t="shared" si="42"/>
        <v>0</v>
      </c>
      <c r="AH70" s="135">
        <f t="shared" si="42"/>
        <v>0</v>
      </c>
      <c r="AI70" s="133">
        <f t="shared" si="42"/>
        <v>0</v>
      </c>
      <c r="AJ70" s="133">
        <f t="shared" si="42"/>
        <v>0</v>
      </c>
      <c r="AK70" s="133">
        <f t="shared" si="42"/>
        <v>0</v>
      </c>
      <c r="AL70" s="133">
        <f t="shared" si="42"/>
        <v>0</v>
      </c>
      <c r="AM70" s="133">
        <f t="shared" si="42"/>
        <v>0</v>
      </c>
      <c r="AN70" s="133">
        <f t="shared" si="42"/>
        <v>0</v>
      </c>
      <c r="AO70" s="133">
        <f t="shared" si="42"/>
        <v>0</v>
      </c>
      <c r="AP70" s="133">
        <f t="shared" si="42"/>
        <v>0</v>
      </c>
      <c r="AQ70" s="133">
        <f t="shared" si="42"/>
        <v>0</v>
      </c>
      <c r="AR70" s="133">
        <f t="shared" si="42"/>
        <v>0</v>
      </c>
      <c r="AS70" s="133">
        <f t="shared" si="42"/>
        <v>0</v>
      </c>
      <c r="AT70" s="133">
        <f t="shared" si="42"/>
        <v>0</v>
      </c>
      <c r="AU70" s="133">
        <f t="shared" si="42"/>
        <v>0</v>
      </c>
      <c r="AV70" s="133">
        <f t="shared" si="42"/>
        <v>0</v>
      </c>
      <c r="AW70" s="133">
        <f t="shared" si="42"/>
        <v>0</v>
      </c>
      <c r="AX70" s="133">
        <f t="shared" si="42"/>
        <v>0</v>
      </c>
      <c r="AY70" s="153">
        <f t="shared" si="42"/>
        <v>0</v>
      </c>
      <c r="AZ70" s="153">
        <f t="shared" ref="AZ70:BL70" si="43">SUM(AZ11:AZ69)</f>
        <v>0</v>
      </c>
      <c r="BA70" s="153">
        <f t="shared" si="43"/>
        <v>0</v>
      </c>
      <c r="BB70" s="153">
        <f t="shared" si="43"/>
        <v>0</v>
      </c>
      <c r="BC70" s="153">
        <f t="shared" si="43"/>
        <v>0</v>
      </c>
      <c r="BD70" s="153">
        <f t="shared" si="43"/>
        <v>0</v>
      </c>
      <c r="BE70" s="153">
        <f t="shared" si="43"/>
        <v>0</v>
      </c>
      <c r="BF70" s="153">
        <f t="shared" si="43"/>
        <v>0</v>
      </c>
      <c r="BG70" s="153">
        <f t="shared" si="43"/>
        <v>0</v>
      </c>
      <c r="BH70" s="153">
        <f t="shared" si="43"/>
        <v>0</v>
      </c>
      <c r="BI70" s="153">
        <f t="shared" si="43"/>
        <v>0</v>
      </c>
      <c r="BJ70" s="153">
        <f t="shared" si="43"/>
        <v>0</v>
      </c>
      <c r="BK70" s="151">
        <f t="shared" si="43"/>
        <v>175</v>
      </c>
      <c r="BL70" s="133">
        <f t="shared" si="43"/>
        <v>0</v>
      </c>
      <c r="BM70" s="133">
        <f t="shared" si="30"/>
        <v>0</v>
      </c>
      <c r="BN70" s="151">
        <f t="shared" ref="BN70:BT70" si="44">SUM(BN11:BN69)</f>
        <v>175</v>
      </c>
      <c r="BO70" s="153">
        <f t="shared" si="44"/>
        <v>0</v>
      </c>
      <c r="BP70" s="153"/>
      <c r="BQ70" s="155">
        <f>SUM(BQ11:BQ69)</f>
        <v>0</v>
      </c>
      <c r="BR70" s="153">
        <f t="shared" si="44"/>
        <v>0</v>
      </c>
      <c r="BS70" s="151">
        <f t="shared" si="44"/>
        <v>426</v>
      </c>
      <c r="BT70" s="133">
        <f t="shared" si="44"/>
        <v>0</v>
      </c>
      <c r="BU70" s="133">
        <f t="shared" si="33"/>
        <v>0</v>
      </c>
      <c r="BV70" s="153">
        <v>426</v>
      </c>
      <c r="BW70" s="153">
        <f>SUM(BW11:BW69)</f>
        <v>0</v>
      </c>
      <c r="BX70" s="153"/>
      <c r="BY70" s="153"/>
      <c r="BZ70" s="153"/>
      <c r="CA70" s="153">
        <f>SUM(CA11:CA69)</f>
        <v>0</v>
      </c>
      <c r="CB70" s="153">
        <f>SUM(CB11:CB69)</f>
        <v>0</v>
      </c>
      <c r="CC70" s="179"/>
      <c r="CD70" s="179"/>
    </row>
    <row r="73" spans="1:2">
      <c r="A73" s="177" t="s">
        <v>573</v>
      </c>
      <c r="B73" s="178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s="113" t="s">
        <v>574</v>
      </c>
      <c r="B76" s="114" t="s">
        <v>34</v>
      </c>
      <c r="BG76" s="69"/>
      <c r="BH76" s="69"/>
      <c r="BI76" s="69"/>
      <c r="BJ76" s="69"/>
    </row>
    <row r="77" spans="1:62">
      <c r="A77" s="113" t="s">
        <v>575</v>
      </c>
      <c r="B77" s="114" t="s">
        <v>34</v>
      </c>
      <c r="BG77" s="69"/>
      <c r="BH77" s="69"/>
      <c r="BI77" s="69"/>
      <c r="BJ77" s="69"/>
    </row>
    <row r="78" spans="1:62">
      <c r="A78" s="113" t="s">
        <v>576</v>
      </c>
      <c r="B78" s="114" t="s">
        <v>34</v>
      </c>
      <c r="BG78" s="69"/>
      <c r="BH78" s="69"/>
      <c r="BI78" s="69"/>
      <c r="BJ78" s="69"/>
    </row>
    <row r="79" spans="1:62">
      <c r="A79" s="113" t="s">
        <v>577</v>
      </c>
      <c r="B79" s="114" t="s">
        <v>34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1:62">
      <c r="A81" s="113" t="s">
        <v>578</v>
      </c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  <row r="91" spans="59:62">
      <c r="BG91" s="69"/>
      <c r="BH91" s="69"/>
      <c r="BI91" s="69"/>
      <c r="BJ91" s="69"/>
    </row>
    <row r="92" spans="59:62">
      <c r="BG92" s="69"/>
      <c r="BH92" s="69"/>
      <c r="BI92" s="69"/>
      <c r="BJ92" s="69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14">
      <formula>BL11&gt;=BS11</formula>
    </cfRule>
  </conditionalFormatting>
  <conditionalFormatting sqref="BT11:BT70">
    <cfRule type="expression" dxfId="1" priority="13">
      <formula>BT11&gt;=BK11</formula>
    </cfRule>
  </conditionalFormatting>
  <conditionalFormatting sqref="BZ11:BZ69">
    <cfRule type="top10" dxfId="2" priority="4" bottom="1" rank="3"/>
    <cfRule type="top10" dxfId="3" priority="5" rank="6"/>
  </conditionalFormatting>
  <conditionalFormatting sqref="E11:Q69 E70:AV70 S11:AU69 AW11:BJ70">
    <cfRule type="cellIs" dxfId="0" priority="1" operator="greaterThan">
      <formula>0</formula>
    </cfRule>
  </conditionalFormatting>
  <conditionalFormatting sqref="BO11:BO69 BO70:BP70">
    <cfRule type="expression" dxfId="1" priority="8">
      <formula>BO11&gt;=BN11</formula>
    </cfRule>
  </conditionalFormatting>
  <conditionalFormatting sqref="BW11:BW69 BW70:BX70">
    <cfRule type="expression" dxfId="1" priority="9">
      <formula>BW11&gt;=BV11</formula>
    </cfRule>
  </conditionalFormatting>
  <conditionalFormatting sqref="E70:R70 AI70:BJ70">
    <cfRule type="cellIs" dxfId="1" priority="12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90"/>
  <sheetViews>
    <sheetView zoomScale="80" zoomScaleNormal="80" topLeftCell="A8" workbookViewId="0">
      <selection activeCell="C19" sqref="C19"/>
    </sheetView>
  </sheetViews>
  <sheetFormatPr defaultColWidth="9" defaultRowHeight="16.8"/>
  <cols>
    <col min="1" max="1" width="15.8365384615385" customWidth="1"/>
    <col min="2" max="2" width="18.6634615384615" customWidth="1"/>
    <col min="3" max="3" width="20.4423076923077" customWidth="1"/>
    <col min="4" max="4" width="10.4423076923077" customWidth="1"/>
    <col min="5" max="17" width="9" hidden="1" customWidth="1"/>
    <col min="18" max="18" width="11.7115384615385" hidden="1" customWidth="1"/>
    <col min="19" max="24" width="9" hidden="1" customWidth="1"/>
    <col min="25" max="25" width="12.8846153846154" hidden="1" customWidth="1"/>
    <col min="26" max="30" width="9" hidden="1" customWidth="1"/>
    <col min="31" max="31" width="14.1634615384615" hidden="1" customWidth="1"/>
    <col min="32" max="32" width="12.6634615384615" hidden="1" customWidth="1"/>
    <col min="33" max="47" width="9" hidden="1" customWidth="1"/>
    <col min="48" max="48" width="10.9903846153846" customWidth="1"/>
    <col min="49" max="50" width="9" customWidth="1"/>
    <col min="51" max="54" width="9" hidden="1" customWidth="1"/>
    <col min="55" max="60" width="9" customWidth="1"/>
    <col min="61" max="61" width="14.5" customWidth="1"/>
    <col min="62" max="62" width="16.3365384615385" style="72" customWidth="1"/>
    <col min="63" max="63" width="9" style="72" hidden="1" customWidth="1"/>
    <col min="64" max="65" width="9" style="72" customWidth="1"/>
    <col min="66" max="66" width="9" style="72" hidden="1" customWidth="1"/>
    <col min="67" max="67" width="9" style="72" customWidth="1"/>
    <col min="68" max="68" width="18.5" style="72" customWidth="1"/>
    <col min="69" max="69" width="18.3365384615385" customWidth="1"/>
    <col min="70" max="70" width="9" customWidth="1"/>
    <col min="71" max="71" width="9" hidden="1" customWidth="1"/>
    <col min="72" max="72" width="9" customWidth="1"/>
    <col min="73" max="73" width="12.1634615384615" customWidth="1"/>
    <col min="74" max="74" width="9" hidden="1" customWidth="1"/>
    <col min="75" max="76" width="9" customWidth="1"/>
    <col min="77" max="77" width="16.0192307692308" customWidth="1"/>
    <col min="78" max="78" width="14.8557692307692" customWidth="1"/>
    <col min="79" max="79" width="18.3365384615385" hidden="1" customWidth="1"/>
    <col min="80" max="80" width="9" hidden="1" customWidth="1"/>
    <col min="81" max="81" width="16.8365384615385" customWidth="1"/>
    <col min="82" max="82" width="18.3365384615385" customWidth="1"/>
    <col min="84" max="84" width="24.5865384615385" customWidth="1"/>
    <col min="85" max="85" width="25.2211538461538" customWidth="1"/>
    <col min="86" max="86" width="13.5673076923077" customWidth="1"/>
  </cols>
  <sheetData>
    <row r="1" ht="96" customHeight="1" spans="1:82">
      <c r="A1" s="73" t="s">
        <v>471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99"/>
    </row>
    <row r="2" ht="34.4" spans="1:86">
      <c r="A2" s="75"/>
      <c r="B2" s="76"/>
      <c r="C2" s="76"/>
      <c r="D2" s="77"/>
      <c r="E2" s="89" t="s">
        <v>472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91" t="s">
        <v>472</v>
      </c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4" t="s">
        <v>473</v>
      </c>
      <c r="AH2" s="94"/>
      <c r="AI2" s="95" t="s">
        <v>474</v>
      </c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45" t="s">
        <v>19</v>
      </c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100"/>
      <c r="CD2" s="100"/>
      <c r="CF2" s="101" t="s">
        <v>579</v>
      </c>
      <c r="CG2" s="101"/>
      <c r="CH2" s="101"/>
    </row>
    <row r="3" ht="34.4" spans="1:86">
      <c r="A3" s="75"/>
      <c r="B3" s="76"/>
      <c r="C3" s="76"/>
      <c r="D3" s="77"/>
      <c r="E3" s="89" t="s">
        <v>477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92" t="s">
        <v>330</v>
      </c>
      <c r="S3" s="92"/>
      <c r="T3" s="92"/>
      <c r="U3" s="92"/>
      <c r="V3" s="92"/>
      <c r="W3" s="92"/>
      <c r="X3" s="92"/>
      <c r="Y3" s="91" t="s">
        <v>478</v>
      </c>
      <c r="Z3" s="91"/>
      <c r="AA3" s="91"/>
      <c r="AB3" s="91"/>
      <c r="AC3" s="91"/>
      <c r="AD3" s="91"/>
      <c r="AE3" s="91"/>
      <c r="AF3" s="91"/>
      <c r="AG3" s="94"/>
      <c r="AH3" s="94"/>
      <c r="AI3" s="95" t="s">
        <v>477</v>
      </c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 t="s">
        <v>330</v>
      </c>
      <c r="AW3" s="95"/>
      <c r="AX3" s="95"/>
      <c r="AY3" s="95"/>
      <c r="AZ3" s="95"/>
      <c r="BA3" s="95"/>
      <c r="BB3" s="95"/>
      <c r="BC3" s="95" t="s">
        <v>478</v>
      </c>
      <c r="BD3" s="95"/>
      <c r="BE3" s="95"/>
      <c r="BF3" s="95"/>
      <c r="BG3" s="95"/>
      <c r="BH3" s="95"/>
      <c r="BI3" s="95"/>
      <c r="BJ3" s="95"/>
      <c r="BK3" s="45" t="s">
        <v>479</v>
      </c>
      <c r="BL3" s="45"/>
      <c r="BM3" s="45"/>
      <c r="BN3" s="45"/>
      <c r="BO3" s="45"/>
      <c r="BP3" s="45"/>
      <c r="BQ3" s="96" t="s">
        <v>480</v>
      </c>
      <c r="BR3" s="96"/>
      <c r="BS3" s="45" t="s">
        <v>478</v>
      </c>
      <c r="BT3" s="45"/>
      <c r="BU3" s="45"/>
      <c r="BV3" s="45"/>
      <c r="BW3" s="45"/>
      <c r="BX3" s="45"/>
      <c r="BY3" s="45" t="s">
        <v>481</v>
      </c>
      <c r="BZ3" s="45"/>
      <c r="CA3" s="96" t="s">
        <v>480</v>
      </c>
      <c r="CB3" s="96"/>
      <c r="CC3" s="100" t="s">
        <v>482</v>
      </c>
      <c r="CD3" s="100"/>
      <c r="CF3" s="101"/>
      <c r="CG3" s="101"/>
      <c r="CH3" s="101"/>
    </row>
    <row r="4" ht="103" customHeight="1" spans="1:86">
      <c r="A4" s="78"/>
      <c r="B4" s="78"/>
      <c r="C4" s="79" t="s">
        <v>483</v>
      </c>
      <c r="D4" s="80" t="s">
        <v>484</v>
      </c>
      <c r="E4" s="29" t="s">
        <v>422</v>
      </c>
      <c r="F4" s="29" t="s">
        <v>424</v>
      </c>
      <c r="G4" s="29" t="s">
        <v>426</v>
      </c>
      <c r="H4" s="29" t="s">
        <v>428</v>
      </c>
      <c r="I4" s="29" t="s">
        <v>432</v>
      </c>
      <c r="J4" s="29" t="s">
        <v>228</v>
      </c>
      <c r="K4" s="29" t="s">
        <v>435</v>
      </c>
      <c r="L4" s="29" t="s">
        <v>437</v>
      </c>
      <c r="M4" s="29" t="s">
        <v>135</v>
      </c>
      <c r="N4" s="29" t="s">
        <v>440</v>
      </c>
      <c r="O4" s="29" t="s">
        <v>442</v>
      </c>
      <c r="P4" s="29" t="s">
        <v>444</v>
      </c>
      <c r="Q4" s="93" t="s">
        <v>485</v>
      </c>
      <c r="R4" s="35" t="s">
        <v>331</v>
      </c>
      <c r="S4" s="35" t="s">
        <v>486</v>
      </c>
      <c r="T4" s="35" t="s">
        <v>487</v>
      </c>
      <c r="U4" s="35" t="s">
        <v>449</v>
      </c>
      <c r="V4" s="35" t="s">
        <v>225</v>
      </c>
      <c r="W4" s="35" t="s">
        <v>488</v>
      </c>
      <c r="X4" s="35" t="s">
        <v>489</v>
      </c>
      <c r="Y4" s="37" t="s">
        <v>162</v>
      </c>
      <c r="Z4" s="37" t="s">
        <v>332</v>
      </c>
      <c r="AA4" s="37" t="s">
        <v>333</v>
      </c>
      <c r="AB4" s="37" t="s">
        <v>125</v>
      </c>
      <c r="AC4" s="37" t="s">
        <v>334</v>
      </c>
      <c r="AD4" s="37" t="s">
        <v>335</v>
      </c>
      <c r="AE4" s="37" t="s">
        <v>183</v>
      </c>
      <c r="AF4" s="37" t="s">
        <v>336</v>
      </c>
      <c r="AG4" s="35" t="s">
        <v>42</v>
      </c>
      <c r="AH4" s="37" t="s">
        <v>43</v>
      </c>
      <c r="AI4" s="41" t="s">
        <v>422</v>
      </c>
      <c r="AJ4" s="41" t="s">
        <v>424</v>
      </c>
      <c r="AK4" s="41" t="s">
        <v>426</v>
      </c>
      <c r="AL4" s="41" t="s">
        <v>428</v>
      </c>
      <c r="AM4" s="41" t="s">
        <v>432</v>
      </c>
      <c r="AN4" s="41" t="s">
        <v>228</v>
      </c>
      <c r="AO4" s="41" t="s">
        <v>435</v>
      </c>
      <c r="AP4" s="41" t="s">
        <v>437</v>
      </c>
      <c r="AQ4" s="41" t="s">
        <v>135</v>
      </c>
      <c r="AR4" s="41" t="s">
        <v>440</v>
      </c>
      <c r="AS4" s="41" t="s">
        <v>442</v>
      </c>
      <c r="AT4" s="41" t="s">
        <v>444</v>
      </c>
      <c r="AU4" s="93" t="s">
        <v>485</v>
      </c>
      <c r="AV4" s="42" t="s">
        <v>331</v>
      </c>
      <c r="AW4" s="42" t="s">
        <v>486</v>
      </c>
      <c r="AX4" s="42" t="s">
        <v>487</v>
      </c>
      <c r="AY4" s="42" t="s">
        <v>449</v>
      </c>
      <c r="AZ4" s="42" t="s">
        <v>225</v>
      </c>
      <c r="BA4" s="42" t="s">
        <v>488</v>
      </c>
      <c r="BB4" s="42" t="s">
        <v>489</v>
      </c>
      <c r="BC4" s="43" t="s">
        <v>162</v>
      </c>
      <c r="BD4" s="43" t="s">
        <v>332</v>
      </c>
      <c r="BE4" s="43" t="s">
        <v>333</v>
      </c>
      <c r="BF4" s="43" t="s">
        <v>125</v>
      </c>
      <c r="BG4" s="43" t="s">
        <v>334</v>
      </c>
      <c r="BH4" s="43" t="s">
        <v>335</v>
      </c>
      <c r="BI4" s="43" t="s">
        <v>183</v>
      </c>
      <c r="BJ4" s="43" t="s">
        <v>336</v>
      </c>
      <c r="BK4" s="53" t="s">
        <v>490</v>
      </c>
      <c r="BL4" s="47" t="s">
        <v>491</v>
      </c>
      <c r="BM4" s="47" t="s">
        <v>492</v>
      </c>
      <c r="BN4" s="53" t="s">
        <v>493</v>
      </c>
      <c r="BO4" s="47" t="s">
        <v>494</v>
      </c>
      <c r="BP4" s="47" t="s">
        <v>495</v>
      </c>
      <c r="BQ4" s="97" t="s">
        <v>496</v>
      </c>
      <c r="BR4" s="97" t="s">
        <v>497</v>
      </c>
      <c r="BS4" s="53" t="s">
        <v>498</v>
      </c>
      <c r="BT4" s="47" t="s">
        <v>499</v>
      </c>
      <c r="BU4" s="47" t="s">
        <v>500</v>
      </c>
      <c r="BV4" s="53" t="s">
        <v>501</v>
      </c>
      <c r="BW4" s="47" t="s">
        <v>502</v>
      </c>
      <c r="BX4" s="47" t="s">
        <v>503</v>
      </c>
      <c r="BY4" s="52" t="s">
        <v>504</v>
      </c>
      <c r="BZ4" s="52" t="s">
        <v>505</v>
      </c>
      <c r="CA4" s="53" t="s">
        <v>496</v>
      </c>
      <c r="CB4" s="53" t="s">
        <v>497</v>
      </c>
      <c r="CC4" s="82" t="s">
        <v>14</v>
      </c>
      <c r="CD4" s="82" t="s">
        <v>506</v>
      </c>
      <c r="CE4" s="62"/>
      <c r="CF4" s="102" t="s">
        <v>507</v>
      </c>
      <c r="CG4" s="105" t="s">
        <v>508</v>
      </c>
      <c r="CH4" s="105" t="s">
        <v>509</v>
      </c>
    </row>
    <row r="5" ht="34.4" spans="1:86">
      <c r="A5" s="78"/>
      <c r="B5" s="81">
        <v>45358</v>
      </c>
      <c r="C5" s="82" t="s">
        <v>511</v>
      </c>
      <c r="D5" s="82"/>
      <c r="E5" s="30">
        <v>3</v>
      </c>
      <c r="F5" s="30">
        <v>3</v>
      </c>
      <c r="G5" s="30">
        <v>3</v>
      </c>
      <c r="H5" s="30">
        <v>3</v>
      </c>
      <c r="I5" s="30">
        <v>3</v>
      </c>
      <c r="J5" s="30">
        <v>3</v>
      </c>
      <c r="K5" s="30">
        <v>3</v>
      </c>
      <c r="L5" s="30">
        <v>3</v>
      </c>
      <c r="M5" s="30">
        <v>2</v>
      </c>
      <c r="N5" s="30">
        <v>3</v>
      </c>
      <c r="O5" s="30">
        <v>3</v>
      </c>
      <c r="P5" s="30">
        <v>3</v>
      </c>
      <c r="Q5" s="30"/>
      <c r="R5" s="36">
        <v>1</v>
      </c>
      <c r="S5" s="36">
        <v>2</v>
      </c>
      <c r="T5" s="36">
        <v>3</v>
      </c>
      <c r="U5" s="36">
        <v>6</v>
      </c>
      <c r="V5" s="36">
        <v>6</v>
      </c>
      <c r="W5" s="36">
        <v>8</v>
      </c>
      <c r="X5" s="36">
        <v>8</v>
      </c>
      <c r="Y5" s="38">
        <v>3</v>
      </c>
      <c r="Z5" s="38">
        <v>1</v>
      </c>
      <c r="AA5" s="38">
        <v>2</v>
      </c>
      <c r="AB5" s="38">
        <v>2</v>
      </c>
      <c r="AC5" s="38">
        <v>1</v>
      </c>
      <c r="AD5" s="38">
        <v>1</v>
      </c>
      <c r="AE5" s="38">
        <v>1</v>
      </c>
      <c r="AF5" s="38">
        <v>1</v>
      </c>
      <c r="AG5" s="36"/>
      <c r="AH5" s="38"/>
      <c r="AI5" s="41">
        <v>3</v>
      </c>
      <c r="AJ5" s="41">
        <v>3</v>
      </c>
      <c r="AK5" s="41">
        <v>3</v>
      </c>
      <c r="AL5" s="41">
        <v>3</v>
      </c>
      <c r="AM5" s="41">
        <v>3</v>
      </c>
      <c r="AN5" s="41">
        <v>3</v>
      </c>
      <c r="AO5" s="41">
        <v>3</v>
      </c>
      <c r="AP5" s="41">
        <v>3</v>
      </c>
      <c r="AQ5" s="41">
        <v>2</v>
      </c>
      <c r="AR5" s="41">
        <v>3</v>
      </c>
      <c r="AS5" s="41">
        <v>3</v>
      </c>
      <c r="AT5" s="41">
        <v>3</v>
      </c>
      <c r="AU5" s="41"/>
      <c r="AV5" s="42">
        <v>1</v>
      </c>
      <c r="AW5" s="42">
        <v>2</v>
      </c>
      <c r="AX5" s="42">
        <v>3</v>
      </c>
      <c r="AY5" s="42">
        <v>6</v>
      </c>
      <c r="AZ5" s="42">
        <v>6</v>
      </c>
      <c r="BA5" s="42">
        <v>8</v>
      </c>
      <c r="BB5" s="42">
        <v>8</v>
      </c>
      <c r="BC5" s="43">
        <v>3</v>
      </c>
      <c r="BD5" s="43">
        <v>1</v>
      </c>
      <c r="BE5" s="43">
        <v>2</v>
      </c>
      <c r="BF5" s="43">
        <v>2</v>
      </c>
      <c r="BG5" s="43">
        <v>1</v>
      </c>
      <c r="BH5" s="43">
        <v>1</v>
      </c>
      <c r="BI5" s="43">
        <v>1</v>
      </c>
      <c r="BJ5" s="43">
        <v>1</v>
      </c>
      <c r="BK5" s="53"/>
      <c r="BL5" s="48"/>
      <c r="BM5" s="48"/>
      <c r="BN5" s="53"/>
      <c r="BO5" s="48"/>
      <c r="BP5" s="47"/>
      <c r="BQ5" s="97"/>
      <c r="BR5" s="97"/>
      <c r="BS5" s="53"/>
      <c r="BT5" s="48"/>
      <c r="BU5" s="48"/>
      <c r="BV5" s="53"/>
      <c r="BW5" s="48"/>
      <c r="BX5" s="47"/>
      <c r="BY5" s="54"/>
      <c r="BZ5" s="54"/>
      <c r="CA5" s="53"/>
      <c r="CB5" s="53"/>
      <c r="CC5" s="82"/>
      <c r="CD5" s="82"/>
      <c r="CE5" s="62"/>
      <c r="CF5" s="102"/>
      <c r="CG5" s="101"/>
      <c r="CH5" s="101"/>
    </row>
    <row r="6" ht="23.2" spans="1:86">
      <c r="A6" s="83" t="s">
        <v>14</v>
      </c>
      <c r="B6" s="83" t="s">
        <v>506</v>
      </c>
      <c r="C6" s="84"/>
      <c r="D6" s="84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103"/>
      <c r="CD6" s="103"/>
      <c r="CF6" s="101"/>
      <c r="CG6" s="101"/>
      <c r="CH6" s="101"/>
    </row>
    <row r="7" ht="23.2" spans="1:86">
      <c r="A7" s="83"/>
      <c r="B7" s="83"/>
      <c r="C7" s="85"/>
      <c r="D7" s="85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21"/>
      <c r="BR7" s="31"/>
      <c r="BS7" s="31"/>
      <c r="BT7" s="31"/>
      <c r="BU7" s="31"/>
      <c r="BV7" s="31"/>
      <c r="BW7" s="31"/>
      <c r="BX7" s="31"/>
      <c r="BY7" s="31"/>
      <c r="BZ7" s="31"/>
      <c r="CA7" s="21"/>
      <c r="CB7" s="31"/>
      <c r="CC7" s="82"/>
      <c r="CD7" s="82"/>
      <c r="CF7" s="101"/>
      <c r="CG7" s="101"/>
      <c r="CH7" s="101"/>
    </row>
    <row r="8" ht="23.2" spans="1:86">
      <c r="A8" s="83"/>
      <c r="B8" s="83"/>
      <c r="C8" s="85"/>
      <c r="D8" s="85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103"/>
      <c r="CD8" s="103"/>
      <c r="CF8" s="101"/>
      <c r="CG8" s="101"/>
      <c r="CH8" s="101"/>
    </row>
    <row r="9" s="71" customFormat="1" ht="23.2" spans="1:86">
      <c r="A9" s="86" t="s">
        <v>512</v>
      </c>
      <c r="B9" s="86"/>
      <c r="C9" s="25"/>
      <c r="D9" s="25"/>
      <c r="E9" s="32">
        <v>88</v>
      </c>
      <c r="F9" s="32">
        <v>118</v>
      </c>
      <c r="G9" s="32">
        <v>158</v>
      </c>
      <c r="H9" s="32">
        <v>188</v>
      </c>
      <c r="I9" s="32">
        <v>228</v>
      </c>
      <c r="J9" s="32">
        <v>288</v>
      </c>
      <c r="K9" s="32">
        <v>388</v>
      </c>
      <c r="L9" s="32">
        <v>588</v>
      </c>
      <c r="M9" s="32">
        <v>39</v>
      </c>
      <c r="N9" s="32">
        <v>79</v>
      </c>
      <c r="O9" s="32">
        <v>119</v>
      </c>
      <c r="P9" s="32">
        <v>229</v>
      </c>
      <c r="Q9" s="32"/>
      <c r="R9" s="32" t="s">
        <v>331</v>
      </c>
      <c r="S9" s="32" t="s">
        <v>513</v>
      </c>
      <c r="T9" s="32" t="s">
        <v>513</v>
      </c>
      <c r="U9" s="32" t="s">
        <v>449</v>
      </c>
      <c r="V9" s="32" t="s">
        <v>452</v>
      </c>
      <c r="W9" s="32" t="s">
        <v>455</v>
      </c>
      <c r="X9" s="32" t="s">
        <v>458</v>
      </c>
      <c r="Y9" s="32" t="s">
        <v>162</v>
      </c>
      <c r="Z9" s="32" t="s">
        <v>332</v>
      </c>
      <c r="AA9" s="32" t="s">
        <v>333</v>
      </c>
      <c r="AB9" s="32" t="s">
        <v>125</v>
      </c>
      <c r="AC9" s="32" t="s">
        <v>334</v>
      </c>
      <c r="AD9" s="32" t="s">
        <v>335</v>
      </c>
      <c r="AE9" s="32" t="s">
        <v>183</v>
      </c>
      <c r="AF9" s="32" t="s">
        <v>336</v>
      </c>
      <c r="AG9" s="32" t="s">
        <v>513</v>
      </c>
      <c r="AH9" s="32" t="s">
        <v>513</v>
      </c>
      <c r="AI9" s="32">
        <v>88</v>
      </c>
      <c r="AJ9" s="32">
        <v>118</v>
      </c>
      <c r="AK9" s="32">
        <v>158</v>
      </c>
      <c r="AL9" s="32">
        <v>188</v>
      </c>
      <c r="AM9" s="32">
        <v>228</v>
      </c>
      <c r="AN9" s="32">
        <v>288</v>
      </c>
      <c r="AO9" s="32">
        <v>388</v>
      </c>
      <c r="AP9" s="32">
        <v>588</v>
      </c>
      <c r="AQ9" s="32">
        <v>39</v>
      </c>
      <c r="AR9" s="32">
        <v>79</v>
      </c>
      <c r="AS9" s="32">
        <v>119</v>
      </c>
      <c r="AT9" s="32">
        <v>229</v>
      </c>
      <c r="AU9" s="32"/>
      <c r="AV9" s="32" t="s">
        <v>331</v>
      </c>
      <c r="AW9" s="32" t="s">
        <v>513</v>
      </c>
      <c r="AX9" s="32" t="s">
        <v>513</v>
      </c>
      <c r="AY9" s="32" t="s">
        <v>449</v>
      </c>
      <c r="AZ9" s="32" t="s">
        <v>452</v>
      </c>
      <c r="BA9" s="32" t="s">
        <v>455</v>
      </c>
      <c r="BB9" s="32" t="s">
        <v>458</v>
      </c>
      <c r="BC9" s="32" t="s">
        <v>162</v>
      </c>
      <c r="BD9" s="32" t="s">
        <v>332</v>
      </c>
      <c r="BE9" s="32" t="s">
        <v>333</v>
      </c>
      <c r="BF9" s="32" t="s">
        <v>125</v>
      </c>
      <c r="BG9" s="32" t="s">
        <v>334</v>
      </c>
      <c r="BH9" s="32" t="s">
        <v>335</v>
      </c>
      <c r="BI9" s="32" t="s">
        <v>183</v>
      </c>
      <c r="BJ9" s="32" t="s">
        <v>336</v>
      </c>
      <c r="BK9" s="32"/>
      <c r="BL9" s="32"/>
      <c r="BM9" s="32"/>
      <c r="BN9" s="32"/>
      <c r="BO9" s="32"/>
      <c r="BP9" s="32"/>
      <c r="BQ9" s="98"/>
      <c r="BR9" s="32"/>
      <c r="BS9" s="32"/>
      <c r="BT9" s="32"/>
      <c r="BU9" s="32"/>
      <c r="BV9" s="32"/>
      <c r="BW9" s="32"/>
      <c r="BX9" s="32"/>
      <c r="BY9" s="32"/>
      <c r="BZ9" s="32"/>
      <c r="CA9" s="98"/>
      <c r="CB9" s="32"/>
      <c r="CC9" s="98"/>
      <c r="CD9" s="98"/>
      <c r="CF9" s="101"/>
      <c r="CG9" s="101"/>
      <c r="CH9" s="101"/>
    </row>
    <row r="10" s="71" customFormat="1" ht="23.2" spans="1:86">
      <c r="A10" s="86" t="s">
        <v>514</v>
      </c>
      <c r="B10" s="86" t="s">
        <v>329</v>
      </c>
      <c r="C10" s="25"/>
      <c r="D10" s="25"/>
      <c r="E10" s="32">
        <f>COUNTIFS(号卡固网晒单!$A:$A,$B$5,号卡固网晒单!$C:$C,B10,号卡固网晒单!$D:$D,$E$9)</f>
        <v>0</v>
      </c>
      <c r="F10" s="32">
        <f>COUNTIFS(号卡固网晒单!$A:$A,$B$5,号卡固网晒单!$C:$C,B10,号卡固网晒单!$D:$D,$F$9)</f>
        <v>0</v>
      </c>
      <c r="G10" s="32">
        <f>COUNTIFS(号卡固网晒单!$A:$A,$B$5,号卡固网晒单!$C:$C,B10,号卡固网晒单!$D:$D,$G$9)</f>
        <v>0</v>
      </c>
      <c r="H10" s="32">
        <f>COUNTIFS(号卡固网晒单!$A:$A,$B$5,号卡固网晒单!$C:$C,B10,号卡固网晒单!$D:$D,$H$9)</f>
        <v>0</v>
      </c>
      <c r="I10" s="32">
        <f>COUNTIFS(号卡固网晒单!$A:$A,$B$5,号卡固网晒单!$C:$C,B10,号卡固网晒单!$D:$D,$I$9)</f>
        <v>0</v>
      </c>
      <c r="J10" s="32">
        <f>COUNTIFS(号卡固网晒单!$A:$A,$B$5,号卡固网晒单!$C:$C,B10,号卡固网晒单!$D:$D,$J$9)</f>
        <v>0</v>
      </c>
      <c r="K10" s="32">
        <f>COUNTIFS(号卡固网晒单!$A:$A,$B$5,号卡固网晒单!$C:$C,B10,号卡固网晒单!$D:$D,$K$9)</f>
        <v>0</v>
      </c>
      <c r="L10" s="32">
        <f>COUNTIFS(号卡固网晒单!$A:$A,$B$5,号卡固网晒单!$C:$C,B10,号卡固网晒单!$D:$D,$L$9)</f>
        <v>0</v>
      </c>
      <c r="M10" s="32">
        <f>COUNTIFS(号卡固网晒单!$A:$A,$B$5,号卡固网晒单!$C:$C,B10,号卡固网晒单!$D:$D,$M$9)</f>
        <v>0</v>
      </c>
      <c r="N10" s="32">
        <f>COUNTIFS(号卡固网晒单!$A:$A,$B$5,号卡固网晒单!$C:$C,B10,号卡固网晒单!$D:$D,$N$9)</f>
        <v>0</v>
      </c>
      <c r="O10" s="32">
        <f>COUNTIFS(号卡固网晒单!$A:$A,$B$5,号卡固网晒单!$C:$C,B10,号卡固网晒单!$D:$D,$O$9)</f>
        <v>0</v>
      </c>
      <c r="P10" s="32">
        <f>COUNTIFS(号卡固网晒单!$A:$A,$B$5,号卡固网晒单!$C:$C,B10,号卡固网晒单!$D:$D,$P$9)</f>
        <v>0</v>
      </c>
      <c r="Q10" s="32">
        <f t="shared" ref="Q10:Q69" si="0">SUM(E10:P10)</f>
        <v>0</v>
      </c>
      <c r="R10" s="32">
        <f>COUNTIFS(号卡固网晒单!$A:$A,$B$5,号卡固网晒单!$C:$C,B10,号卡固网晒单!$E:$E,$R$9)</f>
        <v>0</v>
      </c>
      <c r="S10" s="32">
        <f t="shared" ref="S10:S69" si="1">M10</f>
        <v>0</v>
      </c>
      <c r="T10" s="32">
        <f t="shared" ref="T10:T69" si="2">Q10-S10</f>
        <v>0</v>
      </c>
      <c r="U10" s="32">
        <f>COUNTIFS(号卡固网晒单!$A:$A,$B$5,号卡固网晒单!$C:$C,B10,号卡固网晒单!$D:$D,$U$9)</f>
        <v>0</v>
      </c>
      <c r="V10" s="32">
        <f>COUNTIFS(号卡固网晒单!$A:$A,$B$5,号卡固网晒单!$C:$C,B10,号卡固网晒单!$D:$D,$V$9)</f>
        <v>0</v>
      </c>
      <c r="W10" s="32">
        <f>COUNTIFS(号卡固网晒单!$A:$A,$B$5,号卡固网晒单!$C:$C,B10,号卡固网晒单!$D:$D,$W$9)</f>
        <v>0</v>
      </c>
      <c r="X10" s="32">
        <f>COUNTIFS(号卡固网晒单!$A:$A,$B$5,号卡固网晒单!$C:$C,B10,号卡固网晒单!$D:$D,$X$9)</f>
        <v>0</v>
      </c>
      <c r="Y10" s="32">
        <f>COUNTIFS(号卡固网晒单!$A:$A,$B$5,号卡固网晒单!$C:$C,B10,号卡固网晒单!$F:$F,$Y$9)</f>
        <v>0</v>
      </c>
      <c r="Z10" s="32">
        <f>COUNTIFS(号卡固网晒单!$A:$A,$B$5,号卡固网晒单!$C:$C,B10,号卡固网晒单!$G:$G,$Z$9)</f>
        <v>0</v>
      </c>
      <c r="AA10" s="32">
        <f>COUNTIFS(号卡固网晒单!$A:$A,$B$5,号卡固网晒单!$C:$C,B10,号卡固网晒单!$H:$H,$AA$9)</f>
        <v>0</v>
      </c>
      <c r="AB10" s="32">
        <f>COUNTIFS(号卡固网晒单!$A:$A,$B$5,号卡固网晒单!$C:$C,B10,号卡固网晒单!$I:$I,$AB$9)</f>
        <v>0</v>
      </c>
      <c r="AC10" s="32">
        <f>COUNTIFS(号卡固网晒单!$A:$A,$B$5,号卡固网晒单!$C:$C,B10,号卡固网晒单!$J:$J,$AC$9)</f>
        <v>0</v>
      </c>
      <c r="AD10" s="32">
        <f>COUNTIFS(号卡固网晒单!$A:$A,$B$5,号卡固网晒单!$C:$C,B10,号卡固网晒单!$K:$K,$AD$9)</f>
        <v>0</v>
      </c>
      <c r="AE10" s="32">
        <f>COUNTIFS(号卡固网晒单!$A:$A,$B$5,号卡固网晒单!$C:$C,B10,号卡固网晒单!$L:$L,$AE$9)</f>
        <v>0</v>
      </c>
      <c r="AF10" s="32">
        <f>COUNTIFS(号卡固网晒单!$A:$A,$B$5,号卡固网晒单!$C:$C,B10,号卡固网晒单!$M:$M,$AF$9)</f>
        <v>0</v>
      </c>
      <c r="AG10" s="32">
        <f>R10*$R$5+S10*$S$5+T10*$T$5+U10*$U$5+V10*$V$5+W10*$W$5+X10*$X$5</f>
        <v>0</v>
      </c>
      <c r="AH10" s="32">
        <f>Y10*$Y$5+Z10*$Z$5+AA10*$AA$5+AB10*$AB$5+AC10*$AC$5+AD10*$AD$5+AE10*$AE$5+AF10*$AF$5</f>
        <v>0</v>
      </c>
      <c r="AI10" s="32">
        <f>COUNTIFS(号卡固网晒单!$C:$C,AF10,号卡固网晒单!$D:$D,$E$9)</f>
        <v>0</v>
      </c>
      <c r="AJ10" s="32">
        <f>COUNTIFS(号卡固网晒单!$C:$C,AF10,号卡固网晒单!$D:$D,$F$9)</f>
        <v>0</v>
      </c>
      <c r="AK10" s="32">
        <f>COUNTIFS(号卡固网晒单!$C:$C,AF10,号卡固网晒单!$D:$D,$G$9)</f>
        <v>0</v>
      </c>
      <c r="AL10" s="32">
        <f>COUNTIFS(号卡固网晒单!$C:$C,AF10,号卡固网晒单!$D:$D,$H$9)</f>
        <v>0</v>
      </c>
      <c r="AM10" s="32">
        <f>COUNTIFS(号卡固网晒单!$C:$C,AF10,号卡固网晒单!$D:$D,$I$9)</f>
        <v>0</v>
      </c>
      <c r="AN10" s="32">
        <f>COUNTIFS(号卡固网晒单!$C:$C,AF10,号卡固网晒单!$D:$D,$J$9)</f>
        <v>0</v>
      </c>
      <c r="AO10" s="32">
        <f>COUNTIFS(号卡固网晒单!$C:$C,AF10,号卡固网晒单!$D:$D,$K$9)</f>
        <v>0</v>
      </c>
      <c r="AP10" s="32">
        <f>COUNTIFS(号卡固网晒单!$C:$C,AF10,号卡固网晒单!$D:$D,$L$9)</f>
        <v>0</v>
      </c>
      <c r="AQ10" s="32">
        <f>COUNTIFS(号卡固网晒单!$C:$C,AF10,号卡固网晒单!$D:$D,$M$9)</f>
        <v>0</v>
      </c>
      <c r="AR10" s="32">
        <f>COUNTIFS(号卡固网晒单!$C:$C,AF10,号卡固网晒单!$D:$D,$N$9)</f>
        <v>0</v>
      </c>
      <c r="AS10" s="32">
        <f>COUNTIFS(号卡固网晒单!$C:$C,AF10,号卡固网晒单!$D:$D,$O$9)</f>
        <v>0</v>
      </c>
      <c r="AT10" s="32">
        <f>COUNTIFS(号卡固网晒单!$C:$C,AF10,号卡固网晒单!$D:$D,$P$9)</f>
        <v>0</v>
      </c>
      <c r="AU10" s="32">
        <f t="shared" ref="AU10:AU69" si="3">SUM(AI10:AT10)</f>
        <v>0</v>
      </c>
      <c r="AV10" s="32">
        <f>COUNTIFS(号卡固网晒单!$C:$C,AE10,号卡固网晒单!$E:$E,$R$9)</f>
        <v>0</v>
      </c>
      <c r="AW10" s="32">
        <f t="shared" ref="AW10:AW69" si="4">AQ10</f>
        <v>0</v>
      </c>
      <c r="AX10" s="32">
        <f t="shared" ref="AX10:AX69" si="5">AU10-AW10</f>
        <v>0</v>
      </c>
      <c r="AY10" s="32">
        <f>COUNTIFS(号卡固网晒单!$C:$C,AE10,号卡固网晒单!$D:$D,$U$9)</f>
        <v>0</v>
      </c>
      <c r="AZ10" s="32">
        <f>COUNTIFS(号卡固网晒单!$C:$C,AE10,号卡固网晒单!$D:$D,$V$9)</f>
        <v>0</v>
      </c>
      <c r="BA10" s="32">
        <f>COUNTIFS(号卡固网晒单!$C:$C,AE10,号卡固网晒单!$D:$D,$W$9)</f>
        <v>0</v>
      </c>
      <c r="BB10" s="32">
        <f>COUNTIFS(号卡固网晒单!$C:$C,AE10,号卡固网晒单!$D:$D,$X$9)</f>
        <v>0</v>
      </c>
      <c r="BC10" s="32">
        <f>COUNTIFS(号卡固网晒单!$C:$C,AE10,号卡固网晒单!$F:$F,$Y$9)</f>
        <v>0</v>
      </c>
      <c r="BD10" s="32">
        <f>COUNTIFS(号卡固网晒单!$C:$C,AE10,号卡固网晒单!$G:$G,$Z$9)</f>
        <v>0</v>
      </c>
      <c r="BE10" s="32">
        <f>COUNTIFS(号卡固网晒单!$C:$C,AE10,号卡固网晒单!$H:$H,$AA$9)</f>
        <v>0</v>
      </c>
      <c r="BF10" s="32">
        <f>COUNTIFS(号卡固网晒单!$C:$C,AE10,号卡固网晒单!$I:$I,$AB$9)</f>
        <v>0</v>
      </c>
      <c r="BG10" s="32">
        <f>COUNTIFS(号卡固网晒单!$C:$C,AE10,号卡固网晒单!$J:$J,$AC$9)</f>
        <v>0</v>
      </c>
      <c r="BH10" s="32">
        <f>COUNTIFS(号卡固网晒单!$C:$C,AE10,号卡固网晒单!$K:$K,$AD$9)</f>
        <v>0</v>
      </c>
      <c r="BI10" s="32">
        <f>COUNTIFS(号卡固网晒单!$C:$C,AE10,号卡固网晒单!$L:$L,$AE$9)</f>
        <v>0</v>
      </c>
      <c r="BJ10" s="32">
        <f>COUNTIFS(号卡固网晒单!$C:$C,AE10,号卡固网晒单!$M:$M,$AF$9)</f>
        <v>0</v>
      </c>
      <c r="BK10" s="32"/>
      <c r="BL10" s="32"/>
      <c r="BM10" s="32"/>
      <c r="BN10" s="32"/>
      <c r="BO10" s="32"/>
      <c r="BP10" s="32"/>
      <c r="BQ10" s="98"/>
      <c r="BR10" s="32"/>
      <c r="BS10" s="32"/>
      <c r="BT10" s="32"/>
      <c r="BU10" s="32"/>
      <c r="BV10" s="32"/>
      <c r="BW10" s="32"/>
      <c r="BX10" s="32"/>
      <c r="BY10" s="32"/>
      <c r="BZ10" s="32"/>
      <c r="CA10" s="98"/>
      <c r="CB10" s="32"/>
      <c r="CC10" s="98"/>
      <c r="CD10" s="98"/>
      <c r="CF10" s="101" t="str">
        <f>IF(AND(BL10=0,BT10=0),B10,"")</f>
        <v>人</v>
      </c>
      <c r="CG10" s="101"/>
      <c r="CH10" s="101"/>
    </row>
    <row r="11" ht="23.2" spans="1:86">
      <c r="A11" s="87" t="s">
        <v>20</v>
      </c>
      <c r="B11" s="88" t="s">
        <v>515</v>
      </c>
      <c r="C11" s="84">
        <v>12</v>
      </c>
      <c r="D11" s="84">
        <v>5</v>
      </c>
      <c r="E11" s="90">
        <f>COUNTIFS(号卡固网晒单!$A:$A,$B$5,号卡固网晒单!$C:$C,B11,号卡固网晒单!$D:$D,$E$9)</f>
        <v>0</v>
      </c>
      <c r="F11" s="90">
        <f>COUNTIFS(号卡固网晒单!$A:$A,$B$5,号卡固网晒单!$C:$C,B11,号卡固网晒单!$D:$D,$F$9)</f>
        <v>0</v>
      </c>
      <c r="G11" s="90">
        <f>COUNTIFS(号卡固网晒单!$A:$A,$B$5,号卡固网晒单!$C:$C,B11,号卡固网晒单!$D:$D,$G$9)</f>
        <v>0</v>
      </c>
      <c r="H11" s="90">
        <f>COUNTIFS(号卡固网晒单!$A:$A,$B$5,号卡固网晒单!$C:$C,B11,号卡固网晒单!$D:$D,$H$9)</f>
        <v>0</v>
      </c>
      <c r="I11" s="90">
        <f>COUNTIFS(号卡固网晒单!$A:$A,$B$5,号卡固网晒单!$C:$C,B11,号卡固网晒单!$D:$D,$I$9)</f>
        <v>0</v>
      </c>
      <c r="J11" s="90">
        <f>COUNTIFS(号卡固网晒单!$A:$A,$B$5,号卡固网晒单!$C:$C,B11,号卡固网晒单!$D:$D,$J$9)</f>
        <v>0</v>
      </c>
      <c r="K11" s="90">
        <f>COUNTIFS(号卡固网晒单!$A:$A,$B$5,号卡固网晒单!$C:$C,B11,号卡固网晒单!$D:$D,$K$9)</f>
        <v>0</v>
      </c>
      <c r="L11" s="90">
        <f>COUNTIFS(号卡固网晒单!$A:$A,$B$5,号卡固网晒单!$C:$C,B11,号卡固网晒单!$D:$D,$L$9)</f>
        <v>0</v>
      </c>
      <c r="M11" s="90">
        <f>COUNTIFS(号卡固网晒单!$A:$A,$B$5,号卡固网晒单!$C:$C,B11,号卡固网晒单!$D:$D,$M$9)</f>
        <v>0</v>
      </c>
      <c r="N11" s="90">
        <f>COUNTIFS(号卡固网晒单!$A:$A,$B$5,号卡固网晒单!$C:$C,B11,号卡固网晒单!$D:$D,$N$9)</f>
        <v>0</v>
      </c>
      <c r="O11" s="90">
        <f>COUNTIFS(号卡固网晒单!$A:$A,$B$5,号卡固网晒单!$C:$C,B11,号卡固网晒单!$D:$D,$O$9)</f>
        <v>0</v>
      </c>
      <c r="P11" s="90">
        <f>COUNTIFS(号卡固网晒单!$A:$A,$B$5,号卡固网晒单!$C:$C,B11,号卡固网晒单!$D:$D,$P$9)</f>
        <v>0</v>
      </c>
      <c r="Q11" s="90">
        <f t="shared" si="0"/>
        <v>0</v>
      </c>
      <c r="R11" s="90">
        <f>COUNTIFS(号卡固网晒单!$A:$A,$B$5,号卡固网晒单!$C:$C,B11,号卡固网晒单!$E:$E,$R$9)</f>
        <v>0</v>
      </c>
      <c r="S11" s="90">
        <f t="shared" si="1"/>
        <v>0</v>
      </c>
      <c r="T11" s="90">
        <f t="shared" si="2"/>
        <v>0</v>
      </c>
      <c r="U11" s="90">
        <f>COUNTIFS(号卡固网晒单!$A:$A,$B$5,号卡固网晒单!$C:$C,B11,号卡固网晒单!$D:$D,$U$9)</f>
        <v>0</v>
      </c>
      <c r="V11" s="90">
        <f>COUNTIFS(号卡固网晒单!$A:$A,$B$5,号卡固网晒单!$C:$C,B11,号卡固网晒单!$D:$D,$V$9)</f>
        <v>0</v>
      </c>
      <c r="W11" s="90">
        <f>COUNTIFS(号卡固网晒单!$A:$A,$B$5,号卡固网晒单!$C:$C,B11,号卡固网晒单!$D:$D,$W$9)</f>
        <v>0</v>
      </c>
      <c r="X11" s="90">
        <f>COUNTIFS(号卡固网晒单!$A:$A,$B$5,号卡固网晒单!$C:$C,B11,号卡固网晒单!$D:$D,$X$9)</f>
        <v>0</v>
      </c>
      <c r="Y11" s="90">
        <f>COUNTIFS(号卡固网晒单!$A:$A,$B$5,号卡固网晒单!$C:$C,B11,号卡固网晒单!$F:$F,$Y$9)</f>
        <v>0</v>
      </c>
      <c r="Z11" s="90">
        <f>COUNTIFS(号卡固网晒单!$A:$A,$B$5,号卡固网晒单!$C:$C,B11,号卡固网晒单!$G:$G,$Z$9)</f>
        <v>0</v>
      </c>
      <c r="AA11" s="90">
        <f>COUNTIFS(号卡固网晒单!$A:$A,$B$5,号卡固网晒单!$C:$C,B11,号卡固网晒单!$H:$H,$AA$9)</f>
        <v>0</v>
      </c>
      <c r="AB11" s="90">
        <f>COUNTIFS(号卡固网晒单!$A:$A,$B$5,号卡固网晒单!$C:$C,B11,号卡固网晒单!$I:$I,$AB$9)</f>
        <v>0</v>
      </c>
      <c r="AC11" s="90">
        <f>COUNTIFS(号卡固网晒单!$A:$A,$B$5,号卡固网晒单!$C:$C,B11,号卡固网晒单!$J:$J,$AC$9)</f>
        <v>0</v>
      </c>
      <c r="AD11" s="90">
        <f>COUNTIFS(号卡固网晒单!$A:$A,$B$5,号卡固网晒单!$C:$C,B11,号卡固网晒单!$K:$K,$AD$9)</f>
        <v>0</v>
      </c>
      <c r="AE11" s="90">
        <f>COUNTIFS(号卡固网晒单!$A:$A,$B$5,号卡固网晒单!$C:$C,B11,号卡固网晒单!$L:$L,$AE$9)</f>
        <v>0</v>
      </c>
      <c r="AF11" s="90">
        <f>COUNTIFS(号卡固网晒单!$A:$A,$B$5,号卡固网晒单!$C:$C,B11,号卡固网晒单!$M:$M,$AF$9)</f>
        <v>0</v>
      </c>
      <c r="AG11" s="90">
        <f>R11*$R$5+S11*$S$5+T11*$T$5+U11*$U$5+V11*$V$5+W11*$W$5+X11*$X$5</f>
        <v>0</v>
      </c>
      <c r="AH11" s="90">
        <f>Y11*$Y$5+Z11*$Z$5+AA11*$AA$5+AB11*$AB$5+AC11*$AC$5+AD11*$AD$5+AE11*$AE$5+AF11*$AF$5</f>
        <v>0</v>
      </c>
      <c r="AI11" s="90">
        <f>COUNTIFS(号卡固网晒单!$C:$C,AF11,号卡固网晒单!$D:$D,$E$9)</f>
        <v>0</v>
      </c>
      <c r="AJ11" s="90">
        <f>COUNTIFS(号卡固网晒单!$C:$C,AF11,号卡固网晒单!$D:$D,$F$9)</f>
        <v>0</v>
      </c>
      <c r="AK11" s="90">
        <f>COUNTIFS(号卡固网晒单!$C:$C,AF11,号卡固网晒单!$D:$D,$G$9)</f>
        <v>0</v>
      </c>
      <c r="AL11" s="90">
        <f>COUNTIFS(号卡固网晒单!$C:$C,AF11,号卡固网晒单!$D:$D,$H$9)</f>
        <v>0</v>
      </c>
      <c r="AM11" s="90">
        <f>COUNTIFS(号卡固网晒单!$C:$C,AF11,号卡固网晒单!$D:$D,$I$9)</f>
        <v>0</v>
      </c>
      <c r="AN11" s="90">
        <f>COUNTIFS(号卡固网晒单!$C:$C,AF11,号卡固网晒单!$D:$D,$J$9)</f>
        <v>0</v>
      </c>
      <c r="AO11" s="90">
        <f>COUNTIFS(号卡固网晒单!$C:$C,AF11,号卡固网晒单!$D:$D,$K$9)</f>
        <v>0</v>
      </c>
      <c r="AP11" s="90">
        <f>COUNTIFS(号卡固网晒单!$C:$C,AF11,号卡固网晒单!$D:$D,$L$9)</f>
        <v>0</v>
      </c>
      <c r="AQ11" s="90">
        <f>COUNTIFS(号卡固网晒单!$C:$C,AF11,号卡固网晒单!$D:$D,$M$9)</f>
        <v>0</v>
      </c>
      <c r="AR11" s="90">
        <f>COUNTIFS(号卡固网晒单!$C:$C,AF11,号卡固网晒单!$D:$D,$N$9)</f>
        <v>0</v>
      </c>
      <c r="AS11" s="90">
        <f>COUNTIFS(号卡固网晒单!$C:$C,AF11,号卡固网晒单!$D:$D,$O$9)</f>
        <v>0</v>
      </c>
      <c r="AT11" s="90">
        <f>COUNTIFS(号卡固网晒单!$C:$C,AF11,号卡固网晒单!$D:$D,$P$9)</f>
        <v>0</v>
      </c>
      <c r="AU11" s="90">
        <f t="shared" si="3"/>
        <v>0</v>
      </c>
      <c r="AV11" s="90">
        <f>COUNTIFS(号卡固网晒单!$C:$C,AE11,号卡固网晒单!$E:$E,$R$9)</f>
        <v>0</v>
      </c>
      <c r="AW11" s="90">
        <f t="shared" si="4"/>
        <v>0</v>
      </c>
      <c r="AX11" s="90">
        <f t="shared" si="5"/>
        <v>0</v>
      </c>
      <c r="AY11" s="90">
        <f>COUNTIFS(号卡固网晒单!$C:$C,AE11,号卡固网晒单!$D:$D,$U$9)</f>
        <v>0</v>
      </c>
      <c r="AZ11" s="90">
        <f>COUNTIFS(号卡固网晒单!$C:$C,AE11,号卡固网晒单!$D:$D,$V$9)</f>
        <v>0</v>
      </c>
      <c r="BA11" s="90">
        <f>COUNTIFS(号卡固网晒单!$C:$C,AE11,号卡固网晒单!$D:$D,$W$9)</f>
        <v>0</v>
      </c>
      <c r="BB11" s="90">
        <f>COUNTIFS(号卡固网晒单!$C:$C,AE11,号卡固网晒单!$D:$D,$X$9)</f>
        <v>0</v>
      </c>
      <c r="BC11" s="90">
        <f>COUNTIFS(号卡固网晒单!$C:$C,AE11,号卡固网晒单!$F:$F,$Y$9)</f>
        <v>0</v>
      </c>
      <c r="BD11" s="90">
        <f>COUNTIFS(号卡固网晒单!$C:$C,AE11,号卡固网晒单!$G:$G,$Z$9)</f>
        <v>0</v>
      </c>
      <c r="BE11" s="90">
        <f>COUNTIFS(号卡固网晒单!$C:$C,AE11,号卡固网晒单!$H:$H,$AA$9)</f>
        <v>0</v>
      </c>
      <c r="BF11" s="90">
        <f>COUNTIFS(号卡固网晒单!$C:$C,AE11,号卡固网晒单!$I:$I,$AB$9)</f>
        <v>0</v>
      </c>
      <c r="BG11" s="90">
        <f>COUNTIFS(号卡固网晒单!$C:$C,AE11,号卡固网晒单!$J:$J,$AC$9)</f>
        <v>0</v>
      </c>
      <c r="BH11" s="90">
        <f>COUNTIFS(号卡固网晒单!$C:$C,AE11,号卡固网晒单!$K:$K,$AD$9)</f>
        <v>0</v>
      </c>
      <c r="BI11" s="90">
        <f>COUNTIFS(号卡固网晒单!$C:$C,AE11,号卡固网晒单!$L:$L,$AE$9)</f>
        <v>0</v>
      </c>
      <c r="BJ11" s="90">
        <f>COUNTIFS(号卡固网晒单!$C:$C,AE11,号卡固网晒单!$M:$M,$AF$9)</f>
        <v>0</v>
      </c>
      <c r="BK11" s="22">
        <v>5</v>
      </c>
      <c r="BL11" s="31">
        <f>AV11*$AV$5+AW11*$AW$5+AX11*$AX$5+AY11*$AY$5+AZ11*$AZ$5+BA11*$BA$5+BB11*$BB$5</f>
        <v>0</v>
      </c>
      <c r="BM11" s="31">
        <f t="shared" ref="BM11:BM70" si="6">SUM(AV11:BB11)</f>
        <v>0</v>
      </c>
      <c r="BN11" s="23">
        <v>51</v>
      </c>
      <c r="BO11" s="50">
        <f>SUM(BL11:BL26)</f>
        <v>0</v>
      </c>
      <c r="BP11" s="51">
        <f>BO11/BN11</f>
        <v>0</v>
      </c>
      <c r="BQ11" s="26">
        <f t="shared" ref="BQ11:BQ69" si="7">SUM(AY11:BB11)</f>
        <v>0</v>
      </c>
      <c r="BR11" s="50">
        <f>SUM(BQ11:BQ26)</f>
        <v>0</v>
      </c>
      <c r="BS11" s="22">
        <v>12</v>
      </c>
      <c r="BT11" s="31">
        <f>BC11*$BC$5+BD11*$BD$5+BE11*$BE$5+BF11*$BF$5+BG11*$BG$5+BH11*$BH$5+BI11*$BI$5+BJ11*$BJ$5</f>
        <v>0</v>
      </c>
      <c r="BU11" s="31">
        <f t="shared" ref="BU11:BU70" si="8">SUM(BC11:BJ11)</f>
        <v>0</v>
      </c>
      <c r="BV11" s="50">
        <v>124</v>
      </c>
      <c r="BW11" s="50">
        <f>SUM(BT11:BT26)</f>
        <v>0</v>
      </c>
      <c r="BX11" s="51">
        <f>BW11/BV11</f>
        <v>0</v>
      </c>
      <c r="BY11" s="51">
        <f>(BX11+BP11)/2</f>
        <v>0</v>
      </c>
      <c r="BZ11" s="59">
        <f>RANK(BY11,$BY$11:$BY$69)</f>
        <v>1</v>
      </c>
      <c r="CA11" s="26">
        <f t="shared" ref="CA11:CA69" si="9">SUM(AY11:BB11)</f>
        <v>0</v>
      </c>
      <c r="CB11" s="50">
        <f>SUM(CA11:CA26)</f>
        <v>0</v>
      </c>
      <c r="CC11" s="104" t="s">
        <v>20</v>
      </c>
      <c r="CD11" s="83" t="s">
        <v>515</v>
      </c>
      <c r="CF11" s="101" t="str">
        <f>IF(AND(BL11=0,BT11=0),B11,"")</f>
        <v>黄莉莉</v>
      </c>
      <c r="CG11" s="102" t="str">
        <f>IF(AND(BO11=0),CC11,"")</f>
        <v>市区站</v>
      </c>
      <c r="CH11" s="102" t="str">
        <f t="shared" ref="CH11:CH42" si="10">IF(AND(BW11=0),CC11,"")</f>
        <v>市区站</v>
      </c>
    </row>
    <row r="12" ht="23.2" spans="1:86">
      <c r="A12" s="87"/>
      <c r="B12" s="88" t="s">
        <v>516</v>
      </c>
      <c r="C12" s="84">
        <v>0</v>
      </c>
      <c r="D12" s="84">
        <v>0</v>
      </c>
      <c r="E12" s="90">
        <f>COUNTIFS(号卡固网晒单!$A:$A,$B$5,号卡固网晒单!$C:$C,B12,号卡固网晒单!$D:$D,$E$9)</f>
        <v>0</v>
      </c>
      <c r="F12" s="90">
        <f>COUNTIFS(号卡固网晒单!$A:$A,$B$5,号卡固网晒单!$C:$C,B12,号卡固网晒单!$D:$D,$F$9)</f>
        <v>0</v>
      </c>
      <c r="G12" s="90">
        <f>COUNTIFS(号卡固网晒单!$A:$A,$B$5,号卡固网晒单!$C:$C,B12,号卡固网晒单!$D:$D,$G$9)</f>
        <v>0</v>
      </c>
      <c r="H12" s="90">
        <f>COUNTIFS(号卡固网晒单!$A:$A,$B$5,号卡固网晒单!$C:$C,B12,号卡固网晒单!$D:$D,$H$9)</f>
        <v>0</v>
      </c>
      <c r="I12" s="90">
        <f>COUNTIFS(号卡固网晒单!$A:$A,$B$5,号卡固网晒单!$C:$C,B12,号卡固网晒单!$D:$D,$I$9)</f>
        <v>0</v>
      </c>
      <c r="J12" s="90">
        <f>COUNTIFS(号卡固网晒单!$A:$A,$B$5,号卡固网晒单!$C:$C,B12,号卡固网晒单!$D:$D,$J$9)</f>
        <v>0</v>
      </c>
      <c r="K12" s="90">
        <f>COUNTIFS(号卡固网晒单!$A:$A,$B$5,号卡固网晒单!$C:$C,B12,号卡固网晒单!$D:$D,$K$9)</f>
        <v>0</v>
      </c>
      <c r="L12" s="90">
        <f>COUNTIFS(号卡固网晒单!$A:$A,$B$5,号卡固网晒单!$C:$C,B12,号卡固网晒单!$D:$D,$L$9)</f>
        <v>0</v>
      </c>
      <c r="M12" s="90">
        <f>COUNTIFS(号卡固网晒单!$A:$A,$B$5,号卡固网晒单!$C:$C,B12,号卡固网晒单!$D:$D,$M$9)</f>
        <v>0</v>
      </c>
      <c r="N12" s="90">
        <f>COUNTIFS(号卡固网晒单!$A:$A,$B$5,号卡固网晒单!$C:$C,B12,号卡固网晒单!$D:$D,$N$9)</f>
        <v>0</v>
      </c>
      <c r="O12" s="90">
        <f>COUNTIFS(号卡固网晒单!$A:$A,$B$5,号卡固网晒单!$C:$C,B12,号卡固网晒单!$D:$D,$O$9)</f>
        <v>0</v>
      </c>
      <c r="P12" s="90">
        <f>COUNTIFS(号卡固网晒单!$A:$A,$B$5,号卡固网晒单!$C:$C,B12,号卡固网晒单!$D:$D,$P$9)</f>
        <v>0</v>
      </c>
      <c r="Q12" s="90">
        <f t="shared" si="0"/>
        <v>0</v>
      </c>
      <c r="R12" s="90">
        <f>COUNTIFS(号卡固网晒单!$A:$A,$B$5,号卡固网晒单!$C:$C,B12,号卡固网晒单!$E:$E,$R$9)</f>
        <v>0</v>
      </c>
      <c r="S12" s="90">
        <f t="shared" si="1"/>
        <v>0</v>
      </c>
      <c r="T12" s="90">
        <f t="shared" si="2"/>
        <v>0</v>
      </c>
      <c r="U12" s="90">
        <f>COUNTIFS(号卡固网晒单!$A:$A,$B$5,号卡固网晒单!$C:$C,B12,号卡固网晒单!$D:$D,$U$9)</f>
        <v>0</v>
      </c>
      <c r="V12" s="90">
        <f>COUNTIFS(号卡固网晒单!$A:$A,$B$5,号卡固网晒单!$C:$C,B12,号卡固网晒单!$D:$D,$V$9)</f>
        <v>0</v>
      </c>
      <c r="W12" s="90">
        <f>COUNTIFS(号卡固网晒单!$A:$A,$B$5,号卡固网晒单!$C:$C,B12,号卡固网晒单!$D:$D,$W$9)</f>
        <v>0</v>
      </c>
      <c r="X12" s="90">
        <f>COUNTIFS(号卡固网晒单!$A:$A,$B$5,号卡固网晒单!$C:$C,B12,号卡固网晒单!$D:$D,$X$9)</f>
        <v>0</v>
      </c>
      <c r="Y12" s="90">
        <f>COUNTIFS(号卡固网晒单!$A:$A,$B$5,号卡固网晒单!$C:$C,B12,号卡固网晒单!$F:$F,$Y$9)</f>
        <v>0</v>
      </c>
      <c r="Z12" s="90">
        <f>COUNTIFS(号卡固网晒单!$A:$A,$B$5,号卡固网晒单!$C:$C,B12,号卡固网晒单!$G:$G,$Z$9)</f>
        <v>0</v>
      </c>
      <c r="AA12" s="90">
        <f>COUNTIFS(号卡固网晒单!$A:$A,$B$5,号卡固网晒单!$C:$C,B12,号卡固网晒单!$H:$H,$AA$9)</f>
        <v>0</v>
      </c>
      <c r="AB12" s="90">
        <f>COUNTIFS(号卡固网晒单!$A:$A,$B$5,号卡固网晒单!$C:$C,B12,号卡固网晒单!$I:$I,$AB$9)</f>
        <v>0</v>
      </c>
      <c r="AC12" s="90">
        <f>COUNTIFS(号卡固网晒单!$A:$A,$B$5,号卡固网晒单!$C:$C,B12,号卡固网晒单!$J:$J,$AC$9)</f>
        <v>0</v>
      </c>
      <c r="AD12" s="90">
        <f>COUNTIFS(号卡固网晒单!$A:$A,$B$5,号卡固网晒单!$C:$C,B12,号卡固网晒单!$K:$K,$AD$9)</f>
        <v>0</v>
      </c>
      <c r="AE12" s="90">
        <f>COUNTIFS(号卡固网晒单!$A:$A,$B$5,号卡固网晒单!$C:$C,B12,号卡固网晒单!$L:$L,$AE$9)</f>
        <v>0</v>
      </c>
      <c r="AF12" s="90">
        <f>COUNTIFS(号卡固网晒单!$A:$A,$B$5,号卡固网晒单!$C:$C,B12,号卡固网晒单!$M:$M,$AF$9)</f>
        <v>0</v>
      </c>
      <c r="AG12" s="90">
        <f>R12*$R$5+S12*$S$5+T12*$T$5+U12*$U$5+V12*$V$5+W12*$W$5+X12*$X$5</f>
        <v>0</v>
      </c>
      <c r="AH12" s="90">
        <f>Y12*$Y$5+Z12*$Z$5+AA12*$AA$5+AB12*$AB$5+AC12*$AC$5+AD12*$AD$5+AE12*$AE$5+AF12*$AF$5</f>
        <v>0</v>
      </c>
      <c r="AI12" s="90">
        <f>COUNTIFS(号卡固网晒单!$C:$C,AF12,号卡固网晒单!$D:$D,$E$9)</f>
        <v>0</v>
      </c>
      <c r="AJ12" s="90">
        <f>COUNTIFS(号卡固网晒单!$C:$C,AF12,号卡固网晒单!$D:$D,$F$9)</f>
        <v>0</v>
      </c>
      <c r="AK12" s="90">
        <f>COUNTIFS(号卡固网晒单!$C:$C,AF12,号卡固网晒单!$D:$D,$G$9)</f>
        <v>0</v>
      </c>
      <c r="AL12" s="90">
        <f>COUNTIFS(号卡固网晒单!$C:$C,AF12,号卡固网晒单!$D:$D,$H$9)</f>
        <v>0</v>
      </c>
      <c r="AM12" s="90">
        <f>COUNTIFS(号卡固网晒单!$C:$C,AF12,号卡固网晒单!$D:$D,$I$9)</f>
        <v>0</v>
      </c>
      <c r="AN12" s="90">
        <f>COUNTIFS(号卡固网晒单!$C:$C,AF12,号卡固网晒单!$D:$D,$J$9)</f>
        <v>0</v>
      </c>
      <c r="AO12" s="90">
        <f>COUNTIFS(号卡固网晒单!$C:$C,AF12,号卡固网晒单!$D:$D,$K$9)</f>
        <v>0</v>
      </c>
      <c r="AP12" s="90">
        <f>COUNTIFS(号卡固网晒单!$C:$C,AF12,号卡固网晒单!$D:$D,$L$9)</f>
        <v>0</v>
      </c>
      <c r="AQ12" s="90">
        <f>COUNTIFS(号卡固网晒单!$C:$C,AF12,号卡固网晒单!$D:$D,$M$9)</f>
        <v>0</v>
      </c>
      <c r="AR12" s="90">
        <f>COUNTIFS(号卡固网晒单!$C:$C,AF12,号卡固网晒单!$D:$D,$N$9)</f>
        <v>0</v>
      </c>
      <c r="AS12" s="90">
        <f>COUNTIFS(号卡固网晒单!$C:$C,AF12,号卡固网晒单!$D:$D,$O$9)</f>
        <v>0</v>
      </c>
      <c r="AT12" s="90">
        <f>COUNTIFS(号卡固网晒单!$C:$C,AF12,号卡固网晒单!$D:$D,$P$9)</f>
        <v>0</v>
      </c>
      <c r="AU12" s="90">
        <f t="shared" si="3"/>
        <v>0</v>
      </c>
      <c r="AV12" s="90">
        <f>COUNTIFS(号卡固网晒单!$C:$C,AE12,号卡固网晒单!$E:$E,$R$9)</f>
        <v>0</v>
      </c>
      <c r="AW12" s="90">
        <f t="shared" si="4"/>
        <v>0</v>
      </c>
      <c r="AX12" s="90">
        <f t="shared" si="5"/>
        <v>0</v>
      </c>
      <c r="AY12" s="90">
        <f>COUNTIFS(号卡固网晒单!$C:$C,AE12,号卡固网晒单!$D:$D,$U$9)</f>
        <v>0</v>
      </c>
      <c r="AZ12" s="90">
        <f>COUNTIFS(号卡固网晒单!$C:$C,AE12,号卡固网晒单!$D:$D,$V$9)</f>
        <v>0</v>
      </c>
      <c r="BA12" s="90">
        <f>COUNTIFS(号卡固网晒单!$C:$C,AE12,号卡固网晒单!$D:$D,$W$9)</f>
        <v>0</v>
      </c>
      <c r="BB12" s="90">
        <f>COUNTIFS(号卡固网晒单!$C:$C,AE12,号卡固网晒单!$D:$D,$X$9)</f>
        <v>0</v>
      </c>
      <c r="BC12" s="90">
        <f>COUNTIFS(号卡固网晒单!$C:$C,AE12,号卡固网晒单!$F:$F,$Y$9)</f>
        <v>0</v>
      </c>
      <c r="BD12" s="90">
        <f>COUNTIFS(号卡固网晒单!$C:$C,AE12,号卡固网晒单!$G:$G,$Z$9)</f>
        <v>0</v>
      </c>
      <c r="BE12" s="90">
        <f>COUNTIFS(号卡固网晒单!$C:$C,AE12,号卡固网晒单!$H:$H,$AA$9)</f>
        <v>0</v>
      </c>
      <c r="BF12" s="90">
        <f>COUNTIFS(号卡固网晒单!$C:$C,AE12,号卡固网晒单!$I:$I,$AB$9)</f>
        <v>0</v>
      </c>
      <c r="BG12" s="90">
        <f>COUNTIFS(号卡固网晒单!$C:$C,AE12,号卡固网晒单!$J:$J,$AC$9)</f>
        <v>0</v>
      </c>
      <c r="BH12" s="90">
        <f>COUNTIFS(号卡固网晒单!$C:$C,AE12,号卡固网晒单!$K:$K,$AD$9)</f>
        <v>0</v>
      </c>
      <c r="BI12" s="90">
        <f>COUNTIFS(号卡固网晒单!$C:$C,AE12,号卡固网晒单!$L:$L,$AE$9)</f>
        <v>0</v>
      </c>
      <c r="BJ12" s="90">
        <f>COUNTIFS(号卡固网晒单!$C:$C,AE12,号卡固网晒单!$M:$M,$AF$9)</f>
        <v>0</v>
      </c>
      <c r="BK12" s="22">
        <v>0</v>
      </c>
      <c r="BL12" s="31">
        <f>AV12*$AV$5+AW12*$AW$5+AX12*$AX$5+AY12*$AY$5+AZ12*$AZ$5+BA12*$BA$5+BB12*$BB$5</f>
        <v>0</v>
      </c>
      <c r="BM12" s="31">
        <f t="shared" si="6"/>
        <v>0</v>
      </c>
      <c r="BN12" s="23"/>
      <c r="BO12" s="50"/>
      <c r="BP12" s="51"/>
      <c r="BQ12" s="26">
        <f t="shared" si="7"/>
        <v>0</v>
      </c>
      <c r="BR12" s="50"/>
      <c r="BS12" s="22">
        <v>0</v>
      </c>
      <c r="BT12" s="31">
        <f>BC12*$BC$5+BD12*$BD$5+BE12*$BE$5+BF12*$BF$5+BG12*$BG$5+BH12*$BH$5+BI12*$BI$5+BJ12*$BJ$5</f>
        <v>0</v>
      </c>
      <c r="BU12" s="31">
        <f t="shared" si="8"/>
        <v>0</v>
      </c>
      <c r="BV12" s="50"/>
      <c r="BW12" s="50"/>
      <c r="BX12" s="51"/>
      <c r="BY12" s="51"/>
      <c r="BZ12" s="59"/>
      <c r="CA12" s="26">
        <f t="shared" si="9"/>
        <v>0</v>
      </c>
      <c r="CB12" s="50"/>
      <c r="CC12" s="104"/>
      <c r="CD12" s="83" t="s">
        <v>516</v>
      </c>
      <c r="CF12" s="101" t="str">
        <f t="shared" ref="CF11:CF42" si="11">IF(AND(BL12=0,BT12=0),B12,"")</f>
        <v>陈锐云</v>
      </c>
      <c r="CG12" s="102"/>
      <c r="CH12" s="102"/>
    </row>
    <row r="13" ht="23.2" spans="1:86">
      <c r="A13" s="87"/>
      <c r="B13" s="88" t="s">
        <v>517</v>
      </c>
      <c r="C13" s="84">
        <v>12</v>
      </c>
      <c r="D13" s="84">
        <v>5</v>
      </c>
      <c r="E13" s="90">
        <f>COUNTIFS(号卡固网晒单!$A:$A,$B$5,号卡固网晒单!$C:$C,B13,号卡固网晒单!$D:$D,$E$9)</f>
        <v>0</v>
      </c>
      <c r="F13" s="90">
        <f>COUNTIFS(号卡固网晒单!$A:$A,$B$5,号卡固网晒单!$C:$C,B13,号卡固网晒单!$D:$D,$F$9)</f>
        <v>0</v>
      </c>
      <c r="G13" s="90">
        <f>COUNTIFS(号卡固网晒单!$A:$A,$B$5,号卡固网晒单!$C:$C,B13,号卡固网晒单!$D:$D,$G$9)</f>
        <v>0</v>
      </c>
      <c r="H13" s="90">
        <f>COUNTIFS(号卡固网晒单!$A:$A,$B$5,号卡固网晒单!$C:$C,B13,号卡固网晒单!$D:$D,$H$9)</f>
        <v>0</v>
      </c>
      <c r="I13" s="90">
        <f>COUNTIFS(号卡固网晒单!$A:$A,$B$5,号卡固网晒单!$C:$C,B13,号卡固网晒单!$D:$D,$I$9)</f>
        <v>0</v>
      </c>
      <c r="J13" s="90">
        <f>COUNTIFS(号卡固网晒单!$A:$A,$B$5,号卡固网晒单!$C:$C,B13,号卡固网晒单!$D:$D,$J$9)</f>
        <v>0</v>
      </c>
      <c r="K13" s="90">
        <f>COUNTIFS(号卡固网晒单!$A:$A,$B$5,号卡固网晒单!$C:$C,B13,号卡固网晒单!$D:$D,$K$9)</f>
        <v>0</v>
      </c>
      <c r="L13" s="90">
        <f>COUNTIFS(号卡固网晒单!$A:$A,$B$5,号卡固网晒单!$C:$C,B13,号卡固网晒单!$D:$D,$L$9)</f>
        <v>0</v>
      </c>
      <c r="M13" s="90">
        <f>COUNTIFS(号卡固网晒单!$A:$A,$B$5,号卡固网晒单!$C:$C,B13,号卡固网晒单!$D:$D,$M$9)</f>
        <v>0</v>
      </c>
      <c r="N13" s="90">
        <f>COUNTIFS(号卡固网晒单!$A:$A,$B$5,号卡固网晒单!$C:$C,B13,号卡固网晒单!$D:$D,$N$9)</f>
        <v>0</v>
      </c>
      <c r="O13" s="90">
        <f>COUNTIFS(号卡固网晒单!$A:$A,$B$5,号卡固网晒单!$C:$C,B13,号卡固网晒单!$D:$D,$O$9)</f>
        <v>0</v>
      </c>
      <c r="P13" s="90">
        <f>COUNTIFS(号卡固网晒单!$A:$A,$B$5,号卡固网晒单!$C:$C,B13,号卡固网晒单!$D:$D,$P$9)</f>
        <v>0</v>
      </c>
      <c r="Q13" s="90">
        <f t="shared" si="0"/>
        <v>0</v>
      </c>
      <c r="R13" s="90">
        <f>COUNTIFS(号卡固网晒单!$A:$A,$B$5,号卡固网晒单!$C:$C,B13,号卡固网晒单!$E:$E,$R$9)</f>
        <v>0</v>
      </c>
      <c r="S13" s="90">
        <f t="shared" si="1"/>
        <v>0</v>
      </c>
      <c r="T13" s="90">
        <f t="shared" si="2"/>
        <v>0</v>
      </c>
      <c r="U13" s="90">
        <f>COUNTIFS(号卡固网晒单!$A:$A,$B$5,号卡固网晒单!$C:$C,B13,号卡固网晒单!$D:$D,$U$9)</f>
        <v>0</v>
      </c>
      <c r="V13" s="90">
        <f>COUNTIFS(号卡固网晒单!$A:$A,$B$5,号卡固网晒单!$C:$C,B13,号卡固网晒单!$D:$D,$V$9)</f>
        <v>0</v>
      </c>
      <c r="W13" s="90">
        <f>COUNTIFS(号卡固网晒单!$A:$A,$B$5,号卡固网晒单!$C:$C,B13,号卡固网晒单!$D:$D,$W$9)</f>
        <v>0</v>
      </c>
      <c r="X13" s="90">
        <f>COUNTIFS(号卡固网晒单!$A:$A,$B$5,号卡固网晒单!$C:$C,B13,号卡固网晒单!$D:$D,$X$9)</f>
        <v>0</v>
      </c>
      <c r="Y13" s="90">
        <f>COUNTIFS(号卡固网晒单!$A:$A,$B$5,号卡固网晒单!$C:$C,B13,号卡固网晒单!$F:$F,$Y$9)</f>
        <v>0</v>
      </c>
      <c r="Z13" s="90">
        <f>COUNTIFS(号卡固网晒单!$A:$A,$B$5,号卡固网晒单!$C:$C,B13,号卡固网晒单!$G:$G,$Z$9)</f>
        <v>0</v>
      </c>
      <c r="AA13" s="90">
        <f>COUNTIFS(号卡固网晒单!$A:$A,$B$5,号卡固网晒单!$C:$C,B13,号卡固网晒单!$H:$H,$AA$9)</f>
        <v>0</v>
      </c>
      <c r="AB13" s="90">
        <f>COUNTIFS(号卡固网晒单!$A:$A,$B$5,号卡固网晒单!$C:$C,B13,号卡固网晒单!$I:$I,$AB$9)</f>
        <v>0</v>
      </c>
      <c r="AC13" s="90">
        <f>COUNTIFS(号卡固网晒单!$A:$A,$B$5,号卡固网晒单!$C:$C,B13,号卡固网晒单!$J:$J,$AC$9)</f>
        <v>0</v>
      </c>
      <c r="AD13" s="90">
        <f>COUNTIFS(号卡固网晒单!$A:$A,$B$5,号卡固网晒单!$C:$C,B13,号卡固网晒单!$K:$K,$AD$9)</f>
        <v>0</v>
      </c>
      <c r="AE13" s="90">
        <f>COUNTIFS(号卡固网晒单!$A:$A,$B$5,号卡固网晒单!$C:$C,B13,号卡固网晒单!$L:$L,$AE$9)</f>
        <v>0</v>
      </c>
      <c r="AF13" s="90">
        <f>COUNTIFS(号卡固网晒单!$A:$A,$B$5,号卡固网晒单!$C:$C,B13,号卡固网晒单!$M:$M,$AF$9)</f>
        <v>0</v>
      </c>
      <c r="AG13" s="90">
        <f>R13*$R$5+S13*$S$5+T13*$T$5+U13*$U$5+V13*$V$5+W13*$W$5+X13*$X$5</f>
        <v>0</v>
      </c>
      <c r="AH13" s="90">
        <f>Y13*$Y$5+Z13*$Z$5+AA13*$AA$5+AB13*$AB$5+AC13*$AC$5+AD13*$AD$5+AE13*$AE$5+AF13*$AF$5</f>
        <v>0</v>
      </c>
      <c r="AI13" s="90">
        <f>COUNTIFS(号卡固网晒单!$C:$C,AF13,号卡固网晒单!$D:$D,$E$9)</f>
        <v>0</v>
      </c>
      <c r="AJ13" s="90">
        <f>COUNTIFS(号卡固网晒单!$C:$C,AF13,号卡固网晒单!$D:$D,$F$9)</f>
        <v>0</v>
      </c>
      <c r="AK13" s="90">
        <f>COUNTIFS(号卡固网晒单!$C:$C,AF13,号卡固网晒单!$D:$D,$G$9)</f>
        <v>0</v>
      </c>
      <c r="AL13" s="90">
        <f>COUNTIFS(号卡固网晒单!$C:$C,AF13,号卡固网晒单!$D:$D,$H$9)</f>
        <v>0</v>
      </c>
      <c r="AM13" s="90">
        <f>COUNTIFS(号卡固网晒单!$C:$C,AF13,号卡固网晒单!$D:$D,$I$9)</f>
        <v>0</v>
      </c>
      <c r="AN13" s="90">
        <f>COUNTIFS(号卡固网晒单!$C:$C,AF13,号卡固网晒单!$D:$D,$J$9)</f>
        <v>0</v>
      </c>
      <c r="AO13" s="90">
        <f>COUNTIFS(号卡固网晒单!$C:$C,AF13,号卡固网晒单!$D:$D,$K$9)</f>
        <v>0</v>
      </c>
      <c r="AP13" s="90">
        <f>COUNTIFS(号卡固网晒单!$C:$C,AF13,号卡固网晒单!$D:$D,$L$9)</f>
        <v>0</v>
      </c>
      <c r="AQ13" s="90">
        <f>COUNTIFS(号卡固网晒单!$C:$C,AF13,号卡固网晒单!$D:$D,$M$9)</f>
        <v>0</v>
      </c>
      <c r="AR13" s="90">
        <f>COUNTIFS(号卡固网晒单!$C:$C,AF13,号卡固网晒单!$D:$D,$N$9)</f>
        <v>0</v>
      </c>
      <c r="AS13" s="90">
        <f>COUNTIFS(号卡固网晒单!$C:$C,AF13,号卡固网晒单!$D:$D,$O$9)</f>
        <v>0</v>
      </c>
      <c r="AT13" s="90">
        <f>COUNTIFS(号卡固网晒单!$C:$C,AF13,号卡固网晒单!$D:$D,$P$9)</f>
        <v>0</v>
      </c>
      <c r="AU13" s="90">
        <f t="shared" si="3"/>
        <v>0</v>
      </c>
      <c r="AV13" s="90">
        <f>COUNTIFS(号卡固网晒单!$C:$C,AE13,号卡固网晒单!$E:$E,$R$9)</f>
        <v>0</v>
      </c>
      <c r="AW13" s="90">
        <f t="shared" si="4"/>
        <v>0</v>
      </c>
      <c r="AX13" s="90">
        <f t="shared" si="5"/>
        <v>0</v>
      </c>
      <c r="AY13" s="90">
        <f>COUNTIFS(号卡固网晒单!$C:$C,AE13,号卡固网晒单!$D:$D,$U$9)</f>
        <v>0</v>
      </c>
      <c r="AZ13" s="90">
        <f>COUNTIFS(号卡固网晒单!$C:$C,AE13,号卡固网晒单!$D:$D,$V$9)</f>
        <v>0</v>
      </c>
      <c r="BA13" s="90">
        <f>COUNTIFS(号卡固网晒单!$C:$C,AE13,号卡固网晒单!$D:$D,$W$9)</f>
        <v>0</v>
      </c>
      <c r="BB13" s="90">
        <f>COUNTIFS(号卡固网晒单!$C:$C,AE13,号卡固网晒单!$D:$D,$X$9)</f>
        <v>0</v>
      </c>
      <c r="BC13" s="90">
        <f>COUNTIFS(号卡固网晒单!$C:$C,AE13,号卡固网晒单!$F:$F,$Y$9)</f>
        <v>0</v>
      </c>
      <c r="BD13" s="90">
        <f>COUNTIFS(号卡固网晒单!$C:$C,AE13,号卡固网晒单!$G:$G,$Z$9)</f>
        <v>0</v>
      </c>
      <c r="BE13" s="90">
        <f>COUNTIFS(号卡固网晒单!$C:$C,AE13,号卡固网晒单!$H:$H,$AA$9)</f>
        <v>0</v>
      </c>
      <c r="BF13" s="90">
        <f>COUNTIFS(号卡固网晒单!$C:$C,AE13,号卡固网晒单!$I:$I,$AB$9)</f>
        <v>0</v>
      </c>
      <c r="BG13" s="90">
        <f>COUNTIFS(号卡固网晒单!$C:$C,AE13,号卡固网晒单!$J:$J,$AC$9)</f>
        <v>0</v>
      </c>
      <c r="BH13" s="90">
        <f>COUNTIFS(号卡固网晒单!$C:$C,AE13,号卡固网晒单!$K:$K,$AD$9)</f>
        <v>0</v>
      </c>
      <c r="BI13" s="90">
        <f>COUNTIFS(号卡固网晒单!$C:$C,AE13,号卡固网晒单!$L:$L,$AE$9)</f>
        <v>0</v>
      </c>
      <c r="BJ13" s="90">
        <f>COUNTIFS(号卡固网晒单!$C:$C,AE13,号卡固网晒单!$M:$M,$AF$9)</f>
        <v>0</v>
      </c>
      <c r="BK13" s="22">
        <v>5</v>
      </c>
      <c r="BL13" s="31">
        <f>AV13*$AV$5+AW13*$AW$5+AX13*$AX$5+AY13*$AY$5+AZ13*$AZ$5+BA13*$BA$5+BB13*$BB$5</f>
        <v>0</v>
      </c>
      <c r="BM13" s="31">
        <f t="shared" si="6"/>
        <v>0</v>
      </c>
      <c r="BN13" s="23"/>
      <c r="BO13" s="50"/>
      <c r="BP13" s="51"/>
      <c r="BQ13" s="26">
        <f t="shared" si="7"/>
        <v>0</v>
      </c>
      <c r="BR13" s="50"/>
      <c r="BS13" s="22">
        <v>12</v>
      </c>
      <c r="BT13" s="31">
        <f>BC13*$BC$5+BD13*$BD$5+BE13*$BE$5+BF13*$BF$5+BG13*$BG$5+BH13*$BH$5+BI13*$BI$5+BJ13*$BJ$5</f>
        <v>0</v>
      </c>
      <c r="BU13" s="31">
        <f t="shared" si="8"/>
        <v>0</v>
      </c>
      <c r="BV13" s="50"/>
      <c r="BW13" s="50"/>
      <c r="BX13" s="51"/>
      <c r="BY13" s="51"/>
      <c r="BZ13" s="59"/>
      <c r="CA13" s="26">
        <f t="shared" si="9"/>
        <v>0</v>
      </c>
      <c r="CB13" s="50"/>
      <c r="CC13" s="104"/>
      <c r="CD13" s="83" t="s">
        <v>517</v>
      </c>
      <c r="CF13" s="101" t="str">
        <f t="shared" si="11"/>
        <v>李亚琴</v>
      </c>
      <c r="CG13" s="102"/>
      <c r="CH13" s="102"/>
    </row>
    <row r="14" ht="23.2" spans="1:86">
      <c r="A14" s="87"/>
      <c r="B14" s="88" t="s">
        <v>518</v>
      </c>
      <c r="C14" s="84">
        <v>12</v>
      </c>
      <c r="D14" s="84">
        <v>5</v>
      </c>
      <c r="E14" s="90">
        <f>COUNTIFS(号卡固网晒单!$A:$A,$B$5,号卡固网晒单!$C:$C,B14,号卡固网晒单!$D:$D,$E$9)</f>
        <v>0</v>
      </c>
      <c r="F14" s="90">
        <f>COUNTIFS(号卡固网晒单!$A:$A,$B$5,号卡固网晒单!$C:$C,B14,号卡固网晒单!$D:$D,$F$9)</f>
        <v>0</v>
      </c>
      <c r="G14" s="90">
        <f>COUNTIFS(号卡固网晒单!$A:$A,$B$5,号卡固网晒单!$C:$C,B14,号卡固网晒单!$D:$D,$G$9)</f>
        <v>0</v>
      </c>
      <c r="H14" s="90">
        <f>COUNTIFS(号卡固网晒单!$A:$A,$B$5,号卡固网晒单!$C:$C,B14,号卡固网晒单!$D:$D,$H$9)</f>
        <v>0</v>
      </c>
      <c r="I14" s="90">
        <f>COUNTIFS(号卡固网晒单!$A:$A,$B$5,号卡固网晒单!$C:$C,B14,号卡固网晒单!$D:$D,$I$9)</f>
        <v>0</v>
      </c>
      <c r="J14" s="90">
        <f>COUNTIFS(号卡固网晒单!$A:$A,$B$5,号卡固网晒单!$C:$C,B14,号卡固网晒单!$D:$D,$J$9)</f>
        <v>0</v>
      </c>
      <c r="K14" s="90">
        <f>COUNTIFS(号卡固网晒单!$A:$A,$B$5,号卡固网晒单!$C:$C,B14,号卡固网晒单!$D:$D,$K$9)</f>
        <v>0</v>
      </c>
      <c r="L14" s="90">
        <f>COUNTIFS(号卡固网晒单!$A:$A,$B$5,号卡固网晒单!$C:$C,B14,号卡固网晒单!$D:$D,$L$9)</f>
        <v>0</v>
      </c>
      <c r="M14" s="90">
        <f>COUNTIFS(号卡固网晒单!$A:$A,$B$5,号卡固网晒单!$C:$C,B14,号卡固网晒单!$D:$D,$M$9)</f>
        <v>0</v>
      </c>
      <c r="N14" s="90">
        <f>COUNTIFS(号卡固网晒单!$A:$A,$B$5,号卡固网晒单!$C:$C,B14,号卡固网晒单!$D:$D,$N$9)</f>
        <v>0</v>
      </c>
      <c r="O14" s="90">
        <f>COUNTIFS(号卡固网晒单!$A:$A,$B$5,号卡固网晒单!$C:$C,B14,号卡固网晒单!$D:$D,$O$9)</f>
        <v>0</v>
      </c>
      <c r="P14" s="90">
        <f>COUNTIFS(号卡固网晒单!$A:$A,$B$5,号卡固网晒单!$C:$C,B14,号卡固网晒单!$D:$D,$P$9)</f>
        <v>0</v>
      </c>
      <c r="Q14" s="90">
        <f t="shared" si="0"/>
        <v>0</v>
      </c>
      <c r="R14" s="90">
        <f>COUNTIFS(号卡固网晒单!$A:$A,$B$5,号卡固网晒单!$C:$C,B14,号卡固网晒单!$E:$E,$R$9)</f>
        <v>0</v>
      </c>
      <c r="S14" s="90">
        <f t="shared" si="1"/>
        <v>0</v>
      </c>
      <c r="T14" s="90">
        <f t="shared" si="2"/>
        <v>0</v>
      </c>
      <c r="U14" s="90">
        <f>COUNTIFS(号卡固网晒单!$A:$A,$B$5,号卡固网晒单!$C:$C,B14,号卡固网晒单!$D:$D,$U$9)</f>
        <v>0</v>
      </c>
      <c r="V14" s="90">
        <f>COUNTIFS(号卡固网晒单!$A:$A,$B$5,号卡固网晒单!$C:$C,B14,号卡固网晒单!$D:$D,$V$9)</f>
        <v>0</v>
      </c>
      <c r="W14" s="90">
        <f>COUNTIFS(号卡固网晒单!$A:$A,$B$5,号卡固网晒单!$C:$C,B14,号卡固网晒单!$D:$D,$W$9)</f>
        <v>0</v>
      </c>
      <c r="X14" s="90">
        <f>COUNTIFS(号卡固网晒单!$A:$A,$B$5,号卡固网晒单!$C:$C,B14,号卡固网晒单!$D:$D,$X$9)</f>
        <v>0</v>
      </c>
      <c r="Y14" s="90">
        <f>COUNTIFS(号卡固网晒单!$A:$A,$B$5,号卡固网晒单!$C:$C,B14,号卡固网晒单!$F:$F,$Y$9)</f>
        <v>0</v>
      </c>
      <c r="Z14" s="90">
        <f>COUNTIFS(号卡固网晒单!$A:$A,$B$5,号卡固网晒单!$C:$C,B14,号卡固网晒单!$G:$G,$Z$9)</f>
        <v>0</v>
      </c>
      <c r="AA14" s="90">
        <f>COUNTIFS(号卡固网晒单!$A:$A,$B$5,号卡固网晒单!$C:$C,B14,号卡固网晒单!$H:$H,$AA$9)</f>
        <v>0</v>
      </c>
      <c r="AB14" s="90">
        <f>COUNTIFS(号卡固网晒单!$A:$A,$B$5,号卡固网晒单!$C:$C,B14,号卡固网晒单!$I:$I,$AB$9)</f>
        <v>0</v>
      </c>
      <c r="AC14" s="90">
        <f>COUNTIFS(号卡固网晒单!$A:$A,$B$5,号卡固网晒单!$C:$C,B14,号卡固网晒单!$J:$J,$AC$9)</f>
        <v>0</v>
      </c>
      <c r="AD14" s="90">
        <f>COUNTIFS(号卡固网晒单!$A:$A,$B$5,号卡固网晒单!$C:$C,B14,号卡固网晒单!$K:$K,$AD$9)</f>
        <v>0</v>
      </c>
      <c r="AE14" s="90">
        <f>COUNTIFS(号卡固网晒单!$A:$A,$B$5,号卡固网晒单!$C:$C,B14,号卡固网晒单!$L:$L,$AE$9)</f>
        <v>0</v>
      </c>
      <c r="AF14" s="90">
        <f>COUNTIFS(号卡固网晒单!$A:$A,$B$5,号卡固网晒单!$C:$C,B14,号卡固网晒单!$M:$M,$AF$9)</f>
        <v>0</v>
      </c>
      <c r="AG14" s="90">
        <f>R14*$R$5+S14*$S$5+T14*$T$5+U14*$U$5+V14*$V$5+W14*$W$5+X14*$X$5</f>
        <v>0</v>
      </c>
      <c r="AH14" s="90">
        <f>Y14*$Y$5+Z14*$Z$5+AA14*$AA$5+AB14*$AB$5+AC14*$AC$5+AD14*$AD$5+AE14*$AE$5+AF14*$AF$5</f>
        <v>0</v>
      </c>
      <c r="AI14" s="90">
        <f>COUNTIFS(号卡固网晒单!$C:$C,AF14,号卡固网晒单!$D:$D,$E$9)</f>
        <v>0</v>
      </c>
      <c r="AJ14" s="90">
        <f>COUNTIFS(号卡固网晒单!$C:$C,AF14,号卡固网晒单!$D:$D,$F$9)</f>
        <v>0</v>
      </c>
      <c r="AK14" s="90">
        <f>COUNTIFS(号卡固网晒单!$C:$C,AF14,号卡固网晒单!$D:$D,$G$9)</f>
        <v>0</v>
      </c>
      <c r="AL14" s="90">
        <f>COUNTIFS(号卡固网晒单!$C:$C,AF14,号卡固网晒单!$D:$D,$H$9)</f>
        <v>0</v>
      </c>
      <c r="AM14" s="90">
        <f>COUNTIFS(号卡固网晒单!$C:$C,AF14,号卡固网晒单!$D:$D,$I$9)</f>
        <v>0</v>
      </c>
      <c r="AN14" s="90">
        <f>COUNTIFS(号卡固网晒单!$C:$C,AF14,号卡固网晒单!$D:$D,$J$9)</f>
        <v>0</v>
      </c>
      <c r="AO14" s="90">
        <f>COUNTIFS(号卡固网晒单!$C:$C,AF14,号卡固网晒单!$D:$D,$K$9)</f>
        <v>0</v>
      </c>
      <c r="AP14" s="90">
        <f>COUNTIFS(号卡固网晒单!$C:$C,AF14,号卡固网晒单!$D:$D,$L$9)</f>
        <v>0</v>
      </c>
      <c r="AQ14" s="90">
        <f>COUNTIFS(号卡固网晒单!$C:$C,AF14,号卡固网晒单!$D:$D,$M$9)</f>
        <v>0</v>
      </c>
      <c r="AR14" s="90">
        <f>COUNTIFS(号卡固网晒单!$C:$C,AF14,号卡固网晒单!$D:$D,$N$9)</f>
        <v>0</v>
      </c>
      <c r="AS14" s="90">
        <f>COUNTIFS(号卡固网晒单!$C:$C,AF14,号卡固网晒单!$D:$D,$O$9)</f>
        <v>0</v>
      </c>
      <c r="AT14" s="90">
        <f>COUNTIFS(号卡固网晒单!$C:$C,AF14,号卡固网晒单!$D:$D,$P$9)</f>
        <v>0</v>
      </c>
      <c r="AU14" s="90">
        <f t="shared" si="3"/>
        <v>0</v>
      </c>
      <c r="AV14" s="90">
        <f>COUNTIFS(号卡固网晒单!$C:$C,AE14,号卡固网晒单!$E:$E,$R$9)</f>
        <v>0</v>
      </c>
      <c r="AW14" s="90">
        <f t="shared" si="4"/>
        <v>0</v>
      </c>
      <c r="AX14" s="90">
        <f t="shared" si="5"/>
        <v>0</v>
      </c>
      <c r="AY14" s="90">
        <f>COUNTIFS(号卡固网晒单!$C:$C,AE14,号卡固网晒单!$D:$D,$U$9)</f>
        <v>0</v>
      </c>
      <c r="AZ14" s="90">
        <f>COUNTIFS(号卡固网晒单!$C:$C,AE14,号卡固网晒单!$D:$D,$V$9)</f>
        <v>0</v>
      </c>
      <c r="BA14" s="90">
        <f>COUNTIFS(号卡固网晒单!$C:$C,AE14,号卡固网晒单!$D:$D,$W$9)</f>
        <v>0</v>
      </c>
      <c r="BB14" s="90">
        <f>COUNTIFS(号卡固网晒单!$C:$C,AE14,号卡固网晒单!$D:$D,$X$9)</f>
        <v>0</v>
      </c>
      <c r="BC14" s="90">
        <f>COUNTIFS(号卡固网晒单!$C:$C,AE14,号卡固网晒单!$F:$F,$Y$9)</f>
        <v>0</v>
      </c>
      <c r="BD14" s="90">
        <f>COUNTIFS(号卡固网晒单!$C:$C,AE14,号卡固网晒单!$G:$G,$Z$9)</f>
        <v>0</v>
      </c>
      <c r="BE14" s="90">
        <f>COUNTIFS(号卡固网晒单!$C:$C,AE14,号卡固网晒单!$H:$H,$AA$9)</f>
        <v>0</v>
      </c>
      <c r="BF14" s="90">
        <f>COUNTIFS(号卡固网晒单!$C:$C,AE14,号卡固网晒单!$I:$I,$AB$9)</f>
        <v>0</v>
      </c>
      <c r="BG14" s="90">
        <f>COUNTIFS(号卡固网晒单!$C:$C,AE14,号卡固网晒单!$J:$J,$AC$9)</f>
        <v>0</v>
      </c>
      <c r="BH14" s="90">
        <f>COUNTIFS(号卡固网晒单!$C:$C,AE14,号卡固网晒单!$K:$K,$AD$9)</f>
        <v>0</v>
      </c>
      <c r="BI14" s="90">
        <f>COUNTIFS(号卡固网晒单!$C:$C,AE14,号卡固网晒单!$L:$L,$AE$9)</f>
        <v>0</v>
      </c>
      <c r="BJ14" s="90">
        <f>COUNTIFS(号卡固网晒单!$C:$C,AE14,号卡固网晒单!$M:$M,$AF$9)</f>
        <v>0</v>
      </c>
      <c r="BK14" s="22">
        <v>5</v>
      </c>
      <c r="BL14" s="31">
        <f>AV14*$AV$5+AW14*$AW$5+AX14*$AX$5+AY14*$AY$5+AZ14*$AZ$5+BA14*$BA$5+BB14*$BB$5</f>
        <v>0</v>
      </c>
      <c r="BM14" s="31">
        <f t="shared" si="6"/>
        <v>0</v>
      </c>
      <c r="BN14" s="23"/>
      <c r="BO14" s="50"/>
      <c r="BP14" s="51"/>
      <c r="BQ14" s="26">
        <f t="shared" si="7"/>
        <v>0</v>
      </c>
      <c r="BR14" s="50"/>
      <c r="BS14" s="22">
        <v>12</v>
      </c>
      <c r="BT14" s="31">
        <f>BC14*$BC$5+BD14*$BD$5+BE14*$BE$5+BF14*$BF$5+BG14*$BG$5+BH14*$BH$5+BI14*$BI$5+BJ14*$BJ$5</f>
        <v>0</v>
      </c>
      <c r="BU14" s="31">
        <f t="shared" si="8"/>
        <v>0</v>
      </c>
      <c r="BV14" s="50"/>
      <c r="BW14" s="50"/>
      <c r="BX14" s="51"/>
      <c r="BY14" s="51"/>
      <c r="BZ14" s="59"/>
      <c r="CA14" s="26">
        <f t="shared" si="9"/>
        <v>0</v>
      </c>
      <c r="CB14" s="50"/>
      <c r="CC14" s="104"/>
      <c r="CD14" s="83" t="s">
        <v>518</v>
      </c>
      <c r="CF14" s="101" t="str">
        <f t="shared" si="11"/>
        <v>林圣招</v>
      </c>
      <c r="CG14" s="102"/>
      <c r="CH14" s="102"/>
    </row>
    <row r="15" ht="23.2" spans="1:86">
      <c r="A15" s="87"/>
      <c r="B15" s="88" t="s">
        <v>519</v>
      </c>
      <c r="C15" s="84">
        <v>12</v>
      </c>
      <c r="D15" s="84">
        <v>5</v>
      </c>
      <c r="E15" s="90">
        <f>COUNTIFS(号卡固网晒单!$A:$A,$B$5,号卡固网晒单!$C:$C,B15,号卡固网晒单!$D:$D,$E$9)</f>
        <v>0</v>
      </c>
      <c r="F15" s="90">
        <f>COUNTIFS(号卡固网晒单!$A:$A,$B$5,号卡固网晒单!$C:$C,B15,号卡固网晒单!$D:$D,$F$9)</f>
        <v>0</v>
      </c>
      <c r="G15" s="90">
        <f>COUNTIFS(号卡固网晒单!$A:$A,$B$5,号卡固网晒单!$C:$C,B15,号卡固网晒单!$D:$D,$G$9)</f>
        <v>0</v>
      </c>
      <c r="H15" s="90">
        <f>COUNTIFS(号卡固网晒单!$A:$A,$B$5,号卡固网晒单!$C:$C,B15,号卡固网晒单!$D:$D,$H$9)</f>
        <v>0</v>
      </c>
      <c r="I15" s="90">
        <f>COUNTIFS(号卡固网晒单!$A:$A,$B$5,号卡固网晒单!$C:$C,B15,号卡固网晒单!$D:$D,$I$9)</f>
        <v>0</v>
      </c>
      <c r="J15" s="90">
        <f>COUNTIFS(号卡固网晒单!$A:$A,$B$5,号卡固网晒单!$C:$C,B15,号卡固网晒单!$D:$D,$J$9)</f>
        <v>0</v>
      </c>
      <c r="K15" s="90">
        <f>COUNTIFS(号卡固网晒单!$A:$A,$B$5,号卡固网晒单!$C:$C,B15,号卡固网晒单!$D:$D,$K$9)</f>
        <v>0</v>
      </c>
      <c r="L15" s="90">
        <f>COUNTIFS(号卡固网晒单!$A:$A,$B$5,号卡固网晒单!$C:$C,B15,号卡固网晒单!$D:$D,$L$9)</f>
        <v>0</v>
      </c>
      <c r="M15" s="90">
        <f>COUNTIFS(号卡固网晒单!$A:$A,$B$5,号卡固网晒单!$C:$C,B15,号卡固网晒单!$D:$D,$M$9)</f>
        <v>0</v>
      </c>
      <c r="N15" s="90">
        <f>COUNTIFS(号卡固网晒单!$A:$A,$B$5,号卡固网晒单!$C:$C,B15,号卡固网晒单!$D:$D,$N$9)</f>
        <v>0</v>
      </c>
      <c r="O15" s="90">
        <f>COUNTIFS(号卡固网晒单!$A:$A,$B$5,号卡固网晒单!$C:$C,B15,号卡固网晒单!$D:$D,$O$9)</f>
        <v>0</v>
      </c>
      <c r="P15" s="90">
        <f>COUNTIFS(号卡固网晒单!$A:$A,$B$5,号卡固网晒单!$C:$C,B15,号卡固网晒单!$D:$D,$P$9)</f>
        <v>0</v>
      </c>
      <c r="Q15" s="90">
        <f t="shared" si="0"/>
        <v>0</v>
      </c>
      <c r="R15" s="90">
        <f>COUNTIFS(号卡固网晒单!$A:$A,$B$5,号卡固网晒单!$C:$C,B15,号卡固网晒单!$E:$E,$R$9)</f>
        <v>0</v>
      </c>
      <c r="S15" s="90">
        <f t="shared" si="1"/>
        <v>0</v>
      </c>
      <c r="T15" s="90">
        <f t="shared" si="2"/>
        <v>0</v>
      </c>
      <c r="U15" s="90">
        <f>COUNTIFS(号卡固网晒单!$A:$A,$B$5,号卡固网晒单!$C:$C,B15,号卡固网晒单!$D:$D,$U$9)</f>
        <v>0</v>
      </c>
      <c r="V15" s="90">
        <f>COUNTIFS(号卡固网晒单!$A:$A,$B$5,号卡固网晒单!$C:$C,B15,号卡固网晒单!$D:$D,$V$9)</f>
        <v>0</v>
      </c>
      <c r="W15" s="90">
        <f>COUNTIFS(号卡固网晒单!$A:$A,$B$5,号卡固网晒单!$C:$C,B15,号卡固网晒单!$D:$D,$W$9)</f>
        <v>0</v>
      </c>
      <c r="X15" s="90">
        <f>COUNTIFS(号卡固网晒单!$A:$A,$B$5,号卡固网晒单!$C:$C,B15,号卡固网晒单!$D:$D,$X$9)</f>
        <v>0</v>
      </c>
      <c r="Y15" s="90">
        <f>COUNTIFS(号卡固网晒单!$A:$A,$B$5,号卡固网晒单!$C:$C,B15,号卡固网晒单!$F:$F,$Y$9)</f>
        <v>0</v>
      </c>
      <c r="Z15" s="90">
        <f>COUNTIFS(号卡固网晒单!$A:$A,$B$5,号卡固网晒单!$C:$C,B15,号卡固网晒单!$G:$G,$Z$9)</f>
        <v>0</v>
      </c>
      <c r="AA15" s="90">
        <f>COUNTIFS(号卡固网晒单!$A:$A,$B$5,号卡固网晒单!$C:$C,B15,号卡固网晒单!$H:$H,$AA$9)</f>
        <v>0</v>
      </c>
      <c r="AB15" s="90">
        <f>COUNTIFS(号卡固网晒单!$A:$A,$B$5,号卡固网晒单!$C:$C,B15,号卡固网晒单!$I:$I,$AB$9)</f>
        <v>0</v>
      </c>
      <c r="AC15" s="90">
        <f>COUNTIFS(号卡固网晒单!$A:$A,$B$5,号卡固网晒单!$C:$C,B15,号卡固网晒单!$J:$J,$AC$9)</f>
        <v>0</v>
      </c>
      <c r="AD15" s="90">
        <f>COUNTIFS(号卡固网晒单!$A:$A,$B$5,号卡固网晒单!$C:$C,B15,号卡固网晒单!$K:$K,$AD$9)</f>
        <v>0</v>
      </c>
      <c r="AE15" s="90">
        <f>COUNTIFS(号卡固网晒单!$A:$A,$B$5,号卡固网晒单!$C:$C,B15,号卡固网晒单!$L:$L,$AE$9)</f>
        <v>0</v>
      </c>
      <c r="AF15" s="90">
        <f>COUNTIFS(号卡固网晒单!$A:$A,$B$5,号卡固网晒单!$C:$C,B15,号卡固网晒单!$M:$M,$AF$9)</f>
        <v>0</v>
      </c>
      <c r="AG15" s="90">
        <f>R15*$R$5+S15*$S$5+T15*$T$5+U15*$U$5+V15*$V$5+W15*$W$5+X15*$X$5</f>
        <v>0</v>
      </c>
      <c r="AH15" s="90">
        <f>Y15*$Y$5+Z15*$Z$5+AA15*$AA$5+AB15*$AB$5+AC15*$AC$5+AD15*$AD$5+AE15*$AE$5+AF15*$AF$5</f>
        <v>0</v>
      </c>
      <c r="AI15" s="90">
        <f>COUNTIFS(号卡固网晒单!$C:$C,AF15,号卡固网晒单!$D:$D,$E$9)</f>
        <v>0</v>
      </c>
      <c r="AJ15" s="90">
        <f>COUNTIFS(号卡固网晒单!$C:$C,AF15,号卡固网晒单!$D:$D,$F$9)</f>
        <v>0</v>
      </c>
      <c r="AK15" s="90">
        <f>COUNTIFS(号卡固网晒单!$C:$C,AF15,号卡固网晒单!$D:$D,$G$9)</f>
        <v>0</v>
      </c>
      <c r="AL15" s="90">
        <f>COUNTIFS(号卡固网晒单!$C:$C,AF15,号卡固网晒单!$D:$D,$H$9)</f>
        <v>0</v>
      </c>
      <c r="AM15" s="90">
        <f>COUNTIFS(号卡固网晒单!$C:$C,AF15,号卡固网晒单!$D:$D,$I$9)</f>
        <v>0</v>
      </c>
      <c r="AN15" s="90">
        <f>COUNTIFS(号卡固网晒单!$C:$C,AF15,号卡固网晒单!$D:$D,$J$9)</f>
        <v>0</v>
      </c>
      <c r="AO15" s="90">
        <f>COUNTIFS(号卡固网晒单!$C:$C,AF15,号卡固网晒单!$D:$D,$K$9)</f>
        <v>0</v>
      </c>
      <c r="AP15" s="90">
        <f>COUNTIFS(号卡固网晒单!$C:$C,AF15,号卡固网晒单!$D:$D,$L$9)</f>
        <v>0</v>
      </c>
      <c r="AQ15" s="90">
        <f>COUNTIFS(号卡固网晒单!$C:$C,AF15,号卡固网晒单!$D:$D,$M$9)</f>
        <v>0</v>
      </c>
      <c r="AR15" s="90">
        <f>COUNTIFS(号卡固网晒单!$C:$C,AF15,号卡固网晒单!$D:$D,$N$9)</f>
        <v>0</v>
      </c>
      <c r="AS15" s="90">
        <f>COUNTIFS(号卡固网晒单!$C:$C,AF15,号卡固网晒单!$D:$D,$O$9)</f>
        <v>0</v>
      </c>
      <c r="AT15" s="90">
        <f>COUNTIFS(号卡固网晒单!$C:$C,AF15,号卡固网晒单!$D:$D,$P$9)</f>
        <v>0</v>
      </c>
      <c r="AU15" s="90">
        <f t="shared" si="3"/>
        <v>0</v>
      </c>
      <c r="AV15" s="90">
        <f>COUNTIFS(号卡固网晒单!$C:$C,AE15,号卡固网晒单!$E:$E,$R$9)</f>
        <v>0</v>
      </c>
      <c r="AW15" s="90">
        <f t="shared" si="4"/>
        <v>0</v>
      </c>
      <c r="AX15" s="90">
        <f t="shared" si="5"/>
        <v>0</v>
      </c>
      <c r="AY15" s="90">
        <f>COUNTIFS(号卡固网晒单!$C:$C,AE15,号卡固网晒单!$D:$D,$U$9)</f>
        <v>0</v>
      </c>
      <c r="AZ15" s="90">
        <f>COUNTIFS(号卡固网晒单!$C:$C,AE15,号卡固网晒单!$D:$D,$V$9)</f>
        <v>0</v>
      </c>
      <c r="BA15" s="90">
        <f>COUNTIFS(号卡固网晒单!$C:$C,AE15,号卡固网晒单!$D:$D,$W$9)</f>
        <v>0</v>
      </c>
      <c r="BB15" s="90">
        <f>COUNTIFS(号卡固网晒单!$C:$C,AE15,号卡固网晒单!$D:$D,$X$9)</f>
        <v>0</v>
      </c>
      <c r="BC15" s="90">
        <f>COUNTIFS(号卡固网晒单!$C:$C,AE15,号卡固网晒单!$F:$F,$Y$9)</f>
        <v>0</v>
      </c>
      <c r="BD15" s="90">
        <f>COUNTIFS(号卡固网晒单!$C:$C,AE15,号卡固网晒单!$G:$G,$Z$9)</f>
        <v>0</v>
      </c>
      <c r="BE15" s="90">
        <f>COUNTIFS(号卡固网晒单!$C:$C,AE15,号卡固网晒单!$H:$H,$AA$9)</f>
        <v>0</v>
      </c>
      <c r="BF15" s="90">
        <f>COUNTIFS(号卡固网晒单!$C:$C,AE15,号卡固网晒单!$I:$I,$AB$9)</f>
        <v>0</v>
      </c>
      <c r="BG15" s="90">
        <f>COUNTIFS(号卡固网晒单!$C:$C,AE15,号卡固网晒单!$J:$J,$AC$9)</f>
        <v>0</v>
      </c>
      <c r="BH15" s="90">
        <f>COUNTIFS(号卡固网晒单!$C:$C,AE15,号卡固网晒单!$K:$K,$AD$9)</f>
        <v>0</v>
      </c>
      <c r="BI15" s="90">
        <f>COUNTIFS(号卡固网晒单!$C:$C,AE15,号卡固网晒单!$L:$L,$AE$9)</f>
        <v>0</v>
      </c>
      <c r="BJ15" s="90">
        <f>COUNTIFS(号卡固网晒单!$C:$C,AE15,号卡固网晒单!$M:$M,$AF$9)</f>
        <v>0</v>
      </c>
      <c r="BK15" s="22">
        <v>5</v>
      </c>
      <c r="BL15" s="31">
        <f>AV15*$AV$5+AW15*$AW$5+AX15*$AX$5+AY15*$AY$5+AZ15*$AZ$5+BA15*$BA$5+BB15*$BB$5</f>
        <v>0</v>
      </c>
      <c r="BM15" s="31">
        <f t="shared" si="6"/>
        <v>0</v>
      </c>
      <c r="BN15" s="23"/>
      <c r="BO15" s="50"/>
      <c r="BP15" s="51"/>
      <c r="BQ15" s="26">
        <f t="shared" si="7"/>
        <v>0</v>
      </c>
      <c r="BR15" s="50"/>
      <c r="BS15" s="22">
        <v>12</v>
      </c>
      <c r="BT15" s="31">
        <f>BC15*$BC$5+BD15*$BD$5+BE15*$BE$5+BF15*$BF$5+BG15*$BG$5+BH15*$BH$5+BI15*$BI$5+BJ15*$BJ$5</f>
        <v>0</v>
      </c>
      <c r="BU15" s="31">
        <f t="shared" si="8"/>
        <v>0</v>
      </c>
      <c r="BV15" s="50"/>
      <c r="BW15" s="50"/>
      <c r="BX15" s="51"/>
      <c r="BY15" s="51"/>
      <c r="BZ15" s="59"/>
      <c r="CA15" s="26">
        <f t="shared" si="9"/>
        <v>0</v>
      </c>
      <c r="CB15" s="50"/>
      <c r="CC15" s="104"/>
      <c r="CD15" s="83" t="s">
        <v>519</v>
      </c>
      <c r="CF15" s="101" t="str">
        <f t="shared" si="11"/>
        <v>谢福琴</v>
      </c>
      <c r="CG15" s="102"/>
      <c r="CH15" s="102"/>
    </row>
    <row r="16" ht="23.2" spans="1:86">
      <c r="A16" s="87"/>
      <c r="B16" s="88" t="s">
        <v>520</v>
      </c>
      <c r="C16" s="84">
        <v>12</v>
      </c>
      <c r="D16" s="84">
        <v>5</v>
      </c>
      <c r="E16" s="90">
        <f>COUNTIFS(号卡固网晒单!$A:$A,$B$5,号卡固网晒单!$C:$C,B16,号卡固网晒单!$D:$D,$E$9)</f>
        <v>0</v>
      </c>
      <c r="F16" s="90">
        <f>COUNTIFS(号卡固网晒单!$A:$A,$B$5,号卡固网晒单!$C:$C,B16,号卡固网晒单!$D:$D,$F$9)</f>
        <v>0</v>
      </c>
      <c r="G16" s="90">
        <f>COUNTIFS(号卡固网晒单!$A:$A,$B$5,号卡固网晒单!$C:$C,B16,号卡固网晒单!$D:$D,$G$9)</f>
        <v>0</v>
      </c>
      <c r="H16" s="90">
        <f>COUNTIFS(号卡固网晒单!$A:$A,$B$5,号卡固网晒单!$C:$C,B16,号卡固网晒单!$D:$D,$H$9)</f>
        <v>0</v>
      </c>
      <c r="I16" s="90">
        <f>COUNTIFS(号卡固网晒单!$A:$A,$B$5,号卡固网晒单!$C:$C,B16,号卡固网晒单!$D:$D,$I$9)</f>
        <v>0</v>
      </c>
      <c r="J16" s="90">
        <f>COUNTIFS(号卡固网晒单!$A:$A,$B$5,号卡固网晒单!$C:$C,B16,号卡固网晒单!$D:$D,$J$9)</f>
        <v>0</v>
      </c>
      <c r="K16" s="90">
        <f>COUNTIFS(号卡固网晒单!$A:$A,$B$5,号卡固网晒单!$C:$C,B16,号卡固网晒单!$D:$D,$K$9)</f>
        <v>0</v>
      </c>
      <c r="L16" s="90">
        <f>COUNTIFS(号卡固网晒单!$A:$A,$B$5,号卡固网晒单!$C:$C,B16,号卡固网晒单!$D:$D,$L$9)</f>
        <v>0</v>
      </c>
      <c r="M16" s="90">
        <f>COUNTIFS(号卡固网晒单!$A:$A,$B$5,号卡固网晒单!$C:$C,B16,号卡固网晒单!$D:$D,$M$9)</f>
        <v>0</v>
      </c>
      <c r="N16" s="90">
        <f>COUNTIFS(号卡固网晒单!$A:$A,$B$5,号卡固网晒单!$C:$C,B16,号卡固网晒单!$D:$D,$N$9)</f>
        <v>0</v>
      </c>
      <c r="O16" s="90">
        <f>COUNTIFS(号卡固网晒单!$A:$A,$B$5,号卡固网晒单!$C:$C,B16,号卡固网晒单!$D:$D,$O$9)</f>
        <v>0</v>
      </c>
      <c r="P16" s="90">
        <f>COUNTIFS(号卡固网晒单!$A:$A,$B$5,号卡固网晒单!$C:$C,B16,号卡固网晒单!$D:$D,$P$9)</f>
        <v>0</v>
      </c>
      <c r="Q16" s="90">
        <f t="shared" si="0"/>
        <v>0</v>
      </c>
      <c r="R16" s="90">
        <f>COUNTIFS(号卡固网晒单!$A:$A,$B$5,号卡固网晒单!$C:$C,B16,号卡固网晒单!$E:$E,$R$9)</f>
        <v>0</v>
      </c>
      <c r="S16" s="90">
        <f t="shared" si="1"/>
        <v>0</v>
      </c>
      <c r="T16" s="90">
        <f t="shared" si="2"/>
        <v>0</v>
      </c>
      <c r="U16" s="90">
        <f>COUNTIFS(号卡固网晒单!$A:$A,$B$5,号卡固网晒单!$C:$C,B16,号卡固网晒单!$D:$D,$U$9)</f>
        <v>0</v>
      </c>
      <c r="V16" s="90">
        <f>COUNTIFS(号卡固网晒单!$A:$A,$B$5,号卡固网晒单!$C:$C,B16,号卡固网晒单!$D:$D,$V$9)</f>
        <v>0</v>
      </c>
      <c r="W16" s="90">
        <f>COUNTIFS(号卡固网晒单!$A:$A,$B$5,号卡固网晒单!$C:$C,B16,号卡固网晒单!$D:$D,$W$9)</f>
        <v>0</v>
      </c>
      <c r="X16" s="90">
        <f>COUNTIFS(号卡固网晒单!$A:$A,$B$5,号卡固网晒单!$C:$C,B16,号卡固网晒单!$D:$D,$X$9)</f>
        <v>0</v>
      </c>
      <c r="Y16" s="90">
        <f>COUNTIFS(号卡固网晒单!$A:$A,$B$5,号卡固网晒单!$C:$C,B16,号卡固网晒单!$F:$F,$Y$9)</f>
        <v>0</v>
      </c>
      <c r="Z16" s="90">
        <f>COUNTIFS(号卡固网晒单!$A:$A,$B$5,号卡固网晒单!$C:$C,B16,号卡固网晒单!$G:$G,$Z$9)</f>
        <v>0</v>
      </c>
      <c r="AA16" s="90">
        <f>COUNTIFS(号卡固网晒单!$A:$A,$B$5,号卡固网晒单!$C:$C,B16,号卡固网晒单!$H:$H,$AA$9)</f>
        <v>0</v>
      </c>
      <c r="AB16" s="90">
        <f>COUNTIFS(号卡固网晒单!$A:$A,$B$5,号卡固网晒单!$C:$C,B16,号卡固网晒单!$I:$I,$AB$9)</f>
        <v>0</v>
      </c>
      <c r="AC16" s="90">
        <f>COUNTIFS(号卡固网晒单!$A:$A,$B$5,号卡固网晒单!$C:$C,B16,号卡固网晒单!$J:$J,$AC$9)</f>
        <v>0</v>
      </c>
      <c r="AD16" s="90">
        <f>COUNTIFS(号卡固网晒单!$A:$A,$B$5,号卡固网晒单!$C:$C,B16,号卡固网晒单!$K:$K,$AD$9)</f>
        <v>0</v>
      </c>
      <c r="AE16" s="90">
        <f>COUNTIFS(号卡固网晒单!$A:$A,$B$5,号卡固网晒单!$C:$C,B16,号卡固网晒单!$L:$L,$AE$9)</f>
        <v>0</v>
      </c>
      <c r="AF16" s="90">
        <f>COUNTIFS(号卡固网晒单!$A:$A,$B$5,号卡固网晒单!$C:$C,B16,号卡固网晒单!$M:$M,$AF$9)</f>
        <v>0</v>
      </c>
      <c r="AG16" s="90">
        <f>R16*$R$5+S16*$S$5+T16*$T$5+U16*$U$5+V16*$V$5+W16*$W$5+X16*$X$5</f>
        <v>0</v>
      </c>
      <c r="AH16" s="90">
        <f>Y16*$Y$5+Z16*$Z$5+AA16*$AA$5+AB16*$AB$5+AC16*$AC$5+AD16*$AD$5+AE16*$AE$5+AF16*$AF$5</f>
        <v>0</v>
      </c>
      <c r="AI16" s="90">
        <f>COUNTIFS(号卡固网晒单!$C:$C,AF16,号卡固网晒单!$D:$D,$E$9)</f>
        <v>0</v>
      </c>
      <c r="AJ16" s="90">
        <f>COUNTIFS(号卡固网晒单!$C:$C,AF16,号卡固网晒单!$D:$D,$F$9)</f>
        <v>0</v>
      </c>
      <c r="AK16" s="90">
        <f>COUNTIFS(号卡固网晒单!$C:$C,AF16,号卡固网晒单!$D:$D,$G$9)</f>
        <v>0</v>
      </c>
      <c r="AL16" s="90">
        <f>COUNTIFS(号卡固网晒单!$C:$C,AF16,号卡固网晒单!$D:$D,$H$9)</f>
        <v>0</v>
      </c>
      <c r="AM16" s="90">
        <f>COUNTIFS(号卡固网晒单!$C:$C,AF16,号卡固网晒单!$D:$D,$I$9)</f>
        <v>0</v>
      </c>
      <c r="AN16" s="90">
        <f>COUNTIFS(号卡固网晒单!$C:$C,AF16,号卡固网晒单!$D:$D,$J$9)</f>
        <v>0</v>
      </c>
      <c r="AO16" s="90">
        <f>COUNTIFS(号卡固网晒单!$C:$C,AF16,号卡固网晒单!$D:$D,$K$9)</f>
        <v>0</v>
      </c>
      <c r="AP16" s="90">
        <f>COUNTIFS(号卡固网晒单!$C:$C,AF16,号卡固网晒单!$D:$D,$L$9)</f>
        <v>0</v>
      </c>
      <c r="AQ16" s="90">
        <f>COUNTIFS(号卡固网晒单!$C:$C,AF16,号卡固网晒单!$D:$D,$M$9)</f>
        <v>0</v>
      </c>
      <c r="AR16" s="90">
        <f>COUNTIFS(号卡固网晒单!$C:$C,AF16,号卡固网晒单!$D:$D,$N$9)</f>
        <v>0</v>
      </c>
      <c r="AS16" s="90">
        <f>COUNTIFS(号卡固网晒单!$C:$C,AF16,号卡固网晒单!$D:$D,$O$9)</f>
        <v>0</v>
      </c>
      <c r="AT16" s="90">
        <f>COUNTIFS(号卡固网晒单!$C:$C,AF16,号卡固网晒单!$D:$D,$P$9)</f>
        <v>0</v>
      </c>
      <c r="AU16" s="90">
        <f t="shared" si="3"/>
        <v>0</v>
      </c>
      <c r="AV16" s="90">
        <f>COUNTIFS(号卡固网晒单!$C:$C,AE16,号卡固网晒单!$E:$E,$R$9)</f>
        <v>0</v>
      </c>
      <c r="AW16" s="90">
        <f t="shared" si="4"/>
        <v>0</v>
      </c>
      <c r="AX16" s="90">
        <f t="shared" si="5"/>
        <v>0</v>
      </c>
      <c r="AY16" s="90">
        <f>COUNTIFS(号卡固网晒单!$C:$C,AE16,号卡固网晒单!$D:$D,$U$9)</f>
        <v>0</v>
      </c>
      <c r="AZ16" s="90">
        <f>COUNTIFS(号卡固网晒单!$C:$C,AE16,号卡固网晒单!$D:$D,$V$9)</f>
        <v>0</v>
      </c>
      <c r="BA16" s="90">
        <f>COUNTIFS(号卡固网晒单!$C:$C,AE16,号卡固网晒单!$D:$D,$W$9)</f>
        <v>0</v>
      </c>
      <c r="BB16" s="90">
        <f>COUNTIFS(号卡固网晒单!$C:$C,AE16,号卡固网晒单!$D:$D,$X$9)</f>
        <v>0</v>
      </c>
      <c r="BC16" s="90">
        <f>COUNTIFS(号卡固网晒单!$C:$C,AE16,号卡固网晒单!$F:$F,$Y$9)</f>
        <v>0</v>
      </c>
      <c r="BD16" s="90">
        <f>COUNTIFS(号卡固网晒单!$C:$C,AE16,号卡固网晒单!$G:$G,$Z$9)</f>
        <v>0</v>
      </c>
      <c r="BE16" s="90">
        <f>COUNTIFS(号卡固网晒单!$C:$C,AE16,号卡固网晒单!$H:$H,$AA$9)</f>
        <v>0</v>
      </c>
      <c r="BF16" s="90">
        <f>COUNTIFS(号卡固网晒单!$C:$C,AE16,号卡固网晒单!$I:$I,$AB$9)</f>
        <v>0</v>
      </c>
      <c r="BG16" s="90">
        <f>COUNTIFS(号卡固网晒单!$C:$C,AE16,号卡固网晒单!$J:$J,$AC$9)</f>
        <v>0</v>
      </c>
      <c r="BH16" s="90">
        <f>COUNTIFS(号卡固网晒单!$C:$C,AE16,号卡固网晒单!$K:$K,$AD$9)</f>
        <v>0</v>
      </c>
      <c r="BI16" s="90">
        <f>COUNTIFS(号卡固网晒单!$C:$C,AE16,号卡固网晒单!$L:$L,$AE$9)</f>
        <v>0</v>
      </c>
      <c r="BJ16" s="90">
        <f>COUNTIFS(号卡固网晒单!$C:$C,AE16,号卡固网晒单!$M:$M,$AF$9)</f>
        <v>0</v>
      </c>
      <c r="BK16" s="22">
        <v>5</v>
      </c>
      <c r="BL16" s="31">
        <f>AV16*$AV$5+AW16*$AW$5+AX16*$AX$5+AY16*$AY$5+AZ16*$AZ$5+BA16*$BA$5+BB16*$BB$5</f>
        <v>0</v>
      </c>
      <c r="BM16" s="31">
        <f t="shared" si="6"/>
        <v>0</v>
      </c>
      <c r="BN16" s="23"/>
      <c r="BO16" s="50"/>
      <c r="BP16" s="51"/>
      <c r="BQ16" s="26">
        <f t="shared" si="7"/>
        <v>0</v>
      </c>
      <c r="BR16" s="50"/>
      <c r="BS16" s="22">
        <v>12</v>
      </c>
      <c r="BT16" s="31">
        <f>BC16*$BC$5+BD16*$BD$5+BE16*$BE$5+BF16*$BF$5+BG16*$BG$5+BH16*$BH$5+BI16*$BI$5+BJ16*$BJ$5</f>
        <v>0</v>
      </c>
      <c r="BU16" s="31">
        <f t="shared" si="8"/>
        <v>0</v>
      </c>
      <c r="BV16" s="50"/>
      <c r="BW16" s="50"/>
      <c r="BX16" s="51"/>
      <c r="BY16" s="51"/>
      <c r="BZ16" s="59"/>
      <c r="CA16" s="26">
        <f t="shared" si="9"/>
        <v>0</v>
      </c>
      <c r="CB16" s="50"/>
      <c r="CC16" s="104"/>
      <c r="CD16" s="83" t="s">
        <v>520</v>
      </c>
      <c r="CF16" s="101" t="str">
        <f t="shared" si="11"/>
        <v>汤慈妃</v>
      </c>
      <c r="CG16" s="102"/>
      <c r="CH16" s="102"/>
    </row>
    <row r="17" ht="23.2" spans="1:86">
      <c r="A17" s="87"/>
      <c r="B17" s="88" t="s">
        <v>521</v>
      </c>
      <c r="C17" s="84">
        <v>12</v>
      </c>
      <c r="D17" s="84">
        <v>5</v>
      </c>
      <c r="E17" s="90">
        <f>COUNTIFS(号卡固网晒单!$A:$A,$B$5,号卡固网晒单!$C:$C,B17,号卡固网晒单!$D:$D,$E$9)</f>
        <v>0</v>
      </c>
      <c r="F17" s="90">
        <f>COUNTIFS(号卡固网晒单!$A:$A,$B$5,号卡固网晒单!$C:$C,B17,号卡固网晒单!$D:$D,$F$9)</f>
        <v>0</v>
      </c>
      <c r="G17" s="90">
        <f>COUNTIFS(号卡固网晒单!$A:$A,$B$5,号卡固网晒单!$C:$C,B17,号卡固网晒单!$D:$D,$G$9)</f>
        <v>0</v>
      </c>
      <c r="H17" s="90">
        <f>COUNTIFS(号卡固网晒单!$A:$A,$B$5,号卡固网晒单!$C:$C,B17,号卡固网晒单!$D:$D,$H$9)</f>
        <v>0</v>
      </c>
      <c r="I17" s="90">
        <f>COUNTIFS(号卡固网晒单!$A:$A,$B$5,号卡固网晒单!$C:$C,B17,号卡固网晒单!$D:$D,$I$9)</f>
        <v>0</v>
      </c>
      <c r="J17" s="90">
        <f>COUNTIFS(号卡固网晒单!$A:$A,$B$5,号卡固网晒单!$C:$C,B17,号卡固网晒单!$D:$D,$J$9)</f>
        <v>0</v>
      </c>
      <c r="K17" s="90">
        <f>COUNTIFS(号卡固网晒单!$A:$A,$B$5,号卡固网晒单!$C:$C,B17,号卡固网晒单!$D:$D,$K$9)</f>
        <v>0</v>
      </c>
      <c r="L17" s="90">
        <f>COUNTIFS(号卡固网晒单!$A:$A,$B$5,号卡固网晒单!$C:$C,B17,号卡固网晒单!$D:$D,$L$9)</f>
        <v>0</v>
      </c>
      <c r="M17" s="90">
        <f>COUNTIFS(号卡固网晒单!$A:$A,$B$5,号卡固网晒单!$C:$C,B17,号卡固网晒单!$D:$D,$M$9)</f>
        <v>0</v>
      </c>
      <c r="N17" s="90">
        <f>COUNTIFS(号卡固网晒单!$A:$A,$B$5,号卡固网晒单!$C:$C,B17,号卡固网晒单!$D:$D,$N$9)</f>
        <v>0</v>
      </c>
      <c r="O17" s="90">
        <f>COUNTIFS(号卡固网晒单!$A:$A,$B$5,号卡固网晒单!$C:$C,B17,号卡固网晒单!$D:$D,$O$9)</f>
        <v>0</v>
      </c>
      <c r="P17" s="90">
        <f>COUNTIFS(号卡固网晒单!$A:$A,$B$5,号卡固网晒单!$C:$C,B17,号卡固网晒单!$D:$D,$P$9)</f>
        <v>0</v>
      </c>
      <c r="Q17" s="90">
        <f t="shared" si="0"/>
        <v>0</v>
      </c>
      <c r="R17" s="90">
        <f>COUNTIFS(号卡固网晒单!$A:$A,$B$5,号卡固网晒单!$C:$C,B17,号卡固网晒单!$E:$E,$R$9)</f>
        <v>0</v>
      </c>
      <c r="S17" s="90">
        <f t="shared" si="1"/>
        <v>0</v>
      </c>
      <c r="T17" s="90">
        <f t="shared" si="2"/>
        <v>0</v>
      </c>
      <c r="U17" s="90">
        <f>COUNTIFS(号卡固网晒单!$A:$A,$B$5,号卡固网晒单!$C:$C,B17,号卡固网晒单!$D:$D,$U$9)</f>
        <v>0</v>
      </c>
      <c r="V17" s="90">
        <f>COUNTIFS(号卡固网晒单!$A:$A,$B$5,号卡固网晒单!$C:$C,B17,号卡固网晒单!$D:$D,$V$9)</f>
        <v>0</v>
      </c>
      <c r="W17" s="90">
        <f>COUNTIFS(号卡固网晒单!$A:$A,$B$5,号卡固网晒单!$C:$C,B17,号卡固网晒单!$D:$D,$W$9)</f>
        <v>0</v>
      </c>
      <c r="X17" s="90">
        <f>COUNTIFS(号卡固网晒单!$A:$A,$B$5,号卡固网晒单!$C:$C,B17,号卡固网晒单!$D:$D,$X$9)</f>
        <v>0</v>
      </c>
      <c r="Y17" s="90">
        <f>COUNTIFS(号卡固网晒单!$A:$A,$B$5,号卡固网晒单!$C:$C,B17,号卡固网晒单!$F:$F,$Y$9)</f>
        <v>0</v>
      </c>
      <c r="Z17" s="90">
        <f>COUNTIFS(号卡固网晒单!$A:$A,$B$5,号卡固网晒单!$C:$C,B17,号卡固网晒单!$G:$G,$Z$9)</f>
        <v>0</v>
      </c>
      <c r="AA17" s="90">
        <f>COUNTIFS(号卡固网晒单!$A:$A,$B$5,号卡固网晒单!$C:$C,B17,号卡固网晒单!$H:$H,$AA$9)</f>
        <v>0</v>
      </c>
      <c r="AB17" s="90">
        <f>COUNTIFS(号卡固网晒单!$A:$A,$B$5,号卡固网晒单!$C:$C,B17,号卡固网晒单!$I:$I,$AB$9)</f>
        <v>0</v>
      </c>
      <c r="AC17" s="90">
        <f>COUNTIFS(号卡固网晒单!$A:$A,$B$5,号卡固网晒单!$C:$C,B17,号卡固网晒单!$J:$J,$AC$9)</f>
        <v>0</v>
      </c>
      <c r="AD17" s="90">
        <f>COUNTIFS(号卡固网晒单!$A:$A,$B$5,号卡固网晒单!$C:$C,B17,号卡固网晒单!$K:$K,$AD$9)</f>
        <v>0</v>
      </c>
      <c r="AE17" s="90">
        <f>COUNTIFS(号卡固网晒单!$A:$A,$B$5,号卡固网晒单!$C:$C,B17,号卡固网晒单!$L:$L,$AE$9)</f>
        <v>0</v>
      </c>
      <c r="AF17" s="90">
        <f>COUNTIFS(号卡固网晒单!$A:$A,$B$5,号卡固网晒单!$C:$C,B17,号卡固网晒单!$M:$M,$AF$9)</f>
        <v>0</v>
      </c>
      <c r="AG17" s="90">
        <f>R17*$R$5+S17*$S$5+T17*$T$5+U17*$U$5+V17*$V$5+W17*$W$5+X17*$X$5</f>
        <v>0</v>
      </c>
      <c r="AH17" s="90">
        <f>Y17*$Y$5+Z17*$Z$5+AA17*$AA$5+AB17*$AB$5+AC17*$AC$5+AD17*$AD$5+AE17*$AE$5+AF17*$AF$5</f>
        <v>0</v>
      </c>
      <c r="AI17" s="90">
        <f>COUNTIFS(号卡固网晒单!$C:$C,AF17,号卡固网晒单!$D:$D,$E$9)</f>
        <v>0</v>
      </c>
      <c r="AJ17" s="90">
        <f>COUNTIFS(号卡固网晒单!$C:$C,AF17,号卡固网晒单!$D:$D,$F$9)</f>
        <v>0</v>
      </c>
      <c r="AK17" s="90">
        <f>COUNTIFS(号卡固网晒单!$C:$C,AF17,号卡固网晒单!$D:$D,$G$9)</f>
        <v>0</v>
      </c>
      <c r="AL17" s="90">
        <f>COUNTIFS(号卡固网晒单!$C:$C,AF17,号卡固网晒单!$D:$D,$H$9)</f>
        <v>0</v>
      </c>
      <c r="AM17" s="90">
        <f>COUNTIFS(号卡固网晒单!$C:$C,AF17,号卡固网晒单!$D:$D,$I$9)</f>
        <v>0</v>
      </c>
      <c r="AN17" s="90">
        <f>COUNTIFS(号卡固网晒单!$C:$C,AF17,号卡固网晒单!$D:$D,$J$9)</f>
        <v>0</v>
      </c>
      <c r="AO17" s="90">
        <f>COUNTIFS(号卡固网晒单!$C:$C,AF17,号卡固网晒单!$D:$D,$K$9)</f>
        <v>0</v>
      </c>
      <c r="AP17" s="90">
        <f>COUNTIFS(号卡固网晒单!$C:$C,AF17,号卡固网晒单!$D:$D,$L$9)</f>
        <v>0</v>
      </c>
      <c r="AQ17" s="90">
        <f>COUNTIFS(号卡固网晒单!$C:$C,AF17,号卡固网晒单!$D:$D,$M$9)</f>
        <v>0</v>
      </c>
      <c r="AR17" s="90">
        <f>COUNTIFS(号卡固网晒单!$C:$C,AF17,号卡固网晒单!$D:$D,$N$9)</f>
        <v>0</v>
      </c>
      <c r="AS17" s="90">
        <f>COUNTIFS(号卡固网晒单!$C:$C,AF17,号卡固网晒单!$D:$D,$O$9)</f>
        <v>0</v>
      </c>
      <c r="AT17" s="90">
        <f>COUNTIFS(号卡固网晒单!$C:$C,AF17,号卡固网晒单!$D:$D,$P$9)</f>
        <v>0</v>
      </c>
      <c r="AU17" s="90">
        <f t="shared" si="3"/>
        <v>0</v>
      </c>
      <c r="AV17" s="90">
        <f>COUNTIFS(号卡固网晒单!$C:$C,AE17,号卡固网晒单!$E:$E,$R$9)</f>
        <v>0</v>
      </c>
      <c r="AW17" s="90">
        <f t="shared" si="4"/>
        <v>0</v>
      </c>
      <c r="AX17" s="90">
        <f t="shared" si="5"/>
        <v>0</v>
      </c>
      <c r="AY17" s="90">
        <f>COUNTIFS(号卡固网晒单!$C:$C,AE17,号卡固网晒单!$D:$D,$U$9)</f>
        <v>0</v>
      </c>
      <c r="AZ17" s="90">
        <f>COUNTIFS(号卡固网晒单!$C:$C,AE17,号卡固网晒单!$D:$D,$V$9)</f>
        <v>0</v>
      </c>
      <c r="BA17" s="90">
        <f>COUNTIFS(号卡固网晒单!$C:$C,AE17,号卡固网晒单!$D:$D,$W$9)</f>
        <v>0</v>
      </c>
      <c r="BB17" s="90">
        <f>COUNTIFS(号卡固网晒单!$C:$C,AE17,号卡固网晒单!$D:$D,$X$9)</f>
        <v>0</v>
      </c>
      <c r="BC17" s="90">
        <f>COUNTIFS(号卡固网晒单!$C:$C,AE17,号卡固网晒单!$F:$F,$Y$9)</f>
        <v>0</v>
      </c>
      <c r="BD17" s="90">
        <f>COUNTIFS(号卡固网晒单!$C:$C,AE17,号卡固网晒单!$G:$G,$Z$9)</f>
        <v>0</v>
      </c>
      <c r="BE17" s="90">
        <f>COUNTIFS(号卡固网晒单!$C:$C,AE17,号卡固网晒单!$H:$H,$AA$9)</f>
        <v>0</v>
      </c>
      <c r="BF17" s="90">
        <f>COUNTIFS(号卡固网晒单!$C:$C,AE17,号卡固网晒单!$I:$I,$AB$9)</f>
        <v>0</v>
      </c>
      <c r="BG17" s="90">
        <f>COUNTIFS(号卡固网晒单!$C:$C,AE17,号卡固网晒单!$J:$J,$AC$9)</f>
        <v>0</v>
      </c>
      <c r="BH17" s="90">
        <f>COUNTIFS(号卡固网晒单!$C:$C,AE17,号卡固网晒单!$K:$K,$AD$9)</f>
        <v>0</v>
      </c>
      <c r="BI17" s="90">
        <f>COUNTIFS(号卡固网晒单!$C:$C,AE17,号卡固网晒单!$L:$L,$AE$9)</f>
        <v>0</v>
      </c>
      <c r="BJ17" s="90">
        <f>COUNTIFS(号卡固网晒单!$C:$C,AE17,号卡固网晒单!$M:$M,$AF$9)</f>
        <v>0</v>
      </c>
      <c r="BK17" s="22">
        <v>5</v>
      </c>
      <c r="BL17" s="31">
        <f>AV17*$AV$5+AW17*$AW$5+AX17*$AX$5+AY17*$AY$5+AZ17*$AZ$5+BA17*$BA$5+BB17*$BB$5</f>
        <v>0</v>
      </c>
      <c r="BM17" s="31">
        <f t="shared" si="6"/>
        <v>0</v>
      </c>
      <c r="BN17" s="23"/>
      <c r="BO17" s="50"/>
      <c r="BP17" s="51"/>
      <c r="BQ17" s="26">
        <f t="shared" si="7"/>
        <v>0</v>
      </c>
      <c r="BR17" s="50"/>
      <c r="BS17" s="22">
        <v>12</v>
      </c>
      <c r="BT17" s="31">
        <f>BC17*$BC$5+BD17*$BD$5+BE17*$BE$5+BF17*$BF$5+BG17*$BG$5+BH17*$BH$5+BI17*$BI$5+BJ17*$BJ$5</f>
        <v>0</v>
      </c>
      <c r="BU17" s="31">
        <f t="shared" si="8"/>
        <v>0</v>
      </c>
      <c r="BV17" s="50"/>
      <c r="BW17" s="50"/>
      <c r="BX17" s="51"/>
      <c r="BY17" s="51"/>
      <c r="BZ17" s="59"/>
      <c r="CA17" s="26">
        <f t="shared" si="9"/>
        <v>0</v>
      </c>
      <c r="CB17" s="50"/>
      <c r="CC17" s="104"/>
      <c r="CD17" s="83" t="s">
        <v>521</v>
      </c>
      <c r="CF17" s="101" t="str">
        <f t="shared" si="11"/>
        <v>罗祯</v>
      </c>
      <c r="CG17" s="102"/>
      <c r="CH17" s="102"/>
    </row>
    <row r="18" ht="23.2" spans="1:86">
      <c r="A18" s="87"/>
      <c r="B18" s="88" t="s">
        <v>522</v>
      </c>
      <c r="C18" s="84">
        <v>5</v>
      </c>
      <c r="D18" s="84">
        <v>2</v>
      </c>
      <c r="E18" s="90">
        <f>COUNTIFS(号卡固网晒单!$A:$A,$B$5,号卡固网晒单!$C:$C,B18,号卡固网晒单!$D:$D,$E$9)</f>
        <v>0</v>
      </c>
      <c r="F18" s="90">
        <f>COUNTIFS(号卡固网晒单!$A:$A,$B$5,号卡固网晒单!$C:$C,B18,号卡固网晒单!$D:$D,$F$9)</f>
        <v>0</v>
      </c>
      <c r="G18" s="90">
        <f>COUNTIFS(号卡固网晒单!$A:$A,$B$5,号卡固网晒单!$C:$C,B18,号卡固网晒单!$D:$D,$G$9)</f>
        <v>0</v>
      </c>
      <c r="H18" s="90">
        <f>COUNTIFS(号卡固网晒单!$A:$A,$B$5,号卡固网晒单!$C:$C,B18,号卡固网晒单!$D:$D,$H$9)</f>
        <v>0</v>
      </c>
      <c r="I18" s="90">
        <f>COUNTIFS(号卡固网晒单!$A:$A,$B$5,号卡固网晒单!$C:$C,B18,号卡固网晒单!$D:$D,$I$9)</f>
        <v>0</v>
      </c>
      <c r="J18" s="90">
        <f>COUNTIFS(号卡固网晒单!$A:$A,$B$5,号卡固网晒单!$C:$C,B18,号卡固网晒单!$D:$D,$J$9)</f>
        <v>0</v>
      </c>
      <c r="K18" s="90">
        <f>COUNTIFS(号卡固网晒单!$A:$A,$B$5,号卡固网晒单!$C:$C,B18,号卡固网晒单!$D:$D,$K$9)</f>
        <v>0</v>
      </c>
      <c r="L18" s="90">
        <f>COUNTIFS(号卡固网晒单!$A:$A,$B$5,号卡固网晒单!$C:$C,B18,号卡固网晒单!$D:$D,$L$9)</f>
        <v>0</v>
      </c>
      <c r="M18" s="90">
        <f>COUNTIFS(号卡固网晒单!$A:$A,$B$5,号卡固网晒单!$C:$C,B18,号卡固网晒单!$D:$D,$M$9)</f>
        <v>0</v>
      </c>
      <c r="N18" s="90">
        <f>COUNTIFS(号卡固网晒单!$A:$A,$B$5,号卡固网晒单!$C:$C,B18,号卡固网晒单!$D:$D,$N$9)</f>
        <v>0</v>
      </c>
      <c r="O18" s="90">
        <f>COUNTIFS(号卡固网晒单!$A:$A,$B$5,号卡固网晒单!$C:$C,B18,号卡固网晒单!$D:$D,$O$9)</f>
        <v>0</v>
      </c>
      <c r="P18" s="90">
        <f>COUNTIFS(号卡固网晒单!$A:$A,$B$5,号卡固网晒单!$C:$C,B18,号卡固网晒单!$D:$D,$P$9)</f>
        <v>0</v>
      </c>
      <c r="Q18" s="90">
        <f t="shared" si="0"/>
        <v>0</v>
      </c>
      <c r="R18" s="90">
        <f>COUNTIFS(号卡固网晒单!$A:$A,$B$5,号卡固网晒单!$C:$C,B18,号卡固网晒单!$E:$E,$R$9)</f>
        <v>0</v>
      </c>
      <c r="S18" s="90">
        <f t="shared" si="1"/>
        <v>0</v>
      </c>
      <c r="T18" s="90">
        <f t="shared" si="2"/>
        <v>0</v>
      </c>
      <c r="U18" s="90">
        <f>COUNTIFS(号卡固网晒单!$A:$A,$B$5,号卡固网晒单!$C:$C,B18,号卡固网晒单!$D:$D,$U$9)</f>
        <v>0</v>
      </c>
      <c r="V18" s="90">
        <f>COUNTIFS(号卡固网晒单!$A:$A,$B$5,号卡固网晒单!$C:$C,B18,号卡固网晒单!$D:$D,$V$9)</f>
        <v>0</v>
      </c>
      <c r="W18" s="90">
        <f>COUNTIFS(号卡固网晒单!$A:$A,$B$5,号卡固网晒单!$C:$C,B18,号卡固网晒单!$D:$D,$W$9)</f>
        <v>0</v>
      </c>
      <c r="X18" s="90">
        <f>COUNTIFS(号卡固网晒单!$A:$A,$B$5,号卡固网晒单!$C:$C,B18,号卡固网晒单!$D:$D,$X$9)</f>
        <v>0</v>
      </c>
      <c r="Y18" s="90">
        <f>COUNTIFS(号卡固网晒单!$A:$A,$B$5,号卡固网晒单!$C:$C,B18,号卡固网晒单!$F:$F,$Y$9)</f>
        <v>0</v>
      </c>
      <c r="Z18" s="90">
        <f>COUNTIFS(号卡固网晒单!$A:$A,$B$5,号卡固网晒单!$C:$C,B18,号卡固网晒单!$G:$G,$Z$9)</f>
        <v>0</v>
      </c>
      <c r="AA18" s="90">
        <f>COUNTIFS(号卡固网晒单!$A:$A,$B$5,号卡固网晒单!$C:$C,B18,号卡固网晒单!$H:$H,$AA$9)</f>
        <v>0</v>
      </c>
      <c r="AB18" s="90">
        <f>COUNTIFS(号卡固网晒单!$A:$A,$B$5,号卡固网晒单!$C:$C,B18,号卡固网晒单!$I:$I,$AB$9)</f>
        <v>0</v>
      </c>
      <c r="AC18" s="90">
        <f>COUNTIFS(号卡固网晒单!$A:$A,$B$5,号卡固网晒单!$C:$C,B18,号卡固网晒单!$J:$J,$AC$9)</f>
        <v>0</v>
      </c>
      <c r="AD18" s="90">
        <f>COUNTIFS(号卡固网晒单!$A:$A,$B$5,号卡固网晒单!$C:$C,B18,号卡固网晒单!$K:$K,$AD$9)</f>
        <v>0</v>
      </c>
      <c r="AE18" s="90">
        <f>COUNTIFS(号卡固网晒单!$A:$A,$B$5,号卡固网晒单!$C:$C,B18,号卡固网晒单!$L:$L,$AE$9)</f>
        <v>0</v>
      </c>
      <c r="AF18" s="90">
        <f>COUNTIFS(号卡固网晒单!$A:$A,$B$5,号卡固网晒单!$C:$C,B18,号卡固网晒单!$M:$M,$AF$9)</f>
        <v>0</v>
      </c>
      <c r="AG18" s="90">
        <f>R18*$R$5+S18*$S$5+T18*$T$5+U18*$U$5+V18*$V$5+W18*$W$5+X18*$X$5</f>
        <v>0</v>
      </c>
      <c r="AH18" s="90">
        <f>Y18*$Y$5+Z18*$Z$5+AA18*$AA$5+AB18*$AB$5+AC18*$AC$5+AD18*$AD$5+AE18*$AE$5+AF18*$AF$5</f>
        <v>0</v>
      </c>
      <c r="AI18" s="90">
        <f>COUNTIFS(号卡固网晒单!$C:$C,AF18,号卡固网晒单!$D:$D,$E$9)</f>
        <v>0</v>
      </c>
      <c r="AJ18" s="90">
        <f>COUNTIFS(号卡固网晒单!$C:$C,AF18,号卡固网晒单!$D:$D,$F$9)</f>
        <v>0</v>
      </c>
      <c r="AK18" s="90">
        <f>COUNTIFS(号卡固网晒单!$C:$C,AF18,号卡固网晒单!$D:$D,$G$9)</f>
        <v>0</v>
      </c>
      <c r="AL18" s="90">
        <f>COUNTIFS(号卡固网晒单!$C:$C,AF18,号卡固网晒单!$D:$D,$H$9)</f>
        <v>0</v>
      </c>
      <c r="AM18" s="90">
        <f>COUNTIFS(号卡固网晒单!$C:$C,AF18,号卡固网晒单!$D:$D,$I$9)</f>
        <v>0</v>
      </c>
      <c r="AN18" s="90">
        <f>COUNTIFS(号卡固网晒单!$C:$C,AF18,号卡固网晒单!$D:$D,$J$9)</f>
        <v>0</v>
      </c>
      <c r="AO18" s="90">
        <f>COUNTIFS(号卡固网晒单!$C:$C,AF18,号卡固网晒单!$D:$D,$K$9)</f>
        <v>0</v>
      </c>
      <c r="AP18" s="90">
        <f>COUNTIFS(号卡固网晒单!$C:$C,AF18,号卡固网晒单!$D:$D,$L$9)</f>
        <v>0</v>
      </c>
      <c r="AQ18" s="90">
        <f>COUNTIFS(号卡固网晒单!$C:$C,AF18,号卡固网晒单!$D:$D,$M$9)</f>
        <v>0</v>
      </c>
      <c r="AR18" s="90">
        <f>COUNTIFS(号卡固网晒单!$C:$C,AF18,号卡固网晒单!$D:$D,$N$9)</f>
        <v>0</v>
      </c>
      <c r="AS18" s="90">
        <f>COUNTIFS(号卡固网晒单!$C:$C,AF18,号卡固网晒单!$D:$D,$O$9)</f>
        <v>0</v>
      </c>
      <c r="AT18" s="90">
        <f>COUNTIFS(号卡固网晒单!$C:$C,AF18,号卡固网晒单!$D:$D,$P$9)</f>
        <v>0</v>
      </c>
      <c r="AU18" s="90">
        <f t="shared" si="3"/>
        <v>0</v>
      </c>
      <c r="AV18" s="90">
        <f>COUNTIFS(号卡固网晒单!$C:$C,AE18,号卡固网晒单!$E:$E,$R$9)</f>
        <v>0</v>
      </c>
      <c r="AW18" s="90">
        <f t="shared" si="4"/>
        <v>0</v>
      </c>
      <c r="AX18" s="90">
        <f t="shared" si="5"/>
        <v>0</v>
      </c>
      <c r="AY18" s="90">
        <f>COUNTIFS(号卡固网晒单!$C:$C,AE18,号卡固网晒单!$D:$D,$U$9)</f>
        <v>0</v>
      </c>
      <c r="AZ18" s="90">
        <f>COUNTIFS(号卡固网晒单!$C:$C,AE18,号卡固网晒单!$D:$D,$V$9)</f>
        <v>0</v>
      </c>
      <c r="BA18" s="90">
        <f>COUNTIFS(号卡固网晒单!$C:$C,AE18,号卡固网晒单!$D:$D,$W$9)</f>
        <v>0</v>
      </c>
      <c r="BB18" s="90">
        <f>COUNTIFS(号卡固网晒单!$C:$C,AE18,号卡固网晒单!$D:$D,$X$9)</f>
        <v>0</v>
      </c>
      <c r="BC18" s="90">
        <f>COUNTIFS(号卡固网晒单!$C:$C,AE18,号卡固网晒单!$F:$F,$Y$9)</f>
        <v>0</v>
      </c>
      <c r="BD18" s="90">
        <f>COUNTIFS(号卡固网晒单!$C:$C,AE18,号卡固网晒单!$G:$G,$Z$9)</f>
        <v>0</v>
      </c>
      <c r="BE18" s="90">
        <f>COUNTIFS(号卡固网晒单!$C:$C,AE18,号卡固网晒单!$H:$H,$AA$9)</f>
        <v>0</v>
      </c>
      <c r="BF18" s="90">
        <f>COUNTIFS(号卡固网晒单!$C:$C,AE18,号卡固网晒单!$I:$I,$AB$9)</f>
        <v>0</v>
      </c>
      <c r="BG18" s="90">
        <f>COUNTIFS(号卡固网晒单!$C:$C,AE18,号卡固网晒单!$J:$J,$AC$9)</f>
        <v>0</v>
      </c>
      <c r="BH18" s="90">
        <f>COUNTIFS(号卡固网晒单!$C:$C,AE18,号卡固网晒单!$K:$K,$AD$9)</f>
        <v>0</v>
      </c>
      <c r="BI18" s="90">
        <f>COUNTIFS(号卡固网晒单!$C:$C,AE18,号卡固网晒单!$L:$L,$AE$9)</f>
        <v>0</v>
      </c>
      <c r="BJ18" s="90">
        <f>COUNTIFS(号卡固网晒单!$C:$C,AE18,号卡固网晒单!$M:$M,$AF$9)</f>
        <v>0</v>
      </c>
      <c r="BK18" s="22">
        <v>2</v>
      </c>
      <c r="BL18" s="31">
        <f>AV18*$AV$5+AW18*$AW$5+AX18*$AX$5+AY18*$AY$5+AZ18*$AZ$5+BA18*$BA$5+BB18*$BB$5</f>
        <v>0</v>
      </c>
      <c r="BM18" s="31">
        <f t="shared" si="6"/>
        <v>0</v>
      </c>
      <c r="BN18" s="23"/>
      <c r="BO18" s="50"/>
      <c r="BP18" s="51"/>
      <c r="BQ18" s="26">
        <f t="shared" si="7"/>
        <v>0</v>
      </c>
      <c r="BR18" s="50"/>
      <c r="BS18" s="22">
        <v>5</v>
      </c>
      <c r="BT18" s="31">
        <f>BC18*$BC$5+BD18*$BD$5+BE18*$BE$5+BF18*$BF$5+BG18*$BG$5+BH18*$BH$5+BI18*$BI$5+BJ18*$BJ$5</f>
        <v>0</v>
      </c>
      <c r="BU18" s="31">
        <f t="shared" si="8"/>
        <v>0</v>
      </c>
      <c r="BV18" s="50"/>
      <c r="BW18" s="50"/>
      <c r="BX18" s="51"/>
      <c r="BY18" s="51"/>
      <c r="BZ18" s="59"/>
      <c r="CA18" s="26">
        <f t="shared" si="9"/>
        <v>0</v>
      </c>
      <c r="CB18" s="50"/>
      <c r="CC18" s="104"/>
      <c r="CD18" s="83" t="s">
        <v>522</v>
      </c>
      <c r="CF18" s="101" t="str">
        <f t="shared" si="11"/>
        <v>陈国焜</v>
      </c>
      <c r="CG18" s="102"/>
      <c r="CH18" s="102"/>
    </row>
    <row r="19" ht="23.2" spans="1:86">
      <c r="A19" s="87"/>
      <c r="B19" s="88" t="s">
        <v>523</v>
      </c>
      <c r="C19" s="84">
        <v>5</v>
      </c>
      <c r="D19" s="84">
        <v>2</v>
      </c>
      <c r="E19" s="90">
        <f>COUNTIFS(号卡固网晒单!$A:$A,$B$5,号卡固网晒单!$C:$C,B19,号卡固网晒单!$D:$D,$E$9)</f>
        <v>0</v>
      </c>
      <c r="F19" s="90">
        <f>COUNTIFS(号卡固网晒单!$A:$A,$B$5,号卡固网晒单!$C:$C,B19,号卡固网晒单!$D:$D,$F$9)</f>
        <v>0</v>
      </c>
      <c r="G19" s="90">
        <f>COUNTIFS(号卡固网晒单!$A:$A,$B$5,号卡固网晒单!$C:$C,B19,号卡固网晒单!$D:$D,$G$9)</f>
        <v>0</v>
      </c>
      <c r="H19" s="90">
        <f>COUNTIFS(号卡固网晒单!$A:$A,$B$5,号卡固网晒单!$C:$C,B19,号卡固网晒单!$D:$D,$H$9)</f>
        <v>0</v>
      </c>
      <c r="I19" s="90">
        <f>COUNTIFS(号卡固网晒单!$A:$A,$B$5,号卡固网晒单!$C:$C,B19,号卡固网晒单!$D:$D,$I$9)</f>
        <v>0</v>
      </c>
      <c r="J19" s="90">
        <f>COUNTIFS(号卡固网晒单!$A:$A,$B$5,号卡固网晒单!$C:$C,B19,号卡固网晒单!$D:$D,$J$9)</f>
        <v>0</v>
      </c>
      <c r="K19" s="90">
        <f>COUNTIFS(号卡固网晒单!$A:$A,$B$5,号卡固网晒单!$C:$C,B19,号卡固网晒单!$D:$D,$K$9)</f>
        <v>0</v>
      </c>
      <c r="L19" s="90">
        <f>COUNTIFS(号卡固网晒单!$A:$A,$B$5,号卡固网晒单!$C:$C,B19,号卡固网晒单!$D:$D,$L$9)</f>
        <v>0</v>
      </c>
      <c r="M19" s="90">
        <f>COUNTIFS(号卡固网晒单!$A:$A,$B$5,号卡固网晒单!$C:$C,B19,号卡固网晒单!$D:$D,$M$9)</f>
        <v>0</v>
      </c>
      <c r="N19" s="90">
        <f>COUNTIFS(号卡固网晒单!$A:$A,$B$5,号卡固网晒单!$C:$C,B19,号卡固网晒单!$D:$D,$N$9)</f>
        <v>0</v>
      </c>
      <c r="O19" s="90">
        <f>COUNTIFS(号卡固网晒单!$A:$A,$B$5,号卡固网晒单!$C:$C,B19,号卡固网晒单!$D:$D,$O$9)</f>
        <v>0</v>
      </c>
      <c r="P19" s="90">
        <f>COUNTIFS(号卡固网晒单!$A:$A,$B$5,号卡固网晒单!$C:$C,B19,号卡固网晒单!$D:$D,$P$9)</f>
        <v>0</v>
      </c>
      <c r="Q19" s="90">
        <f t="shared" si="0"/>
        <v>0</v>
      </c>
      <c r="R19" s="90">
        <f>COUNTIFS(号卡固网晒单!$A:$A,$B$5,号卡固网晒单!$C:$C,B19,号卡固网晒单!$E:$E,$R$9)</f>
        <v>0</v>
      </c>
      <c r="S19" s="90">
        <f t="shared" si="1"/>
        <v>0</v>
      </c>
      <c r="T19" s="90">
        <f t="shared" si="2"/>
        <v>0</v>
      </c>
      <c r="U19" s="90">
        <f>COUNTIFS(号卡固网晒单!$A:$A,$B$5,号卡固网晒单!$C:$C,B19,号卡固网晒单!$D:$D,$U$9)</f>
        <v>0</v>
      </c>
      <c r="V19" s="90">
        <f>COUNTIFS(号卡固网晒单!$A:$A,$B$5,号卡固网晒单!$C:$C,B19,号卡固网晒单!$D:$D,$V$9)</f>
        <v>0</v>
      </c>
      <c r="W19" s="90">
        <f>COUNTIFS(号卡固网晒单!$A:$A,$B$5,号卡固网晒单!$C:$C,B19,号卡固网晒单!$D:$D,$W$9)</f>
        <v>0</v>
      </c>
      <c r="X19" s="90">
        <f>COUNTIFS(号卡固网晒单!$A:$A,$B$5,号卡固网晒单!$C:$C,B19,号卡固网晒单!$D:$D,$X$9)</f>
        <v>0</v>
      </c>
      <c r="Y19" s="90">
        <f>COUNTIFS(号卡固网晒单!$A:$A,$B$5,号卡固网晒单!$C:$C,B19,号卡固网晒单!$F:$F,$Y$9)</f>
        <v>0</v>
      </c>
      <c r="Z19" s="90">
        <f>COUNTIFS(号卡固网晒单!$A:$A,$B$5,号卡固网晒单!$C:$C,B19,号卡固网晒单!$G:$G,$Z$9)</f>
        <v>0</v>
      </c>
      <c r="AA19" s="90">
        <f>COUNTIFS(号卡固网晒单!$A:$A,$B$5,号卡固网晒单!$C:$C,B19,号卡固网晒单!$H:$H,$AA$9)</f>
        <v>0</v>
      </c>
      <c r="AB19" s="90">
        <f>COUNTIFS(号卡固网晒单!$A:$A,$B$5,号卡固网晒单!$C:$C,B19,号卡固网晒单!$I:$I,$AB$9)</f>
        <v>0</v>
      </c>
      <c r="AC19" s="90">
        <f>COUNTIFS(号卡固网晒单!$A:$A,$B$5,号卡固网晒单!$C:$C,B19,号卡固网晒单!$J:$J,$AC$9)</f>
        <v>0</v>
      </c>
      <c r="AD19" s="90">
        <f>COUNTIFS(号卡固网晒单!$A:$A,$B$5,号卡固网晒单!$C:$C,B19,号卡固网晒单!$K:$K,$AD$9)</f>
        <v>0</v>
      </c>
      <c r="AE19" s="90">
        <f>COUNTIFS(号卡固网晒单!$A:$A,$B$5,号卡固网晒单!$C:$C,B19,号卡固网晒单!$L:$L,$AE$9)</f>
        <v>0</v>
      </c>
      <c r="AF19" s="90">
        <f>COUNTIFS(号卡固网晒单!$A:$A,$B$5,号卡固网晒单!$C:$C,B19,号卡固网晒单!$M:$M,$AF$9)</f>
        <v>0</v>
      </c>
      <c r="AG19" s="90">
        <f>R19*$R$5+S19*$S$5+T19*$T$5+U19*$U$5+V19*$V$5+W19*$W$5+X19*$X$5</f>
        <v>0</v>
      </c>
      <c r="AH19" s="90">
        <f>Y19*$Y$5+Z19*$Z$5+AA19*$AA$5+AB19*$AB$5+AC19*$AC$5+AD19*$AD$5+AE19*$AE$5+AF19*$AF$5</f>
        <v>0</v>
      </c>
      <c r="AI19" s="90">
        <f>COUNTIFS(号卡固网晒单!$C:$C,AF19,号卡固网晒单!$D:$D,$E$9)</f>
        <v>0</v>
      </c>
      <c r="AJ19" s="90">
        <f>COUNTIFS(号卡固网晒单!$C:$C,AF19,号卡固网晒单!$D:$D,$F$9)</f>
        <v>0</v>
      </c>
      <c r="AK19" s="90">
        <f>COUNTIFS(号卡固网晒单!$C:$C,AF19,号卡固网晒单!$D:$D,$G$9)</f>
        <v>0</v>
      </c>
      <c r="AL19" s="90">
        <f>COUNTIFS(号卡固网晒单!$C:$C,AF19,号卡固网晒单!$D:$D,$H$9)</f>
        <v>0</v>
      </c>
      <c r="AM19" s="90">
        <f>COUNTIFS(号卡固网晒单!$C:$C,AF19,号卡固网晒单!$D:$D,$I$9)</f>
        <v>0</v>
      </c>
      <c r="AN19" s="90">
        <f>COUNTIFS(号卡固网晒单!$C:$C,AF19,号卡固网晒单!$D:$D,$J$9)</f>
        <v>0</v>
      </c>
      <c r="AO19" s="90">
        <f>COUNTIFS(号卡固网晒单!$C:$C,AF19,号卡固网晒单!$D:$D,$K$9)</f>
        <v>0</v>
      </c>
      <c r="AP19" s="90">
        <f>COUNTIFS(号卡固网晒单!$C:$C,AF19,号卡固网晒单!$D:$D,$L$9)</f>
        <v>0</v>
      </c>
      <c r="AQ19" s="90">
        <f>COUNTIFS(号卡固网晒单!$C:$C,AF19,号卡固网晒单!$D:$D,$M$9)</f>
        <v>0</v>
      </c>
      <c r="AR19" s="90">
        <f>COUNTIFS(号卡固网晒单!$C:$C,AF19,号卡固网晒单!$D:$D,$N$9)</f>
        <v>0</v>
      </c>
      <c r="AS19" s="90">
        <f>COUNTIFS(号卡固网晒单!$C:$C,AF19,号卡固网晒单!$D:$D,$O$9)</f>
        <v>0</v>
      </c>
      <c r="AT19" s="90">
        <f>COUNTIFS(号卡固网晒单!$C:$C,AF19,号卡固网晒单!$D:$D,$P$9)</f>
        <v>0</v>
      </c>
      <c r="AU19" s="90">
        <f t="shared" si="3"/>
        <v>0</v>
      </c>
      <c r="AV19" s="90">
        <f>COUNTIFS(号卡固网晒单!$C:$C,AE19,号卡固网晒单!$E:$E,$R$9)</f>
        <v>0</v>
      </c>
      <c r="AW19" s="90">
        <f t="shared" si="4"/>
        <v>0</v>
      </c>
      <c r="AX19" s="90">
        <f t="shared" si="5"/>
        <v>0</v>
      </c>
      <c r="AY19" s="90">
        <f>COUNTIFS(号卡固网晒单!$C:$C,AE19,号卡固网晒单!$D:$D,$U$9)</f>
        <v>0</v>
      </c>
      <c r="AZ19" s="90">
        <f>COUNTIFS(号卡固网晒单!$C:$C,AE19,号卡固网晒单!$D:$D,$V$9)</f>
        <v>0</v>
      </c>
      <c r="BA19" s="90">
        <f>COUNTIFS(号卡固网晒单!$C:$C,AE19,号卡固网晒单!$D:$D,$W$9)</f>
        <v>0</v>
      </c>
      <c r="BB19" s="90">
        <f>COUNTIFS(号卡固网晒单!$C:$C,AE19,号卡固网晒单!$D:$D,$X$9)</f>
        <v>0</v>
      </c>
      <c r="BC19" s="90">
        <f>COUNTIFS(号卡固网晒单!$C:$C,AE19,号卡固网晒单!$F:$F,$Y$9)</f>
        <v>0</v>
      </c>
      <c r="BD19" s="90">
        <f>COUNTIFS(号卡固网晒单!$C:$C,AE19,号卡固网晒单!$G:$G,$Z$9)</f>
        <v>0</v>
      </c>
      <c r="BE19" s="90">
        <f>COUNTIFS(号卡固网晒单!$C:$C,AE19,号卡固网晒单!$H:$H,$AA$9)</f>
        <v>0</v>
      </c>
      <c r="BF19" s="90">
        <f>COUNTIFS(号卡固网晒单!$C:$C,AE19,号卡固网晒单!$I:$I,$AB$9)</f>
        <v>0</v>
      </c>
      <c r="BG19" s="90">
        <f>COUNTIFS(号卡固网晒单!$C:$C,AE19,号卡固网晒单!$J:$J,$AC$9)</f>
        <v>0</v>
      </c>
      <c r="BH19" s="90">
        <f>COUNTIFS(号卡固网晒单!$C:$C,AE19,号卡固网晒单!$K:$K,$AD$9)</f>
        <v>0</v>
      </c>
      <c r="BI19" s="90">
        <f>COUNTIFS(号卡固网晒单!$C:$C,AE19,号卡固网晒单!$L:$L,$AE$9)</f>
        <v>0</v>
      </c>
      <c r="BJ19" s="90">
        <f>COUNTIFS(号卡固网晒单!$C:$C,AE19,号卡固网晒单!$M:$M,$AF$9)</f>
        <v>0</v>
      </c>
      <c r="BK19" s="22">
        <v>2</v>
      </c>
      <c r="BL19" s="31">
        <f>AV19*$AV$5+AW19*$AW$5+AX19*$AX$5+AY19*$AY$5+AZ19*$AZ$5+BA19*$BA$5+BB19*$BB$5</f>
        <v>0</v>
      </c>
      <c r="BM19" s="31">
        <f t="shared" si="6"/>
        <v>0</v>
      </c>
      <c r="BN19" s="23"/>
      <c r="BO19" s="50"/>
      <c r="BP19" s="51"/>
      <c r="BQ19" s="26">
        <f t="shared" si="7"/>
        <v>0</v>
      </c>
      <c r="BR19" s="50"/>
      <c r="BS19" s="22">
        <v>5</v>
      </c>
      <c r="BT19" s="31">
        <f>BC19*$BC$5+BD19*$BD$5+BE19*$BE$5+BF19*$BF$5+BG19*$BG$5+BH19*$BH$5+BI19*$BI$5+BJ19*$BJ$5</f>
        <v>0</v>
      </c>
      <c r="BU19" s="31">
        <f t="shared" si="8"/>
        <v>0</v>
      </c>
      <c r="BV19" s="50"/>
      <c r="BW19" s="50"/>
      <c r="BX19" s="51"/>
      <c r="BY19" s="51"/>
      <c r="BZ19" s="59"/>
      <c r="CA19" s="26">
        <f t="shared" si="9"/>
        <v>0</v>
      </c>
      <c r="CB19" s="50"/>
      <c r="CC19" s="104"/>
      <c r="CD19" s="83" t="s">
        <v>523</v>
      </c>
      <c r="CF19" s="101" t="str">
        <f t="shared" si="11"/>
        <v>郑谢峰</v>
      </c>
      <c r="CG19" s="102"/>
      <c r="CH19" s="102"/>
    </row>
    <row r="20" ht="23.2" spans="1:86">
      <c r="A20" s="87"/>
      <c r="B20" s="88" t="s">
        <v>524</v>
      </c>
      <c r="C20" s="84">
        <v>5</v>
      </c>
      <c r="D20" s="84">
        <v>2</v>
      </c>
      <c r="E20" s="90">
        <f>COUNTIFS(号卡固网晒单!$A:$A,$B$5,号卡固网晒单!$C:$C,B20,号卡固网晒单!$D:$D,$E$9)</f>
        <v>0</v>
      </c>
      <c r="F20" s="90">
        <f>COUNTIFS(号卡固网晒单!$A:$A,$B$5,号卡固网晒单!$C:$C,B20,号卡固网晒单!$D:$D,$F$9)</f>
        <v>0</v>
      </c>
      <c r="G20" s="90">
        <f>COUNTIFS(号卡固网晒单!$A:$A,$B$5,号卡固网晒单!$C:$C,B20,号卡固网晒单!$D:$D,$G$9)</f>
        <v>0</v>
      </c>
      <c r="H20" s="90">
        <f>COUNTIFS(号卡固网晒单!$A:$A,$B$5,号卡固网晒单!$C:$C,B20,号卡固网晒单!$D:$D,$H$9)</f>
        <v>0</v>
      </c>
      <c r="I20" s="90">
        <f>COUNTIFS(号卡固网晒单!$A:$A,$B$5,号卡固网晒单!$C:$C,B20,号卡固网晒单!$D:$D,$I$9)</f>
        <v>0</v>
      </c>
      <c r="J20" s="90">
        <f>COUNTIFS(号卡固网晒单!$A:$A,$B$5,号卡固网晒单!$C:$C,B20,号卡固网晒单!$D:$D,$J$9)</f>
        <v>0</v>
      </c>
      <c r="K20" s="90">
        <f>COUNTIFS(号卡固网晒单!$A:$A,$B$5,号卡固网晒单!$C:$C,B20,号卡固网晒单!$D:$D,$K$9)</f>
        <v>0</v>
      </c>
      <c r="L20" s="90">
        <f>COUNTIFS(号卡固网晒单!$A:$A,$B$5,号卡固网晒单!$C:$C,B20,号卡固网晒单!$D:$D,$L$9)</f>
        <v>0</v>
      </c>
      <c r="M20" s="90">
        <f>COUNTIFS(号卡固网晒单!$A:$A,$B$5,号卡固网晒单!$C:$C,B20,号卡固网晒单!$D:$D,$M$9)</f>
        <v>0</v>
      </c>
      <c r="N20" s="90">
        <f>COUNTIFS(号卡固网晒单!$A:$A,$B$5,号卡固网晒单!$C:$C,B20,号卡固网晒单!$D:$D,$N$9)</f>
        <v>0</v>
      </c>
      <c r="O20" s="90">
        <f>COUNTIFS(号卡固网晒单!$A:$A,$B$5,号卡固网晒单!$C:$C,B20,号卡固网晒单!$D:$D,$O$9)</f>
        <v>0</v>
      </c>
      <c r="P20" s="90">
        <f>COUNTIFS(号卡固网晒单!$A:$A,$B$5,号卡固网晒单!$C:$C,B20,号卡固网晒单!$D:$D,$P$9)</f>
        <v>0</v>
      </c>
      <c r="Q20" s="90">
        <f t="shared" si="0"/>
        <v>0</v>
      </c>
      <c r="R20" s="90">
        <f>COUNTIFS(号卡固网晒单!$A:$A,$B$5,号卡固网晒单!$C:$C,B20,号卡固网晒单!$E:$E,$R$9)</f>
        <v>0</v>
      </c>
      <c r="S20" s="90">
        <f t="shared" si="1"/>
        <v>0</v>
      </c>
      <c r="T20" s="90">
        <f t="shared" si="2"/>
        <v>0</v>
      </c>
      <c r="U20" s="90">
        <f>COUNTIFS(号卡固网晒单!$A:$A,$B$5,号卡固网晒单!$C:$C,B20,号卡固网晒单!$D:$D,$U$9)</f>
        <v>0</v>
      </c>
      <c r="V20" s="90">
        <f>COUNTIFS(号卡固网晒单!$A:$A,$B$5,号卡固网晒单!$C:$C,B20,号卡固网晒单!$D:$D,$V$9)</f>
        <v>0</v>
      </c>
      <c r="W20" s="90">
        <f>COUNTIFS(号卡固网晒单!$A:$A,$B$5,号卡固网晒单!$C:$C,B20,号卡固网晒单!$D:$D,$W$9)</f>
        <v>0</v>
      </c>
      <c r="X20" s="90">
        <f>COUNTIFS(号卡固网晒单!$A:$A,$B$5,号卡固网晒单!$C:$C,B20,号卡固网晒单!$D:$D,$X$9)</f>
        <v>0</v>
      </c>
      <c r="Y20" s="90">
        <f>COUNTIFS(号卡固网晒单!$A:$A,$B$5,号卡固网晒单!$C:$C,B20,号卡固网晒单!$F:$F,$Y$9)</f>
        <v>0</v>
      </c>
      <c r="Z20" s="90">
        <f>COUNTIFS(号卡固网晒单!$A:$A,$B$5,号卡固网晒单!$C:$C,B20,号卡固网晒单!$G:$G,$Z$9)</f>
        <v>0</v>
      </c>
      <c r="AA20" s="90">
        <f>COUNTIFS(号卡固网晒单!$A:$A,$B$5,号卡固网晒单!$C:$C,B20,号卡固网晒单!$H:$H,$AA$9)</f>
        <v>0</v>
      </c>
      <c r="AB20" s="90">
        <f>COUNTIFS(号卡固网晒单!$A:$A,$B$5,号卡固网晒单!$C:$C,B20,号卡固网晒单!$I:$I,$AB$9)</f>
        <v>0</v>
      </c>
      <c r="AC20" s="90">
        <f>COUNTIFS(号卡固网晒单!$A:$A,$B$5,号卡固网晒单!$C:$C,B20,号卡固网晒单!$J:$J,$AC$9)</f>
        <v>0</v>
      </c>
      <c r="AD20" s="90">
        <f>COUNTIFS(号卡固网晒单!$A:$A,$B$5,号卡固网晒单!$C:$C,B20,号卡固网晒单!$K:$K,$AD$9)</f>
        <v>0</v>
      </c>
      <c r="AE20" s="90">
        <f>COUNTIFS(号卡固网晒单!$A:$A,$B$5,号卡固网晒单!$C:$C,B20,号卡固网晒单!$L:$L,$AE$9)</f>
        <v>0</v>
      </c>
      <c r="AF20" s="90">
        <f>COUNTIFS(号卡固网晒单!$A:$A,$B$5,号卡固网晒单!$C:$C,B20,号卡固网晒单!$M:$M,$AF$9)</f>
        <v>0</v>
      </c>
      <c r="AG20" s="90">
        <f>R20*$R$5+S20*$S$5+T20*$T$5+U20*$U$5+V20*$V$5+W20*$W$5+X20*$X$5</f>
        <v>0</v>
      </c>
      <c r="AH20" s="90">
        <f>Y20*$Y$5+Z20*$Z$5+AA20*$AA$5+AB20*$AB$5+AC20*$AC$5+AD20*$AD$5+AE20*$AE$5+AF20*$AF$5</f>
        <v>0</v>
      </c>
      <c r="AI20" s="90">
        <f>COUNTIFS(号卡固网晒单!$C:$C,AF20,号卡固网晒单!$D:$D,$E$9)</f>
        <v>0</v>
      </c>
      <c r="AJ20" s="90">
        <f>COUNTIFS(号卡固网晒单!$C:$C,AF20,号卡固网晒单!$D:$D,$F$9)</f>
        <v>0</v>
      </c>
      <c r="AK20" s="90">
        <f>COUNTIFS(号卡固网晒单!$C:$C,AF20,号卡固网晒单!$D:$D,$G$9)</f>
        <v>0</v>
      </c>
      <c r="AL20" s="90">
        <f>COUNTIFS(号卡固网晒单!$C:$C,AF20,号卡固网晒单!$D:$D,$H$9)</f>
        <v>0</v>
      </c>
      <c r="AM20" s="90">
        <f>COUNTIFS(号卡固网晒单!$C:$C,AF20,号卡固网晒单!$D:$D,$I$9)</f>
        <v>0</v>
      </c>
      <c r="AN20" s="90">
        <f>COUNTIFS(号卡固网晒单!$C:$C,AF20,号卡固网晒单!$D:$D,$J$9)</f>
        <v>0</v>
      </c>
      <c r="AO20" s="90">
        <f>COUNTIFS(号卡固网晒单!$C:$C,AF20,号卡固网晒单!$D:$D,$K$9)</f>
        <v>0</v>
      </c>
      <c r="AP20" s="90">
        <f>COUNTIFS(号卡固网晒单!$C:$C,AF20,号卡固网晒单!$D:$D,$L$9)</f>
        <v>0</v>
      </c>
      <c r="AQ20" s="90">
        <f>COUNTIFS(号卡固网晒单!$C:$C,AF20,号卡固网晒单!$D:$D,$M$9)</f>
        <v>0</v>
      </c>
      <c r="AR20" s="90">
        <f>COUNTIFS(号卡固网晒单!$C:$C,AF20,号卡固网晒单!$D:$D,$N$9)</f>
        <v>0</v>
      </c>
      <c r="AS20" s="90">
        <f>COUNTIFS(号卡固网晒单!$C:$C,AF20,号卡固网晒单!$D:$D,$O$9)</f>
        <v>0</v>
      </c>
      <c r="AT20" s="90">
        <f>COUNTIFS(号卡固网晒单!$C:$C,AF20,号卡固网晒单!$D:$D,$P$9)</f>
        <v>0</v>
      </c>
      <c r="AU20" s="90">
        <f t="shared" si="3"/>
        <v>0</v>
      </c>
      <c r="AV20" s="90">
        <f>COUNTIFS(号卡固网晒单!$C:$C,AE20,号卡固网晒单!$E:$E,$R$9)</f>
        <v>0</v>
      </c>
      <c r="AW20" s="90">
        <f t="shared" si="4"/>
        <v>0</v>
      </c>
      <c r="AX20" s="90">
        <f t="shared" si="5"/>
        <v>0</v>
      </c>
      <c r="AY20" s="90">
        <f>COUNTIFS(号卡固网晒单!$C:$C,AE20,号卡固网晒单!$D:$D,$U$9)</f>
        <v>0</v>
      </c>
      <c r="AZ20" s="90">
        <f>COUNTIFS(号卡固网晒单!$C:$C,AE20,号卡固网晒单!$D:$D,$V$9)</f>
        <v>0</v>
      </c>
      <c r="BA20" s="90">
        <f>COUNTIFS(号卡固网晒单!$C:$C,AE20,号卡固网晒单!$D:$D,$W$9)</f>
        <v>0</v>
      </c>
      <c r="BB20" s="90">
        <f>COUNTIFS(号卡固网晒单!$C:$C,AE20,号卡固网晒单!$D:$D,$X$9)</f>
        <v>0</v>
      </c>
      <c r="BC20" s="90">
        <f>COUNTIFS(号卡固网晒单!$C:$C,AE20,号卡固网晒单!$F:$F,$Y$9)</f>
        <v>0</v>
      </c>
      <c r="BD20" s="90">
        <f>COUNTIFS(号卡固网晒单!$C:$C,AE20,号卡固网晒单!$G:$G,$Z$9)</f>
        <v>0</v>
      </c>
      <c r="BE20" s="90">
        <f>COUNTIFS(号卡固网晒单!$C:$C,AE20,号卡固网晒单!$H:$H,$AA$9)</f>
        <v>0</v>
      </c>
      <c r="BF20" s="90">
        <f>COUNTIFS(号卡固网晒单!$C:$C,AE20,号卡固网晒单!$I:$I,$AB$9)</f>
        <v>0</v>
      </c>
      <c r="BG20" s="90">
        <f>COUNTIFS(号卡固网晒单!$C:$C,AE20,号卡固网晒单!$J:$J,$AC$9)</f>
        <v>0</v>
      </c>
      <c r="BH20" s="90">
        <f>COUNTIFS(号卡固网晒单!$C:$C,AE20,号卡固网晒单!$K:$K,$AD$9)</f>
        <v>0</v>
      </c>
      <c r="BI20" s="90">
        <f>COUNTIFS(号卡固网晒单!$C:$C,AE20,号卡固网晒单!$L:$L,$AE$9)</f>
        <v>0</v>
      </c>
      <c r="BJ20" s="90">
        <f>COUNTIFS(号卡固网晒单!$C:$C,AE20,号卡固网晒单!$M:$M,$AF$9)</f>
        <v>0</v>
      </c>
      <c r="BK20" s="22">
        <v>2</v>
      </c>
      <c r="BL20" s="31">
        <f>AV20*$AV$5+AW20*$AW$5+AX20*$AX$5+AY20*$AY$5+AZ20*$AZ$5+BA20*$BA$5+BB20*$BB$5</f>
        <v>0</v>
      </c>
      <c r="BM20" s="31">
        <f t="shared" si="6"/>
        <v>0</v>
      </c>
      <c r="BN20" s="23"/>
      <c r="BO20" s="50"/>
      <c r="BP20" s="51"/>
      <c r="BQ20" s="26">
        <f t="shared" si="7"/>
        <v>0</v>
      </c>
      <c r="BR20" s="50"/>
      <c r="BS20" s="22">
        <v>5</v>
      </c>
      <c r="BT20" s="31">
        <f>BC20*$BC$5+BD20*$BD$5+BE20*$BE$5+BF20*$BF$5+BG20*$BG$5+BH20*$BH$5+BI20*$BI$5+BJ20*$BJ$5</f>
        <v>0</v>
      </c>
      <c r="BU20" s="31">
        <f t="shared" si="8"/>
        <v>0</v>
      </c>
      <c r="BV20" s="50"/>
      <c r="BW20" s="50"/>
      <c r="BX20" s="51"/>
      <c r="BY20" s="51"/>
      <c r="BZ20" s="59"/>
      <c r="CA20" s="26">
        <f t="shared" si="9"/>
        <v>0</v>
      </c>
      <c r="CB20" s="50"/>
      <c r="CC20" s="104"/>
      <c r="CD20" s="83" t="s">
        <v>524</v>
      </c>
      <c r="CF20" s="101" t="str">
        <f t="shared" si="11"/>
        <v>钟宇明</v>
      </c>
      <c r="CG20" s="102"/>
      <c r="CH20" s="102"/>
    </row>
    <row r="21" ht="23.2" spans="1:86">
      <c r="A21" s="87"/>
      <c r="B21" s="88" t="s">
        <v>525</v>
      </c>
      <c r="C21" s="84">
        <v>5</v>
      </c>
      <c r="D21" s="84">
        <v>2</v>
      </c>
      <c r="E21" s="90">
        <f>COUNTIFS(号卡固网晒单!$A:$A,$B$5,号卡固网晒单!$C:$C,B21,号卡固网晒单!$D:$D,$E$9)</f>
        <v>0</v>
      </c>
      <c r="F21" s="90">
        <f>COUNTIFS(号卡固网晒单!$A:$A,$B$5,号卡固网晒单!$C:$C,B21,号卡固网晒单!$D:$D,$F$9)</f>
        <v>0</v>
      </c>
      <c r="G21" s="90">
        <f>COUNTIFS(号卡固网晒单!$A:$A,$B$5,号卡固网晒单!$C:$C,B21,号卡固网晒单!$D:$D,$G$9)</f>
        <v>0</v>
      </c>
      <c r="H21" s="90">
        <f>COUNTIFS(号卡固网晒单!$A:$A,$B$5,号卡固网晒单!$C:$C,B21,号卡固网晒单!$D:$D,$H$9)</f>
        <v>0</v>
      </c>
      <c r="I21" s="90">
        <f>COUNTIFS(号卡固网晒单!$A:$A,$B$5,号卡固网晒单!$C:$C,B21,号卡固网晒单!$D:$D,$I$9)</f>
        <v>0</v>
      </c>
      <c r="J21" s="90">
        <f>COUNTIFS(号卡固网晒单!$A:$A,$B$5,号卡固网晒单!$C:$C,B21,号卡固网晒单!$D:$D,$J$9)</f>
        <v>0</v>
      </c>
      <c r="K21" s="90">
        <f>COUNTIFS(号卡固网晒单!$A:$A,$B$5,号卡固网晒单!$C:$C,B21,号卡固网晒单!$D:$D,$K$9)</f>
        <v>0</v>
      </c>
      <c r="L21" s="90">
        <f>COUNTIFS(号卡固网晒单!$A:$A,$B$5,号卡固网晒单!$C:$C,B21,号卡固网晒单!$D:$D,$L$9)</f>
        <v>0</v>
      </c>
      <c r="M21" s="90">
        <f>COUNTIFS(号卡固网晒单!$A:$A,$B$5,号卡固网晒单!$C:$C,B21,号卡固网晒单!$D:$D,$M$9)</f>
        <v>0</v>
      </c>
      <c r="N21" s="90">
        <f>COUNTIFS(号卡固网晒单!$A:$A,$B$5,号卡固网晒单!$C:$C,B21,号卡固网晒单!$D:$D,$N$9)</f>
        <v>0</v>
      </c>
      <c r="O21" s="90">
        <f>COUNTIFS(号卡固网晒单!$A:$A,$B$5,号卡固网晒单!$C:$C,B21,号卡固网晒单!$D:$D,$O$9)</f>
        <v>0</v>
      </c>
      <c r="P21" s="90">
        <f>COUNTIFS(号卡固网晒单!$A:$A,$B$5,号卡固网晒单!$C:$C,B21,号卡固网晒单!$D:$D,$P$9)</f>
        <v>0</v>
      </c>
      <c r="Q21" s="90">
        <f t="shared" si="0"/>
        <v>0</v>
      </c>
      <c r="R21" s="90">
        <f>COUNTIFS(号卡固网晒单!$A:$A,$B$5,号卡固网晒单!$C:$C,B21,号卡固网晒单!$E:$E,$R$9)</f>
        <v>0</v>
      </c>
      <c r="S21" s="90">
        <f t="shared" si="1"/>
        <v>0</v>
      </c>
      <c r="T21" s="90">
        <f t="shared" si="2"/>
        <v>0</v>
      </c>
      <c r="U21" s="90">
        <f>COUNTIFS(号卡固网晒单!$A:$A,$B$5,号卡固网晒单!$C:$C,B21,号卡固网晒单!$D:$D,$U$9)</f>
        <v>0</v>
      </c>
      <c r="V21" s="90">
        <f>COUNTIFS(号卡固网晒单!$A:$A,$B$5,号卡固网晒单!$C:$C,B21,号卡固网晒单!$D:$D,$V$9)</f>
        <v>0</v>
      </c>
      <c r="W21" s="90">
        <f>COUNTIFS(号卡固网晒单!$A:$A,$B$5,号卡固网晒单!$C:$C,B21,号卡固网晒单!$D:$D,$W$9)</f>
        <v>0</v>
      </c>
      <c r="X21" s="90">
        <f>COUNTIFS(号卡固网晒单!$A:$A,$B$5,号卡固网晒单!$C:$C,B21,号卡固网晒单!$D:$D,$X$9)</f>
        <v>0</v>
      </c>
      <c r="Y21" s="90">
        <f>COUNTIFS(号卡固网晒单!$A:$A,$B$5,号卡固网晒单!$C:$C,B21,号卡固网晒单!$F:$F,$Y$9)</f>
        <v>0</v>
      </c>
      <c r="Z21" s="90">
        <f>COUNTIFS(号卡固网晒单!$A:$A,$B$5,号卡固网晒单!$C:$C,B21,号卡固网晒单!$G:$G,$Z$9)</f>
        <v>0</v>
      </c>
      <c r="AA21" s="90">
        <f>COUNTIFS(号卡固网晒单!$A:$A,$B$5,号卡固网晒单!$C:$C,B21,号卡固网晒单!$H:$H,$AA$9)</f>
        <v>0</v>
      </c>
      <c r="AB21" s="90">
        <f>COUNTIFS(号卡固网晒单!$A:$A,$B$5,号卡固网晒单!$C:$C,B21,号卡固网晒单!$I:$I,$AB$9)</f>
        <v>0</v>
      </c>
      <c r="AC21" s="90">
        <f>COUNTIFS(号卡固网晒单!$A:$A,$B$5,号卡固网晒单!$C:$C,B21,号卡固网晒单!$J:$J,$AC$9)</f>
        <v>0</v>
      </c>
      <c r="AD21" s="90">
        <f>COUNTIFS(号卡固网晒单!$A:$A,$B$5,号卡固网晒单!$C:$C,B21,号卡固网晒单!$K:$K,$AD$9)</f>
        <v>0</v>
      </c>
      <c r="AE21" s="90">
        <f>COUNTIFS(号卡固网晒单!$A:$A,$B$5,号卡固网晒单!$C:$C,B21,号卡固网晒单!$L:$L,$AE$9)</f>
        <v>0</v>
      </c>
      <c r="AF21" s="90">
        <f>COUNTIFS(号卡固网晒单!$A:$A,$B$5,号卡固网晒单!$C:$C,B21,号卡固网晒单!$M:$M,$AF$9)</f>
        <v>0</v>
      </c>
      <c r="AG21" s="90">
        <f>R21*$R$5+S21*$S$5+T21*$T$5+U21*$U$5+V21*$V$5+W21*$W$5+X21*$X$5</f>
        <v>0</v>
      </c>
      <c r="AH21" s="90">
        <f>Y21*$Y$5+Z21*$Z$5+AA21*$AA$5+AB21*$AB$5+AC21*$AC$5+AD21*$AD$5+AE21*$AE$5+AF21*$AF$5</f>
        <v>0</v>
      </c>
      <c r="AI21" s="90">
        <f>COUNTIFS(号卡固网晒单!$C:$C,AF21,号卡固网晒单!$D:$D,$E$9)</f>
        <v>0</v>
      </c>
      <c r="AJ21" s="90">
        <f>COUNTIFS(号卡固网晒单!$C:$C,AF21,号卡固网晒单!$D:$D,$F$9)</f>
        <v>0</v>
      </c>
      <c r="AK21" s="90">
        <f>COUNTIFS(号卡固网晒单!$C:$C,AF21,号卡固网晒单!$D:$D,$G$9)</f>
        <v>0</v>
      </c>
      <c r="AL21" s="90">
        <f>COUNTIFS(号卡固网晒单!$C:$C,AF21,号卡固网晒单!$D:$D,$H$9)</f>
        <v>0</v>
      </c>
      <c r="AM21" s="90">
        <f>COUNTIFS(号卡固网晒单!$C:$C,AF21,号卡固网晒单!$D:$D,$I$9)</f>
        <v>0</v>
      </c>
      <c r="AN21" s="90">
        <f>COUNTIFS(号卡固网晒单!$C:$C,AF21,号卡固网晒单!$D:$D,$J$9)</f>
        <v>0</v>
      </c>
      <c r="AO21" s="90">
        <f>COUNTIFS(号卡固网晒单!$C:$C,AF21,号卡固网晒单!$D:$D,$K$9)</f>
        <v>0</v>
      </c>
      <c r="AP21" s="90">
        <f>COUNTIFS(号卡固网晒单!$C:$C,AF21,号卡固网晒单!$D:$D,$L$9)</f>
        <v>0</v>
      </c>
      <c r="AQ21" s="90">
        <f>COUNTIFS(号卡固网晒单!$C:$C,AF21,号卡固网晒单!$D:$D,$M$9)</f>
        <v>0</v>
      </c>
      <c r="AR21" s="90">
        <f>COUNTIFS(号卡固网晒单!$C:$C,AF21,号卡固网晒单!$D:$D,$N$9)</f>
        <v>0</v>
      </c>
      <c r="AS21" s="90">
        <f>COUNTIFS(号卡固网晒单!$C:$C,AF21,号卡固网晒单!$D:$D,$O$9)</f>
        <v>0</v>
      </c>
      <c r="AT21" s="90">
        <f>COUNTIFS(号卡固网晒单!$C:$C,AF21,号卡固网晒单!$D:$D,$P$9)</f>
        <v>0</v>
      </c>
      <c r="AU21" s="90">
        <f t="shared" si="3"/>
        <v>0</v>
      </c>
      <c r="AV21" s="90">
        <f>COUNTIFS(号卡固网晒单!$C:$C,AE21,号卡固网晒单!$E:$E,$R$9)</f>
        <v>0</v>
      </c>
      <c r="AW21" s="90">
        <f t="shared" si="4"/>
        <v>0</v>
      </c>
      <c r="AX21" s="90">
        <f t="shared" si="5"/>
        <v>0</v>
      </c>
      <c r="AY21" s="90">
        <f>COUNTIFS(号卡固网晒单!$C:$C,AE21,号卡固网晒单!$D:$D,$U$9)</f>
        <v>0</v>
      </c>
      <c r="AZ21" s="90">
        <f>COUNTIFS(号卡固网晒单!$C:$C,AE21,号卡固网晒单!$D:$D,$V$9)</f>
        <v>0</v>
      </c>
      <c r="BA21" s="90">
        <f>COUNTIFS(号卡固网晒单!$C:$C,AE21,号卡固网晒单!$D:$D,$W$9)</f>
        <v>0</v>
      </c>
      <c r="BB21" s="90">
        <f>COUNTIFS(号卡固网晒单!$C:$C,AE21,号卡固网晒单!$D:$D,$X$9)</f>
        <v>0</v>
      </c>
      <c r="BC21" s="90">
        <f>COUNTIFS(号卡固网晒单!$C:$C,AE21,号卡固网晒单!$F:$F,$Y$9)</f>
        <v>0</v>
      </c>
      <c r="BD21" s="90">
        <f>COUNTIFS(号卡固网晒单!$C:$C,AE21,号卡固网晒单!$G:$G,$Z$9)</f>
        <v>0</v>
      </c>
      <c r="BE21" s="90">
        <f>COUNTIFS(号卡固网晒单!$C:$C,AE21,号卡固网晒单!$H:$H,$AA$9)</f>
        <v>0</v>
      </c>
      <c r="BF21" s="90">
        <f>COUNTIFS(号卡固网晒单!$C:$C,AE21,号卡固网晒单!$I:$I,$AB$9)</f>
        <v>0</v>
      </c>
      <c r="BG21" s="90">
        <f>COUNTIFS(号卡固网晒单!$C:$C,AE21,号卡固网晒单!$J:$J,$AC$9)</f>
        <v>0</v>
      </c>
      <c r="BH21" s="90">
        <f>COUNTIFS(号卡固网晒单!$C:$C,AE21,号卡固网晒单!$K:$K,$AD$9)</f>
        <v>0</v>
      </c>
      <c r="BI21" s="90">
        <f>COUNTIFS(号卡固网晒单!$C:$C,AE21,号卡固网晒单!$L:$L,$AE$9)</f>
        <v>0</v>
      </c>
      <c r="BJ21" s="90">
        <f>COUNTIFS(号卡固网晒单!$C:$C,AE21,号卡固网晒单!$M:$M,$AF$9)</f>
        <v>0</v>
      </c>
      <c r="BK21" s="22">
        <v>2</v>
      </c>
      <c r="BL21" s="31">
        <f>AV21*$AV$5+AW21*$AW$5+AX21*$AX$5+AY21*$AY$5+AZ21*$AZ$5+BA21*$BA$5+BB21*$BB$5</f>
        <v>0</v>
      </c>
      <c r="BM21" s="31">
        <f t="shared" si="6"/>
        <v>0</v>
      </c>
      <c r="BN21" s="23"/>
      <c r="BO21" s="50"/>
      <c r="BP21" s="51"/>
      <c r="BQ21" s="26">
        <f t="shared" si="7"/>
        <v>0</v>
      </c>
      <c r="BR21" s="50"/>
      <c r="BS21" s="22">
        <v>5</v>
      </c>
      <c r="BT21" s="31">
        <f>BC21*$BC$5+BD21*$BD$5+BE21*$BE$5+BF21*$BF$5+BG21*$BG$5+BH21*$BH$5+BI21*$BI$5+BJ21*$BJ$5</f>
        <v>0</v>
      </c>
      <c r="BU21" s="31">
        <f t="shared" si="8"/>
        <v>0</v>
      </c>
      <c r="BV21" s="50"/>
      <c r="BW21" s="50"/>
      <c r="BX21" s="51"/>
      <c r="BY21" s="51"/>
      <c r="BZ21" s="59"/>
      <c r="CA21" s="26">
        <f t="shared" si="9"/>
        <v>0</v>
      </c>
      <c r="CB21" s="50"/>
      <c r="CC21" s="104"/>
      <c r="CD21" s="83" t="s">
        <v>525</v>
      </c>
      <c r="CF21" s="101" t="str">
        <f t="shared" si="11"/>
        <v>林芥锋</v>
      </c>
      <c r="CG21" s="102"/>
      <c r="CH21" s="102"/>
    </row>
    <row r="22" ht="23.2" spans="1:86">
      <c r="A22" s="87"/>
      <c r="B22" s="88" t="s">
        <v>526</v>
      </c>
      <c r="C22" s="84">
        <v>5</v>
      </c>
      <c r="D22" s="84">
        <v>2</v>
      </c>
      <c r="E22" s="90">
        <f>COUNTIFS(号卡固网晒单!$A:$A,$B$5,号卡固网晒单!$C:$C,B22,号卡固网晒单!$D:$D,$E$9)</f>
        <v>0</v>
      </c>
      <c r="F22" s="90">
        <f>COUNTIFS(号卡固网晒单!$A:$A,$B$5,号卡固网晒单!$C:$C,B22,号卡固网晒单!$D:$D,$F$9)</f>
        <v>0</v>
      </c>
      <c r="G22" s="90">
        <f>COUNTIFS(号卡固网晒单!$A:$A,$B$5,号卡固网晒单!$C:$C,B22,号卡固网晒单!$D:$D,$G$9)</f>
        <v>0</v>
      </c>
      <c r="H22" s="90">
        <f>COUNTIFS(号卡固网晒单!$A:$A,$B$5,号卡固网晒单!$C:$C,B22,号卡固网晒单!$D:$D,$H$9)</f>
        <v>0</v>
      </c>
      <c r="I22" s="90">
        <f>COUNTIFS(号卡固网晒单!$A:$A,$B$5,号卡固网晒单!$C:$C,B22,号卡固网晒单!$D:$D,$I$9)</f>
        <v>0</v>
      </c>
      <c r="J22" s="90">
        <f>COUNTIFS(号卡固网晒单!$A:$A,$B$5,号卡固网晒单!$C:$C,B22,号卡固网晒单!$D:$D,$J$9)</f>
        <v>0</v>
      </c>
      <c r="K22" s="90">
        <f>COUNTIFS(号卡固网晒单!$A:$A,$B$5,号卡固网晒单!$C:$C,B22,号卡固网晒单!$D:$D,$K$9)</f>
        <v>0</v>
      </c>
      <c r="L22" s="90">
        <f>COUNTIFS(号卡固网晒单!$A:$A,$B$5,号卡固网晒单!$C:$C,B22,号卡固网晒单!$D:$D,$L$9)</f>
        <v>0</v>
      </c>
      <c r="M22" s="90">
        <f>COUNTIFS(号卡固网晒单!$A:$A,$B$5,号卡固网晒单!$C:$C,B22,号卡固网晒单!$D:$D,$M$9)</f>
        <v>0</v>
      </c>
      <c r="N22" s="90">
        <f>COUNTIFS(号卡固网晒单!$A:$A,$B$5,号卡固网晒单!$C:$C,B22,号卡固网晒单!$D:$D,$N$9)</f>
        <v>0</v>
      </c>
      <c r="O22" s="90">
        <f>COUNTIFS(号卡固网晒单!$A:$A,$B$5,号卡固网晒单!$C:$C,B22,号卡固网晒单!$D:$D,$O$9)</f>
        <v>0</v>
      </c>
      <c r="P22" s="90">
        <f>COUNTIFS(号卡固网晒单!$A:$A,$B$5,号卡固网晒单!$C:$C,B22,号卡固网晒单!$D:$D,$P$9)</f>
        <v>0</v>
      </c>
      <c r="Q22" s="90">
        <f t="shared" si="0"/>
        <v>0</v>
      </c>
      <c r="R22" s="90">
        <f>COUNTIFS(号卡固网晒单!$A:$A,$B$5,号卡固网晒单!$C:$C,B22,号卡固网晒单!$E:$E,$R$9)</f>
        <v>0</v>
      </c>
      <c r="S22" s="90">
        <f t="shared" si="1"/>
        <v>0</v>
      </c>
      <c r="T22" s="90">
        <f t="shared" si="2"/>
        <v>0</v>
      </c>
      <c r="U22" s="90">
        <f>COUNTIFS(号卡固网晒单!$A:$A,$B$5,号卡固网晒单!$C:$C,B22,号卡固网晒单!$D:$D,$U$9)</f>
        <v>0</v>
      </c>
      <c r="V22" s="90">
        <f>COUNTIFS(号卡固网晒单!$A:$A,$B$5,号卡固网晒单!$C:$C,B22,号卡固网晒单!$D:$D,$V$9)</f>
        <v>0</v>
      </c>
      <c r="W22" s="90">
        <f>COUNTIFS(号卡固网晒单!$A:$A,$B$5,号卡固网晒单!$C:$C,B22,号卡固网晒单!$D:$D,$W$9)</f>
        <v>0</v>
      </c>
      <c r="X22" s="90">
        <f>COUNTIFS(号卡固网晒单!$A:$A,$B$5,号卡固网晒单!$C:$C,B22,号卡固网晒单!$D:$D,$X$9)</f>
        <v>0</v>
      </c>
      <c r="Y22" s="90">
        <f>COUNTIFS(号卡固网晒单!$A:$A,$B$5,号卡固网晒单!$C:$C,B22,号卡固网晒单!$F:$F,$Y$9)</f>
        <v>0</v>
      </c>
      <c r="Z22" s="90">
        <f>COUNTIFS(号卡固网晒单!$A:$A,$B$5,号卡固网晒单!$C:$C,B22,号卡固网晒单!$G:$G,$Z$9)</f>
        <v>0</v>
      </c>
      <c r="AA22" s="90">
        <f>COUNTIFS(号卡固网晒单!$A:$A,$B$5,号卡固网晒单!$C:$C,B22,号卡固网晒单!$H:$H,$AA$9)</f>
        <v>0</v>
      </c>
      <c r="AB22" s="90">
        <f>COUNTIFS(号卡固网晒单!$A:$A,$B$5,号卡固网晒单!$C:$C,B22,号卡固网晒单!$I:$I,$AB$9)</f>
        <v>0</v>
      </c>
      <c r="AC22" s="90">
        <f>COUNTIFS(号卡固网晒单!$A:$A,$B$5,号卡固网晒单!$C:$C,B22,号卡固网晒单!$J:$J,$AC$9)</f>
        <v>0</v>
      </c>
      <c r="AD22" s="90">
        <f>COUNTIFS(号卡固网晒单!$A:$A,$B$5,号卡固网晒单!$C:$C,B22,号卡固网晒单!$K:$K,$AD$9)</f>
        <v>0</v>
      </c>
      <c r="AE22" s="90">
        <f>COUNTIFS(号卡固网晒单!$A:$A,$B$5,号卡固网晒单!$C:$C,B22,号卡固网晒单!$L:$L,$AE$9)</f>
        <v>0</v>
      </c>
      <c r="AF22" s="90">
        <f>COUNTIFS(号卡固网晒单!$A:$A,$B$5,号卡固网晒单!$C:$C,B22,号卡固网晒单!$M:$M,$AF$9)</f>
        <v>0</v>
      </c>
      <c r="AG22" s="90">
        <f>R22*$R$5+S22*$S$5+T22*$T$5+U22*$U$5+V22*$V$5+W22*$W$5+X22*$X$5</f>
        <v>0</v>
      </c>
      <c r="AH22" s="90">
        <f>Y22*$Y$5+Z22*$Z$5+AA22*$AA$5+AB22*$AB$5+AC22*$AC$5+AD22*$AD$5+AE22*$AE$5+AF22*$AF$5</f>
        <v>0</v>
      </c>
      <c r="AI22" s="90">
        <f>COUNTIFS(号卡固网晒单!$C:$C,AF22,号卡固网晒单!$D:$D,$E$9)</f>
        <v>0</v>
      </c>
      <c r="AJ22" s="90">
        <f>COUNTIFS(号卡固网晒单!$C:$C,AF22,号卡固网晒单!$D:$D,$F$9)</f>
        <v>0</v>
      </c>
      <c r="AK22" s="90">
        <f>COUNTIFS(号卡固网晒单!$C:$C,AF22,号卡固网晒单!$D:$D,$G$9)</f>
        <v>0</v>
      </c>
      <c r="AL22" s="90">
        <f>COUNTIFS(号卡固网晒单!$C:$C,AF22,号卡固网晒单!$D:$D,$H$9)</f>
        <v>0</v>
      </c>
      <c r="AM22" s="90">
        <f>COUNTIFS(号卡固网晒单!$C:$C,AF22,号卡固网晒单!$D:$D,$I$9)</f>
        <v>0</v>
      </c>
      <c r="AN22" s="90">
        <f>COUNTIFS(号卡固网晒单!$C:$C,AF22,号卡固网晒单!$D:$D,$J$9)</f>
        <v>0</v>
      </c>
      <c r="AO22" s="90">
        <f>COUNTIFS(号卡固网晒单!$C:$C,AF22,号卡固网晒单!$D:$D,$K$9)</f>
        <v>0</v>
      </c>
      <c r="AP22" s="90">
        <f>COUNTIFS(号卡固网晒单!$C:$C,AF22,号卡固网晒单!$D:$D,$L$9)</f>
        <v>0</v>
      </c>
      <c r="AQ22" s="90">
        <f>COUNTIFS(号卡固网晒单!$C:$C,AF22,号卡固网晒单!$D:$D,$M$9)</f>
        <v>0</v>
      </c>
      <c r="AR22" s="90">
        <f>COUNTIFS(号卡固网晒单!$C:$C,AF22,号卡固网晒单!$D:$D,$N$9)</f>
        <v>0</v>
      </c>
      <c r="AS22" s="90">
        <f>COUNTIFS(号卡固网晒单!$C:$C,AF22,号卡固网晒单!$D:$D,$O$9)</f>
        <v>0</v>
      </c>
      <c r="AT22" s="90">
        <f>COUNTIFS(号卡固网晒单!$C:$C,AF22,号卡固网晒单!$D:$D,$P$9)</f>
        <v>0</v>
      </c>
      <c r="AU22" s="90">
        <f t="shared" si="3"/>
        <v>0</v>
      </c>
      <c r="AV22" s="90">
        <f>COUNTIFS(号卡固网晒单!$C:$C,AE22,号卡固网晒单!$E:$E,$R$9)</f>
        <v>0</v>
      </c>
      <c r="AW22" s="90">
        <f t="shared" si="4"/>
        <v>0</v>
      </c>
      <c r="AX22" s="90">
        <f t="shared" si="5"/>
        <v>0</v>
      </c>
      <c r="AY22" s="90">
        <f>COUNTIFS(号卡固网晒单!$C:$C,AE22,号卡固网晒单!$D:$D,$U$9)</f>
        <v>0</v>
      </c>
      <c r="AZ22" s="90">
        <f>COUNTIFS(号卡固网晒单!$C:$C,AE22,号卡固网晒单!$D:$D,$V$9)</f>
        <v>0</v>
      </c>
      <c r="BA22" s="90">
        <f>COUNTIFS(号卡固网晒单!$C:$C,AE22,号卡固网晒单!$D:$D,$W$9)</f>
        <v>0</v>
      </c>
      <c r="BB22" s="90">
        <f>COUNTIFS(号卡固网晒单!$C:$C,AE22,号卡固网晒单!$D:$D,$X$9)</f>
        <v>0</v>
      </c>
      <c r="BC22" s="90">
        <f>COUNTIFS(号卡固网晒单!$C:$C,AE22,号卡固网晒单!$F:$F,$Y$9)</f>
        <v>0</v>
      </c>
      <c r="BD22" s="90">
        <f>COUNTIFS(号卡固网晒单!$C:$C,AE22,号卡固网晒单!$G:$G,$Z$9)</f>
        <v>0</v>
      </c>
      <c r="BE22" s="90">
        <f>COUNTIFS(号卡固网晒单!$C:$C,AE22,号卡固网晒单!$H:$H,$AA$9)</f>
        <v>0</v>
      </c>
      <c r="BF22" s="90">
        <f>COUNTIFS(号卡固网晒单!$C:$C,AE22,号卡固网晒单!$I:$I,$AB$9)</f>
        <v>0</v>
      </c>
      <c r="BG22" s="90">
        <f>COUNTIFS(号卡固网晒单!$C:$C,AE22,号卡固网晒单!$J:$J,$AC$9)</f>
        <v>0</v>
      </c>
      <c r="BH22" s="90">
        <f>COUNTIFS(号卡固网晒单!$C:$C,AE22,号卡固网晒单!$K:$K,$AD$9)</f>
        <v>0</v>
      </c>
      <c r="BI22" s="90">
        <f>COUNTIFS(号卡固网晒单!$C:$C,AE22,号卡固网晒单!$L:$L,$AE$9)</f>
        <v>0</v>
      </c>
      <c r="BJ22" s="90">
        <f>COUNTIFS(号卡固网晒单!$C:$C,AE22,号卡固网晒单!$M:$M,$AF$9)</f>
        <v>0</v>
      </c>
      <c r="BK22" s="22">
        <v>2</v>
      </c>
      <c r="BL22" s="31">
        <f>AV22*$AV$5+AW22*$AW$5+AX22*$AX$5+AY22*$AY$5+AZ22*$AZ$5+BA22*$BA$5+BB22*$BB$5</f>
        <v>0</v>
      </c>
      <c r="BM22" s="31">
        <f t="shared" si="6"/>
        <v>0</v>
      </c>
      <c r="BN22" s="23"/>
      <c r="BO22" s="50"/>
      <c r="BP22" s="51"/>
      <c r="BQ22" s="26">
        <f t="shared" si="7"/>
        <v>0</v>
      </c>
      <c r="BR22" s="50"/>
      <c r="BS22" s="22">
        <v>5</v>
      </c>
      <c r="BT22" s="31">
        <f>BC22*$BC$5+BD22*$BD$5+BE22*$BE$5+BF22*$BF$5+BG22*$BG$5+BH22*$BH$5+BI22*$BI$5+BJ22*$BJ$5</f>
        <v>0</v>
      </c>
      <c r="BU22" s="31">
        <f t="shared" si="8"/>
        <v>0</v>
      </c>
      <c r="BV22" s="50"/>
      <c r="BW22" s="50"/>
      <c r="BX22" s="51"/>
      <c r="BY22" s="51"/>
      <c r="BZ22" s="59"/>
      <c r="CA22" s="26">
        <f t="shared" si="9"/>
        <v>0</v>
      </c>
      <c r="CB22" s="50"/>
      <c r="CC22" s="104"/>
      <c r="CD22" s="83" t="s">
        <v>526</v>
      </c>
      <c r="CF22" s="101" t="str">
        <f t="shared" si="11"/>
        <v>卢俊杰</v>
      </c>
      <c r="CG22" s="102"/>
      <c r="CH22" s="102"/>
    </row>
    <row r="23" ht="23.2" spans="1:86">
      <c r="A23" s="87"/>
      <c r="B23" s="88" t="s">
        <v>527</v>
      </c>
      <c r="C23" s="84">
        <v>5</v>
      </c>
      <c r="D23" s="84">
        <v>2</v>
      </c>
      <c r="E23" s="90">
        <f>COUNTIFS(号卡固网晒单!$A:$A,$B$5,号卡固网晒单!$C:$C,B23,号卡固网晒单!$D:$D,$E$9)</f>
        <v>0</v>
      </c>
      <c r="F23" s="90">
        <f>COUNTIFS(号卡固网晒单!$A:$A,$B$5,号卡固网晒单!$C:$C,B23,号卡固网晒单!$D:$D,$F$9)</f>
        <v>0</v>
      </c>
      <c r="G23" s="90">
        <f>COUNTIFS(号卡固网晒单!$A:$A,$B$5,号卡固网晒单!$C:$C,B23,号卡固网晒单!$D:$D,$G$9)</f>
        <v>0</v>
      </c>
      <c r="H23" s="90">
        <f>COUNTIFS(号卡固网晒单!$A:$A,$B$5,号卡固网晒单!$C:$C,B23,号卡固网晒单!$D:$D,$H$9)</f>
        <v>0</v>
      </c>
      <c r="I23" s="90">
        <f>COUNTIFS(号卡固网晒单!$A:$A,$B$5,号卡固网晒单!$C:$C,B23,号卡固网晒单!$D:$D,$I$9)</f>
        <v>0</v>
      </c>
      <c r="J23" s="90">
        <f>COUNTIFS(号卡固网晒单!$A:$A,$B$5,号卡固网晒单!$C:$C,B23,号卡固网晒单!$D:$D,$J$9)</f>
        <v>0</v>
      </c>
      <c r="K23" s="90">
        <f>COUNTIFS(号卡固网晒单!$A:$A,$B$5,号卡固网晒单!$C:$C,B23,号卡固网晒单!$D:$D,$K$9)</f>
        <v>0</v>
      </c>
      <c r="L23" s="90">
        <f>COUNTIFS(号卡固网晒单!$A:$A,$B$5,号卡固网晒单!$C:$C,B23,号卡固网晒单!$D:$D,$L$9)</f>
        <v>0</v>
      </c>
      <c r="M23" s="90">
        <f>COUNTIFS(号卡固网晒单!$A:$A,$B$5,号卡固网晒单!$C:$C,B23,号卡固网晒单!$D:$D,$M$9)</f>
        <v>0</v>
      </c>
      <c r="N23" s="90">
        <f>COUNTIFS(号卡固网晒单!$A:$A,$B$5,号卡固网晒单!$C:$C,B23,号卡固网晒单!$D:$D,$N$9)</f>
        <v>0</v>
      </c>
      <c r="O23" s="90">
        <f>COUNTIFS(号卡固网晒单!$A:$A,$B$5,号卡固网晒单!$C:$C,B23,号卡固网晒单!$D:$D,$O$9)</f>
        <v>0</v>
      </c>
      <c r="P23" s="90">
        <f>COUNTIFS(号卡固网晒单!$A:$A,$B$5,号卡固网晒单!$C:$C,B23,号卡固网晒单!$D:$D,$P$9)</f>
        <v>0</v>
      </c>
      <c r="Q23" s="90">
        <f t="shared" si="0"/>
        <v>0</v>
      </c>
      <c r="R23" s="90">
        <f>COUNTIFS(号卡固网晒单!$A:$A,$B$5,号卡固网晒单!$C:$C,B23,号卡固网晒单!$E:$E,$R$9)</f>
        <v>0</v>
      </c>
      <c r="S23" s="90">
        <f t="shared" si="1"/>
        <v>0</v>
      </c>
      <c r="T23" s="90">
        <f t="shared" si="2"/>
        <v>0</v>
      </c>
      <c r="U23" s="90">
        <f>COUNTIFS(号卡固网晒单!$A:$A,$B$5,号卡固网晒单!$C:$C,B23,号卡固网晒单!$D:$D,$U$9)</f>
        <v>0</v>
      </c>
      <c r="V23" s="90">
        <f>COUNTIFS(号卡固网晒单!$A:$A,$B$5,号卡固网晒单!$C:$C,B23,号卡固网晒单!$D:$D,$V$9)</f>
        <v>0</v>
      </c>
      <c r="W23" s="90">
        <f>COUNTIFS(号卡固网晒单!$A:$A,$B$5,号卡固网晒单!$C:$C,B23,号卡固网晒单!$D:$D,$W$9)</f>
        <v>0</v>
      </c>
      <c r="X23" s="90">
        <f>COUNTIFS(号卡固网晒单!$A:$A,$B$5,号卡固网晒单!$C:$C,B23,号卡固网晒单!$D:$D,$X$9)</f>
        <v>0</v>
      </c>
      <c r="Y23" s="90">
        <f>COUNTIFS(号卡固网晒单!$A:$A,$B$5,号卡固网晒单!$C:$C,B23,号卡固网晒单!$F:$F,$Y$9)</f>
        <v>0</v>
      </c>
      <c r="Z23" s="90">
        <f>COUNTIFS(号卡固网晒单!$A:$A,$B$5,号卡固网晒单!$C:$C,B23,号卡固网晒单!$G:$G,$Z$9)</f>
        <v>0</v>
      </c>
      <c r="AA23" s="90">
        <f>COUNTIFS(号卡固网晒单!$A:$A,$B$5,号卡固网晒单!$C:$C,B23,号卡固网晒单!$H:$H,$AA$9)</f>
        <v>0</v>
      </c>
      <c r="AB23" s="90">
        <f>COUNTIFS(号卡固网晒单!$A:$A,$B$5,号卡固网晒单!$C:$C,B23,号卡固网晒单!$I:$I,$AB$9)</f>
        <v>0</v>
      </c>
      <c r="AC23" s="90">
        <f>COUNTIFS(号卡固网晒单!$A:$A,$B$5,号卡固网晒单!$C:$C,B23,号卡固网晒单!$J:$J,$AC$9)</f>
        <v>0</v>
      </c>
      <c r="AD23" s="90">
        <f>COUNTIFS(号卡固网晒单!$A:$A,$B$5,号卡固网晒单!$C:$C,B23,号卡固网晒单!$K:$K,$AD$9)</f>
        <v>0</v>
      </c>
      <c r="AE23" s="90">
        <f>COUNTIFS(号卡固网晒单!$A:$A,$B$5,号卡固网晒单!$C:$C,B23,号卡固网晒单!$L:$L,$AE$9)</f>
        <v>0</v>
      </c>
      <c r="AF23" s="90">
        <f>COUNTIFS(号卡固网晒单!$A:$A,$B$5,号卡固网晒单!$C:$C,B23,号卡固网晒单!$M:$M,$AF$9)</f>
        <v>0</v>
      </c>
      <c r="AG23" s="90">
        <f>R23*$R$5+S23*$S$5+T23*$T$5+U23*$U$5+V23*$V$5+W23*$W$5+X23*$X$5</f>
        <v>0</v>
      </c>
      <c r="AH23" s="90">
        <f>Y23*$Y$5+Z23*$Z$5+AA23*$AA$5+AB23*$AB$5+AC23*$AC$5+AD23*$AD$5+AE23*$AE$5+AF23*$AF$5</f>
        <v>0</v>
      </c>
      <c r="AI23" s="90">
        <f>COUNTIFS(号卡固网晒单!$C:$C,AF23,号卡固网晒单!$D:$D,$E$9)</f>
        <v>0</v>
      </c>
      <c r="AJ23" s="90">
        <f>COUNTIFS(号卡固网晒单!$C:$C,AF23,号卡固网晒单!$D:$D,$F$9)</f>
        <v>0</v>
      </c>
      <c r="AK23" s="90">
        <f>COUNTIFS(号卡固网晒单!$C:$C,AF23,号卡固网晒单!$D:$D,$G$9)</f>
        <v>0</v>
      </c>
      <c r="AL23" s="90">
        <f>COUNTIFS(号卡固网晒单!$C:$C,AF23,号卡固网晒单!$D:$D,$H$9)</f>
        <v>0</v>
      </c>
      <c r="AM23" s="90">
        <f>COUNTIFS(号卡固网晒单!$C:$C,AF23,号卡固网晒单!$D:$D,$I$9)</f>
        <v>0</v>
      </c>
      <c r="AN23" s="90">
        <f>COUNTIFS(号卡固网晒单!$C:$C,AF23,号卡固网晒单!$D:$D,$J$9)</f>
        <v>0</v>
      </c>
      <c r="AO23" s="90">
        <f>COUNTIFS(号卡固网晒单!$C:$C,AF23,号卡固网晒单!$D:$D,$K$9)</f>
        <v>0</v>
      </c>
      <c r="AP23" s="90">
        <f>COUNTIFS(号卡固网晒单!$C:$C,AF23,号卡固网晒单!$D:$D,$L$9)</f>
        <v>0</v>
      </c>
      <c r="AQ23" s="90">
        <f>COUNTIFS(号卡固网晒单!$C:$C,AF23,号卡固网晒单!$D:$D,$M$9)</f>
        <v>0</v>
      </c>
      <c r="AR23" s="90">
        <f>COUNTIFS(号卡固网晒单!$C:$C,AF23,号卡固网晒单!$D:$D,$N$9)</f>
        <v>0</v>
      </c>
      <c r="AS23" s="90">
        <f>COUNTIFS(号卡固网晒单!$C:$C,AF23,号卡固网晒单!$D:$D,$O$9)</f>
        <v>0</v>
      </c>
      <c r="AT23" s="90">
        <f>COUNTIFS(号卡固网晒单!$C:$C,AF23,号卡固网晒单!$D:$D,$P$9)</f>
        <v>0</v>
      </c>
      <c r="AU23" s="90">
        <f t="shared" si="3"/>
        <v>0</v>
      </c>
      <c r="AV23" s="90">
        <f>COUNTIFS(号卡固网晒单!$C:$C,AE23,号卡固网晒单!$E:$E,$R$9)</f>
        <v>0</v>
      </c>
      <c r="AW23" s="90">
        <f t="shared" si="4"/>
        <v>0</v>
      </c>
      <c r="AX23" s="90">
        <f t="shared" si="5"/>
        <v>0</v>
      </c>
      <c r="AY23" s="90">
        <f>COUNTIFS(号卡固网晒单!$C:$C,AE23,号卡固网晒单!$D:$D,$U$9)</f>
        <v>0</v>
      </c>
      <c r="AZ23" s="90">
        <f>COUNTIFS(号卡固网晒单!$C:$C,AE23,号卡固网晒单!$D:$D,$V$9)</f>
        <v>0</v>
      </c>
      <c r="BA23" s="90">
        <f>COUNTIFS(号卡固网晒单!$C:$C,AE23,号卡固网晒单!$D:$D,$W$9)</f>
        <v>0</v>
      </c>
      <c r="BB23" s="90">
        <f>COUNTIFS(号卡固网晒单!$C:$C,AE23,号卡固网晒单!$D:$D,$X$9)</f>
        <v>0</v>
      </c>
      <c r="BC23" s="90">
        <f>COUNTIFS(号卡固网晒单!$C:$C,AE23,号卡固网晒单!$F:$F,$Y$9)</f>
        <v>0</v>
      </c>
      <c r="BD23" s="90">
        <f>COUNTIFS(号卡固网晒单!$C:$C,AE23,号卡固网晒单!$G:$G,$Z$9)</f>
        <v>0</v>
      </c>
      <c r="BE23" s="90">
        <f>COUNTIFS(号卡固网晒单!$C:$C,AE23,号卡固网晒单!$H:$H,$AA$9)</f>
        <v>0</v>
      </c>
      <c r="BF23" s="90">
        <f>COUNTIFS(号卡固网晒单!$C:$C,AE23,号卡固网晒单!$I:$I,$AB$9)</f>
        <v>0</v>
      </c>
      <c r="BG23" s="90">
        <f>COUNTIFS(号卡固网晒单!$C:$C,AE23,号卡固网晒单!$J:$J,$AC$9)</f>
        <v>0</v>
      </c>
      <c r="BH23" s="90">
        <f>COUNTIFS(号卡固网晒单!$C:$C,AE23,号卡固网晒单!$K:$K,$AD$9)</f>
        <v>0</v>
      </c>
      <c r="BI23" s="90">
        <f>COUNTIFS(号卡固网晒单!$C:$C,AE23,号卡固网晒单!$L:$L,$AE$9)</f>
        <v>0</v>
      </c>
      <c r="BJ23" s="90">
        <f>COUNTIFS(号卡固网晒单!$C:$C,AE23,号卡固网晒单!$M:$M,$AF$9)</f>
        <v>0</v>
      </c>
      <c r="BK23" s="22">
        <v>2</v>
      </c>
      <c r="BL23" s="31">
        <f>AV23*$AV$5+AW23*$AW$5+AX23*$AX$5+AY23*$AY$5+AZ23*$AZ$5+BA23*$BA$5+BB23*$BB$5</f>
        <v>0</v>
      </c>
      <c r="BM23" s="31">
        <f t="shared" si="6"/>
        <v>0</v>
      </c>
      <c r="BN23" s="23"/>
      <c r="BO23" s="50"/>
      <c r="BP23" s="51"/>
      <c r="BQ23" s="26">
        <f t="shared" si="7"/>
        <v>0</v>
      </c>
      <c r="BR23" s="50"/>
      <c r="BS23" s="22">
        <v>5</v>
      </c>
      <c r="BT23" s="31">
        <f>BC23*$BC$5+BD23*$BD$5+BE23*$BE$5+BF23*$BF$5+BG23*$BG$5+BH23*$BH$5+BI23*$BI$5+BJ23*$BJ$5</f>
        <v>0</v>
      </c>
      <c r="BU23" s="31">
        <f t="shared" si="8"/>
        <v>0</v>
      </c>
      <c r="BV23" s="50"/>
      <c r="BW23" s="50"/>
      <c r="BX23" s="51"/>
      <c r="BY23" s="51"/>
      <c r="BZ23" s="59"/>
      <c r="CA23" s="26">
        <f t="shared" si="9"/>
        <v>0</v>
      </c>
      <c r="CB23" s="50"/>
      <c r="CC23" s="104"/>
      <c r="CD23" s="83" t="s">
        <v>527</v>
      </c>
      <c r="CF23" s="101" t="str">
        <f t="shared" si="11"/>
        <v>刘逢财</v>
      </c>
      <c r="CG23" s="102"/>
      <c r="CH23" s="102"/>
    </row>
    <row r="24" ht="23.2" spans="1:86">
      <c r="A24" s="87"/>
      <c r="B24" s="88" t="s">
        <v>528</v>
      </c>
      <c r="C24" s="84">
        <v>5</v>
      </c>
      <c r="D24" s="84">
        <v>2</v>
      </c>
      <c r="E24" s="90">
        <f>COUNTIFS(号卡固网晒单!$A:$A,$B$5,号卡固网晒单!$C:$C,B24,号卡固网晒单!$D:$D,$E$9)</f>
        <v>0</v>
      </c>
      <c r="F24" s="90">
        <f>COUNTIFS(号卡固网晒单!$A:$A,$B$5,号卡固网晒单!$C:$C,B24,号卡固网晒单!$D:$D,$F$9)</f>
        <v>0</v>
      </c>
      <c r="G24" s="90">
        <f>COUNTIFS(号卡固网晒单!$A:$A,$B$5,号卡固网晒单!$C:$C,B24,号卡固网晒单!$D:$D,$G$9)</f>
        <v>0</v>
      </c>
      <c r="H24" s="90">
        <f>COUNTIFS(号卡固网晒单!$A:$A,$B$5,号卡固网晒单!$C:$C,B24,号卡固网晒单!$D:$D,$H$9)</f>
        <v>0</v>
      </c>
      <c r="I24" s="90">
        <f>COUNTIFS(号卡固网晒单!$A:$A,$B$5,号卡固网晒单!$C:$C,B24,号卡固网晒单!$D:$D,$I$9)</f>
        <v>0</v>
      </c>
      <c r="J24" s="90">
        <f>COUNTIFS(号卡固网晒单!$A:$A,$B$5,号卡固网晒单!$C:$C,B24,号卡固网晒单!$D:$D,$J$9)</f>
        <v>0</v>
      </c>
      <c r="K24" s="90">
        <f>COUNTIFS(号卡固网晒单!$A:$A,$B$5,号卡固网晒单!$C:$C,B24,号卡固网晒单!$D:$D,$K$9)</f>
        <v>0</v>
      </c>
      <c r="L24" s="90">
        <f>COUNTIFS(号卡固网晒单!$A:$A,$B$5,号卡固网晒单!$C:$C,B24,号卡固网晒单!$D:$D,$L$9)</f>
        <v>0</v>
      </c>
      <c r="M24" s="90">
        <f>COUNTIFS(号卡固网晒单!$A:$A,$B$5,号卡固网晒单!$C:$C,B24,号卡固网晒单!$D:$D,$M$9)</f>
        <v>0</v>
      </c>
      <c r="N24" s="90">
        <f>COUNTIFS(号卡固网晒单!$A:$A,$B$5,号卡固网晒单!$C:$C,B24,号卡固网晒单!$D:$D,$N$9)</f>
        <v>0</v>
      </c>
      <c r="O24" s="90">
        <f>COUNTIFS(号卡固网晒单!$A:$A,$B$5,号卡固网晒单!$C:$C,B24,号卡固网晒单!$D:$D,$O$9)</f>
        <v>0</v>
      </c>
      <c r="P24" s="90">
        <f>COUNTIFS(号卡固网晒单!$A:$A,$B$5,号卡固网晒单!$C:$C,B24,号卡固网晒单!$D:$D,$P$9)</f>
        <v>0</v>
      </c>
      <c r="Q24" s="90">
        <f t="shared" si="0"/>
        <v>0</v>
      </c>
      <c r="R24" s="90">
        <f>COUNTIFS(号卡固网晒单!$A:$A,$B$5,号卡固网晒单!$C:$C,B24,号卡固网晒单!$E:$E,$R$9)</f>
        <v>0</v>
      </c>
      <c r="S24" s="90">
        <f t="shared" si="1"/>
        <v>0</v>
      </c>
      <c r="T24" s="90">
        <f t="shared" si="2"/>
        <v>0</v>
      </c>
      <c r="U24" s="90">
        <f>COUNTIFS(号卡固网晒单!$A:$A,$B$5,号卡固网晒单!$C:$C,B24,号卡固网晒单!$D:$D,$U$9)</f>
        <v>0</v>
      </c>
      <c r="V24" s="90">
        <f>COUNTIFS(号卡固网晒单!$A:$A,$B$5,号卡固网晒单!$C:$C,B24,号卡固网晒单!$D:$D,$V$9)</f>
        <v>0</v>
      </c>
      <c r="W24" s="90">
        <f>COUNTIFS(号卡固网晒单!$A:$A,$B$5,号卡固网晒单!$C:$C,B24,号卡固网晒单!$D:$D,$W$9)</f>
        <v>0</v>
      </c>
      <c r="X24" s="90">
        <f>COUNTIFS(号卡固网晒单!$A:$A,$B$5,号卡固网晒单!$C:$C,B24,号卡固网晒单!$D:$D,$X$9)</f>
        <v>0</v>
      </c>
      <c r="Y24" s="90">
        <f>COUNTIFS(号卡固网晒单!$A:$A,$B$5,号卡固网晒单!$C:$C,B24,号卡固网晒单!$F:$F,$Y$9)</f>
        <v>0</v>
      </c>
      <c r="Z24" s="90">
        <f>COUNTIFS(号卡固网晒单!$A:$A,$B$5,号卡固网晒单!$C:$C,B24,号卡固网晒单!$G:$G,$Z$9)</f>
        <v>0</v>
      </c>
      <c r="AA24" s="90">
        <f>COUNTIFS(号卡固网晒单!$A:$A,$B$5,号卡固网晒单!$C:$C,B24,号卡固网晒单!$H:$H,$AA$9)</f>
        <v>0</v>
      </c>
      <c r="AB24" s="90">
        <f>COUNTIFS(号卡固网晒单!$A:$A,$B$5,号卡固网晒单!$C:$C,B24,号卡固网晒单!$I:$I,$AB$9)</f>
        <v>0</v>
      </c>
      <c r="AC24" s="90">
        <f>COUNTIFS(号卡固网晒单!$A:$A,$B$5,号卡固网晒单!$C:$C,B24,号卡固网晒单!$J:$J,$AC$9)</f>
        <v>0</v>
      </c>
      <c r="AD24" s="90">
        <f>COUNTIFS(号卡固网晒单!$A:$A,$B$5,号卡固网晒单!$C:$C,B24,号卡固网晒单!$K:$K,$AD$9)</f>
        <v>0</v>
      </c>
      <c r="AE24" s="90">
        <f>COUNTIFS(号卡固网晒单!$A:$A,$B$5,号卡固网晒单!$C:$C,B24,号卡固网晒单!$L:$L,$AE$9)</f>
        <v>0</v>
      </c>
      <c r="AF24" s="90">
        <f>COUNTIFS(号卡固网晒单!$A:$A,$B$5,号卡固网晒单!$C:$C,B24,号卡固网晒单!$M:$M,$AF$9)</f>
        <v>0</v>
      </c>
      <c r="AG24" s="90">
        <f>R24*$R$5+S24*$S$5+T24*$T$5+U24*$U$5+V24*$V$5+W24*$W$5+X24*$X$5</f>
        <v>0</v>
      </c>
      <c r="AH24" s="90">
        <f>Y24*$Y$5+Z24*$Z$5+AA24*$AA$5+AB24*$AB$5+AC24*$AC$5+AD24*$AD$5+AE24*$AE$5+AF24*$AF$5</f>
        <v>0</v>
      </c>
      <c r="AI24" s="90">
        <f>COUNTIFS(号卡固网晒单!$C:$C,AF24,号卡固网晒单!$D:$D,$E$9)</f>
        <v>0</v>
      </c>
      <c r="AJ24" s="90">
        <f>COUNTIFS(号卡固网晒单!$C:$C,AF24,号卡固网晒单!$D:$D,$F$9)</f>
        <v>0</v>
      </c>
      <c r="AK24" s="90">
        <f>COUNTIFS(号卡固网晒单!$C:$C,AF24,号卡固网晒单!$D:$D,$G$9)</f>
        <v>0</v>
      </c>
      <c r="AL24" s="90">
        <f>COUNTIFS(号卡固网晒单!$C:$C,AF24,号卡固网晒单!$D:$D,$H$9)</f>
        <v>0</v>
      </c>
      <c r="AM24" s="90">
        <f>COUNTIFS(号卡固网晒单!$C:$C,AF24,号卡固网晒单!$D:$D,$I$9)</f>
        <v>0</v>
      </c>
      <c r="AN24" s="90">
        <f>COUNTIFS(号卡固网晒单!$C:$C,AF24,号卡固网晒单!$D:$D,$J$9)</f>
        <v>0</v>
      </c>
      <c r="AO24" s="90">
        <f>COUNTIFS(号卡固网晒单!$C:$C,AF24,号卡固网晒单!$D:$D,$K$9)</f>
        <v>0</v>
      </c>
      <c r="AP24" s="90">
        <f>COUNTIFS(号卡固网晒单!$C:$C,AF24,号卡固网晒单!$D:$D,$L$9)</f>
        <v>0</v>
      </c>
      <c r="AQ24" s="90">
        <f>COUNTIFS(号卡固网晒单!$C:$C,AF24,号卡固网晒单!$D:$D,$M$9)</f>
        <v>0</v>
      </c>
      <c r="AR24" s="90">
        <f>COUNTIFS(号卡固网晒单!$C:$C,AF24,号卡固网晒单!$D:$D,$N$9)</f>
        <v>0</v>
      </c>
      <c r="AS24" s="90">
        <f>COUNTIFS(号卡固网晒单!$C:$C,AF24,号卡固网晒单!$D:$D,$O$9)</f>
        <v>0</v>
      </c>
      <c r="AT24" s="90">
        <f>COUNTIFS(号卡固网晒单!$C:$C,AF24,号卡固网晒单!$D:$D,$P$9)</f>
        <v>0</v>
      </c>
      <c r="AU24" s="90">
        <f t="shared" si="3"/>
        <v>0</v>
      </c>
      <c r="AV24" s="90">
        <f>COUNTIFS(号卡固网晒单!$C:$C,AE24,号卡固网晒单!$E:$E,$R$9)</f>
        <v>0</v>
      </c>
      <c r="AW24" s="90">
        <f t="shared" si="4"/>
        <v>0</v>
      </c>
      <c r="AX24" s="90">
        <f t="shared" si="5"/>
        <v>0</v>
      </c>
      <c r="AY24" s="90">
        <f>COUNTIFS(号卡固网晒单!$C:$C,AE24,号卡固网晒单!$D:$D,$U$9)</f>
        <v>0</v>
      </c>
      <c r="AZ24" s="90">
        <f>COUNTIFS(号卡固网晒单!$C:$C,AE24,号卡固网晒单!$D:$D,$V$9)</f>
        <v>0</v>
      </c>
      <c r="BA24" s="90">
        <f>COUNTIFS(号卡固网晒单!$C:$C,AE24,号卡固网晒单!$D:$D,$W$9)</f>
        <v>0</v>
      </c>
      <c r="BB24" s="90">
        <f>COUNTIFS(号卡固网晒单!$C:$C,AE24,号卡固网晒单!$D:$D,$X$9)</f>
        <v>0</v>
      </c>
      <c r="BC24" s="90">
        <f>COUNTIFS(号卡固网晒单!$C:$C,AE24,号卡固网晒单!$F:$F,$Y$9)</f>
        <v>0</v>
      </c>
      <c r="BD24" s="90">
        <f>COUNTIFS(号卡固网晒单!$C:$C,AE24,号卡固网晒单!$G:$G,$Z$9)</f>
        <v>0</v>
      </c>
      <c r="BE24" s="90">
        <f>COUNTIFS(号卡固网晒单!$C:$C,AE24,号卡固网晒单!$H:$H,$AA$9)</f>
        <v>0</v>
      </c>
      <c r="BF24" s="90">
        <f>COUNTIFS(号卡固网晒单!$C:$C,AE24,号卡固网晒单!$I:$I,$AB$9)</f>
        <v>0</v>
      </c>
      <c r="BG24" s="90">
        <f>COUNTIFS(号卡固网晒单!$C:$C,AE24,号卡固网晒单!$J:$J,$AC$9)</f>
        <v>0</v>
      </c>
      <c r="BH24" s="90">
        <f>COUNTIFS(号卡固网晒单!$C:$C,AE24,号卡固网晒单!$K:$K,$AD$9)</f>
        <v>0</v>
      </c>
      <c r="BI24" s="90">
        <f>COUNTIFS(号卡固网晒单!$C:$C,AE24,号卡固网晒单!$L:$L,$AE$9)</f>
        <v>0</v>
      </c>
      <c r="BJ24" s="90">
        <f>COUNTIFS(号卡固网晒单!$C:$C,AE24,号卡固网晒单!$M:$M,$AF$9)</f>
        <v>0</v>
      </c>
      <c r="BK24" s="22">
        <v>2</v>
      </c>
      <c r="BL24" s="31">
        <f>AV24*$AV$5+AW24*$AW$5+AX24*$AX$5+AY24*$AY$5+AZ24*$AZ$5+BA24*$BA$5+BB24*$BB$5</f>
        <v>0</v>
      </c>
      <c r="BM24" s="31">
        <f t="shared" si="6"/>
        <v>0</v>
      </c>
      <c r="BN24" s="23"/>
      <c r="BO24" s="50"/>
      <c r="BP24" s="51"/>
      <c r="BQ24" s="26">
        <f t="shared" si="7"/>
        <v>0</v>
      </c>
      <c r="BR24" s="50"/>
      <c r="BS24" s="22">
        <v>5</v>
      </c>
      <c r="BT24" s="31">
        <f>BC24*$BC$5+BD24*$BD$5+BE24*$BE$5+BF24*$BF$5+BG24*$BG$5+BH24*$BH$5+BI24*$BI$5+BJ24*$BJ$5</f>
        <v>0</v>
      </c>
      <c r="BU24" s="31">
        <f t="shared" si="8"/>
        <v>0</v>
      </c>
      <c r="BV24" s="50"/>
      <c r="BW24" s="50"/>
      <c r="BX24" s="51"/>
      <c r="BY24" s="51"/>
      <c r="BZ24" s="59"/>
      <c r="CA24" s="26">
        <f t="shared" si="9"/>
        <v>0</v>
      </c>
      <c r="CB24" s="50"/>
      <c r="CC24" s="104"/>
      <c r="CD24" s="83" t="s">
        <v>528</v>
      </c>
      <c r="CF24" s="101" t="str">
        <f t="shared" si="11"/>
        <v>黄树锦</v>
      </c>
      <c r="CG24" s="102"/>
      <c r="CH24" s="102"/>
    </row>
    <row r="25" ht="23.2" spans="1:86">
      <c r="A25" s="87"/>
      <c r="B25" s="88" t="s">
        <v>529</v>
      </c>
      <c r="C25" s="84">
        <v>5</v>
      </c>
      <c r="D25" s="84">
        <v>2</v>
      </c>
      <c r="E25" s="90">
        <f>COUNTIFS(号卡固网晒单!$A:$A,$B$5,号卡固网晒单!$C:$C,B25,号卡固网晒单!$D:$D,$E$9)</f>
        <v>0</v>
      </c>
      <c r="F25" s="90">
        <f>COUNTIFS(号卡固网晒单!$A:$A,$B$5,号卡固网晒单!$C:$C,B25,号卡固网晒单!$D:$D,$F$9)</f>
        <v>0</v>
      </c>
      <c r="G25" s="90">
        <f>COUNTIFS(号卡固网晒单!$A:$A,$B$5,号卡固网晒单!$C:$C,B25,号卡固网晒单!$D:$D,$G$9)</f>
        <v>0</v>
      </c>
      <c r="H25" s="90">
        <f>COUNTIFS(号卡固网晒单!$A:$A,$B$5,号卡固网晒单!$C:$C,B25,号卡固网晒单!$D:$D,$H$9)</f>
        <v>0</v>
      </c>
      <c r="I25" s="90">
        <f>COUNTIFS(号卡固网晒单!$A:$A,$B$5,号卡固网晒单!$C:$C,B25,号卡固网晒单!$D:$D,$I$9)</f>
        <v>0</v>
      </c>
      <c r="J25" s="90">
        <f>COUNTIFS(号卡固网晒单!$A:$A,$B$5,号卡固网晒单!$C:$C,B25,号卡固网晒单!$D:$D,$J$9)</f>
        <v>0</v>
      </c>
      <c r="K25" s="90">
        <f>COUNTIFS(号卡固网晒单!$A:$A,$B$5,号卡固网晒单!$C:$C,B25,号卡固网晒单!$D:$D,$K$9)</f>
        <v>0</v>
      </c>
      <c r="L25" s="90">
        <f>COUNTIFS(号卡固网晒单!$A:$A,$B$5,号卡固网晒单!$C:$C,B25,号卡固网晒单!$D:$D,$L$9)</f>
        <v>0</v>
      </c>
      <c r="M25" s="90">
        <f>COUNTIFS(号卡固网晒单!$A:$A,$B$5,号卡固网晒单!$C:$C,B25,号卡固网晒单!$D:$D,$M$9)</f>
        <v>0</v>
      </c>
      <c r="N25" s="90">
        <f>COUNTIFS(号卡固网晒单!$A:$A,$B$5,号卡固网晒单!$C:$C,B25,号卡固网晒单!$D:$D,$N$9)</f>
        <v>0</v>
      </c>
      <c r="O25" s="90">
        <f>COUNTIFS(号卡固网晒单!$A:$A,$B$5,号卡固网晒单!$C:$C,B25,号卡固网晒单!$D:$D,$O$9)</f>
        <v>0</v>
      </c>
      <c r="P25" s="90">
        <f>COUNTIFS(号卡固网晒单!$A:$A,$B$5,号卡固网晒单!$C:$C,B25,号卡固网晒单!$D:$D,$P$9)</f>
        <v>0</v>
      </c>
      <c r="Q25" s="90">
        <f t="shared" si="0"/>
        <v>0</v>
      </c>
      <c r="R25" s="90">
        <f>COUNTIFS(号卡固网晒单!$A:$A,$B$5,号卡固网晒单!$C:$C,B25,号卡固网晒单!$E:$E,$R$9)</f>
        <v>0</v>
      </c>
      <c r="S25" s="90">
        <f t="shared" si="1"/>
        <v>0</v>
      </c>
      <c r="T25" s="90">
        <f t="shared" si="2"/>
        <v>0</v>
      </c>
      <c r="U25" s="90">
        <f>COUNTIFS(号卡固网晒单!$A:$A,$B$5,号卡固网晒单!$C:$C,B25,号卡固网晒单!$D:$D,$U$9)</f>
        <v>0</v>
      </c>
      <c r="V25" s="90">
        <f>COUNTIFS(号卡固网晒单!$A:$A,$B$5,号卡固网晒单!$C:$C,B25,号卡固网晒单!$D:$D,$V$9)</f>
        <v>0</v>
      </c>
      <c r="W25" s="90">
        <f>COUNTIFS(号卡固网晒单!$A:$A,$B$5,号卡固网晒单!$C:$C,B25,号卡固网晒单!$D:$D,$W$9)</f>
        <v>0</v>
      </c>
      <c r="X25" s="90">
        <f>COUNTIFS(号卡固网晒单!$A:$A,$B$5,号卡固网晒单!$C:$C,B25,号卡固网晒单!$D:$D,$X$9)</f>
        <v>0</v>
      </c>
      <c r="Y25" s="90">
        <f>COUNTIFS(号卡固网晒单!$A:$A,$B$5,号卡固网晒单!$C:$C,B25,号卡固网晒单!$F:$F,$Y$9)</f>
        <v>0</v>
      </c>
      <c r="Z25" s="90">
        <f>COUNTIFS(号卡固网晒单!$A:$A,$B$5,号卡固网晒单!$C:$C,B25,号卡固网晒单!$G:$G,$Z$9)</f>
        <v>0</v>
      </c>
      <c r="AA25" s="90">
        <f>COUNTIFS(号卡固网晒单!$A:$A,$B$5,号卡固网晒单!$C:$C,B25,号卡固网晒单!$H:$H,$AA$9)</f>
        <v>0</v>
      </c>
      <c r="AB25" s="90">
        <f>COUNTIFS(号卡固网晒单!$A:$A,$B$5,号卡固网晒单!$C:$C,B25,号卡固网晒单!$I:$I,$AB$9)</f>
        <v>0</v>
      </c>
      <c r="AC25" s="90">
        <f>COUNTIFS(号卡固网晒单!$A:$A,$B$5,号卡固网晒单!$C:$C,B25,号卡固网晒单!$J:$J,$AC$9)</f>
        <v>0</v>
      </c>
      <c r="AD25" s="90">
        <f>COUNTIFS(号卡固网晒单!$A:$A,$B$5,号卡固网晒单!$C:$C,B25,号卡固网晒单!$K:$K,$AD$9)</f>
        <v>0</v>
      </c>
      <c r="AE25" s="90">
        <f>COUNTIFS(号卡固网晒单!$A:$A,$B$5,号卡固网晒单!$C:$C,B25,号卡固网晒单!$L:$L,$AE$9)</f>
        <v>0</v>
      </c>
      <c r="AF25" s="90">
        <f>COUNTIFS(号卡固网晒单!$A:$A,$B$5,号卡固网晒单!$C:$C,B25,号卡固网晒单!$M:$M,$AF$9)</f>
        <v>0</v>
      </c>
      <c r="AG25" s="90">
        <f>R25*$R$5+S25*$S$5+T25*$T$5+U25*$U$5+V25*$V$5+W25*$W$5+X25*$X$5</f>
        <v>0</v>
      </c>
      <c r="AH25" s="90">
        <f>Y25*$Y$5+Z25*$Z$5+AA25*$AA$5+AB25*$AB$5+AC25*$AC$5+AD25*$AD$5+AE25*$AE$5+AF25*$AF$5</f>
        <v>0</v>
      </c>
      <c r="AI25" s="90">
        <f>COUNTIFS(号卡固网晒单!$C:$C,AF25,号卡固网晒单!$D:$D,$E$9)</f>
        <v>0</v>
      </c>
      <c r="AJ25" s="90">
        <f>COUNTIFS(号卡固网晒单!$C:$C,AF25,号卡固网晒单!$D:$D,$F$9)</f>
        <v>0</v>
      </c>
      <c r="AK25" s="90">
        <f>COUNTIFS(号卡固网晒单!$C:$C,AF25,号卡固网晒单!$D:$D,$G$9)</f>
        <v>0</v>
      </c>
      <c r="AL25" s="90">
        <f>COUNTIFS(号卡固网晒单!$C:$C,AF25,号卡固网晒单!$D:$D,$H$9)</f>
        <v>0</v>
      </c>
      <c r="AM25" s="90">
        <f>COUNTIFS(号卡固网晒单!$C:$C,AF25,号卡固网晒单!$D:$D,$I$9)</f>
        <v>0</v>
      </c>
      <c r="AN25" s="90">
        <f>COUNTIFS(号卡固网晒单!$C:$C,AF25,号卡固网晒单!$D:$D,$J$9)</f>
        <v>0</v>
      </c>
      <c r="AO25" s="90">
        <f>COUNTIFS(号卡固网晒单!$C:$C,AF25,号卡固网晒单!$D:$D,$K$9)</f>
        <v>0</v>
      </c>
      <c r="AP25" s="90">
        <f>COUNTIFS(号卡固网晒单!$C:$C,AF25,号卡固网晒单!$D:$D,$L$9)</f>
        <v>0</v>
      </c>
      <c r="AQ25" s="90">
        <f>COUNTIFS(号卡固网晒单!$C:$C,AF25,号卡固网晒单!$D:$D,$M$9)</f>
        <v>0</v>
      </c>
      <c r="AR25" s="90">
        <f>COUNTIFS(号卡固网晒单!$C:$C,AF25,号卡固网晒单!$D:$D,$N$9)</f>
        <v>0</v>
      </c>
      <c r="AS25" s="90">
        <f>COUNTIFS(号卡固网晒单!$C:$C,AF25,号卡固网晒单!$D:$D,$O$9)</f>
        <v>0</v>
      </c>
      <c r="AT25" s="90">
        <f>COUNTIFS(号卡固网晒单!$C:$C,AF25,号卡固网晒单!$D:$D,$P$9)</f>
        <v>0</v>
      </c>
      <c r="AU25" s="90">
        <f t="shared" si="3"/>
        <v>0</v>
      </c>
      <c r="AV25" s="90">
        <f>COUNTIFS(号卡固网晒单!$C:$C,AE25,号卡固网晒单!$E:$E,$R$9)</f>
        <v>0</v>
      </c>
      <c r="AW25" s="90">
        <f t="shared" si="4"/>
        <v>0</v>
      </c>
      <c r="AX25" s="90">
        <f t="shared" si="5"/>
        <v>0</v>
      </c>
      <c r="AY25" s="90">
        <f>COUNTIFS(号卡固网晒单!$C:$C,AE25,号卡固网晒单!$D:$D,$U$9)</f>
        <v>0</v>
      </c>
      <c r="AZ25" s="90">
        <f>COUNTIFS(号卡固网晒单!$C:$C,AE25,号卡固网晒单!$D:$D,$V$9)</f>
        <v>0</v>
      </c>
      <c r="BA25" s="90">
        <f>COUNTIFS(号卡固网晒单!$C:$C,AE25,号卡固网晒单!$D:$D,$W$9)</f>
        <v>0</v>
      </c>
      <c r="BB25" s="90">
        <f>COUNTIFS(号卡固网晒单!$C:$C,AE25,号卡固网晒单!$D:$D,$X$9)</f>
        <v>0</v>
      </c>
      <c r="BC25" s="90">
        <f>COUNTIFS(号卡固网晒单!$C:$C,AE25,号卡固网晒单!$F:$F,$Y$9)</f>
        <v>0</v>
      </c>
      <c r="BD25" s="90">
        <f>COUNTIFS(号卡固网晒单!$C:$C,AE25,号卡固网晒单!$G:$G,$Z$9)</f>
        <v>0</v>
      </c>
      <c r="BE25" s="90">
        <f>COUNTIFS(号卡固网晒单!$C:$C,AE25,号卡固网晒单!$H:$H,$AA$9)</f>
        <v>0</v>
      </c>
      <c r="BF25" s="90">
        <f>COUNTIFS(号卡固网晒单!$C:$C,AE25,号卡固网晒单!$I:$I,$AB$9)</f>
        <v>0</v>
      </c>
      <c r="BG25" s="90">
        <f>COUNTIFS(号卡固网晒单!$C:$C,AE25,号卡固网晒单!$J:$J,$AC$9)</f>
        <v>0</v>
      </c>
      <c r="BH25" s="90">
        <f>COUNTIFS(号卡固网晒单!$C:$C,AE25,号卡固网晒单!$K:$K,$AD$9)</f>
        <v>0</v>
      </c>
      <c r="BI25" s="90">
        <f>COUNTIFS(号卡固网晒单!$C:$C,AE25,号卡固网晒单!$L:$L,$AE$9)</f>
        <v>0</v>
      </c>
      <c r="BJ25" s="90">
        <f>COUNTIFS(号卡固网晒单!$C:$C,AE25,号卡固网晒单!$M:$M,$AF$9)</f>
        <v>0</v>
      </c>
      <c r="BK25" s="22">
        <v>2</v>
      </c>
      <c r="BL25" s="31">
        <f>AV25*$AV$5+AW25*$AW$5+AX25*$AX$5+AY25*$AY$5+AZ25*$AZ$5+BA25*$BA$5+BB25*$BB$5</f>
        <v>0</v>
      </c>
      <c r="BM25" s="31">
        <f t="shared" si="6"/>
        <v>0</v>
      </c>
      <c r="BN25" s="23"/>
      <c r="BO25" s="50"/>
      <c r="BP25" s="51"/>
      <c r="BQ25" s="26">
        <f t="shared" si="7"/>
        <v>0</v>
      </c>
      <c r="BR25" s="50"/>
      <c r="BS25" s="22">
        <v>5</v>
      </c>
      <c r="BT25" s="31">
        <f>BC25*$BC$5+BD25*$BD$5+BE25*$BE$5+BF25*$BF$5+BG25*$BG$5+BH25*$BH$5+BI25*$BI$5+BJ25*$BJ$5</f>
        <v>0</v>
      </c>
      <c r="BU25" s="31">
        <f t="shared" si="8"/>
        <v>0</v>
      </c>
      <c r="BV25" s="50"/>
      <c r="BW25" s="50"/>
      <c r="BX25" s="51"/>
      <c r="BY25" s="51"/>
      <c r="BZ25" s="59"/>
      <c r="CA25" s="26">
        <f t="shared" si="9"/>
        <v>0</v>
      </c>
      <c r="CB25" s="50"/>
      <c r="CC25" s="104"/>
      <c r="CD25" s="83" t="s">
        <v>529</v>
      </c>
      <c r="CF25" s="101" t="str">
        <f t="shared" si="11"/>
        <v>吴锦忠</v>
      </c>
      <c r="CG25" s="102"/>
      <c r="CH25" s="102"/>
    </row>
    <row r="26" ht="23.2" spans="1:86">
      <c r="A26" s="87"/>
      <c r="B26" s="88" t="s">
        <v>530</v>
      </c>
      <c r="C26" s="84">
        <v>12</v>
      </c>
      <c r="D26" s="84">
        <v>5</v>
      </c>
      <c r="E26" s="90">
        <f>COUNTIFS(号卡固网晒单!$A:$A,$B$5,号卡固网晒单!$C:$C,B26,号卡固网晒单!$D:$D,$E$9)</f>
        <v>0</v>
      </c>
      <c r="F26" s="90">
        <f>COUNTIFS(号卡固网晒单!$A:$A,$B$5,号卡固网晒单!$C:$C,B26,号卡固网晒单!$D:$D,$F$9)</f>
        <v>0</v>
      </c>
      <c r="G26" s="90">
        <f>COUNTIFS(号卡固网晒单!$A:$A,$B$5,号卡固网晒单!$C:$C,B26,号卡固网晒单!$D:$D,$G$9)</f>
        <v>0</v>
      </c>
      <c r="H26" s="90">
        <f>COUNTIFS(号卡固网晒单!$A:$A,$B$5,号卡固网晒单!$C:$C,B26,号卡固网晒单!$D:$D,$H$9)</f>
        <v>0</v>
      </c>
      <c r="I26" s="90">
        <f>COUNTIFS(号卡固网晒单!$A:$A,$B$5,号卡固网晒单!$C:$C,B26,号卡固网晒单!$D:$D,$I$9)</f>
        <v>0</v>
      </c>
      <c r="J26" s="90">
        <f>COUNTIFS(号卡固网晒单!$A:$A,$B$5,号卡固网晒单!$C:$C,B26,号卡固网晒单!$D:$D,$J$9)</f>
        <v>0</v>
      </c>
      <c r="K26" s="90">
        <f>COUNTIFS(号卡固网晒单!$A:$A,$B$5,号卡固网晒单!$C:$C,B26,号卡固网晒单!$D:$D,$K$9)</f>
        <v>0</v>
      </c>
      <c r="L26" s="90">
        <f>COUNTIFS(号卡固网晒单!$A:$A,$B$5,号卡固网晒单!$C:$C,B26,号卡固网晒单!$D:$D,$L$9)</f>
        <v>0</v>
      </c>
      <c r="M26" s="90">
        <f>COUNTIFS(号卡固网晒单!$A:$A,$B$5,号卡固网晒单!$C:$C,B26,号卡固网晒单!$D:$D,$M$9)</f>
        <v>0</v>
      </c>
      <c r="N26" s="90">
        <f>COUNTIFS(号卡固网晒单!$A:$A,$B$5,号卡固网晒单!$C:$C,B26,号卡固网晒单!$D:$D,$N$9)</f>
        <v>0</v>
      </c>
      <c r="O26" s="90">
        <f>COUNTIFS(号卡固网晒单!$A:$A,$B$5,号卡固网晒单!$C:$C,B26,号卡固网晒单!$D:$D,$O$9)</f>
        <v>0</v>
      </c>
      <c r="P26" s="90">
        <f>COUNTIFS(号卡固网晒单!$A:$A,$B$5,号卡固网晒单!$C:$C,B26,号卡固网晒单!$D:$D,$P$9)</f>
        <v>0</v>
      </c>
      <c r="Q26" s="90">
        <f t="shared" si="0"/>
        <v>0</v>
      </c>
      <c r="R26" s="90">
        <f>COUNTIFS(号卡固网晒单!$A:$A,$B$5,号卡固网晒单!$C:$C,B26,号卡固网晒单!$E:$E,$R$9)</f>
        <v>0</v>
      </c>
      <c r="S26" s="90">
        <f t="shared" si="1"/>
        <v>0</v>
      </c>
      <c r="T26" s="90">
        <f t="shared" si="2"/>
        <v>0</v>
      </c>
      <c r="U26" s="90">
        <f>COUNTIFS(号卡固网晒单!$A:$A,$B$5,号卡固网晒单!$C:$C,B26,号卡固网晒单!$D:$D,$U$9)</f>
        <v>0</v>
      </c>
      <c r="V26" s="90">
        <f>COUNTIFS(号卡固网晒单!$A:$A,$B$5,号卡固网晒单!$C:$C,B26,号卡固网晒单!$D:$D,$V$9)</f>
        <v>0</v>
      </c>
      <c r="W26" s="90">
        <f>COUNTIFS(号卡固网晒单!$A:$A,$B$5,号卡固网晒单!$C:$C,B26,号卡固网晒单!$D:$D,$W$9)</f>
        <v>0</v>
      </c>
      <c r="X26" s="90">
        <f>COUNTIFS(号卡固网晒单!$A:$A,$B$5,号卡固网晒单!$C:$C,B26,号卡固网晒单!$D:$D,$X$9)</f>
        <v>0</v>
      </c>
      <c r="Y26" s="90">
        <f>COUNTIFS(号卡固网晒单!$A:$A,$B$5,号卡固网晒单!$C:$C,B26,号卡固网晒单!$F:$F,$Y$9)</f>
        <v>0</v>
      </c>
      <c r="Z26" s="90">
        <f>COUNTIFS(号卡固网晒单!$A:$A,$B$5,号卡固网晒单!$C:$C,B26,号卡固网晒单!$G:$G,$Z$9)</f>
        <v>0</v>
      </c>
      <c r="AA26" s="90">
        <f>COUNTIFS(号卡固网晒单!$A:$A,$B$5,号卡固网晒单!$C:$C,B26,号卡固网晒单!$H:$H,$AA$9)</f>
        <v>0</v>
      </c>
      <c r="AB26" s="90">
        <f>COUNTIFS(号卡固网晒单!$A:$A,$B$5,号卡固网晒单!$C:$C,B26,号卡固网晒单!$I:$I,$AB$9)</f>
        <v>0</v>
      </c>
      <c r="AC26" s="90">
        <f>COUNTIFS(号卡固网晒单!$A:$A,$B$5,号卡固网晒单!$C:$C,B26,号卡固网晒单!$J:$J,$AC$9)</f>
        <v>0</v>
      </c>
      <c r="AD26" s="90">
        <f>COUNTIFS(号卡固网晒单!$A:$A,$B$5,号卡固网晒单!$C:$C,B26,号卡固网晒单!$K:$K,$AD$9)</f>
        <v>0</v>
      </c>
      <c r="AE26" s="90">
        <f>COUNTIFS(号卡固网晒单!$A:$A,$B$5,号卡固网晒单!$C:$C,B26,号卡固网晒单!$L:$L,$AE$9)</f>
        <v>0</v>
      </c>
      <c r="AF26" s="90">
        <f>COUNTIFS(号卡固网晒单!$A:$A,$B$5,号卡固网晒单!$C:$C,B26,号卡固网晒单!$M:$M,$AF$9)</f>
        <v>0</v>
      </c>
      <c r="AG26" s="90">
        <f>R26*$R$5+S26*$S$5+T26*$T$5+U26*$U$5+V26*$V$5+W26*$W$5+X26*$X$5</f>
        <v>0</v>
      </c>
      <c r="AH26" s="90">
        <f>Y26*$Y$5+Z26*$Z$5+AA26*$AA$5+AB26*$AB$5+AC26*$AC$5+AD26*$AD$5+AE26*$AE$5+AF26*$AF$5</f>
        <v>0</v>
      </c>
      <c r="AI26" s="90">
        <f>COUNTIFS(号卡固网晒单!$C:$C,AF26,号卡固网晒单!$D:$D,$E$9)</f>
        <v>0</v>
      </c>
      <c r="AJ26" s="90">
        <f>COUNTIFS(号卡固网晒单!$C:$C,AF26,号卡固网晒单!$D:$D,$F$9)</f>
        <v>0</v>
      </c>
      <c r="AK26" s="90">
        <f>COUNTIFS(号卡固网晒单!$C:$C,AF26,号卡固网晒单!$D:$D,$G$9)</f>
        <v>0</v>
      </c>
      <c r="AL26" s="90">
        <f>COUNTIFS(号卡固网晒单!$C:$C,AF26,号卡固网晒单!$D:$D,$H$9)</f>
        <v>0</v>
      </c>
      <c r="AM26" s="90">
        <f>COUNTIFS(号卡固网晒单!$C:$C,AF26,号卡固网晒单!$D:$D,$I$9)</f>
        <v>0</v>
      </c>
      <c r="AN26" s="90">
        <f>COUNTIFS(号卡固网晒单!$C:$C,AF26,号卡固网晒单!$D:$D,$J$9)</f>
        <v>0</v>
      </c>
      <c r="AO26" s="90">
        <f>COUNTIFS(号卡固网晒单!$C:$C,AF26,号卡固网晒单!$D:$D,$K$9)</f>
        <v>0</v>
      </c>
      <c r="AP26" s="90">
        <f>COUNTIFS(号卡固网晒单!$C:$C,AF26,号卡固网晒单!$D:$D,$L$9)</f>
        <v>0</v>
      </c>
      <c r="AQ26" s="90">
        <f>COUNTIFS(号卡固网晒单!$C:$C,AF26,号卡固网晒单!$D:$D,$M$9)</f>
        <v>0</v>
      </c>
      <c r="AR26" s="90">
        <f>COUNTIFS(号卡固网晒单!$C:$C,AF26,号卡固网晒单!$D:$D,$N$9)</f>
        <v>0</v>
      </c>
      <c r="AS26" s="90">
        <f>COUNTIFS(号卡固网晒单!$C:$C,AF26,号卡固网晒单!$D:$D,$O$9)</f>
        <v>0</v>
      </c>
      <c r="AT26" s="90">
        <f>COUNTIFS(号卡固网晒单!$C:$C,AF26,号卡固网晒单!$D:$D,$P$9)</f>
        <v>0</v>
      </c>
      <c r="AU26" s="90">
        <f t="shared" si="3"/>
        <v>0</v>
      </c>
      <c r="AV26" s="90">
        <f>COUNTIFS(号卡固网晒单!$C:$C,AE26,号卡固网晒单!$E:$E,$R$9)</f>
        <v>0</v>
      </c>
      <c r="AW26" s="90">
        <f t="shared" si="4"/>
        <v>0</v>
      </c>
      <c r="AX26" s="90">
        <f t="shared" si="5"/>
        <v>0</v>
      </c>
      <c r="AY26" s="90">
        <f>COUNTIFS(号卡固网晒单!$C:$C,AE26,号卡固网晒单!$D:$D,$U$9)</f>
        <v>0</v>
      </c>
      <c r="AZ26" s="90">
        <f>COUNTIFS(号卡固网晒单!$C:$C,AE26,号卡固网晒单!$D:$D,$V$9)</f>
        <v>0</v>
      </c>
      <c r="BA26" s="90">
        <f>COUNTIFS(号卡固网晒单!$C:$C,AE26,号卡固网晒单!$D:$D,$W$9)</f>
        <v>0</v>
      </c>
      <c r="BB26" s="90">
        <f>COUNTIFS(号卡固网晒单!$C:$C,AE26,号卡固网晒单!$D:$D,$X$9)</f>
        <v>0</v>
      </c>
      <c r="BC26" s="90">
        <f>COUNTIFS(号卡固网晒单!$C:$C,AE26,号卡固网晒单!$F:$F,$Y$9)</f>
        <v>0</v>
      </c>
      <c r="BD26" s="90">
        <f>COUNTIFS(号卡固网晒单!$C:$C,AE26,号卡固网晒单!$G:$G,$Z$9)</f>
        <v>0</v>
      </c>
      <c r="BE26" s="90">
        <f>COUNTIFS(号卡固网晒单!$C:$C,AE26,号卡固网晒单!$H:$H,$AA$9)</f>
        <v>0</v>
      </c>
      <c r="BF26" s="90">
        <f>COUNTIFS(号卡固网晒单!$C:$C,AE26,号卡固网晒单!$I:$I,$AB$9)</f>
        <v>0</v>
      </c>
      <c r="BG26" s="90">
        <f>COUNTIFS(号卡固网晒单!$C:$C,AE26,号卡固网晒单!$J:$J,$AC$9)</f>
        <v>0</v>
      </c>
      <c r="BH26" s="90">
        <f>COUNTIFS(号卡固网晒单!$C:$C,AE26,号卡固网晒单!$K:$K,$AD$9)</f>
        <v>0</v>
      </c>
      <c r="BI26" s="90">
        <f>COUNTIFS(号卡固网晒单!$C:$C,AE26,号卡固网晒单!$L:$L,$AE$9)</f>
        <v>0</v>
      </c>
      <c r="BJ26" s="90">
        <f>COUNTIFS(号卡固网晒单!$C:$C,AE26,号卡固网晒单!$M:$M,$AF$9)</f>
        <v>0</v>
      </c>
      <c r="BK26" s="22">
        <v>5</v>
      </c>
      <c r="BL26" s="31">
        <f>AV26*$AV$5+AW26*$AW$5+AX26*$AX$5+AY26*$AY$5+AZ26*$AZ$5+BA26*$BA$5+BB26*$BB$5</f>
        <v>0</v>
      </c>
      <c r="BM26" s="31">
        <f t="shared" si="6"/>
        <v>0</v>
      </c>
      <c r="BN26" s="23"/>
      <c r="BO26" s="50"/>
      <c r="BP26" s="51"/>
      <c r="BQ26" s="26">
        <f t="shared" si="7"/>
        <v>0</v>
      </c>
      <c r="BR26" s="50"/>
      <c r="BS26" s="22">
        <v>12</v>
      </c>
      <c r="BT26" s="31">
        <f>BC26*$BC$5+BD26*$BD$5+BE26*$BE$5+BF26*$BF$5+BG26*$BG$5+BH26*$BH$5+BI26*$BI$5+BJ26*$BJ$5</f>
        <v>0</v>
      </c>
      <c r="BU26" s="31">
        <f t="shared" si="8"/>
        <v>0</v>
      </c>
      <c r="BV26" s="50"/>
      <c r="BW26" s="50"/>
      <c r="BX26" s="51"/>
      <c r="BY26" s="51"/>
      <c r="BZ26" s="59"/>
      <c r="CA26" s="26">
        <f t="shared" si="9"/>
        <v>0</v>
      </c>
      <c r="CB26" s="50"/>
      <c r="CC26" s="104"/>
      <c r="CD26" s="83" t="s">
        <v>530</v>
      </c>
      <c r="CF26" s="101" t="str">
        <f t="shared" si="11"/>
        <v>陈凤</v>
      </c>
      <c r="CG26" s="102"/>
      <c r="CH26" s="102"/>
    </row>
    <row r="27" ht="23.2" spans="1:86">
      <c r="A27" s="88" t="s">
        <v>21</v>
      </c>
      <c r="B27" s="88" t="s">
        <v>531</v>
      </c>
      <c r="C27" s="84">
        <v>5</v>
      </c>
      <c r="D27" s="84">
        <v>2</v>
      </c>
      <c r="E27" s="90">
        <f>COUNTIFS(号卡固网晒单!$A:$A,$B$5,号卡固网晒单!$C:$C,B27,号卡固网晒单!$D:$D,$E$9)</f>
        <v>0</v>
      </c>
      <c r="F27" s="90">
        <f>COUNTIFS(号卡固网晒单!$A:$A,$B$5,号卡固网晒单!$C:$C,B27,号卡固网晒单!$D:$D,$F$9)</f>
        <v>0</v>
      </c>
      <c r="G27" s="90">
        <f>COUNTIFS(号卡固网晒单!$A:$A,$B$5,号卡固网晒单!$C:$C,B27,号卡固网晒单!$D:$D,$G$9)</f>
        <v>0</v>
      </c>
      <c r="H27" s="90">
        <f>COUNTIFS(号卡固网晒单!$A:$A,$B$5,号卡固网晒单!$C:$C,B27,号卡固网晒单!$D:$D,$H$9)</f>
        <v>0</v>
      </c>
      <c r="I27" s="90">
        <f>COUNTIFS(号卡固网晒单!$A:$A,$B$5,号卡固网晒单!$C:$C,B27,号卡固网晒单!$D:$D,$I$9)</f>
        <v>0</v>
      </c>
      <c r="J27" s="90">
        <f>COUNTIFS(号卡固网晒单!$A:$A,$B$5,号卡固网晒单!$C:$C,B27,号卡固网晒单!$D:$D,$J$9)</f>
        <v>0</v>
      </c>
      <c r="K27" s="90">
        <f>COUNTIFS(号卡固网晒单!$A:$A,$B$5,号卡固网晒单!$C:$C,B27,号卡固网晒单!$D:$D,$K$9)</f>
        <v>0</v>
      </c>
      <c r="L27" s="90">
        <f>COUNTIFS(号卡固网晒单!$A:$A,$B$5,号卡固网晒单!$C:$C,B27,号卡固网晒单!$D:$D,$L$9)</f>
        <v>0</v>
      </c>
      <c r="M27" s="90">
        <f>COUNTIFS(号卡固网晒单!$A:$A,$B$5,号卡固网晒单!$C:$C,B27,号卡固网晒单!$D:$D,$M$9)</f>
        <v>0</v>
      </c>
      <c r="N27" s="90">
        <f>COUNTIFS(号卡固网晒单!$A:$A,$B$5,号卡固网晒单!$C:$C,B27,号卡固网晒单!$D:$D,$N$9)</f>
        <v>0</v>
      </c>
      <c r="O27" s="90">
        <f>COUNTIFS(号卡固网晒单!$A:$A,$B$5,号卡固网晒单!$C:$C,B27,号卡固网晒单!$D:$D,$O$9)</f>
        <v>0</v>
      </c>
      <c r="P27" s="90">
        <f>COUNTIFS(号卡固网晒单!$A:$A,$B$5,号卡固网晒单!$C:$C,B27,号卡固网晒单!$D:$D,$P$9)</f>
        <v>0</v>
      </c>
      <c r="Q27" s="90">
        <f t="shared" si="0"/>
        <v>0</v>
      </c>
      <c r="R27" s="90">
        <f>COUNTIFS(号卡固网晒单!$A:$A,$B$5,号卡固网晒单!$C:$C,B27,号卡固网晒单!$E:$E,$R$9)</f>
        <v>0</v>
      </c>
      <c r="S27" s="90">
        <f t="shared" si="1"/>
        <v>0</v>
      </c>
      <c r="T27" s="90">
        <f t="shared" si="2"/>
        <v>0</v>
      </c>
      <c r="U27" s="90">
        <f>COUNTIFS(号卡固网晒单!$A:$A,$B$5,号卡固网晒单!$C:$C,B27,号卡固网晒单!$D:$D,$U$9)</f>
        <v>0</v>
      </c>
      <c r="V27" s="90">
        <f>COUNTIFS(号卡固网晒单!$A:$A,$B$5,号卡固网晒单!$C:$C,B27,号卡固网晒单!$D:$D,$V$9)</f>
        <v>0</v>
      </c>
      <c r="W27" s="90">
        <f>COUNTIFS(号卡固网晒单!$A:$A,$B$5,号卡固网晒单!$C:$C,B27,号卡固网晒单!$D:$D,$W$9)</f>
        <v>0</v>
      </c>
      <c r="X27" s="90">
        <f>COUNTIFS(号卡固网晒单!$A:$A,$B$5,号卡固网晒单!$C:$C,B27,号卡固网晒单!$D:$D,$X$9)</f>
        <v>0</v>
      </c>
      <c r="Y27" s="90">
        <f>COUNTIFS(号卡固网晒单!$A:$A,$B$5,号卡固网晒单!$C:$C,B27,号卡固网晒单!$F:$F,$Y$9)</f>
        <v>0</v>
      </c>
      <c r="Z27" s="90">
        <f>COUNTIFS(号卡固网晒单!$A:$A,$B$5,号卡固网晒单!$C:$C,B27,号卡固网晒单!$G:$G,$Z$9)</f>
        <v>0</v>
      </c>
      <c r="AA27" s="90">
        <f>COUNTIFS(号卡固网晒单!$A:$A,$B$5,号卡固网晒单!$C:$C,B27,号卡固网晒单!$H:$H,$AA$9)</f>
        <v>0</v>
      </c>
      <c r="AB27" s="90">
        <f>COUNTIFS(号卡固网晒单!$A:$A,$B$5,号卡固网晒单!$C:$C,B27,号卡固网晒单!$I:$I,$AB$9)</f>
        <v>0</v>
      </c>
      <c r="AC27" s="90">
        <f>COUNTIFS(号卡固网晒单!$A:$A,$B$5,号卡固网晒单!$C:$C,B27,号卡固网晒单!$J:$J,$AC$9)</f>
        <v>0</v>
      </c>
      <c r="AD27" s="90">
        <f>COUNTIFS(号卡固网晒单!$A:$A,$B$5,号卡固网晒单!$C:$C,B27,号卡固网晒单!$K:$K,$AD$9)</f>
        <v>0</v>
      </c>
      <c r="AE27" s="90">
        <f>COUNTIFS(号卡固网晒单!$A:$A,$B$5,号卡固网晒单!$C:$C,B27,号卡固网晒单!$L:$L,$AE$9)</f>
        <v>0</v>
      </c>
      <c r="AF27" s="90">
        <f>COUNTIFS(号卡固网晒单!$A:$A,$B$5,号卡固网晒单!$C:$C,B27,号卡固网晒单!$M:$M,$AF$9)</f>
        <v>0</v>
      </c>
      <c r="AG27" s="90">
        <f>R27*$R$5+S27*$S$5+T27*$T$5+U27*$U$5+V27*$V$5+W27*$W$5+X27*$X$5</f>
        <v>0</v>
      </c>
      <c r="AH27" s="90">
        <f>Y27*$Y$5+Z27*$Z$5+AA27*$AA$5+AB27*$AB$5+AC27*$AC$5+AD27*$AD$5+AE27*$AE$5+AF27*$AF$5</f>
        <v>0</v>
      </c>
      <c r="AI27" s="90">
        <f>COUNTIFS(号卡固网晒单!$C:$C,AF27,号卡固网晒单!$D:$D,$E$9)</f>
        <v>0</v>
      </c>
      <c r="AJ27" s="90">
        <f>COUNTIFS(号卡固网晒单!$C:$C,AF27,号卡固网晒单!$D:$D,$F$9)</f>
        <v>0</v>
      </c>
      <c r="AK27" s="90">
        <f>COUNTIFS(号卡固网晒单!$C:$C,AF27,号卡固网晒单!$D:$D,$G$9)</f>
        <v>0</v>
      </c>
      <c r="AL27" s="90">
        <f>COUNTIFS(号卡固网晒单!$C:$C,AF27,号卡固网晒单!$D:$D,$H$9)</f>
        <v>0</v>
      </c>
      <c r="AM27" s="90">
        <f>COUNTIFS(号卡固网晒单!$C:$C,AF27,号卡固网晒单!$D:$D,$I$9)</f>
        <v>0</v>
      </c>
      <c r="AN27" s="90">
        <f>COUNTIFS(号卡固网晒单!$C:$C,AF27,号卡固网晒单!$D:$D,$J$9)</f>
        <v>0</v>
      </c>
      <c r="AO27" s="90">
        <f>COUNTIFS(号卡固网晒单!$C:$C,AF27,号卡固网晒单!$D:$D,$K$9)</f>
        <v>0</v>
      </c>
      <c r="AP27" s="90">
        <f>COUNTIFS(号卡固网晒单!$C:$C,AF27,号卡固网晒单!$D:$D,$L$9)</f>
        <v>0</v>
      </c>
      <c r="AQ27" s="90">
        <f>COUNTIFS(号卡固网晒单!$C:$C,AF27,号卡固网晒单!$D:$D,$M$9)</f>
        <v>0</v>
      </c>
      <c r="AR27" s="90">
        <f>COUNTIFS(号卡固网晒单!$C:$C,AF27,号卡固网晒单!$D:$D,$N$9)</f>
        <v>0</v>
      </c>
      <c r="AS27" s="90">
        <f>COUNTIFS(号卡固网晒单!$C:$C,AF27,号卡固网晒单!$D:$D,$O$9)</f>
        <v>0</v>
      </c>
      <c r="AT27" s="90">
        <f>COUNTIFS(号卡固网晒单!$C:$C,AF27,号卡固网晒单!$D:$D,$P$9)</f>
        <v>0</v>
      </c>
      <c r="AU27" s="90">
        <f t="shared" si="3"/>
        <v>0</v>
      </c>
      <c r="AV27" s="90">
        <f>COUNTIFS(号卡固网晒单!$C:$C,AE27,号卡固网晒单!$E:$E,$R$9)</f>
        <v>0</v>
      </c>
      <c r="AW27" s="90">
        <f t="shared" si="4"/>
        <v>0</v>
      </c>
      <c r="AX27" s="90">
        <f t="shared" si="5"/>
        <v>0</v>
      </c>
      <c r="AY27" s="90">
        <f>COUNTIFS(号卡固网晒单!$C:$C,AE27,号卡固网晒单!$D:$D,$U$9)</f>
        <v>0</v>
      </c>
      <c r="AZ27" s="90">
        <f>COUNTIFS(号卡固网晒单!$C:$C,AE27,号卡固网晒单!$D:$D,$V$9)</f>
        <v>0</v>
      </c>
      <c r="BA27" s="90">
        <f>COUNTIFS(号卡固网晒单!$C:$C,AE27,号卡固网晒单!$D:$D,$W$9)</f>
        <v>0</v>
      </c>
      <c r="BB27" s="90">
        <f>COUNTIFS(号卡固网晒单!$C:$C,AE27,号卡固网晒单!$D:$D,$X$9)</f>
        <v>0</v>
      </c>
      <c r="BC27" s="90">
        <f>COUNTIFS(号卡固网晒单!$C:$C,AE27,号卡固网晒单!$F:$F,$Y$9)</f>
        <v>0</v>
      </c>
      <c r="BD27" s="90">
        <f>COUNTIFS(号卡固网晒单!$C:$C,AE27,号卡固网晒单!$G:$G,$Z$9)</f>
        <v>0</v>
      </c>
      <c r="BE27" s="90">
        <f>COUNTIFS(号卡固网晒单!$C:$C,AE27,号卡固网晒单!$H:$H,$AA$9)</f>
        <v>0</v>
      </c>
      <c r="BF27" s="90">
        <f>COUNTIFS(号卡固网晒单!$C:$C,AE27,号卡固网晒单!$I:$I,$AB$9)</f>
        <v>0</v>
      </c>
      <c r="BG27" s="90">
        <f>COUNTIFS(号卡固网晒单!$C:$C,AE27,号卡固网晒单!$J:$J,$AC$9)</f>
        <v>0</v>
      </c>
      <c r="BH27" s="90">
        <f>COUNTIFS(号卡固网晒单!$C:$C,AE27,号卡固网晒单!$K:$K,$AD$9)</f>
        <v>0</v>
      </c>
      <c r="BI27" s="90">
        <f>COUNTIFS(号卡固网晒单!$C:$C,AE27,号卡固网晒单!$L:$L,$AE$9)</f>
        <v>0</v>
      </c>
      <c r="BJ27" s="90">
        <f>COUNTIFS(号卡固网晒单!$C:$C,AE27,号卡固网晒单!$M:$M,$AF$9)</f>
        <v>0</v>
      </c>
      <c r="BK27" s="22">
        <v>2</v>
      </c>
      <c r="BL27" s="31">
        <f>AV27*$AV$5+AW27*$AW$5+AX27*$AX$5+AY27*$AY$5+AZ27*$AZ$5+BA27*$BA$5+BB27*$BB$5</f>
        <v>0</v>
      </c>
      <c r="BM27" s="31">
        <f t="shared" si="6"/>
        <v>0</v>
      </c>
      <c r="BN27" s="26">
        <v>7</v>
      </c>
      <c r="BO27" s="50">
        <f>SUM(BL27:BL28)</f>
        <v>0</v>
      </c>
      <c r="BP27" s="51">
        <f t="shared" ref="BP27:BP32" si="12">BO27/BN27</f>
        <v>0</v>
      </c>
      <c r="BQ27" s="26">
        <f t="shared" si="7"/>
        <v>0</v>
      </c>
      <c r="BR27" s="50">
        <f>SUM(BQ27:BQ28)</f>
        <v>0</v>
      </c>
      <c r="BS27" s="22">
        <v>5</v>
      </c>
      <c r="BT27" s="31">
        <f>BC27*$BC$5+BD27*$BD$5+BE27*$BE$5+BF27*$BF$5+BG27*$BG$5+BH27*$BH$5+BI27*$BI$5+BJ27*$BJ$5</f>
        <v>0</v>
      </c>
      <c r="BU27" s="31">
        <f t="shared" si="8"/>
        <v>0</v>
      </c>
      <c r="BV27" s="50">
        <v>17</v>
      </c>
      <c r="BW27" s="50">
        <f>SUM(BU27:BU28)</f>
        <v>0</v>
      </c>
      <c r="BX27" s="51">
        <f t="shared" ref="BX27:BX32" si="13">BW27/BV27</f>
        <v>0</v>
      </c>
      <c r="BY27" s="51">
        <f t="shared" ref="BY27:BY32" si="14">(BX27+BP27)/2</f>
        <v>0</v>
      </c>
      <c r="BZ27" s="59">
        <f t="shared" ref="BZ27:BZ32" si="15">RANK(BY27,$BY$11:$BY$69)</f>
        <v>1</v>
      </c>
      <c r="CA27" s="26">
        <f t="shared" si="9"/>
        <v>0</v>
      </c>
      <c r="CB27" s="50">
        <f>SUM(CA27:CA28)</f>
        <v>0</v>
      </c>
      <c r="CC27" s="83" t="s">
        <v>21</v>
      </c>
      <c r="CD27" s="83" t="s">
        <v>531</v>
      </c>
      <c r="CF27" s="101" t="str">
        <f t="shared" si="11"/>
        <v>陈庆良</v>
      </c>
      <c r="CG27" s="108" t="str">
        <f t="shared" ref="CG11:CG42" si="16">IF(AND(BO27=0),CC27,"")</f>
        <v>范坑站</v>
      </c>
      <c r="CH27" s="108" t="str">
        <f t="shared" si="10"/>
        <v>范坑站</v>
      </c>
    </row>
    <row r="28" ht="23.2" spans="1:86">
      <c r="A28" s="88"/>
      <c r="B28" s="88" t="s">
        <v>532</v>
      </c>
      <c r="C28" s="84">
        <v>12</v>
      </c>
      <c r="D28" s="84">
        <v>5</v>
      </c>
      <c r="E28" s="90">
        <f>COUNTIFS(号卡固网晒单!$A:$A,$B$5,号卡固网晒单!$C:$C,B28,号卡固网晒单!$D:$D,$E$9)</f>
        <v>0</v>
      </c>
      <c r="F28" s="90">
        <f>COUNTIFS(号卡固网晒单!$A:$A,$B$5,号卡固网晒单!$C:$C,B28,号卡固网晒单!$D:$D,$F$9)</f>
        <v>0</v>
      </c>
      <c r="G28" s="90">
        <f>COUNTIFS(号卡固网晒单!$A:$A,$B$5,号卡固网晒单!$C:$C,B28,号卡固网晒单!$D:$D,$G$9)</f>
        <v>0</v>
      </c>
      <c r="H28" s="90">
        <f>COUNTIFS(号卡固网晒单!$A:$A,$B$5,号卡固网晒单!$C:$C,B28,号卡固网晒单!$D:$D,$H$9)</f>
        <v>0</v>
      </c>
      <c r="I28" s="90">
        <f>COUNTIFS(号卡固网晒单!$A:$A,$B$5,号卡固网晒单!$C:$C,B28,号卡固网晒单!$D:$D,$I$9)</f>
        <v>0</v>
      </c>
      <c r="J28" s="90">
        <f>COUNTIFS(号卡固网晒单!$A:$A,$B$5,号卡固网晒单!$C:$C,B28,号卡固网晒单!$D:$D,$J$9)</f>
        <v>0</v>
      </c>
      <c r="K28" s="90">
        <f>COUNTIFS(号卡固网晒单!$A:$A,$B$5,号卡固网晒单!$C:$C,B28,号卡固网晒单!$D:$D,$K$9)</f>
        <v>0</v>
      </c>
      <c r="L28" s="90">
        <f>COUNTIFS(号卡固网晒单!$A:$A,$B$5,号卡固网晒单!$C:$C,B28,号卡固网晒单!$D:$D,$L$9)</f>
        <v>0</v>
      </c>
      <c r="M28" s="90">
        <f>COUNTIFS(号卡固网晒单!$A:$A,$B$5,号卡固网晒单!$C:$C,B28,号卡固网晒单!$D:$D,$M$9)</f>
        <v>0</v>
      </c>
      <c r="N28" s="90">
        <f>COUNTIFS(号卡固网晒单!$A:$A,$B$5,号卡固网晒单!$C:$C,B28,号卡固网晒单!$D:$D,$N$9)</f>
        <v>0</v>
      </c>
      <c r="O28" s="90">
        <f>COUNTIFS(号卡固网晒单!$A:$A,$B$5,号卡固网晒单!$C:$C,B28,号卡固网晒单!$D:$D,$O$9)</f>
        <v>0</v>
      </c>
      <c r="P28" s="90">
        <f>COUNTIFS(号卡固网晒单!$A:$A,$B$5,号卡固网晒单!$C:$C,B28,号卡固网晒单!$D:$D,$P$9)</f>
        <v>0</v>
      </c>
      <c r="Q28" s="90">
        <f t="shared" si="0"/>
        <v>0</v>
      </c>
      <c r="R28" s="90">
        <f>COUNTIFS(号卡固网晒单!$A:$A,$B$5,号卡固网晒单!$C:$C,B28,号卡固网晒单!$E:$E,$R$9)</f>
        <v>0</v>
      </c>
      <c r="S28" s="90">
        <f t="shared" si="1"/>
        <v>0</v>
      </c>
      <c r="T28" s="90">
        <f t="shared" si="2"/>
        <v>0</v>
      </c>
      <c r="U28" s="90">
        <f>COUNTIFS(号卡固网晒单!$A:$A,$B$5,号卡固网晒单!$C:$C,B28,号卡固网晒单!$D:$D,$U$9)</f>
        <v>0</v>
      </c>
      <c r="V28" s="90">
        <f>COUNTIFS(号卡固网晒单!$A:$A,$B$5,号卡固网晒单!$C:$C,B28,号卡固网晒单!$D:$D,$V$9)</f>
        <v>0</v>
      </c>
      <c r="W28" s="90">
        <f>COUNTIFS(号卡固网晒单!$A:$A,$B$5,号卡固网晒单!$C:$C,B28,号卡固网晒单!$D:$D,$W$9)</f>
        <v>0</v>
      </c>
      <c r="X28" s="90">
        <f>COUNTIFS(号卡固网晒单!$A:$A,$B$5,号卡固网晒单!$C:$C,B28,号卡固网晒单!$D:$D,$X$9)</f>
        <v>0</v>
      </c>
      <c r="Y28" s="90">
        <f>COUNTIFS(号卡固网晒单!$A:$A,$B$5,号卡固网晒单!$C:$C,B28,号卡固网晒单!$F:$F,$Y$9)</f>
        <v>0</v>
      </c>
      <c r="Z28" s="90">
        <f>COUNTIFS(号卡固网晒单!$A:$A,$B$5,号卡固网晒单!$C:$C,B28,号卡固网晒单!$G:$G,$Z$9)</f>
        <v>0</v>
      </c>
      <c r="AA28" s="90">
        <f>COUNTIFS(号卡固网晒单!$A:$A,$B$5,号卡固网晒单!$C:$C,B28,号卡固网晒单!$H:$H,$AA$9)</f>
        <v>0</v>
      </c>
      <c r="AB28" s="90">
        <f>COUNTIFS(号卡固网晒单!$A:$A,$B$5,号卡固网晒单!$C:$C,B28,号卡固网晒单!$I:$I,$AB$9)</f>
        <v>0</v>
      </c>
      <c r="AC28" s="90">
        <f>COUNTIFS(号卡固网晒单!$A:$A,$B$5,号卡固网晒单!$C:$C,B28,号卡固网晒单!$J:$J,$AC$9)</f>
        <v>0</v>
      </c>
      <c r="AD28" s="90">
        <f>COUNTIFS(号卡固网晒单!$A:$A,$B$5,号卡固网晒单!$C:$C,B28,号卡固网晒单!$K:$K,$AD$9)</f>
        <v>0</v>
      </c>
      <c r="AE28" s="90">
        <f>COUNTIFS(号卡固网晒单!$A:$A,$B$5,号卡固网晒单!$C:$C,B28,号卡固网晒单!$L:$L,$AE$9)</f>
        <v>0</v>
      </c>
      <c r="AF28" s="90">
        <f>COUNTIFS(号卡固网晒单!$A:$A,$B$5,号卡固网晒单!$C:$C,B28,号卡固网晒单!$M:$M,$AF$9)</f>
        <v>0</v>
      </c>
      <c r="AG28" s="90">
        <f>R28*$R$5+S28*$S$5+T28*$T$5+U28*$U$5+V28*$V$5+W28*$W$5+X28*$X$5</f>
        <v>0</v>
      </c>
      <c r="AH28" s="90">
        <f>Y28*$Y$5+Z28*$Z$5+AA28*$AA$5+AB28*$AB$5+AC28*$AC$5+AD28*$AD$5+AE28*$AE$5+AF28*$AF$5</f>
        <v>0</v>
      </c>
      <c r="AI28" s="90">
        <f>COUNTIFS(号卡固网晒单!$C:$C,AF28,号卡固网晒单!$D:$D,$E$9)</f>
        <v>0</v>
      </c>
      <c r="AJ28" s="90">
        <f>COUNTIFS(号卡固网晒单!$C:$C,AF28,号卡固网晒单!$D:$D,$F$9)</f>
        <v>0</v>
      </c>
      <c r="AK28" s="90">
        <f>COUNTIFS(号卡固网晒单!$C:$C,AF28,号卡固网晒单!$D:$D,$G$9)</f>
        <v>0</v>
      </c>
      <c r="AL28" s="90">
        <f>COUNTIFS(号卡固网晒单!$C:$C,AF28,号卡固网晒单!$D:$D,$H$9)</f>
        <v>0</v>
      </c>
      <c r="AM28" s="90">
        <f>COUNTIFS(号卡固网晒单!$C:$C,AF28,号卡固网晒单!$D:$D,$I$9)</f>
        <v>0</v>
      </c>
      <c r="AN28" s="90">
        <f>COUNTIFS(号卡固网晒单!$C:$C,AF28,号卡固网晒单!$D:$D,$J$9)</f>
        <v>0</v>
      </c>
      <c r="AO28" s="90">
        <f>COUNTIFS(号卡固网晒单!$C:$C,AF28,号卡固网晒单!$D:$D,$K$9)</f>
        <v>0</v>
      </c>
      <c r="AP28" s="90">
        <f>COUNTIFS(号卡固网晒单!$C:$C,AF28,号卡固网晒单!$D:$D,$L$9)</f>
        <v>0</v>
      </c>
      <c r="AQ28" s="90">
        <f>COUNTIFS(号卡固网晒单!$C:$C,AF28,号卡固网晒单!$D:$D,$M$9)</f>
        <v>0</v>
      </c>
      <c r="AR28" s="90">
        <f>COUNTIFS(号卡固网晒单!$C:$C,AF28,号卡固网晒单!$D:$D,$N$9)</f>
        <v>0</v>
      </c>
      <c r="AS28" s="90">
        <f>COUNTIFS(号卡固网晒单!$C:$C,AF28,号卡固网晒单!$D:$D,$O$9)</f>
        <v>0</v>
      </c>
      <c r="AT28" s="90">
        <f>COUNTIFS(号卡固网晒单!$C:$C,AF28,号卡固网晒单!$D:$D,$P$9)</f>
        <v>0</v>
      </c>
      <c r="AU28" s="90">
        <f t="shared" si="3"/>
        <v>0</v>
      </c>
      <c r="AV28" s="90">
        <f>COUNTIFS(号卡固网晒单!$C:$C,AE28,号卡固网晒单!$E:$E,$R$9)</f>
        <v>0</v>
      </c>
      <c r="AW28" s="90">
        <f t="shared" si="4"/>
        <v>0</v>
      </c>
      <c r="AX28" s="90">
        <f t="shared" si="5"/>
        <v>0</v>
      </c>
      <c r="AY28" s="90">
        <f>COUNTIFS(号卡固网晒单!$C:$C,AE28,号卡固网晒单!$D:$D,$U$9)</f>
        <v>0</v>
      </c>
      <c r="AZ28" s="90">
        <f>COUNTIFS(号卡固网晒单!$C:$C,AE28,号卡固网晒单!$D:$D,$V$9)</f>
        <v>0</v>
      </c>
      <c r="BA28" s="90">
        <f>COUNTIFS(号卡固网晒单!$C:$C,AE28,号卡固网晒单!$D:$D,$W$9)</f>
        <v>0</v>
      </c>
      <c r="BB28" s="90">
        <f>COUNTIFS(号卡固网晒单!$C:$C,AE28,号卡固网晒单!$D:$D,$X$9)</f>
        <v>0</v>
      </c>
      <c r="BC28" s="90">
        <f>COUNTIFS(号卡固网晒单!$C:$C,AE28,号卡固网晒单!$F:$F,$Y$9)</f>
        <v>0</v>
      </c>
      <c r="BD28" s="90">
        <f>COUNTIFS(号卡固网晒单!$C:$C,AE28,号卡固网晒单!$G:$G,$Z$9)</f>
        <v>0</v>
      </c>
      <c r="BE28" s="90">
        <f>COUNTIFS(号卡固网晒单!$C:$C,AE28,号卡固网晒单!$H:$H,$AA$9)</f>
        <v>0</v>
      </c>
      <c r="BF28" s="90">
        <f>COUNTIFS(号卡固网晒单!$C:$C,AE28,号卡固网晒单!$I:$I,$AB$9)</f>
        <v>0</v>
      </c>
      <c r="BG28" s="90">
        <f>COUNTIFS(号卡固网晒单!$C:$C,AE28,号卡固网晒单!$J:$J,$AC$9)</f>
        <v>0</v>
      </c>
      <c r="BH28" s="90">
        <f>COUNTIFS(号卡固网晒单!$C:$C,AE28,号卡固网晒单!$K:$K,$AD$9)</f>
        <v>0</v>
      </c>
      <c r="BI28" s="90">
        <f>COUNTIFS(号卡固网晒单!$C:$C,AE28,号卡固网晒单!$L:$L,$AE$9)</f>
        <v>0</v>
      </c>
      <c r="BJ28" s="90">
        <f>COUNTIFS(号卡固网晒单!$C:$C,AE28,号卡固网晒单!$M:$M,$AF$9)</f>
        <v>0</v>
      </c>
      <c r="BK28" s="22">
        <v>5</v>
      </c>
      <c r="BL28" s="31">
        <f>AV28*$AV$5+AW28*$AW$5+AX28*$AX$5+AY28*$AY$5+AZ28*$AZ$5+BA28*$BA$5+BB28*$BB$5</f>
        <v>0</v>
      </c>
      <c r="BM28" s="31">
        <f t="shared" si="6"/>
        <v>0</v>
      </c>
      <c r="BN28" s="26"/>
      <c r="BO28" s="50"/>
      <c r="BP28" s="51"/>
      <c r="BQ28" s="26">
        <f t="shared" si="7"/>
        <v>0</v>
      </c>
      <c r="BR28" s="50"/>
      <c r="BS28" s="22">
        <v>12</v>
      </c>
      <c r="BT28" s="31">
        <f>BC28*$BC$5+BD28*$BD$5+BE28*$BE$5+BF28*$BF$5+BG28*$BG$5+BH28*$BH$5+BI28*$BI$5+BJ28*$BJ$5</f>
        <v>0</v>
      </c>
      <c r="BU28" s="31">
        <f t="shared" si="8"/>
        <v>0</v>
      </c>
      <c r="BV28" s="50"/>
      <c r="BW28" s="50"/>
      <c r="BX28" s="51"/>
      <c r="BY28" s="51"/>
      <c r="BZ28" s="59"/>
      <c r="CA28" s="26">
        <f t="shared" si="9"/>
        <v>0</v>
      </c>
      <c r="CB28" s="50"/>
      <c r="CC28" s="83"/>
      <c r="CD28" s="83" t="s">
        <v>532</v>
      </c>
      <c r="CF28" s="101" t="str">
        <f t="shared" si="11"/>
        <v>陈丽花</v>
      </c>
      <c r="CG28" s="108"/>
      <c r="CH28" s="108"/>
    </row>
    <row r="29" ht="23.2" spans="1:86">
      <c r="A29" s="88" t="s">
        <v>22</v>
      </c>
      <c r="B29" s="88" t="s">
        <v>533</v>
      </c>
      <c r="C29" s="84">
        <v>5</v>
      </c>
      <c r="D29" s="84">
        <v>2</v>
      </c>
      <c r="E29" s="90">
        <f>COUNTIFS(号卡固网晒单!$A:$A,$B$5,号卡固网晒单!$C:$C,B29,号卡固网晒单!$D:$D,$E$9)</f>
        <v>0</v>
      </c>
      <c r="F29" s="90">
        <f>COUNTIFS(号卡固网晒单!$A:$A,$B$5,号卡固网晒单!$C:$C,B29,号卡固网晒单!$D:$D,$F$9)</f>
        <v>0</v>
      </c>
      <c r="G29" s="90">
        <f>COUNTIFS(号卡固网晒单!$A:$A,$B$5,号卡固网晒单!$C:$C,B29,号卡固网晒单!$D:$D,$G$9)</f>
        <v>0</v>
      </c>
      <c r="H29" s="90">
        <f>COUNTIFS(号卡固网晒单!$A:$A,$B$5,号卡固网晒单!$C:$C,B29,号卡固网晒单!$D:$D,$H$9)</f>
        <v>0</v>
      </c>
      <c r="I29" s="90">
        <f>COUNTIFS(号卡固网晒单!$A:$A,$B$5,号卡固网晒单!$C:$C,B29,号卡固网晒单!$D:$D,$I$9)</f>
        <v>0</v>
      </c>
      <c r="J29" s="90">
        <f>COUNTIFS(号卡固网晒单!$A:$A,$B$5,号卡固网晒单!$C:$C,B29,号卡固网晒单!$D:$D,$J$9)</f>
        <v>0</v>
      </c>
      <c r="K29" s="90">
        <f>COUNTIFS(号卡固网晒单!$A:$A,$B$5,号卡固网晒单!$C:$C,B29,号卡固网晒单!$D:$D,$K$9)</f>
        <v>0</v>
      </c>
      <c r="L29" s="90">
        <f>COUNTIFS(号卡固网晒单!$A:$A,$B$5,号卡固网晒单!$C:$C,B29,号卡固网晒单!$D:$D,$L$9)</f>
        <v>0</v>
      </c>
      <c r="M29" s="90">
        <f>COUNTIFS(号卡固网晒单!$A:$A,$B$5,号卡固网晒单!$C:$C,B29,号卡固网晒单!$D:$D,$M$9)</f>
        <v>0</v>
      </c>
      <c r="N29" s="90">
        <f>COUNTIFS(号卡固网晒单!$A:$A,$B$5,号卡固网晒单!$C:$C,B29,号卡固网晒单!$D:$D,$N$9)</f>
        <v>0</v>
      </c>
      <c r="O29" s="90">
        <f>COUNTIFS(号卡固网晒单!$A:$A,$B$5,号卡固网晒单!$C:$C,B29,号卡固网晒单!$D:$D,$O$9)</f>
        <v>0</v>
      </c>
      <c r="P29" s="90">
        <f>COUNTIFS(号卡固网晒单!$A:$A,$B$5,号卡固网晒单!$C:$C,B29,号卡固网晒单!$D:$D,$P$9)</f>
        <v>0</v>
      </c>
      <c r="Q29" s="90">
        <f t="shared" si="0"/>
        <v>0</v>
      </c>
      <c r="R29" s="90">
        <f>COUNTIFS(号卡固网晒单!$A:$A,$B$5,号卡固网晒单!$C:$C,B29,号卡固网晒单!$E:$E,$R$9)</f>
        <v>0</v>
      </c>
      <c r="S29" s="90">
        <f t="shared" si="1"/>
        <v>0</v>
      </c>
      <c r="T29" s="90">
        <f t="shared" si="2"/>
        <v>0</v>
      </c>
      <c r="U29" s="90">
        <f>COUNTIFS(号卡固网晒单!$A:$A,$B$5,号卡固网晒单!$C:$C,B29,号卡固网晒单!$D:$D,$U$9)</f>
        <v>0</v>
      </c>
      <c r="V29" s="90">
        <f>COUNTIFS(号卡固网晒单!$A:$A,$B$5,号卡固网晒单!$C:$C,B29,号卡固网晒单!$D:$D,$V$9)</f>
        <v>0</v>
      </c>
      <c r="W29" s="90">
        <f>COUNTIFS(号卡固网晒单!$A:$A,$B$5,号卡固网晒单!$C:$C,B29,号卡固网晒单!$D:$D,$W$9)</f>
        <v>0</v>
      </c>
      <c r="X29" s="90">
        <f>COUNTIFS(号卡固网晒单!$A:$A,$B$5,号卡固网晒单!$C:$C,B29,号卡固网晒单!$D:$D,$X$9)</f>
        <v>0</v>
      </c>
      <c r="Y29" s="90">
        <f>COUNTIFS(号卡固网晒单!$A:$A,$B$5,号卡固网晒单!$C:$C,B29,号卡固网晒单!$F:$F,$Y$9)</f>
        <v>0</v>
      </c>
      <c r="Z29" s="90">
        <f>COUNTIFS(号卡固网晒单!$A:$A,$B$5,号卡固网晒单!$C:$C,B29,号卡固网晒单!$G:$G,$Z$9)</f>
        <v>0</v>
      </c>
      <c r="AA29" s="90">
        <f>COUNTIFS(号卡固网晒单!$A:$A,$B$5,号卡固网晒单!$C:$C,B29,号卡固网晒单!$H:$H,$AA$9)</f>
        <v>0</v>
      </c>
      <c r="AB29" s="90">
        <f>COUNTIFS(号卡固网晒单!$A:$A,$B$5,号卡固网晒单!$C:$C,B29,号卡固网晒单!$I:$I,$AB$9)</f>
        <v>0</v>
      </c>
      <c r="AC29" s="90">
        <f>COUNTIFS(号卡固网晒单!$A:$A,$B$5,号卡固网晒单!$C:$C,B29,号卡固网晒单!$J:$J,$AC$9)</f>
        <v>0</v>
      </c>
      <c r="AD29" s="90">
        <f>COUNTIFS(号卡固网晒单!$A:$A,$B$5,号卡固网晒单!$C:$C,B29,号卡固网晒单!$K:$K,$AD$9)</f>
        <v>0</v>
      </c>
      <c r="AE29" s="90">
        <f>COUNTIFS(号卡固网晒单!$A:$A,$B$5,号卡固网晒单!$C:$C,B29,号卡固网晒单!$L:$L,$AE$9)</f>
        <v>0</v>
      </c>
      <c r="AF29" s="90">
        <f>COUNTIFS(号卡固网晒单!$A:$A,$B$5,号卡固网晒单!$C:$C,B29,号卡固网晒单!$M:$M,$AF$9)</f>
        <v>0</v>
      </c>
      <c r="AG29" s="90">
        <f>R29*$R$5+S29*$S$5+T29*$T$5+U29*$U$5+V29*$V$5+W29*$W$5+X29*$X$5</f>
        <v>0</v>
      </c>
      <c r="AH29" s="90">
        <f>Y29*$Y$5+Z29*$Z$5+AA29*$AA$5+AB29*$AB$5+AC29*$AC$5+AD29*$AD$5+AE29*$AE$5+AF29*$AF$5</f>
        <v>0</v>
      </c>
      <c r="AI29" s="90">
        <f>COUNTIFS(号卡固网晒单!$C:$C,AF29,号卡固网晒单!$D:$D,$E$9)</f>
        <v>0</v>
      </c>
      <c r="AJ29" s="90">
        <f>COUNTIFS(号卡固网晒单!$C:$C,AF29,号卡固网晒单!$D:$D,$F$9)</f>
        <v>0</v>
      </c>
      <c r="AK29" s="90">
        <f>COUNTIFS(号卡固网晒单!$C:$C,AF29,号卡固网晒单!$D:$D,$G$9)</f>
        <v>0</v>
      </c>
      <c r="AL29" s="90">
        <f>COUNTIFS(号卡固网晒单!$C:$C,AF29,号卡固网晒单!$D:$D,$H$9)</f>
        <v>0</v>
      </c>
      <c r="AM29" s="90">
        <f>COUNTIFS(号卡固网晒单!$C:$C,AF29,号卡固网晒单!$D:$D,$I$9)</f>
        <v>0</v>
      </c>
      <c r="AN29" s="90">
        <f>COUNTIFS(号卡固网晒单!$C:$C,AF29,号卡固网晒单!$D:$D,$J$9)</f>
        <v>0</v>
      </c>
      <c r="AO29" s="90">
        <f>COUNTIFS(号卡固网晒单!$C:$C,AF29,号卡固网晒单!$D:$D,$K$9)</f>
        <v>0</v>
      </c>
      <c r="AP29" s="90">
        <f>COUNTIFS(号卡固网晒单!$C:$C,AF29,号卡固网晒单!$D:$D,$L$9)</f>
        <v>0</v>
      </c>
      <c r="AQ29" s="90">
        <f>COUNTIFS(号卡固网晒单!$C:$C,AF29,号卡固网晒单!$D:$D,$M$9)</f>
        <v>0</v>
      </c>
      <c r="AR29" s="90">
        <f>COUNTIFS(号卡固网晒单!$C:$C,AF29,号卡固网晒单!$D:$D,$N$9)</f>
        <v>0</v>
      </c>
      <c r="AS29" s="90">
        <f>COUNTIFS(号卡固网晒单!$C:$C,AF29,号卡固网晒单!$D:$D,$O$9)</f>
        <v>0</v>
      </c>
      <c r="AT29" s="90">
        <f>COUNTIFS(号卡固网晒单!$C:$C,AF29,号卡固网晒单!$D:$D,$P$9)</f>
        <v>0</v>
      </c>
      <c r="AU29" s="90">
        <f t="shared" si="3"/>
        <v>0</v>
      </c>
      <c r="AV29" s="90">
        <f>COUNTIFS(号卡固网晒单!$C:$C,AE29,号卡固网晒单!$E:$E,$R$9)</f>
        <v>0</v>
      </c>
      <c r="AW29" s="90">
        <f t="shared" si="4"/>
        <v>0</v>
      </c>
      <c r="AX29" s="90">
        <f t="shared" si="5"/>
        <v>0</v>
      </c>
      <c r="AY29" s="90">
        <f>COUNTIFS(号卡固网晒单!$C:$C,AE29,号卡固网晒单!$D:$D,$U$9)</f>
        <v>0</v>
      </c>
      <c r="AZ29" s="90">
        <f>COUNTIFS(号卡固网晒单!$C:$C,AE29,号卡固网晒单!$D:$D,$V$9)</f>
        <v>0</v>
      </c>
      <c r="BA29" s="90">
        <f>COUNTIFS(号卡固网晒单!$C:$C,AE29,号卡固网晒单!$D:$D,$W$9)</f>
        <v>0</v>
      </c>
      <c r="BB29" s="90">
        <f>COUNTIFS(号卡固网晒单!$C:$C,AE29,号卡固网晒单!$D:$D,$X$9)</f>
        <v>0</v>
      </c>
      <c r="BC29" s="90">
        <f>COUNTIFS(号卡固网晒单!$C:$C,AE29,号卡固网晒单!$F:$F,$Y$9)</f>
        <v>0</v>
      </c>
      <c r="BD29" s="90">
        <f>COUNTIFS(号卡固网晒单!$C:$C,AE29,号卡固网晒单!$G:$G,$Z$9)</f>
        <v>0</v>
      </c>
      <c r="BE29" s="90">
        <f>COUNTIFS(号卡固网晒单!$C:$C,AE29,号卡固网晒单!$H:$H,$AA$9)</f>
        <v>0</v>
      </c>
      <c r="BF29" s="90">
        <f>COUNTIFS(号卡固网晒单!$C:$C,AE29,号卡固网晒单!$I:$I,$AB$9)</f>
        <v>0</v>
      </c>
      <c r="BG29" s="90">
        <f>COUNTIFS(号卡固网晒单!$C:$C,AE29,号卡固网晒单!$J:$J,$AC$9)</f>
        <v>0</v>
      </c>
      <c r="BH29" s="90">
        <f>COUNTIFS(号卡固网晒单!$C:$C,AE29,号卡固网晒单!$K:$K,$AD$9)</f>
        <v>0</v>
      </c>
      <c r="BI29" s="90">
        <f>COUNTIFS(号卡固网晒单!$C:$C,AE29,号卡固网晒单!$L:$L,$AE$9)</f>
        <v>0</v>
      </c>
      <c r="BJ29" s="90">
        <f>COUNTIFS(号卡固网晒单!$C:$C,AE29,号卡固网晒单!$M:$M,$AF$9)</f>
        <v>0</v>
      </c>
      <c r="BK29" s="22">
        <v>2</v>
      </c>
      <c r="BL29" s="31">
        <f>AV29*$AV$5+AW29*$AW$5+AX29*$AX$5+AY29*$AY$5+AZ29*$AZ$5+BA29*$BA$5+BB29*$BB$5</f>
        <v>0</v>
      </c>
      <c r="BM29" s="31">
        <f t="shared" si="6"/>
        <v>0</v>
      </c>
      <c r="BN29" s="26">
        <v>9</v>
      </c>
      <c r="BO29" s="50">
        <f>SUM(BL29:BL31)</f>
        <v>0</v>
      </c>
      <c r="BP29" s="51">
        <f t="shared" si="12"/>
        <v>0</v>
      </c>
      <c r="BQ29" s="26">
        <f t="shared" si="7"/>
        <v>0</v>
      </c>
      <c r="BR29" s="50">
        <f>SUM(BQ29:BQ31)</f>
        <v>0</v>
      </c>
      <c r="BS29" s="22">
        <v>5</v>
      </c>
      <c r="BT29" s="31">
        <f>BC29*$BC$5+BD29*$BD$5+BE29*$BE$5+BF29*$BF$5+BG29*$BG$5+BH29*$BH$5+BI29*$BI$5+BJ29*$BJ$5</f>
        <v>0</v>
      </c>
      <c r="BU29" s="31">
        <f t="shared" si="8"/>
        <v>0</v>
      </c>
      <c r="BV29" s="50">
        <v>22</v>
      </c>
      <c r="BW29" s="50">
        <f>SUM(BT29:BT31)</f>
        <v>0</v>
      </c>
      <c r="BX29" s="51">
        <f t="shared" si="13"/>
        <v>0</v>
      </c>
      <c r="BY29" s="51">
        <f t="shared" si="14"/>
        <v>0</v>
      </c>
      <c r="BZ29" s="59">
        <f t="shared" si="15"/>
        <v>1</v>
      </c>
      <c r="CA29" s="26">
        <f t="shared" si="9"/>
        <v>0</v>
      </c>
      <c r="CB29" s="50">
        <f>SUM(CA29:CA31)</f>
        <v>0</v>
      </c>
      <c r="CC29" s="83" t="s">
        <v>22</v>
      </c>
      <c r="CD29" s="83" t="s">
        <v>533</v>
      </c>
      <c r="CF29" s="101" t="str">
        <f t="shared" si="11"/>
        <v>刘茂荣</v>
      </c>
      <c r="CG29" s="108" t="str">
        <f t="shared" si="16"/>
        <v>甘棠站</v>
      </c>
      <c r="CH29" s="108" t="str">
        <f t="shared" si="10"/>
        <v>甘棠站</v>
      </c>
    </row>
    <row r="30" ht="23.2" spans="1:86">
      <c r="A30" s="88"/>
      <c r="B30" s="88" t="s">
        <v>534</v>
      </c>
      <c r="C30" s="84">
        <v>5</v>
      </c>
      <c r="D30" s="84">
        <v>2</v>
      </c>
      <c r="E30" s="90">
        <f>COUNTIFS(号卡固网晒单!$A:$A,$B$5,号卡固网晒单!$C:$C,B30,号卡固网晒单!$D:$D,$E$9)</f>
        <v>0</v>
      </c>
      <c r="F30" s="90">
        <f>COUNTIFS(号卡固网晒单!$A:$A,$B$5,号卡固网晒单!$C:$C,B30,号卡固网晒单!$D:$D,$F$9)</f>
        <v>0</v>
      </c>
      <c r="G30" s="90">
        <f>COUNTIFS(号卡固网晒单!$A:$A,$B$5,号卡固网晒单!$C:$C,B30,号卡固网晒单!$D:$D,$G$9)</f>
        <v>0</v>
      </c>
      <c r="H30" s="90">
        <f>COUNTIFS(号卡固网晒单!$A:$A,$B$5,号卡固网晒单!$C:$C,B30,号卡固网晒单!$D:$D,$H$9)</f>
        <v>0</v>
      </c>
      <c r="I30" s="90">
        <f>COUNTIFS(号卡固网晒单!$A:$A,$B$5,号卡固网晒单!$C:$C,B30,号卡固网晒单!$D:$D,$I$9)</f>
        <v>0</v>
      </c>
      <c r="J30" s="90">
        <f>COUNTIFS(号卡固网晒单!$A:$A,$B$5,号卡固网晒单!$C:$C,B30,号卡固网晒单!$D:$D,$J$9)</f>
        <v>0</v>
      </c>
      <c r="K30" s="90">
        <f>COUNTIFS(号卡固网晒单!$A:$A,$B$5,号卡固网晒单!$C:$C,B30,号卡固网晒单!$D:$D,$K$9)</f>
        <v>0</v>
      </c>
      <c r="L30" s="90">
        <f>COUNTIFS(号卡固网晒单!$A:$A,$B$5,号卡固网晒单!$C:$C,B30,号卡固网晒单!$D:$D,$L$9)</f>
        <v>0</v>
      </c>
      <c r="M30" s="90">
        <f>COUNTIFS(号卡固网晒单!$A:$A,$B$5,号卡固网晒单!$C:$C,B30,号卡固网晒单!$D:$D,$M$9)</f>
        <v>0</v>
      </c>
      <c r="N30" s="90">
        <f>COUNTIFS(号卡固网晒单!$A:$A,$B$5,号卡固网晒单!$C:$C,B30,号卡固网晒单!$D:$D,$N$9)</f>
        <v>0</v>
      </c>
      <c r="O30" s="90">
        <f>COUNTIFS(号卡固网晒单!$A:$A,$B$5,号卡固网晒单!$C:$C,B30,号卡固网晒单!$D:$D,$O$9)</f>
        <v>0</v>
      </c>
      <c r="P30" s="90">
        <f>COUNTIFS(号卡固网晒单!$A:$A,$B$5,号卡固网晒单!$C:$C,B30,号卡固网晒单!$D:$D,$P$9)</f>
        <v>0</v>
      </c>
      <c r="Q30" s="90">
        <f t="shared" si="0"/>
        <v>0</v>
      </c>
      <c r="R30" s="90">
        <f>COUNTIFS(号卡固网晒单!$A:$A,$B$5,号卡固网晒单!$C:$C,B30,号卡固网晒单!$E:$E,$R$9)</f>
        <v>0</v>
      </c>
      <c r="S30" s="90">
        <f t="shared" si="1"/>
        <v>0</v>
      </c>
      <c r="T30" s="90">
        <f t="shared" si="2"/>
        <v>0</v>
      </c>
      <c r="U30" s="90">
        <f>COUNTIFS(号卡固网晒单!$A:$A,$B$5,号卡固网晒单!$C:$C,B30,号卡固网晒单!$D:$D,$U$9)</f>
        <v>0</v>
      </c>
      <c r="V30" s="90">
        <f>COUNTIFS(号卡固网晒单!$A:$A,$B$5,号卡固网晒单!$C:$C,B30,号卡固网晒单!$D:$D,$V$9)</f>
        <v>0</v>
      </c>
      <c r="W30" s="90">
        <f>COUNTIFS(号卡固网晒单!$A:$A,$B$5,号卡固网晒单!$C:$C,B30,号卡固网晒单!$D:$D,$W$9)</f>
        <v>0</v>
      </c>
      <c r="X30" s="90">
        <f>COUNTIFS(号卡固网晒单!$A:$A,$B$5,号卡固网晒单!$C:$C,B30,号卡固网晒单!$D:$D,$X$9)</f>
        <v>0</v>
      </c>
      <c r="Y30" s="90">
        <f>COUNTIFS(号卡固网晒单!$A:$A,$B$5,号卡固网晒单!$C:$C,B30,号卡固网晒单!$F:$F,$Y$9)</f>
        <v>0</v>
      </c>
      <c r="Z30" s="90">
        <f>COUNTIFS(号卡固网晒单!$A:$A,$B$5,号卡固网晒单!$C:$C,B30,号卡固网晒单!$G:$G,$Z$9)</f>
        <v>0</v>
      </c>
      <c r="AA30" s="90">
        <f>COUNTIFS(号卡固网晒单!$A:$A,$B$5,号卡固网晒单!$C:$C,B30,号卡固网晒单!$H:$H,$AA$9)</f>
        <v>0</v>
      </c>
      <c r="AB30" s="90">
        <f>COUNTIFS(号卡固网晒单!$A:$A,$B$5,号卡固网晒单!$C:$C,B30,号卡固网晒单!$I:$I,$AB$9)</f>
        <v>0</v>
      </c>
      <c r="AC30" s="90">
        <f>COUNTIFS(号卡固网晒单!$A:$A,$B$5,号卡固网晒单!$C:$C,B30,号卡固网晒单!$J:$J,$AC$9)</f>
        <v>0</v>
      </c>
      <c r="AD30" s="90">
        <f>COUNTIFS(号卡固网晒单!$A:$A,$B$5,号卡固网晒单!$C:$C,B30,号卡固网晒单!$K:$K,$AD$9)</f>
        <v>0</v>
      </c>
      <c r="AE30" s="90">
        <f>COUNTIFS(号卡固网晒单!$A:$A,$B$5,号卡固网晒单!$C:$C,B30,号卡固网晒单!$L:$L,$AE$9)</f>
        <v>0</v>
      </c>
      <c r="AF30" s="90">
        <f>COUNTIFS(号卡固网晒单!$A:$A,$B$5,号卡固网晒单!$C:$C,B30,号卡固网晒单!$M:$M,$AF$9)</f>
        <v>0</v>
      </c>
      <c r="AG30" s="90">
        <f>R30*$R$5+S30*$S$5+T30*$T$5+U30*$U$5+V30*$V$5+W30*$W$5+X30*$X$5</f>
        <v>0</v>
      </c>
      <c r="AH30" s="90">
        <f>Y30*$Y$5+Z30*$Z$5+AA30*$AA$5+AB30*$AB$5+AC30*$AC$5+AD30*$AD$5+AE30*$AE$5+AF30*$AF$5</f>
        <v>0</v>
      </c>
      <c r="AI30" s="90">
        <f>COUNTIFS(号卡固网晒单!$C:$C,AF30,号卡固网晒单!$D:$D,$E$9)</f>
        <v>0</v>
      </c>
      <c r="AJ30" s="90">
        <f>COUNTIFS(号卡固网晒单!$C:$C,AF30,号卡固网晒单!$D:$D,$F$9)</f>
        <v>0</v>
      </c>
      <c r="AK30" s="90">
        <f>COUNTIFS(号卡固网晒单!$C:$C,AF30,号卡固网晒单!$D:$D,$G$9)</f>
        <v>0</v>
      </c>
      <c r="AL30" s="90">
        <f>COUNTIFS(号卡固网晒单!$C:$C,AF30,号卡固网晒单!$D:$D,$H$9)</f>
        <v>0</v>
      </c>
      <c r="AM30" s="90">
        <f>COUNTIFS(号卡固网晒单!$C:$C,AF30,号卡固网晒单!$D:$D,$I$9)</f>
        <v>0</v>
      </c>
      <c r="AN30" s="90">
        <f>COUNTIFS(号卡固网晒单!$C:$C,AF30,号卡固网晒单!$D:$D,$J$9)</f>
        <v>0</v>
      </c>
      <c r="AO30" s="90">
        <f>COUNTIFS(号卡固网晒单!$C:$C,AF30,号卡固网晒单!$D:$D,$K$9)</f>
        <v>0</v>
      </c>
      <c r="AP30" s="90">
        <f>COUNTIFS(号卡固网晒单!$C:$C,AF30,号卡固网晒单!$D:$D,$L$9)</f>
        <v>0</v>
      </c>
      <c r="AQ30" s="90">
        <f>COUNTIFS(号卡固网晒单!$C:$C,AF30,号卡固网晒单!$D:$D,$M$9)</f>
        <v>0</v>
      </c>
      <c r="AR30" s="90">
        <f>COUNTIFS(号卡固网晒单!$C:$C,AF30,号卡固网晒单!$D:$D,$N$9)</f>
        <v>0</v>
      </c>
      <c r="AS30" s="90">
        <f>COUNTIFS(号卡固网晒单!$C:$C,AF30,号卡固网晒单!$D:$D,$O$9)</f>
        <v>0</v>
      </c>
      <c r="AT30" s="90">
        <f>COUNTIFS(号卡固网晒单!$C:$C,AF30,号卡固网晒单!$D:$D,$P$9)</f>
        <v>0</v>
      </c>
      <c r="AU30" s="90">
        <f t="shared" si="3"/>
        <v>0</v>
      </c>
      <c r="AV30" s="90">
        <f>COUNTIFS(号卡固网晒单!$C:$C,AE30,号卡固网晒单!$E:$E,$R$9)</f>
        <v>0</v>
      </c>
      <c r="AW30" s="90">
        <f t="shared" si="4"/>
        <v>0</v>
      </c>
      <c r="AX30" s="90">
        <f t="shared" si="5"/>
        <v>0</v>
      </c>
      <c r="AY30" s="90">
        <f>COUNTIFS(号卡固网晒单!$C:$C,AE30,号卡固网晒单!$D:$D,$U$9)</f>
        <v>0</v>
      </c>
      <c r="AZ30" s="90">
        <f>COUNTIFS(号卡固网晒单!$C:$C,AE30,号卡固网晒单!$D:$D,$V$9)</f>
        <v>0</v>
      </c>
      <c r="BA30" s="90">
        <f>COUNTIFS(号卡固网晒单!$C:$C,AE30,号卡固网晒单!$D:$D,$W$9)</f>
        <v>0</v>
      </c>
      <c r="BB30" s="90">
        <f>COUNTIFS(号卡固网晒单!$C:$C,AE30,号卡固网晒单!$D:$D,$X$9)</f>
        <v>0</v>
      </c>
      <c r="BC30" s="90">
        <f>COUNTIFS(号卡固网晒单!$C:$C,AE30,号卡固网晒单!$F:$F,$Y$9)</f>
        <v>0</v>
      </c>
      <c r="BD30" s="90">
        <f>COUNTIFS(号卡固网晒单!$C:$C,AE30,号卡固网晒单!$G:$G,$Z$9)</f>
        <v>0</v>
      </c>
      <c r="BE30" s="90">
        <f>COUNTIFS(号卡固网晒单!$C:$C,AE30,号卡固网晒单!$H:$H,$AA$9)</f>
        <v>0</v>
      </c>
      <c r="BF30" s="90">
        <f>COUNTIFS(号卡固网晒单!$C:$C,AE30,号卡固网晒单!$I:$I,$AB$9)</f>
        <v>0</v>
      </c>
      <c r="BG30" s="90">
        <f>COUNTIFS(号卡固网晒单!$C:$C,AE30,号卡固网晒单!$J:$J,$AC$9)</f>
        <v>0</v>
      </c>
      <c r="BH30" s="90">
        <f>COUNTIFS(号卡固网晒单!$C:$C,AE30,号卡固网晒单!$K:$K,$AD$9)</f>
        <v>0</v>
      </c>
      <c r="BI30" s="90">
        <f>COUNTIFS(号卡固网晒单!$C:$C,AE30,号卡固网晒单!$L:$L,$AE$9)</f>
        <v>0</v>
      </c>
      <c r="BJ30" s="90">
        <f>COUNTIFS(号卡固网晒单!$C:$C,AE30,号卡固网晒单!$M:$M,$AF$9)</f>
        <v>0</v>
      </c>
      <c r="BK30" s="22">
        <v>2</v>
      </c>
      <c r="BL30" s="31">
        <f>AV30*$AV$5+AW30*$AW$5+AX30*$AX$5+AY30*$AY$5+AZ30*$AZ$5+BA30*$BA$5+BB30*$BB$5</f>
        <v>0</v>
      </c>
      <c r="BM30" s="31">
        <f t="shared" si="6"/>
        <v>0</v>
      </c>
      <c r="BN30" s="26"/>
      <c r="BO30" s="50"/>
      <c r="BP30" s="51"/>
      <c r="BQ30" s="26">
        <f t="shared" si="7"/>
        <v>0</v>
      </c>
      <c r="BR30" s="50"/>
      <c r="BS30" s="22">
        <v>5</v>
      </c>
      <c r="BT30" s="31">
        <f>BC30*$BC$5+BD30*$BD$5+BE30*$BE$5+BF30*$BF$5+BG30*$BG$5+BH30*$BH$5+BI30*$BI$5+BJ30*$BJ$5</f>
        <v>0</v>
      </c>
      <c r="BU30" s="31">
        <f t="shared" si="8"/>
        <v>0</v>
      </c>
      <c r="BV30" s="50"/>
      <c r="BW30" s="50"/>
      <c r="BX30" s="51"/>
      <c r="BY30" s="51"/>
      <c r="BZ30" s="59"/>
      <c r="CA30" s="26">
        <f t="shared" si="9"/>
        <v>0</v>
      </c>
      <c r="CB30" s="50"/>
      <c r="CC30" s="83"/>
      <c r="CD30" s="83" t="s">
        <v>534</v>
      </c>
      <c r="CF30" s="101" t="str">
        <f t="shared" si="11"/>
        <v>潘启旺</v>
      </c>
      <c r="CG30" s="108"/>
      <c r="CH30" s="108"/>
    </row>
    <row r="31" ht="23.2" spans="1:86">
      <c r="A31" s="88"/>
      <c r="B31" s="88" t="s">
        <v>535</v>
      </c>
      <c r="C31" s="84">
        <v>12</v>
      </c>
      <c r="D31" s="84">
        <v>5</v>
      </c>
      <c r="E31" s="90">
        <f>COUNTIFS(号卡固网晒单!$A:$A,$B$5,号卡固网晒单!$C:$C,B31,号卡固网晒单!$D:$D,$E$9)</f>
        <v>0</v>
      </c>
      <c r="F31" s="90">
        <f>COUNTIFS(号卡固网晒单!$A:$A,$B$5,号卡固网晒单!$C:$C,B31,号卡固网晒单!$D:$D,$F$9)</f>
        <v>0</v>
      </c>
      <c r="G31" s="90">
        <f>COUNTIFS(号卡固网晒单!$A:$A,$B$5,号卡固网晒单!$C:$C,B31,号卡固网晒单!$D:$D,$G$9)</f>
        <v>0</v>
      </c>
      <c r="H31" s="90">
        <f>COUNTIFS(号卡固网晒单!$A:$A,$B$5,号卡固网晒单!$C:$C,B31,号卡固网晒单!$D:$D,$H$9)</f>
        <v>0</v>
      </c>
      <c r="I31" s="90">
        <f>COUNTIFS(号卡固网晒单!$A:$A,$B$5,号卡固网晒单!$C:$C,B31,号卡固网晒单!$D:$D,$I$9)</f>
        <v>0</v>
      </c>
      <c r="J31" s="90">
        <f>COUNTIFS(号卡固网晒单!$A:$A,$B$5,号卡固网晒单!$C:$C,B31,号卡固网晒单!$D:$D,$J$9)</f>
        <v>0</v>
      </c>
      <c r="K31" s="90">
        <f>COUNTIFS(号卡固网晒单!$A:$A,$B$5,号卡固网晒单!$C:$C,B31,号卡固网晒单!$D:$D,$K$9)</f>
        <v>0</v>
      </c>
      <c r="L31" s="90">
        <f>COUNTIFS(号卡固网晒单!$A:$A,$B$5,号卡固网晒单!$C:$C,B31,号卡固网晒单!$D:$D,$L$9)</f>
        <v>0</v>
      </c>
      <c r="M31" s="90">
        <f>COUNTIFS(号卡固网晒单!$A:$A,$B$5,号卡固网晒单!$C:$C,B31,号卡固网晒单!$D:$D,$M$9)</f>
        <v>0</v>
      </c>
      <c r="N31" s="90">
        <f>COUNTIFS(号卡固网晒单!$A:$A,$B$5,号卡固网晒单!$C:$C,B31,号卡固网晒单!$D:$D,$N$9)</f>
        <v>0</v>
      </c>
      <c r="O31" s="90">
        <f>COUNTIFS(号卡固网晒单!$A:$A,$B$5,号卡固网晒单!$C:$C,B31,号卡固网晒单!$D:$D,$O$9)</f>
        <v>0</v>
      </c>
      <c r="P31" s="90">
        <f>COUNTIFS(号卡固网晒单!$A:$A,$B$5,号卡固网晒单!$C:$C,B31,号卡固网晒单!$D:$D,$P$9)</f>
        <v>0</v>
      </c>
      <c r="Q31" s="90">
        <f t="shared" si="0"/>
        <v>0</v>
      </c>
      <c r="R31" s="90">
        <f>COUNTIFS(号卡固网晒单!$A:$A,$B$5,号卡固网晒单!$C:$C,B31,号卡固网晒单!$E:$E,$R$9)</f>
        <v>0</v>
      </c>
      <c r="S31" s="90">
        <f t="shared" si="1"/>
        <v>0</v>
      </c>
      <c r="T31" s="90">
        <f t="shared" si="2"/>
        <v>0</v>
      </c>
      <c r="U31" s="90">
        <f>COUNTIFS(号卡固网晒单!$A:$A,$B$5,号卡固网晒单!$C:$C,B31,号卡固网晒单!$D:$D,$U$9)</f>
        <v>0</v>
      </c>
      <c r="V31" s="90">
        <f>COUNTIFS(号卡固网晒单!$A:$A,$B$5,号卡固网晒单!$C:$C,B31,号卡固网晒单!$D:$D,$V$9)</f>
        <v>0</v>
      </c>
      <c r="W31" s="90">
        <f>COUNTIFS(号卡固网晒单!$A:$A,$B$5,号卡固网晒单!$C:$C,B31,号卡固网晒单!$D:$D,$W$9)</f>
        <v>0</v>
      </c>
      <c r="X31" s="90">
        <f>COUNTIFS(号卡固网晒单!$A:$A,$B$5,号卡固网晒单!$C:$C,B31,号卡固网晒单!$D:$D,$X$9)</f>
        <v>0</v>
      </c>
      <c r="Y31" s="90">
        <f>COUNTIFS(号卡固网晒单!$A:$A,$B$5,号卡固网晒单!$C:$C,B31,号卡固网晒单!$F:$F,$Y$9)</f>
        <v>0</v>
      </c>
      <c r="Z31" s="90">
        <f>COUNTIFS(号卡固网晒单!$A:$A,$B$5,号卡固网晒单!$C:$C,B31,号卡固网晒单!$G:$G,$Z$9)</f>
        <v>0</v>
      </c>
      <c r="AA31" s="90">
        <f>COUNTIFS(号卡固网晒单!$A:$A,$B$5,号卡固网晒单!$C:$C,B31,号卡固网晒单!$H:$H,$AA$9)</f>
        <v>0</v>
      </c>
      <c r="AB31" s="90">
        <f>COUNTIFS(号卡固网晒单!$A:$A,$B$5,号卡固网晒单!$C:$C,B31,号卡固网晒单!$I:$I,$AB$9)</f>
        <v>0</v>
      </c>
      <c r="AC31" s="90">
        <f>COUNTIFS(号卡固网晒单!$A:$A,$B$5,号卡固网晒单!$C:$C,B31,号卡固网晒单!$J:$J,$AC$9)</f>
        <v>0</v>
      </c>
      <c r="AD31" s="90">
        <f>COUNTIFS(号卡固网晒单!$A:$A,$B$5,号卡固网晒单!$C:$C,B31,号卡固网晒单!$K:$K,$AD$9)</f>
        <v>0</v>
      </c>
      <c r="AE31" s="90">
        <f>COUNTIFS(号卡固网晒单!$A:$A,$B$5,号卡固网晒单!$C:$C,B31,号卡固网晒单!$L:$L,$AE$9)</f>
        <v>0</v>
      </c>
      <c r="AF31" s="90">
        <f>COUNTIFS(号卡固网晒单!$A:$A,$B$5,号卡固网晒单!$C:$C,B31,号卡固网晒单!$M:$M,$AF$9)</f>
        <v>0</v>
      </c>
      <c r="AG31" s="90">
        <f>R31*$R$5+S31*$S$5+T31*$T$5+U31*$U$5+V31*$V$5+W31*$W$5+X31*$X$5</f>
        <v>0</v>
      </c>
      <c r="AH31" s="90">
        <f>Y31*$Y$5+Z31*$Z$5+AA31*$AA$5+AB31*$AB$5+AC31*$AC$5+AD31*$AD$5+AE31*$AE$5+AF31*$AF$5</f>
        <v>0</v>
      </c>
      <c r="AI31" s="90">
        <f>COUNTIFS(号卡固网晒单!$C:$C,AF31,号卡固网晒单!$D:$D,$E$9)</f>
        <v>0</v>
      </c>
      <c r="AJ31" s="90">
        <f>COUNTIFS(号卡固网晒单!$C:$C,AF31,号卡固网晒单!$D:$D,$F$9)</f>
        <v>0</v>
      </c>
      <c r="AK31" s="90">
        <f>COUNTIFS(号卡固网晒单!$C:$C,AF31,号卡固网晒单!$D:$D,$G$9)</f>
        <v>0</v>
      </c>
      <c r="AL31" s="90">
        <f>COUNTIFS(号卡固网晒单!$C:$C,AF31,号卡固网晒单!$D:$D,$H$9)</f>
        <v>0</v>
      </c>
      <c r="AM31" s="90">
        <f>COUNTIFS(号卡固网晒单!$C:$C,AF31,号卡固网晒单!$D:$D,$I$9)</f>
        <v>0</v>
      </c>
      <c r="AN31" s="90">
        <f>COUNTIFS(号卡固网晒单!$C:$C,AF31,号卡固网晒单!$D:$D,$J$9)</f>
        <v>0</v>
      </c>
      <c r="AO31" s="90">
        <f>COUNTIFS(号卡固网晒单!$C:$C,AF31,号卡固网晒单!$D:$D,$K$9)</f>
        <v>0</v>
      </c>
      <c r="AP31" s="90">
        <f>COUNTIFS(号卡固网晒单!$C:$C,AF31,号卡固网晒单!$D:$D,$L$9)</f>
        <v>0</v>
      </c>
      <c r="AQ31" s="90">
        <f>COUNTIFS(号卡固网晒单!$C:$C,AF31,号卡固网晒单!$D:$D,$M$9)</f>
        <v>0</v>
      </c>
      <c r="AR31" s="90">
        <f>COUNTIFS(号卡固网晒单!$C:$C,AF31,号卡固网晒单!$D:$D,$N$9)</f>
        <v>0</v>
      </c>
      <c r="AS31" s="90">
        <f>COUNTIFS(号卡固网晒单!$C:$C,AF31,号卡固网晒单!$D:$D,$O$9)</f>
        <v>0</v>
      </c>
      <c r="AT31" s="90">
        <f>COUNTIFS(号卡固网晒单!$C:$C,AF31,号卡固网晒单!$D:$D,$P$9)</f>
        <v>0</v>
      </c>
      <c r="AU31" s="90">
        <f t="shared" si="3"/>
        <v>0</v>
      </c>
      <c r="AV31" s="90">
        <f>COUNTIFS(号卡固网晒单!$C:$C,AE31,号卡固网晒单!$E:$E,$R$9)</f>
        <v>0</v>
      </c>
      <c r="AW31" s="90">
        <f t="shared" si="4"/>
        <v>0</v>
      </c>
      <c r="AX31" s="90">
        <f t="shared" si="5"/>
        <v>0</v>
      </c>
      <c r="AY31" s="90">
        <f>COUNTIFS(号卡固网晒单!$C:$C,AE31,号卡固网晒单!$D:$D,$U$9)</f>
        <v>0</v>
      </c>
      <c r="AZ31" s="90">
        <f>COUNTIFS(号卡固网晒单!$C:$C,AE31,号卡固网晒单!$D:$D,$V$9)</f>
        <v>0</v>
      </c>
      <c r="BA31" s="90">
        <f>COUNTIFS(号卡固网晒单!$C:$C,AE31,号卡固网晒单!$D:$D,$W$9)</f>
        <v>0</v>
      </c>
      <c r="BB31" s="90">
        <f>COUNTIFS(号卡固网晒单!$C:$C,AE31,号卡固网晒单!$D:$D,$X$9)</f>
        <v>0</v>
      </c>
      <c r="BC31" s="90">
        <f>COUNTIFS(号卡固网晒单!$C:$C,AE31,号卡固网晒单!$F:$F,$Y$9)</f>
        <v>0</v>
      </c>
      <c r="BD31" s="90">
        <f>COUNTIFS(号卡固网晒单!$C:$C,AE31,号卡固网晒单!$G:$G,$Z$9)</f>
        <v>0</v>
      </c>
      <c r="BE31" s="90">
        <f>COUNTIFS(号卡固网晒单!$C:$C,AE31,号卡固网晒单!$H:$H,$AA$9)</f>
        <v>0</v>
      </c>
      <c r="BF31" s="90">
        <f>COUNTIFS(号卡固网晒单!$C:$C,AE31,号卡固网晒单!$I:$I,$AB$9)</f>
        <v>0</v>
      </c>
      <c r="BG31" s="90">
        <f>COUNTIFS(号卡固网晒单!$C:$C,AE31,号卡固网晒单!$J:$J,$AC$9)</f>
        <v>0</v>
      </c>
      <c r="BH31" s="90">
        <f>COUNTIFS(号卡固网晒单!$C:$C,AE31,号卡固网晒单!$K:$K,$AD$9)</f>
        <v>0</v>
      </c>
      <c r="BI31" s="90">
        <f>COUNTIFS(号卡固网晒单!$C:$C,AE31,号卡固网晒单!$L:$L,$AE$9)</f>
        <v>0</v>
      </c>
      <c r="BJ31" s="90">
        <f>COUNTIFS(号卡固网晒单!$C:$C,AE31,号卡固网晒单!$M:$M,$AF$9)</f>
        <v>0</v>
      </c>
      <c r="BK31" s="22">
        <v>5</v>
      </c>
      <c r="BL31" s="31">
        <f>AV31*$AV$5+AW31*$AW$5+AX31*$AX$5+AY31*$AY$5+AZ31*$AZ$5+BA31*$BA$5+BB31*$BB$5</f>
        <v>0</v>
      </c>
      <c r="BM31" s="31">
        <f t="shared" si="6"/>
        <v>0</v>
      </c>
      <c r="BN31" s="26"/>
      <c r="BO31" s="50"/>
      <c r="BP31" s="51"/>
      <c r="BQ31" s="26">
        <f t="shared" si="7"/>
        <v>0</v>
      </c>
      <c r="BR31" s="50"/>
      <c r="BS31" s="22">
        <v>12</v>
      </c>
      <c r="BT31" s="31">
        <f>BC31*$BC$5+BD31*$BD$5+BE31*$BE$5+BF31*$BF$5+BG31*$BG$5+BH31*$BH$5+BI31*$BI$5+BJ31*$BJ$5</f>
        <v>0</v>
      </c>
      <c r="BU31" s="31">
        <f t="shared" si="8"/>
        <v>0</v>
      </c>
      <c r="BV31" s="50"/>
      <c r="BW31" s="50"/>
      <c r="BX31" s="51"/>
      <c r="BY31" s="51"/>
      <c r="BZ31" s="59"/>
      <c r="CA31" s="26">
        <f t="shared" si="9"/>
        <v>0</v>
      </c>
      <c r="CB31" s="50"/>
      <c r="CC31" s="83"/>
      <c r="CD31" s="83" t="s">
        <v>535</v>
      </c>
      <c r="CF31" s="101" t="str">
        <f t="shared" si="11"/>
        <v>谢彩丽</v>
      </c>
      <c r="CG31" s="108"/>
      <c r="CH31" s="108"/>
    </row>
    <row r="32" ht="23.2" spans="1:86">
      <c r="A32" s="88" t="s">
        <v>23</v>
      </c>
      <c r="B32" s="88" t="s">
        <v>536</v>
      </c>
      <c r="C32" s="84">
        <v>0</v>
      </c>
      <c r="D32" s="84">
        <v>0</v>
      </c>
      <c r="E32" s="90">
        <f>COUNTIFS(号卡固网晒单!$A:$A,$B$5,号卡固网晒单!$C:$C,B32,号卡固网晒单!$D:$D,$E$9)</f>
        <v>0</v>
      </c>
      <c r="F32" s="90">
        <f>COUNTIFS(号卡固网晒单!$A:$A,$B$5,号卡固网晒单!$C:$C,B32,号卡固网晒单!$D:$D,$F$9)</f>
        <v>0</v>
      </c>
      <c r="G32" s="90">
        <f>COUNTIFS(号卡固网晒单!$A:$A,$B$5,号卡固网晒单!$C:$C,B32,号卡固网晒单!$D:$D,$G$9)</f>
        <v>0</v>
      </c>
      <c r="H32" s="90">
        <f>COUNTIFS(号卡固网晒单!$A:$A,$B$5,号卡固网晒单!$C:$C,B32,号卡固网晒单!$D:$D,$H$9)</f>
        <v>0</v>
      </c>
      <c r="I32" s="90">
        <f>COUNTIFS(号卡固网晒单!$A:$A,$B$5,号卡固网晒单!$C:$C,B32,号卡固网晒单!$D:$D,$I$9)</f>
        <v>0</v>
      </c>
      <c r="J32" s="90">
        <f>COUNTIFS(号卡固网晒单!$A:$A,$B$5,号卡固网晒单!$C:$C,B32,号卡固网晒单!$D:$D,$J$9)</f>
        <v>0</v>
      </c>
      <c r="K32" s="90">
        <f>COUNTIFS(号卡固网晒单!$A:$A,$B$5,号卡固网晒单!$C:$C,B32,号卡固网晒单!$D:$D,$K$9)</f>
        <v>0</v>
      </c>
      <c r="L32" s="90">
        <f>COUNTIFS(号卡固网晒单!$A:$A,$B$5,号卡固网晒单!$C:$C,B32,号卡固网晒单!$D:$D,$L$9)</f>
        <v>0</v>
      </c>
      <c r="M32" s="90">
        <f>COUNTIFS(号卡固网晒单!$A:$A,$B$5,号卡固网晒单!$C:$C,B32,号卡固网晒单!$D:$D,$M$9)</f>
        <v>0</v>
      </c>
      <c r="N32" s="90">
        <f>COUNTIFS(号卡固网晒单!$A:$A,$B$5,号卡固网晒单!$C:$C,B32,号卡固网晒单!$D:$D,$N$9)</f>
        <v>0</v>
      </c>
      <c r="O32" s="90">
        <f>COUNTIFS(号卡固网晒单!$A:$A,$B$5,号卡固网晒单!$C:$C,B32,号卡固网晒单!$D:$D,$O$9)</f>
        <v>0</v>
      </c>
      <c r="P32" s="90">
        <f>COUNTIFS(号卡固网晒单!$A:$A,$B$5,号卡固网晒单!$C:$C,B32,号卡固网晒单!$D:$D,$P$9)</f>
        <v>0</v>
      </c>
      <c r="Q32" s="90">
        <f t="shared" si="0"/>
        <v>0</v>
      </c>
      <c r="R32" s="90">
        <f>COUNTIFS(号卡固网晒单!$A:$A,$B$5,号卡固网晒单!$C:$C,B32,号卡固网晒单!$E:$E,$R$9)</f>
        <v>0</v>
      </c>
      <c r="S32" s="90">
        <f t="shared" si="1"/>
        <v>0</v>
      </c>
      <c r="T32" s="90">
        <f t="shared" si="2"/>
        <v>0</v>
      </c>
      <c r="U32" s="90">
        <f>COUNTIFS(号卡固网晒单!$A:$A,$B$5,号卡固网晒单!$C:$C,B32,号卡固网晒单!$D:$D,$U$9)</f>
        <v>0</v>
      </c>
      <c r="V32" s="90">
        <f>COUNTIFS(号卡固网晒单!$A:$A,$B$5,号卡固网晒单!$C:$C,B32,号卡固网晒单!$D:$D,$V$9)</f>
        <v>0</v>
      </c>
      <c r="W32" s="90">
        <f>COUNTIFS(号卡固网晒单!$A:$A,$B$5,号卡固网晒单!$C:$C,B32,号卡固网晒单!$D:$D,$W$9)</f>
        <v>0</v>
      </c>
      <c r="X32" s="90">
        <f>COUNTIFS(号卡固网晒单!$A:$A,$B$5,号卡固网晒单!$C:$C,B32,号卡固网晒单!$D:$D,$X$9)</f>
        <v>0</v>
      </c>
      <c r="Y32" s="90">
        <f>COUNTIFS(号卡固网晒单!$A:$A,$B$5,号卡固网晒单!$C:$C,B32,号卡固网晒单!$F:$F,$Y$9)</f>
        <v>0</v>
      </c>
      <c r="Z32" s="90">
        <f>COUNTIFS(号卡固网晒单!$A:$A,$B$5,号卡固网晒单!$C:$C,B32,号卡固网晒单!$G:$G,$Z$9)</f>
        <v>0</v>
      </c>
      <c r="AA32" s="90">
        <f>COUNTIFS(号卡固网晒单!$A:$A,$B$5,号卡固网晒单!$C:$C,B32,号卡固网晒单!$H:$H,$AA$9)</f>
        <v>0</v>
      </c>
      <c r="AB32" s="90">
        <f>COUNTIFS(号卡固网晒单!$A:$A,$B$5,号卡固网晒单!$C:$C,B32,号卡固网晒单!$I:$I,$AB$9)</f>
        <v>0</v>
      </c>
      <c r="AC32" s="90">
        <f>COUNTIFS(号卡固网晒单!$A:$A,$B$5,号卡固网晒单!$C:$C,B32,号卡固网晒单!$J:$J,$AC$9)</f>
        <v>0</v>
      </c>
      <c r="AD32" s="90">
        <f>COUNTIFS(号卡固网晒单!$A:$A,$B$5,号卡固网晒单!$C:$C,B32,号卡固网晒单!$K:$K,$AD$9)</f>
        <v>0</v>
      </c>
      <c r="AE32" s="90">
        <f>COUNTIFS(号卡固网晒单!$A:$A,$B$5,号卡固网晒单!$C:$C,B32,号卡固网晒单!$L:$L,$AE$9)</f>
        <v>0</v>
      </c>
      <c r="AF32" s="90">
        <f>COUNTIFS(号卡固网晒单!$A:$A,$B$5,号卡固网晒单!$C:$C,B32,号卡固网晒单!$M:$M,$AF$9)</f>
        <v>0</v>
      </c>
      <c r="AG32" s="90">
        <f>R32*$R$5+S32*$S$5+T32*$T$5+U32*$U$5+V32*$V$5+W32*$W$5+X32*$X$5</f>
        <v>0</v>
      </c>
      <c r="AH32" s="90">
        <f>Y32*$Y$5+Z32*$Z$5+AA32*$AA$5+AB32*$AB$5+AC32*$AC$5+AD32*$AD$5+AE32*$AE$5+AF32*$AF$5</f>
        <v>0</v>
      </c>
      <c r="AI32" s="90">
        <f>COUNTIFS(号卡固网晒单!$C:$C,AF32,号卡固网晒单!$D:$D,$E$9)</f>
        <v>0</v>
      </c>
      <c r="AJ32" s="90">
        <f>COUNTIFS(号卡固网晒单!$C:$C,AF32,号卡固网晒单!$D:$D,$F$9)</f>
        <v>0</v>
      </c>
      <c r="AK32" s="90">
        <f>COUNTIFS(号卡固网晒单!$C:$C,AF32,号卡固网晒单!$D:$D,$G$9)</f>
        <v>0</v>
      </c>
      <c r="AL32" s="90">
        <f>COUNTIFS(号卡固网晒单!$C:$C,AF32,号卡固网晒单!$D:$D,$H$9)</f>
        <v>0</v>
      </c>
      <c r="AM32" s="90">
        <f>COUNTIFS(号卡固网晒单!$C:$C,AF32,号卡固网晒单!$D:$D,$I$9)</f>
        <v>0</v>
      </c>
      <c r="AN32" s="90">
        <f>COUNTIFS(号卡固网晒单!$C:$C,AF32,号卡固网晒单!$D:$D,$J$9)</f>
        <v>0</v>
      </c>
      <c r="AO32" s="90">
        <f>COUNTIFS(号卡固网晒单!$C:$C,AF32,号卡固网晒单!$D:$D,$K$9)</f>
        <v>0</v>
      </c>
      <c r="AP32" s="90">
        <f>COUNTIFS(号卡固网晒单!$C:$C,AF32,号卡固网晒单!$D:$D,$L$9)</f>
        <v>0</v>
      </c>
      <c r="AQ32" s="90">
        <f>COUNTIFS(号卡固网晒单!$C:$C,AF32,号卡固网晒单!$D:$D,$M$9)</f>
        <v>0</v>
      </c>
      <c r="AR32" s="90">
        <f>COUNTIFS(号卡固网晒单!$C:$C,AF32,号卡固网晒单!$D:$D,$N$9)</f>
        <v>0</v>
      </c>
      <c r="AS32" s="90">
        <f>COUNTIFS(号卡固网晒单!$C:$C,AF32,号卡固网晒单!$D:$D,$O$9)</f>
        <v>0</v>
      </c>
      <c r="AT32" s="90">
        <f>COUNTIFS(号卡固网晒单!$C:$C,AF32,号卡固网晒单!$D:$D,$P$9)</f>
        <v>0</v>
      </c>
      <c r="AU32" s="90">
        <f t="shared" si="3"/>
        <v>0</v>
      </c>
      <c r="AV32" s="90">
        <f>COUNTIFS(号卡固网晒单!$C:$C,AE32,号卡固网晒单!$E:$E,$R$9)</f>
        <v>0</v>
      </c>
      <c r="AW32" s="90">
        <f t="shared" si="4"/>
        <v>0</v>
      </c>
      <c r="AX32" s="90">
        <f t="shared" si="5"/>
        <v>0</v>
      </c>
      <c r="AY32" s="90">
        <f>COUNTIFS(号卡固网晒单!$C:$C,AE32,号卡固网晒单!$D:$D,$U$9)</f>
        <v>0</v>
      </c>
      <c r="AZ32" s="90">
        <f>COUNTIFS(号卡固网晒单!$C:$C,AE32,号卡固网晒单!$D:$D,$V$9)</f>
        <v>0</v>
      </c>
      <c r="BA32" s="90">
        <f>COUNTIFS(号卡固网晒单!$C:$C,AE32,号卡固网晒单!$D:$D,$W$9)</f>
        <v>0</v>
      </c>
      <c r="BB32" s="90">
        <f>COUNTIFS(号卡固网晒单!$C:$C,AE32,号卡固网晒单!$D:$D,$X$9)</f>
        <v>0</v>
      </c>
      <c r="BC32" s="90">
        <f>COUNTIFS(号卡固网晒单!$C:$C,AE32,号卡固网晒单!$F:$F,$Y$9)</f>
        <v>0</v>
      </c>
      <c r="BD32" s="90">
        <f>COUNTIFS(号卡固网晒单!$C:$C,AE32,号卡固网晒单!$G:$G,$Z$9)</f>
        <v>0</v>
      </c>
      <c r="BE32" s="90">
        <f>COUNTIFS(号卡固网晒单!$C:$C,AE32,号卡固网晒单!$H:$H,$AA$9)</f>
        <v>0</v>
      </c>
      <c r="BF32" s="90">
        <f>COUNTIFS(号卡固网晒单!$C:$C,AE32,号卡固网晒单!$I:$I,$AB$9)</f>
        <v>0</v>
      </c>
      <c r="BG32" s="90">
        <f>COUNTIFS(号卡固网晒单!$C:$C,AE32,号卡固网晒单!$J:$J,$AC$9)</f>
        <v>0</v>
      </c>
      <c r="BH32" s="90">
        <f>COUNTIFS(号卡固网晒单!$C:$C,AE32,号卡固网晒单!$K:$K,$AD$9)</f>
        <v>0</v>
      </c>
      <c r="BI32" s="90">
        <f>COUNTIFS(号卡固网晒单!$C:$C,AE32,号卡固网晒单!$L:$L,$AE$9)</f>
        <v>0</v>
      </c>
      <c r="BJ32" s="90">
        <f>COUNTIFS(号卡固网晒单!$C:$C,AE32,号卡固网晒单!$M:$M,$AF$9)</f>
        <v>0</v>
      </c>
      <c r="BK32" s="22">
        <v>0</v>
      </c>
      <c r="BL32" s="31">
        <f>AV32*$AV$5+AW32*$AW$5+AX32*$AX$5+AY32*$AY$5+AZ32*$AZ$5+BA32*$BA$5+BB32*$BB$5</f>
        <v>0</v>
      </c>
      <c r="BM32" s="31">
        <f t="shared" si="6"/>
        <v>0</v>
      </c>
      <c r="BN32" s="26">
        <v>11</v>
      </c>
      <c r="BO32" s="50">
        <f>SUM(BL32:BL36)</f>
        <v>0</v>
      </c>
      <c r="BP32" s="51">
        <f t="shared" si="12"/>
        <v>0</v>
      </c>
      <c r="BQ32" s="26">
        <f t="shared" si="7"/>
        <v>0</v>
      </c>
      <c r="BR32" s="50">
        <f>SUM(BQ32:BQ36)</f>
        <v>0</v>
      </c>
      <c r="BS32" s="22">
        <v>0</v>
      </c>
      <c r="BT32" s="31">
        <f>BC32*$BC$5+BD32*$BD$5+BE32*$BE$5+BF32*$BF$5+BG32*$BG$5+BH32*$BH$5+BI32*$BI$5+BJ32*$BJ$5</f>
        <v>0</v>
      </c>
      <c r="BU32" s="31">
        <f t="shared" si="8"/>
        <v>0</v>
      </c>
      <c r="BV32" s="50">
        <v>27</v>
      </c>
      <c r="BW32" s="50">
        <f>SUM(BT32:BT36)</f>
        <v>0</v>
      </c>
      <c r="BX32" s="51">
        <f t="shared" si="13"/>
        <v>0</v>
      </c>
      <c r="BY32" s="51">
        <f t="shared" si="14"/>
        <v>0</v>
      </c>
      <c r="BZ32" s="59">
        <f t="shared" si="15"/>
        <v>1</v>
      </c>
      <c r="CA32" s="26">
        <f t="shared" si="9"/>
        <v>0</v>
      </c>
      <c r="CB32" s="50">
        <f>SUM(CA32:CA36)</f>
        <v>0</v>
      </c>
      <c r="CC32" s="83" t="s">
        <v>23</v>
      </c>
      <c r="CD32" s="83" t="s">
        <v>536</v>
      </c>
      <c r="CF32" s="101" t="str">
        <f t="shared" si="11"/>
        <v>王少平</v>
      </c>
      <c r="CG32" s="108" t="str">
        <f t="shared" si="16"/>
        <v>穆阳站</v>
      </c>
      <c r="CH32" s="108" t="str">
        <f t="shared" si="10"/>
        <v>穆阳站</v>
      </c>
    </row>
    <row r="33" ht="23.2" spans="1:86">
      <c r="A33" s="88"/>
      <c r="B33" s="88" t="s">
        <v>537</v>
      </c>
      <c r="C33" s="84">
        <v>12</v>
      </c>
      <c r="D33" s="84">
        <v>5</v>
      </c>
      <c r="E33" s="90">
        <f>COUNTIFS(号卡固网晒单!$A:$A,$B$5,号卡固网晒单!$C:$C,B33,号卡固网晒单!$D:$D,$E$9)</f>
        <v>0</v>
      </c>
      <c r="F33" s="90">
        <f>COUNTIFS(号卡固网晒单!$A:$A,$B$5,号卡固网晒单!$C:$C,B33,号卡固网晒单!$D:$D,$F$9)</f>
        <v>0</v>
      </c>
      <c r="G33" s="90">
        <f>COUNTIFS(号卡固网晒单!$A:$A,$B$5,号卡固网晒单!$C:$C,B33,号卡固网晒单!$D:$D,$G$9)</f>
        <v>0</v>
      </c>
      <c r="H33" s="90">
        <f>COUNTIFS(号卡固网晒单!$A:$A,$B$5,号卡固网晒单!$C:$C,B33,号卡固网晒单!$D:$D,$H$9)</f>
        <v>0</v>
      </c>
      <c r="I33" s="90">
        <f>COUNTIFS(号卡固网晒单!$A:$A,$B$5,号卡固网晒单!$C:$C,B33,号卡固网晒单!$D:$D,$I$9)</f>
        <v>0</v>
      </c>
      <c r="J33" s="90">
        <f>COUNTIFS(号卡固网晒单!$A:$A,$B$5,号卡固网晒单!$C:$C,B33,号卡固网晒单!$D:$D,$J$9)</f>
        <v>0</v>
      </c>
      <c r="K33" s="90">
        <f>COUNTIFS(号卡固网晒单!$A:$A,$B$5,号卡固网晒单!$C:$C,B33,号卡固网晒单!$D:$D,$K$9)</f>
        <v>0</v>
      </c>
      <c r="L33" s="90">
        <f>COUNTIFS(号卡固网晒单!$A:$A,$B$5,号卡固网晒单!$C:$C,B33,号卡固网晒单!$D:$D,$L$9)</f>
        <v>0</v>
      </c>
      <c r="M33" s="90">
        <f>COUNTIFS(号卡固网晒单!$A:$A,$B$5,号卡固网晒单!$C:$C,B33,号卡固网晒单!$D:$D,$M$9)</f>
        <v>0</v>
      </c>
      <c r="N33" s="90">
        <f>COUNTIFS(号卡固网晒单!$A:$A,$B$5,号卡固网晒单!$C:$C,B33,号卡固网晒单!$D:$D,$N$9)</f>
        <v>0</v>
      </c>
      <c r="O33" s="90">
        <f>COUNTIFS(号卡固网晒单!$A:$A,$B$5,号卡固网晒单!$C:$C,B33,号卡固网晒单!$D:$D,$O$9)</f>
        <v>0</v>
      </c>
      <c r="P33" s="90">
        <f>COUNTIFS(号卡固网晒单!$A:$A,$B$5,号卡固网晒单!$C:$C,B33,号卡固网晒单!$D:$D,$P$9)</f>
        <v>0</v>
      </c>
      <c r="Q33" s="90">
        <f t="shared" si="0"/>
        <v>0</v>
      </c>
      <c r="R33" s="90">
        <f>COUNTIFS(号卡固网晒单!$A:$A,$B$5,号卡固网晒单!$C:$C,B33,号卡固网晒单!$E:$E,$R$9)</f>
        <v>0</v>
      </c>
      <c r="S33" s="90">
        <f t="shared" si="1"/>
        <v>0</v>
      </c>
      <c r="T33" s="90">
        <f t="shared" si="2"/>
        <v>0</v>
      </c>
      <c r="U33" s="90">
        <f>COUNTIFS(号卡固网晒单!$A:$A,$B$5,号卡固网晒单!$C:$C,B33,号卡固网晒单!$D:$D,$U$9)</f>
        <v>0</v>
      </c>
      <c r="V33" s="90">
        <f>COUNTIFS(号卡固网晒单!$A:$A,$B$5,号卡固网晒单!$C:$C,B33,号卡固网晒单!$D:$D,$V$9)</f>
        <v>0</v>
      </c>
      <c r="W33" s="90">
        <f>COUNTIFS(号卡固网晒单!$A:$A,$B$5,号卡固网晒单!$C:$C,B33,号卡固网晒单!$D:$D,$W$9)</f>
        <v>0</v>
      </c>
      <c r="X33" s="90">
        <f>COUNTIFS(号卡固网晒单!$A:$A,$B$5,号卡固网晒单!$C:$C,B33,号卡固网晒单!$D:$D,$X$9)</f>
        <v>0</v>
      </c>
      <c r="Y33" s="90">
        <f>COUNTIFS(号卡固网晒单!$A:$A,$B$5,号卡固网晒单!$C:$C,B33,号卡固网晒单!$F:$F,$Y$9)</f>
        <v>0</v>
      </c>
      <c r="Z33" s="90">
        <f>COUNTIFS(号卡固网晒单!$A:$A,$B$5,号卡固网晒单!$C:$C,B33,号卡固网晒单!$G:$G,$Z$9)</f>
        <v>0</v>
      </c>
      <c r="AA33" s="90">
        <f>COUNTIFS(号卡固网晒单!$A:$A,$B$5,号卡固网晒单!$C:$C,B33,号卡固网晒单!$H:$H,$AA$9)</f>
        <v>0</v>
      </c>
      <c r="AB33" s="90">
        <f>COUNTIFS(号卡固网晒单!$A:$A,$B$5,号卡固网晒单!$C:$C,B33,号卡固网晒单!$I:$I,$AB$9)</f>
        <v>0</v>
      </c>
      <c r="AC33" s="90">
        <f>COUNTIFS(号卡固网晒单!$A:$A,$B$5,号卡固网晒单!$C:$C,B33,号卡固网晒单!$J:$J,$AC$9)</f>
        <v>0</v>
      </c>
      <c r="AD33" s="90">
        <f>COUNTIFS(号卡固网晒单!$A:$A,$B$5,号卡固网晒单!$C:$C,B33,号卡固网晒单!$K:$K,$AD$9)</f>
        <v>0</v>
      </c>
      <c r="AE33" s="90">
        <f>COUNTIFS(号卡固网晒单!$A:$A,$B$5,号卡固网晒单!$C:$C,B33,号卡固网晒单!$L:$L,$AE$9)</f>
        <v>0</v>
      </c>
      <c r="AF33" s="90">
        <f>COUNTIFS(号卡固网晒单!$A:$A,$B$5,号卡固网晒单!$C:$C,B33,号卡固网晒单!$M:$M,$AF$9)</f>
        <v>0</v>
      </c>
      <c r="AG33" s="90">
        <f>R33*$R$5+S33*$S$5+T33*$T$5+U33*$U$5+V33*$V$5+W33*$W$5+X33*$X$5</f>
        <v>0</v>
      </c>
      <c r="AH33" s="90">
        <f>Y33*$Y$5+Z33*$Z$5+AA33*$AA$5+AB33*$AB$5+AC33*$AC$5+AD33*$AD$5+AE33*$AE$5+AF33*$AF$5</f>
        <v>0</v>
      </c>
      <c r="AI33" s="90">
        <f>COUNTIFS(号卡固网晒单!$C:$C,AF33,号卡固网晒单!$D:$D,$E$9)</f>
        <v>0</v>
      </c>
      <c r="AJ33" s="90">
        <f>COUNTIFS(号卡固网晒单!$C:$C,AF33,号卡固网晒单!$D:$D,$F$9)</f>
        <v>0</v>
      </c>
      <c r="AK33" s="90">
        <f>COUNTIFS(号卡固网晒单!$C:$C,AF33,号卡固网晒单!$D:$D,$G$9)</f>
        <v>0</v>
      </c>
      <c r="AL33" s="90">
        <f>COUNTIFS(号卡固网晒单!$C:$C,AF33,号卡固网晒单!$D:$D,$H$9)</f>
        <v>0</v>
      </c>
      <c r="AM33" s="90">
        <f>COUNTIFS(号卡固网晒单!$C:$C,AF33,号卡固网晒单!$D:$D,$I$9)</f>
        <v>0</v>
      </c>
      <c r="AN33" s="90">
        <f>COUNTIFS(号卡固网晒单!$C:$C,AF33,号卡固网晒单!$D:$D,$J$9)</f>
        <v>0</v>
      </c>
      <c r="AO33" s="90">
        <f>COUNTIFS(号卡固网晒单!$C:$C,AF33,号卡固网晒单!$D:$D,$K$9)</f>
        <v>0</v>
      </c>
      <c r="AP33" s="90">
        <f>COUNTIFS(号卡固网晒单!$C:$C,AF33,号卡固网晒单!$D:$D,$L$9)</f>
        <v>0</v>
      </c>
      <c r="AQ33" s="90">
        <f>COUNTIFS(号卡固网晒单!$C:$C,AF33,号卡固网晒单!$D:$D,$M$9)</f>
        <v>0</v>
      </c>
      <c r="AR33" s="90">
        <f>COUNTIFS(号卡固网晒单!$C:$C,AF33,号卡固网晒单!$D:$D,$N$9)</f>
        <v>0</v>
      </c>
      <c r="AS33" s="90">
        <f>COUNTIFS(号卡固网晒单!$C:$C,AF33,号卡固网晒单!$D:$D,$O$9)</f>
        <v>0</v>
      </c>
      <c r="AT33" s="90">
        <f>COUNTIFS(号卡固网晒单!$C:$C,AF33,号卡固网晒单!$D:$D,$P$9)</f>
        <v>0</v>
      </c>
      <c r="AU33" s="90">
        <f t="shared" si="3"/>
        <v>0</v>
      </c>
      <c r="AV33" s="90">
        <f>COUNTIFS(号卡固网晒单!$C:$C,AE33,号卡固网晒单!$E:$E,$R$9)</f>
        <v>0</v>
      </c>
      <c r="AW33" s="90">
        <f t="shared" si="4"/>
        <v>0</v>
      </c>
      <c r="AX33" s="90">
        <f t="shared" si="5"/>
        <v>0</v>
      </c>
      <c r="AY33" s="90">
        <f>COUNTIFS(号卡固网晒单!$C:$C,AE33,号卡固网晒单!$D:$D,$U$9)</f>
        <v>0</v>
      </c>
      <c r="AZ33" s="90">
        <f>COUNTIFS(号卡固网晒单!$C:$C,AE33,号卡固网晒单!$D:$D,$V$9)</f>
        <v>0</v>
      </c>
      <c r="BA33" s="90">
        <f>COUNTIFS(号卡固网晒单!$C:$C,AE33,号卡固网晒单!$D:$D,$W$9)</f>
        <v>0</v>
      </c>
      <c r="BB33" s="90">
        <f>COUNTIFS(号卡固网晒单!$C:$C,AE33,号卡固网晒单!$D:$D,$X$9)</f>
        <v>0</v>
      </c>
      <c r="BC33" s="90">
        <f>COUNTIFS(号卡固网晒单!$C:$C,AE33,号卡固网晒单!$F:$F,$Y$9)</f>
        <v>0</v>
      </c>
      <c r="BD33" s="90">
        <f>COUNTIFS(号卡固网晒单!$C:$C,AE33,号卡固网晒单!$G:$G,$Z$9)</f>
        <v>0</v>
      </c>
      <c r="BE33" s="90">
        <f>COUNTIFS(号卡固网晒单!$C:$C,AE33,号卡固网晒单!$H:$H,$AA$9)</f>
        <v>0</v>
      </c>
      <c r="BF33" s="90">
        <f>COUNTIFS(号卡固网晒单!$C:$C,AE33,号卡固网晒单!$I:$I,$AB$9)</f>
        <v>0</v>
      </c>
      <c r="BG33" s="90">
        <f>COUNTIFS(号卡固网晒单!$C:$C,AE33,号卡固网晒单!$J:$J,$AC$9)</f>
        <v>0</v>
      </c>
      <c r="BH33" s="90">
        <f>COUNTIFS(号卡固网晒单!$C:$C,AE33,号卡固网晒单!$K:$K,$AD$9)</f>
        <v>0</v>
      </c>
      <c r="BI33" s="90">
        <f>COUNTIFS(号卡固网晒单!$C:$C,AE33,号卡固网晒单!$L:$L,$AE$9)</f>
        <v>0</v>
      </c>
      <c r="BJ33" s="90">
        <f>COUNTIFS(号卡固网晒单!$C:$C,AE33,号卡固网晒单!$M:$M,$AF$9)</f>
        <v>0</v>
      </c>
      <c r="BK33" s="22">
        <v>5</v>
      </c>
      <c r="BL33" s="31">
        <f>AV33*$AV$5+AW33*$AW$5+AX33*$AX$5+AY33*$AY$5+AZ33*$AZ$5+BA33*$BA$5+BB33*$BB$5</f>
        <v>0</v>
      </c>
      <c r="BM33" s="31">
        <f t="shared" si="6"/>
        <v>0</v>
      </c>
      <c r="BN33" s="26"/>
      <c r="BO33" s="50"/>
      <c r="BP33" s="51"/>
      <c r="BQ33" s="26">
        <f t="shared" si="7"/>
        <v>0</v>
      </c>
      <c r="BR33" s="50"/>
      <c r="BS33" s="22">
        <v>12</v>
      </c>
      <c r="BT33" s="31">
        <f>BC33*$BC$5+BD33*$BD$5+BE33*$BE$5+BF33*$BF$5+BG33*$BG$5+BH33*$BH$5+BI33*$BI$5+BJ33*$BJ$5</f>
        <v>0</v>
      </c>
      <c r="BU33" s="31">
        <f t="shared" si="8"/>
        <v>0</v>
      </c>
      <c r="BV33" s="50"/>
      <c r="BW33" s="50"/>
      <c r="BX33" s="51"/>
      <c r="BY33" s="51"/>
      <c r="BZ33" s="59"/>
      <c r="CA33" s="26">
        <f t="shared" si="9"/>
        <v>0</v>
      </c>
      <c r="CB33" s="50"/>
      <c r="CC33" s="83"/>
      <c r="CD33" s="83" t="s">
        <v>537</v>
      </c>
      <c r="CF33" s="101" t="str">
        <f t="shared" si="11"/>
        <v>肖梦云</v>
      </c>
      <c r="CG33" s="108"/>
      <c r="CH33" s="108"/>
    </row>
    <row r="34" ht="23.2" spans="1:86">
      <c r="A34" s="88"/>
      <c r="B34" s="88" t="s">
        <v>538</v>
      </c>
      <c r="C34" s="84">
        <v>5</v>
      </c>
      <c r="D34" s="84">
        <v>2</v>
      </c>
      <c r="E34" s="90">
        <f>COUNTIFS(号卡固网晒单!$A:$A,$B$5,号卡固网晒单!$C:$C,B34,号卡固网晒单!$D:$D,$E$9)</f>
        <v>0</v>
      </c>
      <c r="F34" s="90">
        <f>COUNTIFS(号卡固网晒单!$A:$A,$B$5,号卡固网晒单!$C:$C,B34,号卡固网晒单!$D:$D,$F$9)</f>
        <v>0</v>
      </c>
      <c r="G34" s="90">
        <f>COUNTIFS(号卡固网晒单!$A:$A,$B$5,号卡固网晒单!$C:$C,B34,号卡固网晒单!$D:$D,$G$9)</f>
        <v>0</v>
      </c>
      <c r="H34" s="90">
        <f>COUNTIFS(号卡固网晒单!$A:$A,$B$5,号卡固网晒单!$C:$C,B34,号卡固网晒单!$D:$D,$H$9)</f>
        <v>0</v>
      </c>
      <c r="I34" s="90">
        <f>COUNTIFS(号卡固网晒单!$A:$A,$B$5,号卡固网晒单!$C:$C,B34,号卡固网晒单!$D:$D,$I$9)</f>
        <v>0</v>
      </c>
      <c r="J34" s="90">
        <f>COUNTIFS(号卡固网晒单!$A:$A,$B$5,号卡固网晒单!$C:$C,B34,号卡固网晒单!$D:$D,$J$9)</f>
        <v>0</v>
      </c>
      <c r="K34" s="90">
        <f>COUNTIFS(号卡固网晒单!$A:$A,$B$5,号卡固网晒单!$C:$C,B34,号卡固网晒单!$D:$D,$K$9)</f>
        <v>0</v>
      </c>
      <c r="L34" s="90">
        <f>COUNTIFS(号卡固网晒单!$A:$A,$B$5,号卡固网晒单!$C:$C,B34,号卡固网晒单!$D:$D,$L$9)</f>
        <v>0</v>
      </c>
      <c r="M34" s="90">
        <f>COUNTIFS(号卡固网晒单!$A:$A,$B$5,号卡固网晒单!$C:$C,B34,号卡固网晒单!$D:$D,$M$9)</f>
        <v>0</v>
      </c>
      <c r="N34" s="90">
        <f>COUNTIFS(号卡固网晒单!$A:$A,$B$5,号卡固网晒单!$C:$C,B34,号卡固网晒单!$D:$D,$N$9)</f>
        <v>0</v>
      </c>
      <c r="O34" s="90">
        <f>COUNTIFS(号卡固网晒单!$A:$A,$B$5,号卡固网晒单!$C:$C,B34,号卡固网晒单!$D:$D,$O$9)</f>
        <v>0</v>
      </c>
      <c r="P34" s="90">
        <f>COUNTIFS(号卡固网晒单!$A:$A,$B$5,号卡固网晒单!$C:$C,B34,号卡固网晒单!$D:$D,$P$9)</f>
        <v>0</v>
      </c>
      <c r="Q34" s="90">
        <f t="shared" si="0"/>
        <v>0</v>
      </c>
      <c r="R34" s="90">
        <f>COUNTIFS(号卡固网晒单!$A:$A,$B$5,号卡固网晒单!$C:$C,B34,号卡固网晒单!$E:$E,$R$9)</f>
        <v>0</v>
      </c>
      <c r="S34" s="90">
        <f t="shared" si="1"/>
        <v>0</v>
      </c>
      <c r="T34" s="90">
        <f t="shared" si="2"/>
        <v>0</v>
      </c>
      <c r="U34" s="90">
        <f>COUNTIFS(号卡固网晒单!$A:$A,$B$5,号卡固网晒单!$C:$C,B34,号卡固网晒单!$D:$D,$U$9)</f>
        <v>0</v>
      </c>
      <c r="V34" s="90">
        <f>COUNTIFS(号卡固网晒单!$A:$A,$B$5,号卡固网晒单!$C:$C,B34,号卡固网晒单!$D:$D,$V$9)</f>
        <v>0</v>
      </c>
      <c r="W34" s="90">
        <f>COUNTIFS(号卡固网晒单!$A:$A,$B$5,号卡固网晒单!$C:$C,B34,号卡固网晒单!$D:$D,$W$9)</f>
        <v>0</v>
      </c>
      <c r="X34" s="90">
        <f>COUNTIFS(号卡固网晒单!$A:$A,$B$5,号卡固网晒单!$C:$C,B34,号卡固网晒单!$D:$D,$X$9)</f>
        <v>0</v>
      </c>
      <c r="Y34" s="90">
        <f>COUNTIFS(号卡固网晒单!$A:$A,$B$5,号卡固网晒单!$C:$C,B34,号卡固网晒单!$F:$F,$Y$9)</f>
        <v>0</v>
      </c>
      <c r="Z34" s="90">
        <f>COUNTIFS(号卡固网晒单!$A:$A,$B$5,号卡固网晒单!$C:$C,B34,号卡固网晒单!$G:$G,$Z$9)</f>
        <v>0</v>
      </c>
      <c r="AA34" s="90">
        <f>COUNTIFS(号卡固网晒单!$A:$A,$B$5,号卡固网晒单!$C:$C,B34,号卡固网晒单!$H:$H,$AA$9)</f>
        <v>0</v>
      </c>
      <c r="AB34" s="90">
        <f>COUNTIFS(号卡固网晒单!$A:$A,$B$5,号卡固网晒单!$C:$C,B34,号卡固网晒单!$I:$I,$AB$9)</f>
        <v>0</v>
      </c>
      <c r="AC34" s="90">
        <f>COUNTIFS(号卡固网晒单!$A:$A,$B$5,号卡固网晒单!$C:$C,B34,号卡固网晒单!$J:$J,$AC$9)</f>
        <v>0</v>
      </c>
      <c r="AD34" s="90">
        <f>COUNTIFS(号卡固网晒单!$A:$A,$B$5,号卡固网晒单!$C:$C,B34,号卡固网晒单!$K:$K,$AD$9)</f>
        <v>0</v>
      </c>
      <c r="AE34" s="90">
        <f>COUNTIFS(号卡固网晒单!$A:$A,$B$5,号卡固网晒单!$C:$C,B34,号卡固网晒单!$L:$L,$AE$9)</f>
        <v>0</v>
      </c>
      <c r="AF34" s="90">
        <f>COUNTIFS(号卡固网晒单!$A:$A,$B$5,号卡固网晒单!$C:$C,B34,号卡固网晒单!$M:$M,$AF$9)</f>
        <v>0</v>
      </c>
      <c r="AG34" s="90">
        <f>R34*$R$5+S34*$S$5+T34*$T$5+U34*$U$5+V34*$V$5+W34*$W$5+X34*$X$5</f>
        <v>0</v>
      </c>
      <c r="AH34" s="90">
        <f>Y34*$Y$5+Z34*$Z$5+AA34*$AA$5+AB34*$AB$5+AC34*$AC$5+AD34*$AD$5+AE34*$AE$5+AF34*$AF$5</f>
        <v>0</v>
      </c>
      <c r="AI34" s="90">
        <f>COUNTIFS(号卡固网晒单!$C:$C,AF34,号卡固网晒单!$D:$D,$E$9)</f>
        <v>0</v>
      </c>
      <c r="AJ34" s="90">
        <f>COUNTIFS(号卡固网晒单!$C:$C,AF34,号卡固网晒单!$D:$D,$F$9)</f>
        <v>0</v>
      </c>
      <c r="AK34" s="90">
        <f>COUNTIFS(号卡固网晒单!$C:$C,AF34,号卡固网晒单!$D:$D,$G$9)</f>
        <v>0</v>
      </c>
      <c r="AL34" s="90">
        <f>COUNTIFS(号卡固网晒单!$C:$C,AF34,号卡固网晒单!$D:$D,$H$9)</f>
        <v>0</v>
      </c>
      <c r="AM34" s="90">
        <f>COUNTIFS(号卡固网晒单!$C:$C,AF34,号卡固网晒单!$D:$D,$I$9)</f>
        <v>0</v>
      </c>
      <c r="AN34" s="90">
        <f>COUNTIFS(号卡固网晒单!$C:$C,AF34,号卡固网晒单!$D:$D,$J$9)</f>
        <v>0</v>
      </c>
      <c r="AO34" s="90">
        <f>COUNTIFS(号卡固网晒单!$C:$C,AF34,号卡固网晒单!$D:$D,$K$9)</f>
        <v>0</v>
      </c>
      <c r="AP34" s="90">
        <f>COUNTIFS(号卡固网晒单!$C:$C,AF34,号卡固网晒单!$D:$D,$L$9)</f>
        <v>0</v>
      </c>
      <c r="AQ34" s="90">
        <f>COUNTIFS(号卡固网晒单!$C:$C,AF34,号卡固网晒单!$D:$D,$M$9)</f>
        <v>0</v>
      </c>
      <c r="AR34" s="90">
        <f>COUNTIFS(号卡固网晒单!$C:$C,AF34,号卡固网晒单!$D:$D,$N$9)</f>
        <v>0</v>
      </c>
      <c r="AS34" s="90">
        <f>COUNTIFS(号卡固网晒单!$C:$C,AF34,号卡固网晒单!$D:$D,$O$9)</f>
        <v>0</v>
      </c>
      <c r="AT34" s="90">
        <f>COUNTIFS(号卡固网晒单!$C:$C,AF34,号卡固网晒单!$D:$D,$P$9)</f>
        <v>0</v>
      </c>
      <c r="AU34" s="90">
        <f t="shared" si="3"/>
        <v>0</v>
      </c>
      <c r="AV34" s="90">
        <f>COUNTIFS(号卡固网晒单!$C:$C,AE34,号卡固网晒单!$E:$E,$R$9)</f>
        <v>0</v>
      </c>
      <c r="AW34" s="90">
        <f t="shared" si="4"/>
        <v>0</v>
      </c>
      <c r="AX34" s="90">
        <f t="shared" si="5"/>
        <v>0</v>
      </c>
      <c r="AY34" s="90">
        <f>COUNTIFS(号卡固网晒单!$C:$C,AE34,号卡固网晒单!$D:$D,$U$9)</f>
        <v>0</v>
      </c>
      <c r="AZ34" s="90">
        <f>COUNTIFS(号卡固网晒单!$C:$C,AE34,号卡固网晒单!$D:$D,$V$9)</f>
        <v>0</v>
      </c>
      <c r="BA34" s="90">
        <f>COUNTIFS(号卡固网晒单!$C:$C,AE34,号卡固网晒单!$D:$D,$W$9)</f>
        <v>0</v>
      </c>
      <c r="BB34" s="90">
        <f>COUNTIFS(号卡固网晒单!$C:$C,AE34,号卡固网晒单!$D:$D,$X$9)</f>
        <v>0</v>
      </c>
      <c r="BC34" s="90">
        <f>COUNTIFS(号卡固网晒单!$C:$C,AE34,号卡固网晒单!$F:$F,$Y$9)</f>
        <v>0</v>
      </c>
      <c r="BD34" s="90">
        <f>COUNTIFS(号卡固网晒单!$C:$C,AE34,号卡固网晒单!$G:$G,$Z$9)</f>
        <v>0</v>
      </c>
      <c r="BE34" s="90">
        <f>COUNTIFS(号卡固网晒单!$C:$C,AE34,号卡固网晒单!$H:$H,$AA$9)</f>
        <v>0</v>
      </c>
      <c r="BF34" s="90">
        <f>COUNTIFS(号卡固网晒单!$C:$C,AE34,号卡固网晒单!$I:$I,$AB$9)</f>
        <v>0</v>
      </c>
      <c r="BG34" s="90">
        <f>COUNTIFS(号卡固网晒单!$C:$C,AE34,号卡固网晒单!$J:$J,$AC$9)</f>
        <v>0</v>
      </c>
      <c r="BH34" s="90">
        <f>COUNTIFS(号卡固网晒单!$C:$C,AE34,号卡固网晒单!$K:$K,$AD$9)</f>
        <v>0</v>
      </c>
      <c r="BI34" s="90">
        <f>COUNTIFS(号卡固网晒单!$C:$C,AE34,号卡固网晒单!$L:$L,$AE$9)</f>
        <v>0</v>
      </c>
      <c r="BJ34" s="90">
        <f>COUNTIFS(号卡固网晒单!$C:$C,AE34,号卡固网晒单!$M:$M,$AF$9)</f>
        <v>0</v>
      </c>
      <c r="BK34" s="22">
        <v>2</v>
      </c>
      <c r="BL34" s="31">
        <f>AV34*$AV$5+AW34*$AW$5+AX34*$AX$5+AY34*$AY$5+AZ34*$AZ$5+BA34*$BA$5+BB34*$BB$5</f>
        <v>0</v>
      </c>
      <c r="BM34" s="31">
        <f t="shared" si="6"/>
        <v>0</v>
      </c>
      <c r="BN34" s="26"/>
      <c r="BO34" s="50"/>
      <c r="BP34" s="51"/>
      <c r="BQ34" s="26">
        <f t="shared" si="7"/>
        <v>0</v>
      </c>
      <c r="BR34" s="50"/>
      <c r="BS34" s="22">
        <v>5</v>
      </c>
      <c r="BT34" s="31">
        <f>BC34*$BC$5+BD34*$BD$5+BE34*$BE$5+BF34*$BF$5+BG34*$BG$5+BH34*$BH$5+BI34*$BI$5+BJ34*$BJ$5</f>
        <v>0</v>
      </c>
      <c r="BU34" s="31">
        <f t="shared" si="8"/>
        <v>0</v>
      </c>
      <c r="BV34" s="50"/>
      <c r="BW34" s="50"/>
      <c r="BX34" s="51"/>
      <c r="BY34" s="51"/>
      <c r="BZ34" s="59"/>
      <c r="CA34" s="26">
        <f t="shared" si="9"/>
        <v>0</v>
      </c>
      <c r="CB34" s="50"/>
      <c r="CC34" s="83"/>
      <c r="CD34" s="83" t="s">
        <v>538</v>
      </c>
      <c r="CF34" s="101" t="str">
        <f t="shared" si="11"/>
        <v>谢益忠</v>
      </c>
      <c r="CG34" s="108"/>
      <c r="CH34" s="108"/>
    </row>
    <row r="35" ht="23.2" spans="1:86">
      <c r="A35" s="88"/>
      <c r="B35" s="88" t="s">
        <v>539</v>
      </c>
      <c r="C35" s="84">
        <v>5</v>
      </c>
      <c r="D35" s="84">
        <v>2</v>
      </c>
      <c r="E35" s="90">
        <f>COUNTIFS(号卡固网晒单!$A:$A,$B$5,号卡固网晒单!$C:$C,B35,号卡固网晒单!$D:$D,$E$9)</f>
        <v>0</v>
      </c>
      <c r="F35" s="90">
        <f>COUNTIFS(号卡固网晒单!$A:$A,$B$5,号卡固网晒单!$C:$C,B35,号卡固网晒单!$D:$D,$F$9)</f>
        <v>0</v>
      </c>
      <c r="G35" s="90">
        <f>COUNTIFS(号卡固网晒单!$A:$A,$B$5,号卡固网晒单!$C:$C,B35,号卡固网晒单!$D:$D,$G$9)</f>
        <v>0</v>
      </c>
      <c r="H35" s="90">
        <f>COUNTIFS(号卡固网晒单!$A:$A,$B$5,号卡固网晒单!$C:$C,B35,号卡固网晒单!$D:$D,$H$9)</f>
        <v>0</v>
      </c>
      <c r="I35" s="90">
        <f>COUNTIFS(号卡固网晒单!$A:$A,$B$5,号卡固网晒单!$C:$C,B35,号卡固网晒单!$D:$D,$I$9)</f>
        <v>0</v>
      </c>
      <c r="J35" s="90">
        <f>COUNTIFS(号卡固网晒单!$A:$A,$B$5,号卡固网晒单!$C:$C,B35,号卡固网晒单!$D:$D,$J$9)</f>
        <v>0</v>
      </c>
      <c r="K35" s="90">
        <f>COUNTIFS(号卡固网晒单!$A:$A,$B$5,号卡固网晒单!$C:$C,B35,号卡固网晒单!$D:$D,$K$9)</f>
        <v>0</v>
      </c>
      <c r="L35" s="90">
        <f>COUNTIFS(号卡固网晒单!$A:$A,$B$5,号卡固网晒单!$C:$C,B35,号卡固网晒单!$D:$D,$L$9)</f>
        <v>0</v>
      </c>
      <c r="M35" s="90">
        <f>COUNTIFS(号卡固网晒单!$A:$A,$B$5,号卡固网晒单!$C:$C,B35,号卡固网晒单!$D:$D,$M$9)</f>
        <v>0</v>
      </c>
      <c r="N35" s="90">
        <f>COUNTIFS(号卡固网晒单!$A:$A,$B$5,号卡固网晒单!$C:$C,B35,号卡固网晒单!$D:$D,$N$9)</f>
        <v>0</v>
      </c>
      <c r="O35" s="90">
        <f>COUNTIFS(号卡固网晒单!$A:$A,$B$5,号卡固网晒单!$C:$C,B35,号卡固网晒单!$D:$D,$O$9)</f>
        <v>0</v>
      </c>
      <c r="P35" s="90">
        <f>COUNTIFS(号卡固网晒单!$A:$A,$B$5,号卡固网晒单!$C:$C,B35,号卡固网晒单!$D:$D,$P$9)</f>
        <v>0</v>
      </c>
      <c r="Q35" s="90">
        <f t="shared" si="0"/>
        <v>0</v>
      </c>
      <c r="R35" s="90">
        <f>COUNTIFS(号卡固网晒单!$A:$A,$B$5,号卡固网晒单!$C:$C,B35,号卡固网晒单!$E:$E,$R$9)</f>
        <v>0</v>
      </c>
      <c r="S35" s="90">
        <f t="shared" si="1"/>
        <v>0</v>
      </c>
      <c r="T35" s="90">
        <f t="shared" si="2"/>
        <v>0</v>
      </c>
      <c r="U35" s="90">
        <f>COUNTIFS(号卡固网晒单!$A:$A,$B$5,号卡固网晒单!$C:$C,B35,号卡固网晒单!$D:$D,$U$9)</f>
        <v>0</v>
      </c>
      <c r="V35" s="90">
        <f>COUNTIFS(号卡固网晒单!$A:$A,$B$5,号卡固网晒单!$C:$C,B35,号卡固网晒单!$D:$D,$V$9)</f>
        <v>0</v>
      </c>
      <c r="W35" s="90">
        <f>COUNTIFS(号卡固网晒单!$A:$A,$B$5,号卡固网晒单!$C:$C,B35,号卡固网晒单!$D:$D,$W$9)</f>
        <v>0</v>
      </c>
      <c r="X35" s="90">
        <f>COUNTIFS(号卡固网晒单!$A:$A,$B$5,号卡固网晒单!$C:$C,B35,号卡固网晒单!$D:$D,$X$9)</f>
        <v>0</v>
      </c>
      <c r="Y35" s="90">
        <f>COUNTIFS(号卡固网晒单!$A:$A,$B$5,号卡固网晒单!$C:$C,B35,号卡固网晒单!$F:$F,$Y$9)</f>
        <v>0</v>
      </c>
      <c r="Z35" s="90">
        <f>COUNTIFS(号卡固网晒单!$A:$A,$B$5,号卡固网晒单!$C:$C,B35,号卡固网晒单!$G:$G,$Z$9)</f>
        <v>0</v>
      </c>
      <c r="AA35" s="90">
        <f>COUNTIFS(号卡固网晒单!$A:$A,$B$5,号卡固网晒单!$C:$C,B35,号卡固网晒单!$H:$H,$AA$9)</f>
        <v>0</v>
      </c>
      <c r="AB35" s="90">
        <f>COUNTIFS(号卡固网晒单!$A:$A,$B$5,号卡固网晒单!$C:$C,B35,号卡固网晒单!$I:$I,$AB$9)</f>
        <v>0</v>
      </c>
      <c r="AC35" s="90">
        <f>COUNTIFS(号卡固网晒单!$A:$A,$B$5,号卡固网晒单!$C:$C,B35,号卡固网晒单!$J:$J,$AC$9)</f>
        <v>0</v>
      </c>
      <c r="AD35" s="90">
        <f>COUNTIFS(号卡固网晒单!$A:$A,$B$5,号卡固网晒单!$C:$C,B35,号卡固网晒单!$K:$K,$AD$9)</f>
        <v>0</v>
      </c>
      <c r="AE35" s="90">
        <f>COUNTIFS(号卡固网晒单!$A:$A,$B$5,号卡固网晒单!$C:$C,B35,号卡固网晒单!$L:$L,$AE$9)</f>
        <v>0</v>
      </c>
      <c r="AF35" s="90">
        <f>COUNTIFS(号卡固网晒单!$A:$A,$B$5,号卡固网晒单!$C:$C,B35,号卡固网晒单!$M:$M,$AF$9)</f>
        <v>0</v>
      </c>
      <c r="AG35" s="90">
        <f>R35*$R$5+S35*$S$5+T35*$T$5+U35*$U$5+V35*$V$5+W35*$W$5+X35*$X$5</f>
        <v>0</v>
      </c>
      <c r="AH35" s="90">
        <f>Y35*$Y$5+Z35*$Z$5+AA35*$AA$5+AB35*$AB$5+AC35*$AC$5+AD35*$AD$5+AE35*$AE$5+AF35*$AF$5</f>
        <v>0</v>
      </c>
      <c r="AI35" s="90">
        <f>COUNTIFS(号卡固网晒单!$C:$C,AF35,号卡固网晒单!$D:$D,$E$9)</f>
        <v>0</v>
      </c>
      <c r="AJ35" s="90">
        <f>COUNTIFS(号卡固网晒单!$C:$C,AF35,号卡固网晒单!$D:$D,$F$9)</f>
        <v>0</v>
      </c>
      <c r="AK35" s="90">
        <f>COUNTIFS(号卡固网晒单!$C:$C,AF35,号卡固网晒单!$D:$D,$G$9)</f>
        <v>0</v>
      </c>
      <c r="AL35" s="90">
        <f>COUNTIFS(号卡固网晒单!$C:$C,AF35,号卡固网晒单!$D:$D,$H$9)</f>
        <v>0</v>
      </c>
      <c r="AM35" s="90">
        <f>COUNTIFS(号卡固网晒单!$C:$C,AF35,号卡固网晒单!$D:$D,$I$9)</f>
        <v>0</v>
      </c>
      <c r="AN35" s="90">
        <f>COUNTIFS(号卡固网晒单!$C:$C,AF35,号卡固网晒单!$D:$D,$J$9)</f>
        <v>0</v>
      </c>
      <c r="AO35" s="90">
        <f>COUNTIFS(号卡固网晒单!$C:$C,AF35,号卡固网晒单!$D:$D,$K$9)</f>
        <v>0</v>
      </c>
      <c r="AP35" s="90">
        <f>COUNTIFS(号卡固网晒单!$C:$C,AF35,号卡固网晒单!$D:$D,$L$9)</f>
        <v>0</v>
      </c>
      <c r="AQ35" s="90">
        <f>COUNTIFS(号卡固网晒单!$C:$C,AF35,号卡固网晒单!$D:$D,$M$9)</f>
        <v>0</v>
      </c>
      <c r="AR35" s="90">
        <f>COUNTIFS(号卡固网晒单!$C:$C,AF35,号卡固网晒单!$D:$D,$N$9)</f>
        <v>0</v>
      </c>
      <c r="AS35" s="90">
        <f>COUNTIFS(号卡固网晒单!$C:$C,AF35,号卡固网晒单!$D:$D,$O$9)</f>
        <v>0</v>
      </c>
      <c r="AT35" s="90">
        <f>COUNTIFS(号卡固网晒单!$C:$C,AF35,号卡固网晒单!$D:$D,$P$9)</f>
        <v>0</v>
      </c>
      <c r="AU35" s="90">
        <f t="shared" si="3"/>
        <v>0</v>
      </c>
      <c r="AV35" s="90">
        <f>COUNTIFS(号卡固网晒单!$C:$C,AE35,号卡固网晒单!$E:$E,$R$9)</f>
        <v>0</v>
      </c>
      <c r="AW35" s="90">
        <f t="shared" si="4"/>
        <v>0</v>
      </c>
      <c r="AX35" s="90">
        <f t="shared" si="5"/>
        <v>0</v>
      </c>
      <c r="AY35" s="90">
        <f>COUNTIFS(号卡固网晒单!$C:$C,AE35,号卡固网晒单!$D:$D,$U$9)</f>
        <v>0</v>
      </c>
      <c r="AZ35" s="90">
        <f>COUNTIFS(号卡固网晒单!$C:$C,AE35,号卡固网晒单!$D:$D,$V$9)</f>
        <v>0</v>
      </c>
      <c r="BA35" s="90">
        <f>COUNTIFS(号卡固网晒单!$C:$C,AE35,号卡固网晒单!$D:$D,$W$9)</f>
        <v>0</v>
      </c>
      <c r="BB35" s="90">
        <f>COUNTIFS(号卡固网晒单!$C:$C,AE35,号卡固网晒单!$D:$D,$X$9)</f>
        <v>0</v>
      </c>
      <c r="BC35" s="90">
        <f>COUNTIFS(号卡固网晒单!$C:$C,AE35,号卡固网晒单!$F:$F,$Y$9)</f>
        <v>0</v>
      </c>
      <c r="BD35" s="90">
        <f>COUNTIFS(号卡固网晒单!$C:$C,AE35,号卡固网晒单!$G:$G,$Z$9)</f>
        <v>0</v>
      </c>
      <c r="BE35" s="90">
        <f>COUNTIFS(号卡固网晒单!$C:$C,AE35,号卡固网晒单!$H:$H,$AA$9)</f>
        <v>0</v>
      </c>
      <c r="BF35" s="90">
        <f>COUNTIFS(号卡固网晒单!$C:$C,AE35,号卡固网晒单!$I:$I,$AB$9)</f>
        <v>0</v>
      </c>
      <c r="BG35" s="90">
        <f>COUNTIFS(号卡固网晒单!$C:$C,AE35,号卡固网晒单!$J:$J,$AC$9)</f>
        <v>0</v>
      </c>
      <c r="BH35" s="90">
        <f>COUNTIFS(号卡固网晒单!$C:$C,AE35,号卡固网晒单!$K:$K,$AD$9)</f>
        <v>0</v>
      </c>
      <c r="BI35" s="90">
        <f>COUNTIFS(号卡固网晒单!$C:$C,AE35,号卡固网晒单!$L:$L,$AE$9)</f>
        <v>0</v>
      </c>
      <c r="BJ35" s="90">
        <f>COUNTIFS(号卡固网晒单!$C:$C,AE35,号卡固网晒单!$M:$M,$AF$9)</f>
        <v>0</v>
      </c>
      <c r="BK35" s="22">
        <v>2</v>
      </c>
      <c r="BL35" s="31">
        <f>AV35*$AV$5+AW35*$AW$5+AX35*$AX$5+AY35*$AY$5+AZ35*$AZ$5+BA35*$BA$5+BB35*$BB$5</f>
        <v>0</v>
      </c>
      <c r="BM35" s="31">
        <f t="shared" si="6"/>
        <v>0</v>
      </c>
      <c r="BN35" s="26"/>
      <c r="BO35" s="50"/>
      <c r="BP35" s="51"/>
      <c r="BQ35" s="26">
        <f t="shared" si="7"/>
        <v>0</v>
      </c>
      <c r="BR35" s="50"/>
      <c r="BS35" s="22">
        <v>5</v>
      </c>
      <c r="BT35" s="31">
        <f>BC35*$BC$5+BD35*$BD$5+BE35*$BE$5+BF35*$BF$5+BG35*$BG$5+BH35*$BH$5+BI35*$BI$5+BJ35*$BJ$5</f>
        <v>0</v>
      </c>
      <c r="BU35" s="31">
        <f t="shared" si="8"/>
        <v>0</v>
      </c>
      <c r="BV35" s="50"/>
      <c r="BW35" s="50"/>
      <c r="BX35" s="51"/>
      <c r="BY35" s="51"/>
      <c r="BZ35" s="59"/>
      <c r="CA35" s="26">
        <f t="shared" si="9"/>
        <v>0</v>
      </c>
      <c r="CB35" s="50"/>
      <c r="CC35" s="83"/>
      <c r="CD35" s="83" t="s">
        <v>539</v>
      </c>
      <c r="CF35" s="101" t="str">
        <f t="shared" si="11"/>
        <v>黄志凌</v>
      </c>
      <c r="CG35" s="108"/>
      <c r="CH35" s="108"/>
    </row>
    <row r="36" ht="23.2" spans="1:86">
      <c r="A36" s="88"/>
      <c r="B36" s="88" t="s">
        <v>540</v>
      </c>
      <c r="C36" s="84">
        <v>5</v>
      </c>
      <c r="D36" s="84">
        <v>2</v>
      </c>
      <c r="E36" s="90">
        <f>COUNTIFS(号卡固网晒单!$A:$A,$B$5,号卡固网晒单!$C:$C,B36,号卡固网晒单!$D:$D,$E$9)</f>
        <v>0</v>
      </c>
      <c r="F36" s="90">
        <f>COUNTIFS(号卡固网晒单!$A:$A,$B$5,号卡固网晒单!$C:$C,B36,号卡固网晒单!$D:$D,$F$9)</f>
        <v>0</v>
      </c>
      <c r="G36" s="90">
        <f>COUNTIFS(号卡固网晒单!$A:$A,$B$5,号卡固网晒单!$C:$C,B36,号卡固网晒单!$D:$D,$G$9)</f>
        <v>0</v>
      </c>
      <c r="H36" s="90">
        <f>COUNTIFS(号卡固网晒单!$A:$A,$B$5,号卡固网晒单!$C:$C,B36,号卡固网晒单!$D:$D,$H$9)</f>
        <v>0</v>
      </c>
      <c r="I36" s="90">
        <f>COUNTIFS(号卡固网晒单!$A:$A,$B$5,号卡固网晒单!$C:$C,B36,号卡固网晒单!$D:$D,$I$9)</f>
        <v>0</v>
      </c>
      <c r="J36" s="90">
        <f>COUNTIFS(号卡固网晒单!$A:$A,$B$5,号卡固网晒单!$C:$C,B36,号卡固网晒单!$D:$D,$J$9)</f>
        <v>0</v>
      </c>
      <c r="K36" s="90">
        <f>COUNTIFS(号卡固网晒单!$A:$A,$B$5,号卡固网晒单!$C:$C,B36,号卡固网晒单!$D:$D,$K$9)</f>
        <v>0</v>
      </c>
      <c r="L36" s="90">
        <f>COUNTIFS(号卡固网晒单!$A:$A,$B$5,号卡固网晒单!$C:$C,B36,号卡固网晒单!$D:$D,$L$9)</f>
        <v>0</v>
      </c>
      <c r="M36" s="90">
        <f>COUNTIFS(号卡固网晒单!$A:$A,$B$5,号卡固网晒单!$C:$C,B36,号卡固网晒单!$D:$D,$M$9)</f>
        <v>0</v>
      </c>
      <c r="N36" s="90">
        <f>COUNTIFS(号卡固网晒单!$A:$A,$B$5,号卡固网晒单!$C:$C,B36,号卡固网晒单!$D:$D,$N$9)</f>
        <v>0</v>
      </c>
      <c r="O36" s="90">
        <f>COUNTIFS(号卡固网晒单!$A:$A,$B$5,号卡固网晒单!$C:$C,B36,号卡固网晒单!$D:$D,$O$9)</f>
        <v>0</v>
      </c>
      <c r="P36" s="90">
        <f>COUNTIFS(号卡固网晒单!$A:$A,$B$5,号卡固网晒单!$C:$C,B36,号卡固网晒单!$D:$D,$P$9)</f>
        <v>0</v>
      </c>
      <c r="Q36" s="90">
        <f t="shared" si="0"/>
        <v>0</v>
      </c>
      <c r="R36" s="90">
        <f>COUNTIFS(号卡固网晒单!$A:$A,$B$5,号卡固网晒单!$C:$C,B36,号卡固网晒单!$E:$E,$R$9)</f>
        <v>0</v>
      </c>
      <c r="S36" s="90">
        <f t="shared" si="1"/>
        <v>0</v>
      </c>
      <c r="T36" s="90">
        <f t="shared" si="2"/>
        <v>0</v>
      </c>
      <c r="U36" s="90">
        <f>COUNTIFS(号卡固网晒单!$A:$A,$B$5,号卡固网晒单!$C:$C,B36,号卡固网晒单!$D:$D,$U$9)</f>
        <v>0</v>
      </c>
      <c r="V36" s="90">
        <f>COUNTIFS(号卡固网晒单!$A:$A,$B$5,号卡固网晒单!$C:$C,B36,号卡固网晒单!$D:$D,$V$9)</f>
        <v>0</v>
      </c>
      <c r="W36" s="90">
        <f>COUNTIFS(号卡固网晒单!$A:$A,$B$5,号卡固网晒单!$C:$C,B36,号卡固网晒单!$D:$D,$W$9)</f>
        <v>0</v>
      </c>
      <c r="X36" s="90">
        <f>COUNTIFS(号卡固网晒单!$A:$A,$B$5,号卡固网晒单!$C:$C,B36,号卡固网晒单!$D:$D,$X$9)</f>
        <v>0</v>
      </c>
      <c r="Y36" s="90">
        <f>COUNTIFS(号卡固网晒单!$A:$A,$B$5,号卡固网晒单!$C:$C,B36,号卡固网晒单!$F:$F,$Y$9)</f>
        <v>0</v>
      </c>
      <c r="Z36" s="90">
        <f>COUNTIFS(号卡固网晒单!$A:$A,$B$5,号卡固网晒单!$C:$C,B36,号卡固网晒单!$G:$G,$Z$9)</f>
        <v>0</v>
      </c>
      <c r="AA36" s="90">
        <f>COUNTIFS(号卡固网晒单!$A:$A,$B$5,号卡固网晒单!$C:$C,B36,号卡固网晒单!$H:$H,$AA$9)</f>
        <v>0</v>
      </c>
      <c r="AB36" s="90">
        <f>COUNTIFS(号卡固网晒单!$A:$A,$B$5,号卡固网晒单!$C:$C,B36,号卡固网晒单!$I:$I,$AB$9)</f>
        <v>0</v>
      </c>
      <c r="AC36" s="90">
        <f>COUNTIFS(号卡固网晒单!$A:$A,$B$5,号卡固网晒单!$C:$C,B36,号卡固网晒单!$J:$J,$AC$9)</f>
        <v>0</v>
      </c>
      <c r="AD36" s="90">
        <f>COUNTIFS(号卡固网晒单!$A:$A,$B$5,号卡固网晒单!$C:$C,B36,号卡固网晒单!$K:$K,$AD$9)</f>
        <v>0</v>
      </c>
      <c r="AE36" s="90">
        <f>COUNTIFS(号卡固网晒单!$A:$A,$B$5,号卡固网晒单!$C:$C,B36,号卡固网晒单!$L:$L,$AE$9)</f>
        <v>0</v>
      </c>
      <c r="AF36" s="90">
        <f>COUNTIFS(号卡固网晒单!$A:$A,$B$5,号卡固网晒单!$C:$C,B36,号卡固网晒单!$M:$M,$AF$9)</f>
        <v>0</v>
      </c>
      <c r="AG36" s="90">
        <f>R36*$R$5+S36*$S$5+T36*$T$5+U36*$U$5+V36*$V$5+W36*$W$5+X36*$X$5</f>
        <v>0</v>
      </c>
      <c r="AH36" s="90">
        <f>Y36*$Y$5+Z36*$Z$5+AA36*$AA$5+AB36*$AB$5+AC36*$AC$5+AD36*$AD$5+AE36*$AE$5+AF36*$AF$5</f>
        <v>0</v>
      </c>
      <c r="AI36" s="90">
        <f>COUNTIFS(号卡固网晒单!$C:$C,AF36,号卡固网晒单!$D:$D,$E$9)</f>
        <v>0</v>
      </c>
      <c r="AJ36" s="90">
        <f>COUNTIFS(号卡固网晒单!$C:$C,AF36,号卡固网晒单!$D:$D,$F$9)</f>
        <v>0</v>
      </c>
      <c r="AK36" s="90">
        <f>COUNTIFS(号卡固网晒单!$C:$C,AF36,号卡固网晒单!$D:$D,$G$9)</f>
        <v>0</v>
      </c>
      <c r="AL36" s="90">
        <f>COUNTIFS(号卡固网晒单!$C:$C,AF36,号卡固网晒单!$D:$D,$H$9)</f>
        <v>0</v>
      </c>
      <c r="AM36" s="90">
        <f>COUNTIFS(号卡固网晒单!$C:$C,AF36,号卡固网晒单!$D:$D,$I$9)</f>
        <v>0</v>
      </c>
      <c r="AN36" s="90">
        <f>COUNTIFS(号卡固网晒单!$C:$C,AF36,号卡固网晒单!$D:$D,$J$9)</f>
        <v>0</v>
      </c>
      <c r="AO36" s="90">
        <f>COUNTIFS(号卡固网晒单!$C:$C,AF36,号卡固网晒单!$D:$D,$K$9)</f>
        <v>0</v>
      </c>
      <c r="AP36" s="90">
        <f>COUNTIFS(号卡固网晒单!$C:$C,AF36,号卡固网晒单!$D:$D,$L$9)</f>
        <v>0</v>
      </c>
      <c r="AQ36" s="90">
        <f>COUNTIFS(号卡固网晒单!$C:$C,AF36,号卡固网晒单!$D:$D,$M$9)</f>
        <v>0</v>
      </c>
      <c r="AR36" s="90">
        <f>COUNTIFS(号卡固网晒单!$C:$C,AF36,号卡固网晒单!$D:$D,$N$9)</f>
        <v>0</v>
      </c>
      <c r="AS36" s="90">
        <f>COUNTIFS(号卡固网晒单!$C:$C,AF36,号卡固网晒单!$D:$D,$O$9)</f>
        <v>0</v>
      </c>
      <c r="AT36" s="90">
        <f>COUNTIFS(号卡固网晒单!$C:$C,AF36,号卡固网晒单!$D:$D,$P$9)</f>
        <v>0</v>
      </c>
      <c r="AU36" s="90">
        <f t="shared" si="3"/>
        <v>0</v>
      </c>
      <c r="AV36" s="90">
        <f>COUNTIFS(号卡固网晒单!$C:$C,AE36,号卡固网晒单!$E:$E,$R$9)</f>
        <v>0</v>
      </c>
      <c r="AW36" s="90">
        <f t="shared" si="4"/>
        <v>0</v>
      </c>
      <c r="AX36" s="90">
        <f t="shared" si="5"/>
        <v>0</v>
      </c>
      <c r="AY36" s="90">
        <f>COUNTIFS(号卡固网晒单!$C:$C,AE36,号卡固网晒单!$D:$D,$U$9)</f>
        <v>0</v>
      </c>
      <c r="AZ36" s="90">
        <f>COUNTIFS(号卡固网晒单!$C:$C,AE36,号卡固网晒单!$D:$D,$V$9)</f>
        <v>0</v>
      </c>
      <c r="BA36" s="90">
        <f>COUNTIFS(号卡固网晒单!$C:$C,AE36,号卡固网晒单!$D:$D,$W$9)</f>
        <v>0</v>
      </c>
      <c r="BB36" s="90">
        <f>COUNTIFS(号卡固网晒单!$C:$C,AE36,号卡固网晒单!$D:$D,$X$9)</f>
        <v>0</v>
      </c>
      <c r="BC36" s="90">
        <f>COUNTIFS(号卡固网晒单!$C:$C,AE36,号卡固网晒单!$F:$F,$Y$9)</f>
        <v>0</v>
      </c>
      <c r="BD36" s="90">
        <f>COUNTIFS(号卡固网晒单!$C:$C,AE36,号卡固网晒单!$G:$G,$Z$9)</f>
        <v>0</v>
      </c>
      <c r="BE36" s="90">
        <f>COUNTIFS(号卡固网晒单!$C:$C,AE36,号卡固网晒单!$H:$H,$AA$9)</f>
        <v>0</v>
      </c>
      <c r="BF36" s="90">
        <f>COUNTIFS(号卡固网晒单!$C:$C,AE36,号卡固网晒单!$I:$I,$AB$9)</f>
        <v>0</v>
      </c>
      <c r="BG36" s="90">
        <f>COUNTIFS(号卡固网晒单!$C:$C,AE36,号卡固网晒单!$J:$J,$AC$9)</f>
        <v>0</v>
      </c>
      <c r="BH36" s="90">
        <f>COUNTIFS(号卡固网晒单!$C:$C,AE36,号卡固网晒单!$K:$K,$AD$9)</f>
        <v>0</v>
      </c>
      <c r="BI36" s="90">
        <f>COUNTIFS(号卡固网晒单!$C:$C,AE36,号卡固网晒单!$L:$L,$AE$9)</f>
        <v>0</v>
      </c>
      <c r="BJ36" s="90">
        <f>COUNTIFS(号卡固网晒单!$C:$C,AE36,号卡固网晒单!$M:$M,$AF$9)</f>
        <v>0</v>
      </c>
      <c r="BK36" s="22">
        <v>2</v>
      </c>
      <c r="BL36" s="31">
        <f>AV36*$AV$5+AW36*$AW$5+AX36*$AX$5+AY36*$AY$5+AZ36*$AZ$5+BA36*$BA$5+BB36*$BB$5</f>
        <v>0</v>
      </c>
      <c r="BM36" s="31">
        <f t="shared" si="6"/>
        <v>0</v>
      </c>
      <c r="BN36" s="26"/>
      <c r="BO36" s="50"/>
      <c r="BP36" s="51"/>
      <c r="BQ36" s="26">
        <f t="shared" si="7"/>
        <v>0</v>
      </c>
      <c r="BR36" s="50"/>
      <c r="BS36" s="22">
        <v>5</v>
      </c>
      <c r="BT36" s="31">
        <f>BC36*$BC$5+BD36*$BD$5+BE36*$BE$5+BF36*$BF$5+BG36*$BG$5+BH36*$BH$5+BI36*$BI$5+BJ36*$BJ$5</f>
        <v>0</v>
      </c>
      <c r="BU36" s="31">
        <f t="shared" si="8"/>
        <v>0</v>
      </c>
      <c r="BV36" s="50"/>
      <c r="BW36" s="50"/>
      <c r="BX36" s="51"/>
      <c r="BY36" s="51"/>
      <c r="BZ36" s="59"/>
      <c r="CA36" s="26">
        <f t="shared" si="9"/>
        <v>0</v>
      </c>
      <c r="CB36" s="50"/>
      <c r="CC36" s="83"/>
      <c r="CD36" s="83" t="s">
        <v>540</v>
      </c>
      <c r="CF36" s="101" t="str">
        <f t="shared" si="11"/>
        <v>黄瑞锋</v>
      </c>
      <c r="CG36" s="108"/>
      <c r="CH36" s="108"/>
    </row>
    <row r="37" ht="23.2" spans="1:86">
      <c r="A37" s="88" t="s">
        <v>24</v>
      </c>
      <c r="B37" s="88" t="s">
        <v>541</v>
      </c>
      <c r="C37" s="84">
        <v>5</v>
      </c>
      <c r="D37" s="84">
        <v>2</v>
      </c>
      <c r="E37" s="90">
        <f>COUNTIFS(号卡固网晒单!$A:$A,$B$5,号卡固网晒单!$C:$C,B37,号卡固网晒单!$D:$D,$E$9)</f>
        <v>0</v>
      </c>
      <c r="F37" s="90">
        <f>COUNTIFS(号卡固网晒单!$A:$A,$B$5,号卡固网晒单!$C:$C,B37,号卡固网晒单!$D:$D,$F$9)</f>
        <v>0</v>
      </c>
      <c r="G37" s="90">
        <f>COUNTIFS(号卡固网晒单!$A:$A,$B$5,号卡固网晒单!$C:$C,B37,号卡固网晒单!$D:$D,$G$9)</f>
        <v>0</v>
      </c>
      <c r="H37" s="90">
        <f>COUNTIFS(号卡固网晒单!$A:$A,$B$5,号卡固网晒单!$C:$C,B37,号卡固网晒单!$D:$D,$H$9)</f>
        <v>0</v>
      </c>
      <c r="I37" s="90">
        <f>COUNTIFS(号卡固网晒单!$A:$A,$B$5,号卡固网晒单!$C:$C,B37,号卡固网晒单!$D:$D,$I$9)</f>
        <v>0</v>
      </c>
      <c r="J37" s="90">
        <f>COUNTIFS(号卡固网晒单!$A:$A,$B$5,号卡固网晒单!$C:$C,B37,号卡固网晒单!$D:$D,$J$9)</f>
        <v>0</v>
      </c>
      <c r="K37" s="90">
        <f>COUNTIFS(号卡固网晒单!$A:$A,$B$5,号卡固网晒单!$C:$C,B37,号卡固网晒单!$D:$D,$K$9)</f>
        <v>0</v>
      </c>
      <c r="L37" s="90">
        <f>COUNTIFS(号卡固网晒单!$A:$A,$B$5,号卡固网晒单!$C:$C,B37,号卡固网晒单!$D:$D,$L$9)</f>
        <v>0</v>
      </c>
      <c r="M37" s="90">
        <f>COUNTIFS(号卡固网晒单!$A:$A,$B$5,号卡固网晒单!$C:$C,B37,号卡固网晒单!$D:$D,$M$9)</f>
        <v>0</v>
      </c>
      <c r="N37" s="90">
        <f>COUNTIFS(号卡固网晒单!$A:$A,$B$5,号卡固网晒单!$C:$C,B37,号卡固网晒单!$D:$D,$N$9)</f>
        <v>0</v>
      </c>
      <c r="O37" s="90">
        <f>COUNTIFS(号卡固网晒单!$A:$A,$B$5,号卡固网晒单!$C:$C,B37,号卡固网晒单!$D:$D,$O$9)</f>
        <v>0</v>
      </c>
      <c r="P37" s="90">
        <f>COUNTIFS(号卡固网晒单!$A:$A,$B$5,号卡固网晒单!$C:$C,B37,号卡固网晒单!$D:$D,$P$9)</f>
        <v>0</v>
      </c>
      <c r="Q37" s="90">
        <f t="shared" si="0"/>
        <v>0</v>
      </c>
      <c r="R37" s="90">
        <f>COUNTIFS(号卡固网晒单!$A:$A,$B$5,号卡固网晒单!$C:$C,B37,号卡固网晒单!$E:$E,$R$9)</f>
        <v>0</v>
      </c>
      <c r="S37" s="90">
        <f t="shared" si="1"/>
        <v>0</v>
      </c>
      <c r="T37" s="90">
        <f t="shared" si="2"/>
        <v>0</v>
      </c>
      <c r="U37" s="90">
        <f>COUNTIFS(号卡固网晒单!$A:$A,$B$5,号卡固网晒单!$C:$C,B37,号卡固网晒单!$D:$D,$U$9)</f>
        <v>0</v>
      </c>
      <c r="V37" s="90">
        <f>COUNTIFS(号卡固网晒单!$A:$A,$B$5,号卡固网晒单!$C:$C,B37,号卡固网晒单!$D:$D,$V$9)</f>
        <v>0</v>
      </c>
      <c r="W37" s="90">
        <f>COUNTIFS(号卡固网晒单!$A:$A,$B$5,号卡固网晒单!$C:$C,B37,号卡固网晒单!$D:$D,$W$9)</f>
        <v>0</v>
      </c>
      <c r="X37" s="90">
        <f>COUNTIFS(号卡固网晒单!$A:$A,$B$5,号卡固网晒单!$C:$C,B37,号卡固网晒单!$D:$D,$X$9)</f>
        <v>0</v>
      </c>
      <c r="Y37" s="90">
        <f>COUNTIFS(号卡固网晒单!$A:$A,$B$5,号卡固网晒单!$C:$C,B37,号卡固网晒单!$F:$F,$Y$9)</f>
        <v>0</v>
      </c>
      <c r="Z37" s="90">
        <f>COUNTIFS(号卡固网晒单!$A:$A,$B$5,号卡固网晒单!$C:$C,B37,号卡固网晒单!$G:$G,$Z$9)</f>
        <v>0</v>
      </c>
      <c r="AA37" s="90">
        <f>COUNTIFS(号卡固网晒单!$A:$A,$B$5,号卡固网晒单!$C:$C,B37,号卡固网晒单!$H:$H,$AA$9)</f>
        <v>0</v>
      </c>
      <c r="AB37" s="90">
        <f>COUNTIFS(号卡固网晒单!$A:$A,$B$5,号卡固网晒单!$C:$C,B37,号卡固网晒单!$I:$I,$AB$9)</f>
        <v>0</v>
      </c>
      <c r="AC37" s="90">
        <f>COUNTIFS(号卡固网晒单!$A:$A,$B$5,号卡固网晒单!$C:$C,B37,号卡固网晒单!$J:$J,$AC$9)</f>
        <v>0</v>
      </c>
      <c r="AD37" s="90">
        <f>COUNTIFS(号卡固网晒单!$A:$A,$B$5,号卡固网晒单!$C:$C,B37,号卡固网晒单!$K:$K,$AD$9)</f>
        <v>0</v>
      </c>
      <c r="AE37" s="90">
        <f>COUNTIFS(号卡固网晒单!$A:$A,$B$5,号卡固网晒单!$C:$C,B37,号卡固网晒单!$L:$L,$AE$9)</f>
        <v>0</v>
      </c>
      <c r="AF37" s="90">
        <f>COUNTIFS(号卡固网晒单!$A:$A,$B$5,号卡固网晒单!$C:$C,B37,号卡固网晒单!$M:$M,$AF$9)</f>
        <v>0</v>
      </c>
      <c r="AG37" s="90">
        <f>R37*$R$5+S37*$S$5+T37*$T$5+U37*$U$5+V37*$V$5+W37*$W$5+X37*$X$5</f>
        <v>0</v>
      </c>
      <c r="AH37" s="90">
        <f>Y37*$Y$5+Z37*$Z$5+AA37*$AA$5+AB37*$AB$5+AC37*$AC$5+AD37*$AD$5+AE37*$AE$5+AF37*$AF$5</f>
        <v>0</v>
      </c>
      <c r="AI37" s="90">
        <f>COUNTIFS(号卡固网晒单!$C:$C,AF37,号卡固网晒单!$D:$D,$E$9)</f>
        <v>0</v>
      </c>
      <c r="AJ37" s="90">
        <f>COUNTIFS(号卡固网晒单!$C:$C,AF37,号卡固网晒单!$D:$D,$F$9)</f>
        <v>0</v>
      </c>
      <c r="AK37" s="90">
        <f>COUNTIFS(号卡固网晒单!$C:$C,AF37,号卡固网晒单!$D:$D,$G$9)</f>
        <v>0</v>
      </c>
      <c r="AL37" s="90">
        <f>COUNTIFS(号卡固网晒单!$C:$C,AF37,号卡固网晒单!$D:$D,$H$9)</f>
        <v>0</v>
      </c>
      <c r="AM37" s="90">
        <f>COUNTIFS(号卡固网晒单!$C:$C,AF37,号卡固网晒单!$D:$D,$I$9)</f>
        <v>0</v>
      </c>
      <c r="AN37" s="90">
        <f>COUNTIFS(号卡固网晒单!$C:$C,AF37,号卡固网晒单!$D:$D,$J$9)</f>
        <v>0</v>
      </c>
      <c r="AO37" s="90">
        <f>COUNTIFS(号卡固网晒单!$C:$C,AF37,号卡固网晒单!$D:$D,$K$9)</f>
        <v>0</v>
      </c>
      <c r="AP37" s="90">
        <f>COUNTIFS(号卡固网晒单!$C:$C,AF37,号卡固网晒单!$D:$D,$L$9)</f>
        <v>0</v>
      </c>
      <c r="AQ37" s="90">
        <f>COUNTIFS(号卡固网晒单!$C:$C,AF37,号卡固网晒单!$D:$D,$M$9)</f>
        <v>0</v>
      </c>
      <c r="AR37" s="90">
        <f>COUNTIFS(号卡固网晒单!$C:$C,AF37,号卡固网晒单!$D:$D,$N$9)</f>
        <v>0</v>
      </c>
      <c r="AS37" s="90">
        <f>COUNTIFS(号卡固网晒单!$C:$C,AF37,号卡固网晒单!$D:$D,$O$9)</f>
        <v>0</v>
      </c>
      <c r="AT37" s="90">
        <f>COUNTIFS(号卡固网晒单!$C:$C,AF37,号卡固网晒单!$D:$D,$P$9)</f>
        <v>0</v>
      </c>
      <c r="AU37" s="90">
        <f t="shared" si="3"/>
        <v>0</v>
      </c>
      <c r="AV37" s="90">
        <f>COUNTIFS(号卡固网晒单!$C:$C,AE37,号卡固网晒单!$E:$E,$R$9)</f>
        <v>0</v>
      </c>
      <c r="AW37" s="90">
        <f t="shared" si="4"/>
        <v>0</v>
      </c>
      <c r="AX37" s="90">
        <f t="shared" si="5"/>
        <v>0</v>
      </c>
      <c r="AY37" s="90">
        <f>COUNTIFS(号卡固网晒单!$C:$C,AE37,号卡固网晒单!$D:$D,$U$9)</f>
        <v>0</v>
      </c>
      <c r="AZ37" s="90">
        <f>COUNTIFS(号卡固网晒单!$C:$C,AE37,号卡固网晒单!$D:$D,$V$9)</f>
        <v>0</v>
      </c>
      <c r="BA37" s="90">
        <f>COUNTIFS(号卡固网晒单!$C:$C,AE37,号卡固网晒单!$D:$D,$W$9)</f>
        <v>0</v>
      </c>
      <c r="BB37" s="90">
        <f>COUNTIFS(号卡固网晒单!$C:$C,AE37,号卡固网晒单!$D:$D,$X$9)</f>
        <v>0</v>
      </c>
      <c r="BC37" s="90">
        <f>COUNTIFS(号卡固网晒单!$C:$C,AE37,号卡固网晒单!$F:$F,$Y$9)</f>
        <v>0</v>
      </c>
      <c r="BD37" s="90">
        <f>COUNTIFS(号卡固网晒单!$C:$C,AE37,号卡固网晒单!$G:$G,$Z$9)</f>
        <v>0</v>
      </c>
      <c r="BE37" s="90">
        <f>COUNTIFS(号卡固网晒单!$C:$C,AE37,号卡固网晒单!$H:$H,$AA$9)</f>
        <v>0</v>
      </c>
      <c r="BF37" s="90">
        <f>COUNTIFS(号卡固网晒单!$C:$C,AE37,号卡固网晒单!$I:$I,$AB$9)</f>
        <v>0</v>
      </c>
      <c r="BG37" s="90">
        <f>COUNTIFS(号卡固网晒单!$C:$C,AE37,号卡固网晒单!$J:$J,$AC$9)</f>
        <v>0</v>
      </c>
      <c r="BH37" s="90">
        <f>COUNTIFS(号卡固网晒单!$C:$C,AE37,号卡固网晒单!$K:$K,$AD$9)</f>
        <v>0</v>
      </c>
      <c r="BI37" s="90">
        <f>COUNTIFS(号卡固网晒单!$C:$C,AE37,号卡固网晒单!$L:$L,$AE$9)</f>
        <v>0</v>
      </c>
      <c r="BJ37" s="90">
        <f>COUNTIFS(号卡固网晒单!$C:$C,AE37,号卡固网晒单!$M:$M,$AF$9)</f>
        <v>0</v>
      </c>
      <c r="BK37" s="22">
        <v>2</v>
      </c>
      <c r="BL37" s="31">
        <f>AV37*$AV$5+AW37*$AW$5+AX37*$AX$5+AY37*$AY$5+AZ37*$AZ$5+BA37*$BA$5+BB37*$BB$5</f>
        <v>0</v>
      </c>
      <c r="BM37" s="31">
        <f t="shared" si="6"/>
        <v>0</v>
      </c>
      <c r="BN37" s="26">
        <v>9</v>
      </c>
      <c r="BO37" s="50">
        <f>SUM(BL37:BL39)</f>
        <v>0</v>
      </c>
      <c r="BP37" s="51">
        <f>BO37/BN37</f>
        <v>0</v>
      </c>
      <c r="BQ37" s="26">
        <f t="shared" si="7"/>
        <v>0</v>
      </c>
      <c r="BR37" s="50">
        <f>SUM(BQ37:BQ39)</f>
        <v>0</v>
      </c>
      <c r="BS37" s="22">
        <v>5</v>
      </c>
      <c r="BT37" s="31">
        <f>BC37*$BC$5+BD37*$BD$5+BE37*$BE$5+BF37*$BF$5+BG37*$BG$5+BH37*$BH$5+BI37*$BI$5+BJ37*$BJ$5</f>
        <v>0</v>
      </c>
      <c r="BU37" s="31">
        <f t="shared" si="8"/>
        <v>0</v>
      </c>
      <c r="BV37" s="50">
        <v>22</v>
      </c>
      <c r="BW37" s="50">
        <f>SUM(BT37:BT39)</f>
        <v>0</v>
      </c>
      <c r="BX37" s="51">
        <f>BW37/BV37</f>
        <v>0</v>
      </c>
      <c r="BY37" s="51">
        <f>(BX37+BP37)/2</f>
        <v>0</v>
      </c>
      <c r="BZ37" s="59">
        <f>RANK(BY37,$BY$11:$BY$69)</f>
        <v>1</v>
      </c>
      <c r="CA37" s="26">
        <f t="shared" si="9"/>
        <v>0</v>
      </c>
      <c r="CB37" s="50">
        <f>SUM(CA37:CA39)</f>
        <v>0</v>
      </c>
      <c r="CC37" s="83" t="s">
        <v>24</v>
      </c>
      <c r="CD37" s="83" t="s">
        <v>541</v>
      </c>
      <c r="CF37" s="101" t="str">
        <f t="shared" si="11"/>
        <v>江忠尧</v>
      </c>
      <c r="CG37" s="108" t="str">
        <f t="shared" si="16"/>
        <v>社口站</v>
      </c>
      <c r="CH37" s="108" t="str">
        <f t="shared" si="10"/>
        <v>社口站</v>
      </c>
    </row>
    <row r="38" ht="23.2" spans="1:86">
      <c r="A38" s="88"/>
      <c r="B38" s="88" t="s">
        <v>542</v>
      </c>
      <c r="C38" s="84">
        <v>5</v>
      </c>
      <c r="D38" s="84">
        <v>2</v>
      </c>
      <c r="E38" s="90">
        <f>COUNTIFS(号卡固网晒单!$A:$A,$B$5,号卡固网晒单!$C:$C,B38,号卡固网晒单!$D:$D,$E$9)</f>
        <v>0</v>
      </c>
      <c r="F38" s="90">
        <f>COUNTIFS(号卡固网晒单!$A:$A,$B$5,号卡固网晒单!$C:$C,B38,号卡固网晒单!$D:$D,$F$9)</f>
        <v>0</v>
      </c>
      <c r="G38" s="90">
        <f>COUNTIFS(号卡固网晒单!$A:$A,$B$5,号卡固网晒单!$C:$C,B38,号卡固网晒单!$D:$D,$G$9)</f>
        <v>0</v>
      </c>
      <c r="H38" s="90">
        <f>COUNTIFS(号卡固网晒单!$A:$A,$B$5,号卡固网晒单!$C:$C,B38,号卡固网晒单!$D:$D,$H$9)</f>
        <v>0</v>
      </c>
      <c r="I38" s="90">
        <f>COUNTIFS(号卡固网晒单!$A:$A,$B$5,号卡固网晒单!$C:$C,B38,号卡固网晒单!$D:$D,$I$9)</f>
        <v>0</v>
      </c>
      <c r="J38" s="90">
        <f>COUNTIFS(号卡固网晒单!$A:$A,$B$5,号卡固网晒单!$C:$C,B38,号卡固网晒单!$D:$D,$J$9)</f>
        <v>0</v>
      </c>
      <c r="K38" s="90">
        <f>COUNTIFS(号卡固网晒单!$A:$A,$B$5,号卡固网晒单!$C:$C,B38,号卡固网晒单!$D:$D,$K$9)</f>
        <v>0</v>
      </c>
      <c r="L38" s="90">
        <f>COUNTIFS(号卡固网晒单!$A:$A,$B$5,号卡固网晒单!$C:$C,B38,号卡固网晒单!$D:$D,$L$9)</f>
        <v>0</v>
      </c>
      <c r="M38" s="90">
        <f>COUNTIFS(号卡固网晒单!$A:$A,$B$5,号卡固网晒单!$C:$C,B38,号卡固网晒单!$D:$D,$M$9)</f>
        <v>0</v>
      </c>
      <c r="N38" s="90">
        <f>COUNTIFS(号卡固网晒单!$A:$A,$B$5,号卡固网晒单!$C:$C,B38,号卡固网晒单!$D:$D,$N$9)</f>
        <v>0</v>
      </c>
      <c r="O38" s="90">
        <f>COUNTIFS(号卡固网晒单!$A:$A,$B$5,号卡固网晒单!$C:$C,B38,号卡固网晒单!$D:$D,$O$9)</f>
        <v>0</v>
      </c>
      <c r="P38" s="90">
        <f>COUNTIFS(号卡固网晒单!$A:$A,$B$5,号卡固网晒单!$C:$C,B38,号卡固网晒单!$D:$D,$P$9)</f>
        <v>0</v>
      </c>
      <c r="Q38" s="90">
        <f t="shared" si="0"/>
        <v>0</v>
      </c>
      <c r="R38" s="90">
        <f>COUNTIFS(号卡固网晒单!$A:$A,$B$5,号卡固网晒单!$C:$C,B38,号卡固网晒单!$E:$E,$R$9)</f>
        <v>0</v>
      </c>
      <c r="S38" s="90">
        <f t="shared" si="1"/>
        <v>0</v>
      </c>
      <c r="T38" s="90">
        <f t="shared" si="2"/>
        <v>0</v>
      </c>
      <c r="U38" s="90">
        <f>COUNTIFS(号卡固网晒单!$A:$A,$B$5,号卡固网晒单!$C:$C,B38,号卡固网晒单!$D:$D,$U$9)</f>
        <v>0</v>
      </c>
      <c r="V38" s="90">
        <f>COUNTIFS(号卡固网晒单!$A:$A,$B$5,号卡固网晒单!$C:$C,B38,号卡固网晒单!$D:$D,$V$9)</f>
        <v>0</v>
      </c>
      <c r="W38" s="90">
        <f>COUNTIFS(号卡固网晒单!$A:$A,$B$5,号卡固网晒单!$C:$C,B38,号卡固网晒单!$D:$D,$W$9)</f>
        <v>0</v>
      </c>
      <c r="X38" s="90">
        <f>COUNTIFS(号卡固网晒单!$A:$A,$B$5,号卡固网晒单!$C:$C,B38,号卡固网晒单!$D:$D,$X$9)</f>
        <v>0</v>
      </c>
      <c r="Y38" s="90">
        <f>COUNTIFS(号卡固网晒单!$A:$A,$B$5,号卡固网晒单!$C:$C,B38,号卡固网晒单!$F:$F,$Y$9)</f>
        <v>0</v>
      </c>
      <c r="Z38" s="90">
        <f>COUNTIFS(号卡固网晒单!$A:$A,$B$5,号卡固网晒单!$C:$C,B38,号卡固网晒单!$G:$G,$Z$9)</f>
        <v>0</v>
      </c>
      <c r="AA38" s="90">
        <f>COUNTIFS(号卡固网晒单!$A:$A,$B$5,号卡固网晒单!$C:$C,B38,号卡固网晒单!$H:$H,$AA$9)</f>
        <v>0</v>
      </c>
      <c r="AB38" s="90">
        <f>COUNTIFS(号卡固网晒单!$A:$A,$B$5,号卡固网晒单!$C:$C,B38,号卡固网晒单!$I:$I,$AB$9)</f>
        <v>0</v>
      </c>
      <c r="AC38" s="90">
        <f>COUNTIFS(号卡固网晒单!$A:$A,$B$5,号卡固网晒单!$C:$C,B38,号卡固网晒单!$J:$J,$AC$9)</f>
        <v>0</v>
      </c>
      <c r="AD38" s="90">
        <f>COUNTIFS(号卡固网晒单!$A:$A,$B$5,号卡固网晒单!$C:$C,B38,号卡固网晒单!$K:$K,$AD$9)</f>
        <v>0</v>
      </c>
      <c r="AE38" s="90">
        <f>COUNTIFS(号卡固网晒单!$A:$A,$B$5,号卡固网晒单!$C:$C,B38,号卡固网晒单!$L:$L,$AE$9)</f>
        <v>0</v>
      </c>
      <c r="AF38" s="90">
        <f>COUNTIFS(号卡固网晒单!$A:$A,$B$5,号卡固网晒单!$C:$C,B38,号卡固网晒单!$M:$M,$AF$9)</f>
        <v>0</v>
      </c>
      <c r="AG38" s="90">
        <f>R38*$R$5+S38*$S$5+T38*$T$5+U38*$U$5+V38*$V$5+W38*$W$5+X38*$X$5</f>
        <v>0</v>
      </c>
      <c r="AH38" s="90">
        <f>Y38*$Y$5+Z38*$Z$5+AA38*$AA$5+AB38*$AB$5+AC38*$AC$5+AD38*$AD$5+AE38*$AE$5+AF38*$AF$5</f>
        <v>0</v>
      </c>
      <c r="AI38" s="90">
        <f>COUNTIFS(号卡固网晒单!$C:$C,AF38,号卡固网晒单!$D:$D,$E$9)</f>
        <v>0</v>
      </c>
      <c r="AJ38" s="90">
        <f>COUNTIFS(号卡固网晒单!$C:$C,AF38,号卡固网晒单!$D:$D,$F$9)</f>
        <v>0</v>
      </c>
      <c r="AK38" s="90">
        <f>COUNTIFS(号卡固网晒单!$C:$C,AF38,号卡固网晒单!$D:$D,$G$9)</f>
        <v>0</v>
      </c>
      <c r="AL38" s="90">
        <f>COUNTIFS(号卡固网晒单!$C:$C,AF38,号卡固网晒单!$D:$D,$H$9)</f>
        <v>0</v>
      </c>
      <c r="AM38" s="90">
        <f>COUNTIFS(号卡固网晒单!$C:$C,AF38,号卡固网晒单!$D:$D,$I$9)</f>
        <v>0</v>
      </c>
      <c r="AN38" s="90">
        <f>COUNTIFS(号卡固网晒单!$C:$C,AF38,号卡固网晒单!$D:$D,$J$9)</f>
        <v>0</v>
      </c>
      <c r="AO38" s="90">
        <f>COUNTIFS(号卡固网晒单!$C:$C,AF38,号卡固网晒单!$D:$D,$K$9)</f>
        <v>0</v>
      </c>
      <c r="AP38" s="90">
        <f>COUNTIFS(号卡固网晒单!$C:$C,AF38,号卡固网晒单!$D:$D,$L$9)</f>
        <v>0</v>
      </c>
      <c r="AQ38" s="90">
        <f>COUNTIFS(号卡固网晒单!$C:$C,AF38,号卡固网晒单!$D:$D,$M$9)</f>
        <v>0</v>
      </c>
      <c r="AR38" s="90">
        <f>COUNTIFS(号卡固网晒单!$C:$C,AF38,号卡固网晒单!$D:$D,$N$9)</f>
        <v>0</v>
      </c>
      <c r="AS38" s="90">
        <f>COUNTIFS(号卡固网晒单!$C:$C,AF38,号卡固网晒单!$D:$D,$O$9)</f>
        <v>0</v>
      </c>
      <c r="AT38" s="90">
        <f>COUNTIFS(号卡固网晒单!$C:$C,AF38,号卡固网晒单!$D:$D,$P$9)</f>
        <v>0</v>
      </c>
      <c r="AU38" s="90">
        <f t="shared" si="3"/>
        <v>0</v>
      </c>
      <c r="AV38" s="90">
        <f>COUNTIFS(号卡固网晒单!$C:$C,AE38,号卡固网晒单!$E:$E,$R$9)</f>
        <v>0</v>
      </c>
      <c r="AW38" s="90">
        <f t="shared" si="4"/>
        <v>0</v>
      </c>
      <c r="AX38" s="90">
        <f t="shared" si="5"/>
        <v>0</v>
      </c>
      <c r="AY38" s="90">
        <f>COUNTIFS(号卡固网晒单!$C:$C,AE38,号卡固网晒单!$D:$D,$U$9)</f>
        <v>0</v>
      </c>
      <c r="AZ38" s="90">
        <f>COUNTIFS(号卡固网晒单!$C:$C,AE38,号卡固网晒单!$D:$D,$V$9)</f>
        <v>0</v>
      </c>
      <c r="BA38" s="90">
        <f>COUNTIFS(号卡固网晒单!$C:$C,AE38,号卡固网晒单!$D:$D,$W$9)</f>
        <v>0</v>
      </c>
      <c r="BB38" s="90">
        <f>COUNTIFS(号卡固网晒单!$C:$C,AE38,号卡固网晒单!$D:$D,$X$9)</f>
        <v>0</v>
      </c>
      <c r="BC38" s="90">
        <f>COUNTIFS(号卡固网晒单!$C:$C,AE38,号卡固网晒单!$F:$F,$Y$9)</f>
        <v>0</v>
      </c>
      <c r="BD38" s="90">
        <f>COUNTIFS(号卡固网晒单!$C:$C,AE38,号卡固网晒单!$G:$G,$Z$9)</f>
        <v>0</v>
      </c>
      <c r="BE38" s="90">
        <f>COUNTIFS(号卡固网晒单!$C:$C,AE38,号卡固网晒单!$H:$H,$AA$9)</f>
        <v>0</v>
      </c>
      <c r="BF38" s="90">
        <f>COUNTIFS(号卡固网晒单!$C:$C,AE38,号卡固网晒单!$I:$I,$AB$9)</f>
        <v>0</v>
      </c>
      <c r="BG38" s="90">
        <f>COUNTIFS(号卡固网晒单!$C:$C,AE38,号卡固网晒单!$J:$J,$AC$9)</f>
        <v>0</v>
      </c>
      <c r="BH38" s="90">
        <f>COUNTIFS(号卡固网晒单!$C:$C,AE38,号卡固网晒单!$K:$K,$AD$9)</f>
        <v>0</v>
      </c>
      <c r="BI38" s="90">
        <f>COUNTIFS(号卡固网晒单!$C:$C,AE38,号卡固网晒单!$L:$L,$AE$9)</f>
        <v>0</v>
      </c>
      <c r="BJ38" s="90">
        <f>COUNTIFS(号卡固网晒单!$C:$C,AE38,号卡固网晒单!$M:$M,$AF$9)</f>
        <v>0</v>
      </c>
      <c r="BK38" s="22">
        <v>2</v>
      </c>
      <c r="BL38" s="31">
        <f>AV38*$AV$5+AW38*$AW$5+AX38*$AX$5+AY38*$AY$5+AZ38*$AZ$5+BA38*$BA$5+BB38*$BB$5</f>
        <v>0</v>
      </c>
      <c r="BM38" s="31">
        <f t="shared" si="6"/>
        <v>0</v>
      </c>
      <c r="BN38" s="26"/>
      <c r="BO38" s="50"/>
      <c r="BP38" s="51"/>
      <c r="BQ38" s="26">
        <f t="shared" si="7"/>
        <v>0</v>
      </c>
      <c r="BR38" s="50"/>
      <c r="BS38" s="22">
        <v>5</v>
      </c>
      <c r="BT38" s="31">
        <f>BC38*$BC$5+BD38*$BD$5+BE38*$BE$5+BF38*$BF$5+BG38*$BG$5+BH38*$BH$5+BI38*$BI$5+BJ38*$BJ$5</f>
        <v>0</v>
      </c>
      <c r="BU38" s="31">
        <f t="shared" si="8"/>
        <v>0</v>
      </c>
      <c r="BV38" s="50"/>
      <c r="BW38" s="50"/>
      <c r="BX38" s="51"/>
      <c r="BY38" s="51"/>
      <c r="BZ38" s="59"/>
      <c r="CA38" s="26">
        <f t="shared" si="9"/>
        <v>0</v>
      </c>
      <c r="CB38" s="50"/>
      <c r="CC38" s="83"/>
      <c r="CD38" s="83" t="s">
        <v>542</v>
      </c>
      <c r="CF38" s="101" t="str">
        <f t="shared" si="11"/>
        <v>林忠进</v>
      </c>
      <c r="CG38" s="108"/>
      <c r="CH38" s="108"/>
    </row>
    <row r="39" ht="23.2" spans="1:86">
      <c r="A39" s="88"/>
      <c r="B39" s="88" t="s">
        <v>543</v>
      </c>
      <c r="C39" s="84">
        <v>12</v>
      </c>
      <c r="D39" s="84">
        <v>5</v>
      </c>
      <c r="E39" s="90">
        <f>COUNTIFS(号卡固网晒单!$A:$A,$B$5,号卡固网晒单!$C:$C,B39,号卡固网晒单!$D:$D,$E$9)</f>
        <v>0</v>
      </c>
      <c r="F39" s="90">
        <f>COUNTIFS(号卡固网晒单!$A:$A,$B$5,号卡固网晒单!$C:$C,B39,号卡固网晒单!$D:$D,$F$9)</f>
        <v>0</v>
      </c>
      <c r="G39" s="90">
        <f>COUNTIFS(号卡固网晒单!$A:$A,$B$5,号卡固网晒单!$C:$C,B39,号卡固网晒单!$D:$D,$G$9)</f>
        <v>0</v>
      </c>
      <c r="H39" s="90">
        <f>COUNTIFS(号卡固网晒单!$A:$A,$B$5,号卡固网晒单!$C:$C,B39,号卡固网晒单!$D:$D,$H$9)</f>
        <v>0</v>
      </c>
      <c r="I39" s="90">
        <f>COUNTIFS(号卡固网晒单!$A:$A,$B$5,号卡固网晒单!$C:$C,B39,号卡固网晒单!$D:$D,$I$9)</f>
        <v>0</v>
      </c>
      <c r="J39" s="90">
        <f>COUNTIFS(号卡固网晒单!$A:$A,$B$5,号卡固网晒单!$C:$C,B39,号卡固网晒单!$D:$D,$J$9)</f>
        <v>0</v>
      </c>
      <c r="K39" s="90">
        <f>COUNTIFS(号卡固网晒单!$A:$A,$B$5,号卡固网晒单!$C:$C,B39,号卡固网晒单!$D:$D,$K$9)</f>
        <v>0</v>
      </c>
      <c r="L39" s="90">
        <f>COUNTIFS(号卡固网晒单!$A:$A,$B$5,号卡固网晒单!$C:$C,B39,号卡固网晒单!$D:$D,$L$9)</f>
        <v>0</v>
      </c>
      <c r="M39" s="90">
        <f>COUNTIFS(号卡固网晒单!$A:$A,$B$5,号卡固网晒单!$C:$C,B39,号卡固网晒单!$D:$D,$M$9)</f>
        <v>0</v>
      </c>
      <c r="N39" s="90">
        <f>COUNTIFS(号卡固网晒单!$A:$A,$B$5,号卡固网晒单!$C:$C,B39,号卡固网晒单!$D:$D,$N$9)</f>
        <v>0</v>
      </c>
      <c r="O39" s="90">
        <f>COUNTIFS(号卡固网晒单!$A:$A,$B$5,号卡固网晒单!$C:$C,B39,号卡固网晒单!$D:$D,$O$9)</f>
        <v>0</v>
      </c>
      <c r="P39" s="90">
        <f>COUNTIFS(号卡固网晒单!$A:$A,$B$5,号卡固网晒单!$C:$C,B39,号卡固网晒单!$D:$D,$P$9)</f>
        <v>0</v>
      </c>
      <c r="Q39" s="90">
        <f t="shared" si="0"/>
        <v>0</v>
      </c>
      <c r="R39" s="90">
        <f>COUNTIFS(号卡固网晒单!$A:$A,$B$5,号卡固网晒单!$C:$C,B39,号卡固网晒单!$E:$E,$R$9)</f>
        <v>0</v>
      </c>
      <c r="S39" s="90">
        <f t="shared" si="1"/>
        <v>0</v>
      </c>
      <c r="T39" s="90">
        <f t="shared" si="2"/>
        <v>0</v>
      </c>
      <c r="U39" s="90">
        <f>COUNTIFS(号卡固网晒单!$A:$A,$B$5,号卡固网晒单!$C:$C,B39,号卡固网晒单!$D:$D,$U$9)</f>
        <v>0</v>
      </c>
      <c r="V39" s="90">
        <f>COUNTIFS(号卡固网晒单!$A:$A,$B$5,号卡固网晒单!$C:$C,B39,号卡固网晒单!$D:$D,$V$9)</f>
        <v>0</v>
      </c>
      <c r="W39" s="90">
        <f>COUNTIFS(号卡固网晒单!$A:$A,$B$5,号卡固网晒单!$C:$C,B39,号卡固网晒单!$D:$D,$W$9)</f>
        <v>0</v>
      </c>
      <c r="X39" s="90">
        <f>COUNTIFS(号卡固网晒单!$A:$A,$B$5,号卡固网晒单!$C:$C,B39,号卡固网晒单!$D:$D,$X$9)</f>
        <v>0</v>
      </c>
      <c r="Y39" s="90">
        <f>COUNTIFS(号卡固网晒单!$A:$A,$B$5,号卡固网晒单!$C:$C,B39,号卡固网晒单!$F:$F,$Y$9)</f>
        <v>0</v>
      </c>
      <c r="Z39" s="90">
        <f>COUNTIFS(号卡固网晒单!$A:$A,$B$5,号卡固网晒单!$C:$C,B39,号卡固网晒单!$G:$G,$Z$9)</f>
        <v>0</v>
      </c>
      <c r="AA39" s="90">
        <f>COUNTIFS(号卡固网晒单!$A:$A,$B$5,号卡固网晒单!$C:$C,B39,号卡固网晒单!$H:$H,$AA$9)</f>
        <v>0</v>
      </c>
      <c r="AB39" s="90">
        <f>COUNTIFS(号卡固网晒单!$A:$A,$B$5,号卡固网晒单!$C:$C,B39,号卡固网晒单!$I:$I,$AB$9)</f>
        <v>0</v>
      </c>
      <c r="AC39" s="90">
        <f>COUNTIFS(号卡固网晒单!$A:$A,$B$5,号卡固网晒单!$C:$C,B39,号卡固网晒单!$J:$J,$AC$9)</f>
        <v>0</v>
      </c>
      <c r="AD39" s="90">
        <f>COUNTIFS(号卡固网晒单!$A:$A,$B$5,号卡固网晒单!$C:$C,B39,号卡固网晒单!$K:$K,$AD$9)</f>
        <v>0</v>
      </c>
      <c r="AE39" s="90">
        <f>COUNTIFS(号卡固网晒单!$A:$A,$B$5,号卡固网晒单!$C:$C,B39,号卡固网晒单!$L:$L,$AE$9)</f>
        <v>0</v>
      </c>
      <c r="AF39" s="90">
        <f>COUNTIFS(号卡固网晒单!$A:$A,$B$5,号卡固网晒单!$C:$C,B39,号卡固网晒单!$M:$M,$AF$9)</f>
        <v>0</v>
      </c>
      <c r="AG39" s="90">
        <f>R39*$R$5+S39*$S$5+T39*$T$5+U39*$U$5+V39*$V$5+W39*$W$5+X39*$X$5</f>
        <v>0</v>
      </c>
      <c r="AH39" s="90">
        <f>Y39*$Y$5+Z39*$Z$5+AA39*$AA$5+AB39*$AB$5+AC39*$AC$5+AD39*$AD$5+AE39*$AE$5+AF39*$AF$5</f>
        <v>0</v>
      </c>
      <c r="AI39" s="90">
        <f>COUNTIFS(号卡固网晒单!$C:$C,AF39,号卡固网晒单!$D:$D,$E$9)</f>
        <v>0</v>
      </c>
      <c r="AJ39" s="90">
        <f>COUNTIFS(号卡固网晒单!$C:$C,AF39,号卡固网晒单!$D:$D,$F$9)</f>
        <v>0</v>
      </c>
      <c r="AK39" s="90">
        <f>COUNTIFS(号卡固网晒单!$C:$C,AF39,号卡固网晒单!$D:$D,$G$9)</f>
        <v>0</v>
      </c>
      <c r="AL39" s="90">
        <f>COUNTIFS(号卡固网晒单!$C:$C,AF39,号卡固网晒单!$D:$D,$H$9)</f>
        <v>0</v>
      </c>
      <c r="AM39" s="90">
        <f>COUNTIFS(号卡固网晒单!$C:$C,AF39,号卡固网晒单!$D:$D,$I$9)</f>
        <v>0</v>
      </c>
      <c r="AN39" s="90">
        <f>COUNTIFS(号卡固网晒单!$C:$C,AF39,号卡固网晒单!$D:$D,$J$9)</f>
        <v>0</v>
      </c>
      <c r="AO39" s="90">
        <f>COUNTIFS(号卡固网晒单!$C:$C,AF39,号卡固网晒单!$D:$D,$K$9)</f>
        <v>0</v>
      </c>
      <c r="AP39" s="90">
        <f>COUNTIFS(号卡固网晒单!$C:$C,AF39,号卡固网晒单!$D:$D,$L$9)</f>
        <v>0</v>
      </c>
      <c r="AQ39" s="90">
        <f>COUNTIFS(号卡固网晒单!$C:$C,AF39,号卡固网晒单!$D:$D,$M$9)</f>
        <v>0</v>
      </c>
      <c r="AR39" s="90">
        <f>COUNTIFS(号卡固网晒单!$C:$C,AF39,号卡固网晒单!$D:$D,$N$9)</f>
        <v>0</v>
      </c>
      <c r="AS39" s="90">
        <f>COUNTIFS(号卡固网晒单!$C:$C,AF39,号卡固网晒单!$D:$D,$O$9)</f>
        <v>0</v>
      </c>
      <c r="AT39" s="90">
        <f>COUNTIFS(号卡固网晒单!$C:$C,AF39,号卡固网晒单!$D:$D,$P$9)</f>
        <v>0</v>
      </c>
      <c r="AU39" s="90">
        <f t="shared" si="3"/>
        <v>0</v>
      </c>
      <c r="AV39" s="90">
        <f>COUNTIFS(号卡固网晒单!$C:$C,AE39,号卡固网晒单!$E:$E,$R$9)</f>
        <v>0</v>
      </c>
      <c r="AW39" s="90">
        <f t="shared" si="4"/>
        <v>0</v>
      </c>
      <c r="AX39" s="90">
        <f t="shared" si="5"/>
        <v>0</v>
      </c>
      <c r="AY39" s="90">
        <f>COUNTIFS(号卡固网晒单!$C:$C,AE39,号卡固网晒单!$D:$D,$U$9)</f>
        <v>0</v>
      </c>
      <c r="AZ39" s="90">
        <f>COUNTIFS(号卡固网晒单!$C:$C,AE39,号卡固网晒单!$D:$D,$V$9)</f>
        <v>0</v>
      </c>
      <c r="BA39" s="90">
        <f>COUNTIFS(号卡固网晒单!$C:$C,AE39,号卡固网晒单!$D:$D,$W$9)</f>
        <v>0</v>
      </c>
      <c r="BB39" s="90">
        <f>COUNTIFS(号卡固网晒单!$C:$C,AE39,号卡固网晒单!$D:$D,$X$9)</f>
        <v>0</v>
      </c>
      <c r="BC39" s="90">
        <f>COUNTIFS(号卡固网晒单!$C:$C,AE39,号卡固网晒单!$F:$F,$Y$9)</f>
        <v>0</v>
      </c>
      <c r="BD39" s="90">
        <f>COUNTIFS(号卡固网晒单!$C:$C,AE39,号卡固网晒单!$G:$G,$Z$9)</f>
        <v>0</v>
      </c>
      <c r="BE39" s="90">
        <f>COUNTIFS(号卡固网晒单!$C:$C,AE39,号卡固网晒单!$H:$H,$AA$9)</f>
        <v>0</v>
      </c>
      <c r="BF39" s="90">
        <f>COUNTIFS(号卡固网晒单!$C:$C,AE39,号卡固网晒单!$I:$I,$AB$9)</f>
        <v>0</v>
      </c>
      <c r="BG39" s="90">
        <f>COUNTIFS(号卡固网晒单!$C:$C,AE39,号卡固网晒单!$J:$J,$AC$9)</f>
        <v>0</v>
      </c>
      <c r="BH39" s="90">
        <f>COUNTIFS(号卡固网晒单!$C:$C,AE39,号卡固网晒单!$K:$K,$AD$9)</f>
        <v>0</v>
      </c>
      <c r="BI39" s="90">
        <f>COUNTIFS(号卡固网晒单!$C:$C,AE39,号卡固网晒单!$L:$L,$AE$9)</f>
        <v>0</v>
      </c>
      <c r="BJ39" s="90">
        <f>COUNTIFS(号卡固网晒单!$C:$C,AE39,号卡固网晒单!$M:$M,$AF$9)</f>
        <v>0</v>
      </c>
      <c r="BK39" s="22">
        <v>5</v>
      </c>
      <c r="BL39" s="31">
        <f>AV39*$AV$5+AW39*$AW$5+AX39*$AX$5+AY39*$AY$5+AZ39*$AZ$5+BA39*$BA$5+BB39*$BB$5</f>
        <v>0</v>
      </c>
      <c r="BM39" s="31">
        <f t="shared" si="6"/>
        <v>0</v>
      </c>
      <c r="BN39" s="26"/>
      <c r="BO39" s="50"/>
      <c r="BP39" s="51"/>
      <c r="BQ39" s="26">
        <f t="shared" si="7"/>
        <v>0</v>
      </c>
      <c r="BR39" s="50"/>
      <c r="BS39" s="22">
        <v>12</v>
      </c>
      <c r="BT39" s="31">
        <f>BC39*$BC$5+BD39*$BD$5+BE39*$BE$5+BF39*$BF$5+BG39*$BG$5+BH39*$BH$5+BI39*$BI$5+BJ39*$BJ$5</f>
        <v>0</v>
      </c>
      <c r="BU39" s="31">
        <f t="shared" si="8"/>
        <v>0</v>
      </c>
      <c r="BV39" s="50"/>
      <c r="BW39" s="50"/>
      <c r="BX39" s="51"/>
      <c r="BY39" s="51"/>
      <c r="BZ39" s="59"/>
      <c r="CA39" s="26">
        <f t="shared" si="9"/>
        <v>0</v>
      </c>
      <c r="CB39" s="50"/>
      <c r="CC39" s="83"/>
      <c r="CD39" s="83" t="s">
        <v>543</v>
      </c>
      <c r="CF39" s="101" t="str">
        <f t="shared" si="11"/>
        <v>陈舒宇</v>
      </c>
      <c r="CG39" s="108"/>
      <c r="CH39" s="108"/>
    </row>
    <row r="40" ht="23.2" spans="1:86">
      <c r="A40" s="88" t="s">
        <v>25</v>
      </c>
      <c r="B40" s="88" t="s">
        <v>544</v>
      </c>
      <c r="C40" s="84">
        <v>5</v>
      </c>
      <c r="D40" s="84">
        <v>2</v>
      </c>
      <c r="E40" s="90">
        <f>COUNTIFS(号卡固网晒单!$A:$A,$B$5,号卡固网晒单!$C:$C,B40,号卡固网晒单!$D:$D,$E$9)</f>
        <v>0</v>
      </c>
      <c r="F40" s="90">
        <f>COUNTIFS(号卡固网晒单!$A:$A,$B$5,号卡固网晒单!$C:$C,B40,号卡固网晒单!$D:$D,$F$9)</f>
        <v>0</v>
      </c>
      <c r="G40" s="90">
        <f>COUNTIFS(号卡固网晒单!$A:$A,$B$5,号卡固网晒单!$C:$C,B40,号卡固网晒单!$D:$D,$G$9)</f>
        <v>0</v>
      </c>
      <c r="H40" s="90">
        <f>COUNTIFS(号卡固网晒单!$A:$A,$B$5,号卡固网晒单!$C:$C,B40,号卡固网晒单!$D:$D,$H$9)</f>
        <v>0</v>
      </c>
      <c r="I40" s="90">
        <f>COUNTIFS(号卡固网晒单!$A:$A,$B$5,号卡固网晒单!$C:$C,B40,号卡固网晒单!$D:$D,$I$9)</f>
        <v>0</v>
      </c>
      <c r="J40" s="90">
        <f>COUNTIFS(号卡固网晒单!$A:$A,$B$5,号卡固网晒单!$C:$C,B40,号卡固网晒单!$D:$D,$J$9)</f>
        <v>0</v>
      </c>
      <c r="K40" s="90">
        <f>COUNTIFS(号卡固网晒单!$A:$A,$B$5,号卡固网晒单!$C:$C,B40,号卡固网晒单!$D:$D,$K$9)</f>
        <v>0</v>
      </c>
      <c r="L40" s="90">
        <f>COUNTIFS(号卡固网晒单!$A:$A,$B$5,号卡固网晒单!$C:$C,B40,号卡固网晒单!$D:$D,$L$9)</f>
        <v>0</v>
      </c>
      <c r="M40" s="90">
        <f>COUNTIFS(号卡固网晒单!$A:$A,$B$5,号卡固网晒单!$C:$C,B40,号卡固网晒单!$D:$D,$M$9)</f>
        <v>0</v>
      </c>
      <c r="N40" s="90">
        <f>COUNTIFS(号卡固网晒单!$A:$A,$B$5,号卡固网晒单!$C:$C,B40,号卡固网晒单!$D:$D,$N$9)</f>
        <v>0</v>
      </c>
      <c r="O40" s="90">
        <f>COUNTIFS(号卡固网晒单!$A:$A,$B$5,号卡固网晒单!$C:$C,B40,号卡固网晒单!$D:$D,$O$9)</f>
        <v>0</v>
      </c>
      <c r="P40" s="90">
        <f>COUNTIFS(号卡固网晒单!$A:$A,$B$5,号卡固网晒单!$C:$C,B40,号卡固网晒单!$D:$D,$P$9)</f>
        <v>0</v>
      </c>
      <c r="Q40" s="90">
        <f t="shared" si="0"/>
        <v>0</v>
      </c>
      <c r="R40" s="90">
        <f>COUNTIFS(号卡固网晒单!$A:$A,$B$5,号卡固网晒单!$C:$C,B40,号卡固网晒单!$E:$E,$R$9)</f>
        <v>0</v>
      </c>
      <c r="S40" s="90">
        <f t="shared" si="1"/>
        <v>0</v>
      </c>
      <c r="T40" s="90">
        <f t="shared" si="2"/>
        <v>0</v>
      </c>
      <c r="U40" s="90">
        <f>COUNTIFS(号卡固网晒单!$A:$A,$B$5,号卡固网晒单!$C:$C,B40,号卡固网晒单!$D:$D,$U$9)</f>
        <v>0</v>
      </c>
      <c r="V40" s="90">
        <f>COUNTIFS(号卡固网晒单!$A:$A,$B$5,号卡固网晒单!$C:$C,B40,号卡固网晒单!$D:$D,$V$9)</f>
        <v>0</v>
      </c>
      <c r="W40" s="90">
        <f>COUNTIFS(号卡固网晒单!$A:$A,$B$5,号卡固网晒单!$C:$C,B40,号卡固网晒单!$D:$D,$W$9)</f>
        <v>0</v>
      </c>
      <c r="X40" s="90">
        <f>COUNTIFS(号卡固网晒单!$A:$A,$B$5,号卡固网晒单!$C:$C,B40,号卡固网晒单!$D:$D,$X$9)</f>
        <v>0</v>
      </c>
      <c r="Y40" s="90">
        <f>COUNTIFS(号卡固网晒单!$A:$A,$B$5,号卡固网晒单!$C:$C,B40,号卡固网晒单!$F:$F,$Y$9)</f>
        <v>0</v>
      </c>
      <c r="Z40" s="90">
        <f>COUNTIFS(号卡固网晒单!$A:$A,$B$5,号卡固网晒单!$C:$C,B40,号卡固网晒单!$G:$G,$Z$9)</f>
        <v>0</v>
      </c>
      <c r="AA40" s="90">
        <f>COUNTIFS(号卡固网晒单!$A:$A,$B$5,号卡固网晒单!$C:$C,B40,号卡固网晒单!$H:$H,$AA$9)</f>
        <v>0</v>
      </c>
      <c r="AB40" s="90">
        <f>COUNTIFS(号卡固网晒单!$A:$A,$B$5,号卡固网晒单!$C:$C,B40,号卡固网晒单!$I:$I,$AB$9)</f>
        <v>0</v>
      </c>
      <c r="AC40" s="90">
        <f>COUNTIFS(号卡固网晒单!$A:$A,$B$5,号卡固网晒单!$C:$C,B40,号卡固网晒单!$J:$J,$AC$9)</f>
        <v>0</v>
      </c>
      <c r="AD40" s="90">
        <f>COUNTIFS(号卡固网晒单!$A:$A,$B$5,号卡固网晒单!$C:$C,B40,号卡固网晒单!$K:$K,$AD$9)</f>
        <v>0</v>
      </c>
      <c r="AE40" s="90">
        <f>COUNTIFS(号卡固网晒单!$A:$A,$B$5,号卡固网晒单!$C:$C,B40,号卡固网晒单!$L:$L,$AE$9)</f>
        <v>0</v>
      </c>
      <c r="AF40" s="90">
        <f>COUNTIFS(号卡固网晒单!$A:$A,$B$5,号卡固网晒单!$C:$C,B40,号卡固网晒单!$M:$M,$AF$9)</f>
        <v>0</v>
      </c>
      <c r="AG40" s="90">
        <f>R40*$R$5+S40*$S$5+T40*$T$5+U40*$U$5+V40*$V$5+W40*$W$5+X40*$X$5</f>
        <v>0</v>
      </c>
      <c r="AH40" s="90">
        <f>Y40*$Y$5+Z40*$Z$5+AA40*$AA$5+AB40*$AB$5+AC40*$AC$5+AD40*$AD$5+AE40*$AE$5+AF40*$AF$5</f>
        <v>0</v>
      </c>
      <c r="AI40" s="90">
        <f>COUNTIFS(号卡固网晒单!$C:$C,AF40,号卡固网晒单!$D:$D,$E$9)</f>
        <v>0</v>
      </c>
      <c r="AJ40" s="90">
        <f>COUNTIFS(号卡固网晒单!$C:$C,AF40,号卡固网晒单!$D:$D,$F$9)</f>
        <v>0</v>
      </c>
      <c r="AK40" s="90">
        <f>COUNTIFS(号卡固网晒单!$C:$C,AF40,号卡固网晒单!$D:$D,$G$9)</f>
        <v>0</v>
      </c>
      <c r="AL40" s="90">
        <f>COUNTIFS(号卡固网晒单!$C:$C,AF40,号卡固网晒单!$D:$D,$H$9)</f>
        <v>0</v>
      </c>
      <c r="AM40" s="90">
        <f>COUNTIFS(号卡固网晒单!$C:$C,AF40,号卡固网晒单!$D:$D,$I$9)</f>
        <v>0</v>
      </c>
      <c r="AN40" s="90">
        <f>COUNTIFS(号卡固网晒单!$C:$C,AF40,号卡固网晒单!$D:$D,$J$9)</f>
        <v>0</v>
      </c>
      <c r="AO40" s="90">
        <f>COUNTIFS(号卡固网晒单!$C:$C,AF40,号卡固网晒单!$D:$D,$K$9)</f>
        <v>0</v>
      </c>
      <c r="AP40" s="90">
        <f>COUNTIFS(号卡固网晒单!$C:$C,AF40,号卡固网晒单!$D:$D,$L$9)</f>
        <v>0</v>
      </c>
      <c r="AQ40" s="90">
        <f>COUNTIFS(号卡固网晒单!$C:$C,AF40,号卡固网晒单!$D:$D,$M$9)</f>
        <v>0</v>
      </c>
      <c r="AR40" s="90">
        <f>COUNTIFS(号卡固网晒单!$C:$C,AF40,号卡固网晒单!$D:$D,$N$9)</f>
        <v>0</v>
      </c>
      <c r="AS40" s="90">
        <f>COUNTIFS(号卡固网晒单!$C:$C,AF40,号卡固网晒单!$D:$D,$O$9)</f>
        <v>0</v>
      </c>
      <c r="AT40" s="90">
        <f>COUNTIFS(号卡固网晒单!$C:$C,AF40,号卡固网晒单!$D:$D,$P$9)</f>
        <v>0</v>
      </c>
      <c r="AU40" s="90">
        <f t="shared" si="3"/>
        <v>0</v>
      </c>
      <c r="AV40" s="90">
        <f>COUNTIFS(号卡固网晒单!$C:$C,AE40,号卡固网晒单!$E:$E,$R$9)</f>
        <v>0</v>
      </c>
      <c r="AW40" s="90">
        <f t="shared" si="4"/>
        <v>0</v>
      </c>
      <c r="AX40" s="90">
        <f t="shared" si="5"/>
        <v>0</v>
      </c>
      <c r="AY40" s="90">
        <f>COUNTIFS(号卡固网晒单!$C:$C,AE40,号卡固网晒单!$D:$D,$U$9)</f>
        <v>0</v>
      </c>
      <c r="AZ40" s="90">
        <f>COUNTIFS(号卡固网晒单!$C:$C,AE40,号卡固网晒单!$D:$D,$V$9)</f>
        <v>0</v>
      </c>
      <c r="BA40" s="90">
        <f>COUNTIFS(号卡固网晒单!$C:$C,AE40,号卡固网晒单!$D:$D,$W$9)</f>
        <v>0</v>
      </c>
      <c r="BB40" s="90">
        <f>COUNTIFS(号卡固网晒单!$C:$C,AE40,号卡固网晒单!$D:$D,$X$9)</f>
        <v>0</v>
      </c>
      <c r="BC40" s="90">
        <f>COUNTIFS(号卡固网晒单!$C:$C,AE40,号卡固网晒单!$F:$F,$Y$9)</f>
        <v>0</v>
      </c>
      <c r="BD40" s="90">
        <f>COUNTIFS(号卡固网晒单!$C:$C,AE40,号卡固网晒单!$G:$G,$Z$9)</f>
        <v>0</v>
      </c>
      <c r="BE40" s="90">
        <f>COUNTIFS(号卡固网晒单!$C:$C,AE40,号卡固网晒单!$H:$H,$AA$9)</f>
        <v>0</v>
      </c>
      <c r="BF40" s="90">
        <f>COUNTIFS(号卡固网晒单!$C:$C,AE40,号卡固网晒单!$I:$I,$AB$9)</f>
        <v>0</v>
      </c>
      <c r="BG40" s="90">
        <f>COUNTIFS(号卡固网晒单!$C:$C,AE40,号卡固网晒单!$J:$J,$AC$9)</f>
        <v>0</v>
      </c>
      <c r="BH40" s="90">
        <f>COUNTIFS(号卡固网晒单!$C:$C,AE40,号卡固网晒单!$K:$K,$AD$9)</f>
        <v>0</v>
      </c>
      <c r="BI40" s="90">
        <f>COUNTIFS(号卡固网晒单!$C:$C,AE40,号卡固网晒单!$L:$L,$AE$9)</f>
        <v>0</v>
      </c>
      <c r="BJ40" s="90">
        <f>COUNTIFS(号卡固网晒单!$C:$C,AE40,号卡固网晒单!$M:$M,$AF$9)</f>
        <v>0</v>
      </c>
      <c r="BK40" s="22">
        <v>2</v>
      </c>
      <c r="BL40" s="31">
        <f>AV40*$AV$5+AW40*$AW$5+AX40*$AX$5+AY40*$AY$5+AZ40*$AZ$5+BA40*$BA$5+BB40*$BB$5</f>
        <v>0</v>
      </c>
      <c r="BM40" s="31">
        <f t="shared" si="6"/>
        <v>0</v>
      </c>
      <c r="BN40" s="26">
        <v>9</v>
      </c>
      <c r="BO40" s="50">
        <f>SUM(BL40:BL42)</f>
        <v>0</v>
      </c>
      <c r="BP40" s="51">
        <f>BO40/BN40</f>
        <v>0</v>
      </c>
      <c r="BQ40" s="26">
        <f t="shared" si="7"/>
        <v>0</v>
      </c>
      <c r="BR40" s="50">
        <f>SUM(BQ40:BQ42)</f>
        <v>0</v>
      </c>
      <c r="BS40" s="22">
        <v>5</v>
      </c>
      <c r="BT40" s="31">
        <f>BC40*$BC$5+BD40*$BD$5+BE40*$BE$5+BF40*$BF$5+BG40*$BG$5+BH40*$BH$5+BI40*$BI$5+BJ40*$BJ$5</f>
        <v>0</v>
      </c>
      <c r="BU40" s="31">
        <f t="shared" si="8"/>
        <v>0</v>
      </c>
      <c r="BV40" s="50">
        <v>22</v>
      </c>
      <c r="BW40" s="50">
        <f>SUM(BT40:BT42)</f>
        <v>0</v>
      </c>
      <c r="BX40" s="51">
        <f>BW40/BV40</f>
        <v>0</v>
      </c>
      <c r="BY40" s="51">
        <f>(BX40+BP40)/2</f>
        <v>0</v>
      </c>
      <c r="BZ40" s="59">
        <f>RANK(BY40,$BY$11:$BY$69)</f>
        <v>1</v>
      </c>
      <c r="CA40" s="26">
        <f t="shared" si="9"/>
        <v>0</v>
      </c>
      <c r="CB40" s="50">
        <f>SUM(CA40:CA42)</f>
        <v>0</v>
      </c>
      <c r="CC40" s="83" t="s">
        <v>25</v>
      </c>
      <c r="CD40" s="83" t="s">
        <v>544</v>
      </c>
      <c r="CF40" s="101" t="str">
        <f t="shared" si="11"/>
        <v>王林发</v>
      </c>
      <c r="CG40" s="108" t="str">
        <f t="shared" si="16"/>
        <v>潭头站</v>
      </c>
      <c r="CH40" s="108" t="str">
        <f t="shared" si="10"/>
        <v>潭头站</v>
      </c>
    </row>
    <row r="41" ht="23.2" spans="1:86">
      <c r="A41" s="88"/>
      <c r="B41" s="88" t="s">
        <v>545</v>
      </c>
      <c r="C41" s="84">
        <v>12</v>
      </c>
      <c r="D41" s="84">
        <v>5</v>
      </c>
      <c r="E41" s="90">
        <f>COUNTIFS(号卡固网晒单!$A:$A,$B$5,号卡固网晒单!$C:$C,B41,号卡固网晒单!$D:$D,$E$9)</f>
        <v>0</v>
      </c>
      <c r="F41" s="90">
        <f>COUNTIFS(号卡固网晒单!$A:$A,$B$5,号卡固网晒单!$C:$C,B41,号卡固网晒单!$D:$D,$F$9)</f>
        <v>0</v>
      </c>
      <c r="G41" s="90">
        <f>COUNTIFS(号卡固网晒单!$A:$A,$B$5,号卡固网晒单!$C:$C,B41,号卡固网晒单!$D:$D,$G$9)</f>
        <v>0</v>
      </c>
      <c r="H41" s="90">
        <f>COUNTIFS(号卡固网晒单!$A:$A,$B$5,号卡固网晒单!$C:$C,B41,号卡固网晒单!$D:$D,$H$9)</f>
        <v>0</v>
      </c>
      <c r="I41" s="90">
        <f>COUNTIFS(号卡固网晒单!$A:$A,$B$5,号卡固网晒单!$C:$C,B41,号卡固网晒单!$D:$D,$I$9)</f>
        <v>0</v>
      </c>
      <c r="J41" s="90">
        <f>COUNTIFS(号卡固网晒单!$A:$A,$B$5,号卡固网晒单!$C:$C,B41,号卡固网晒单!$D:$D,$J$9)</f>
        <v>0</v>
      </c>
      <c r="K41" s="90">
        <f>COUNTIFS(号卡固网晒单!$A:$A,$B$5,号卡固网晒单!$C:$C,B41,号卡固网晒单!$D:$D,$K$9)</f>
        <v>0</v>
      </c>
      <c r="L41" s="90">
        <f>COUNTIFS(号卡固网晒单!$A:$A,$B$5,号卡固网晒单!$C:$C,B41,号卡固网晒单!$D:$D,$L$9)</f>
        <v>0</v>
      </c>
      <c r="M41" s="90">
        <f>COUNTIFS(号卡固网晒单!$A:$A,$B$5,号卡固网晒单!$C:$C,B41,号卡固网晒单!$D:$D,$M$9)</f>
        <v>0</v>
      </c>
      <c r="N41" s="90">
        <f>COUNTIFS(号卡固网晒单!$A:$A,$B$5,号卡固网晒单!$C:$C,B41,号卡固网晒单!$D:$D,$N$9)</f>
        <v>0</v>
      </c>
      <c r="O41" s="90">
        <f>COUNTIFS(号卡固网晒单!$A:$A,$B$5,号卡固网晒单!$C:$C,B41,号卡固网晒单!$D:$D,$O$9)</f>
        <v>0</v>
      </c>
      <c r="P41" s="90">
        <f>COUNTIFS(号卡固网晒单!$A:$A,$B$5,号卡固网晒单!$C:$C,B41,号卡固网晒单!$D:$D,$P$9)</f>
        <v>0</v>
      </c>
      <c r="Q41" s="90">
        <f t="shared" si="0"/>
        <v>0</v>
      </c>
      <c r="R41" s="90">
        <f>COUNTIFS(号卡固网晒单!$A:$A,$B$5,号卡固网晒单!$C:$C,B41,号卡固网晒单!$E:$E,$R$9)</f>
        <v>0</v>
      </c>
      <c r="S41" s="90">
        <f t="shared" si="1"/>
        <v>0</v>
      </c>
      <c r="T41" s="90">
        <f t="shared" si="2"/>
        <v>0</v>
      </c>
      <c r="U41" s="90">
        <f>COUNTIFS(号卡固网晒单!$A:$A,$B$5,号卡固网晒单!$C:$C,B41,号卡固网晒单!$D:$D,$U$9)</f>
        <v>0</v>
      </c>
      <c r="V41" s="90">
        <f>COUNTIFS(号卡固网晒单!$A:$A,$B$5,号卡固网晒单!$C:$C,B41,号卡固网晒单!$D:$D,$V$9)</f>
        <v>0</v>
      </c>
      <c r="W41" s="90">
        <f>COUNTIFS(号卡固网晒单!$A:$A,$B$5,号卡固网晒单!$C:$C,B41,号卡固网晒单!$D:$D,$W$9)</f>
        <v>0</v>
      </c>
      <c r="X41" s="90">
        <f>COUNTIFS(号卡固网晒单!$A:$A,$B$5,号卡固网晒单!$C:$C,B41,号卡固网晒单!$D:$D,$X$9)</f>
        <v>0</v>
      </c>
      <c r="Y41" s="90">
        <f>COUNTIFS(号卡固网晒单!$A:$A,$B$5,号卡固网晒单!$C:$C,B41,号卡固网晒单!$F:$F,$Y$9)</f>
        <v>0</v>
      </c>
      <c r="Z41" s="90">
        <f>COUNTIFS(号卡固网晒单!$A:$A,$B$5,号卡固网晒单!$C:$C,B41,号卡固网晒单!$G:$G,$Z$9)</f>
        <v>0</v>
      </c>
      <c r="AA41" s="90">
        <f>COUNTIFS(号卡固网晒单!$A:$A,$B$5,号卡固网晒单!$C:$C,B41,号卡固网晒单!$H:$H,$AA$9)</f>
        <v>0</v>
      </c>
      <c r="AB41" s="90">
        <f>COUNTIFS(号卡固网晒单!$A:$A,$B$5,号卡固网晒单!$C:$C,B41,号卡固网晒单!$I:$I,$AB$9)</f>
        <v>0</v>
      </c>
      <c r="AC41" s="90">
        <f>COUNTIFS(号卡固网晒单!$A:$A,$B$5,号卡固网晒单!$C:$C,B41,号卡固网晒单!$J:$J,$AC$9)</f>
        <v>0</v>
      </c>
      <c r="AD41" s="90">
        <f>COUNTIFS(号卡固网晒单!$A:$A,$B$5,号卡固网晒单!$C:$C,B41,号卡固网晒单!$K:$K,$AD$9)</f>
        <v>0</v>
      </c>
      <c r="AE41" s="90">
        <f>COUNTIFS(号卡固网晒单!$A:$A,$B$5,号卡固网晒单!$C:$C,B41,号卡固网晒单!$L:$L,$AE$9)</f>
        <v>0</v>
      </c>
      <c r="AF41" s="90">
        <f>COUNTIFS(号卡固网晒单!$A:$A,$B$5,号卡固网晒单!$C:$C,B41,号卡固网晒单!$M:$M,$AF$9)</f>
        <v>0</v>
      </c>
      <c r="AG41" s="90">
        <f>R41*$R$5+S41*$S$5+T41*$T$5+U41*$U$5+V41*$V$5+W41*$W$5+X41*$X$5</f>
        <v>0</v>
      </c>
      <c r="AH41" s="90">
        <f>Y41*$Y$5+Z41*$Z$5+AA41*$AA$5+AB41*$AB$5+AC41*$AC$5+AD41*$AD$5+AE41*$AE$5+AF41*$AF$5</f>
        <v>0</v>
      </c>
      <c r="AI41" s="90">
        <f>COUNTIFS(号卡固网晒单!$C:$C,AF41,号卡固网晒单!$D:$D,$E$9)</f>
        <v>0</v>
      </c>
      <c r="AJ41" s="90">
        <f>COUNTIFS(号卡固网晒单!$C:$C,AF41,号卡固网晒单!$D:$D,$F$9)</f>
        <v>0</v>
      </c>
      <c r="AK41" s="90">
        <f>COUNTIFS(号卡固网晒单!$C:$C,AF41,号卡固网晒单!$D:$D,$G$9)</f>
        <v>0</v>
      </c>
      <c r="AL41" s="90">
        <f>COUNTIFS(号卡固网晒单!$C:$C,AF41,号卡固网晒单!$D:$D,$H$9)</f>
        <v>0</v>
      </c>
      <c r="AM41" s="90">
        <f>COUNTIFS(号卡固网晒单!$C:$C,AF41,号卡固网晒单!$D:$D,$I$9)</f>
        <v>0</v>
      </c>
      <c r="AN41" s="90">
        <f>COUNTIFS(号卡固网晒单!$C:$C,AF41,号卡固网晒单!$D:$D,$J$9)</f>
        <v>0</v>
      </c>
      <c r="AO41" s="90">
        <f>COUNTIFS(号卡固网晒单!$C:$C,AF41,号卡固网晒单!$D:$D,$K$9)</f>
        <v>0</v>
      </c>
      <c r="AP41" s="90">
        <f>COUNTIFS(号卡固网晒单!$C:$C,AF41,号卡固网晒单!$D:$D,$L$9)</f>
        <v>0</v>
      </c>
      <c r="AQ41" s="90">
        <f>COUNTIFS(号卡固网晒单!$C:$C,AF41,号卡固网晒单!$D:$D,$M$9)</f>
        <v>0</v>
      </c>
      <c r="AR41" s="90">
        <f>COUNTIFS(号卡固网晒单!$C:$C,AF41,号卡固网晒单!$D:$D,$N$9)</f>
        <v>0</v>
      </c>
      <c r="AS41" s="90">
        <f>COUNTIFS(号卡固网晒单!$C:$C,AF41,号卡固网晒单!$D:$D,$O$9)</f>
        <v>0</v>
      </c>
      <c r="AT41" s="90">
        <f>COUNTIFS(号卡固网晒单!$C:$C,AF41,号卡固网晒单!$D:$D,$P$9)</f>
        <v>0</v>
      </c>
      <c r="AU41" s="90">
        <f t="shared" si="3"/>
        <v>0</v>
      </c>
      <c r="AV41" s="90">
        <f>COUNTIFS(号卡固网晒单!$C:$C,AE41,号卡固网晒单!$E:$E,$R$9)</f>
        <v>0</v>
      </c>
      <c r="AW41" s="90">
        <f t="shared" si="4"/>
        <v>0</v>
      </c>
      <c r="AX41" s="90">
        <f t="shared" si="5"/>
        <v>0</v>
      </c>
      <c r="AY41" s="90">
        <f>COUNTIFS(号卡固网晒单!$C:$C,AE41,号卡固网晒单!$D:$D,$U$9)</f>
        <v>0</v>
      </c>
      <c r="AZ41" s="90">
        <f>COUNTIFS(号卡固网晒单!$C:$C,AE41,号卡固网晒单!$D:$D,$V$9)</f>
        <v>0</v>
      </c>
      <c r="BA41" s="90">
        <f>COUNTIFS(号卡固网晒单!$C:$C,AE41,号卡固网晒单!$D:$D,$W$9)</f>
        <v>0</v>
      </c>
      <c r="BB41" s="90">
        <f>COUNTIFS(号卡固网晒单!$C:$C,AE41,号卡固网晒单!$D:$D,$X$9)</f>
        <v>0</v>
      </c>
      <c r="BC41" s="90">
        <f>COUNTIFS(号卡固网晒单!$C:$C,AE41,号卡固网晒单!$F:$F,$Y$9)</f>
        <v>0</v>
      </c>
      <c r="BD41" s="90">
        <f>COUNTIFS(号卡固网晒单!$C:$C,AE41,号卡固网晒单!$G:$G,$Z$9)</f>
        <v>0</v>
      </c>
      <c r="BE41" s="90">
        <f>COUNTIFS(号卡固网晒单!$C:$C,AE41,号卡固网晒单!$H:$H,$AA$9)</f>
        <v>0</v>
      </c>
      <c r="BF41" s="90">
        <f>COUNTIFS(号卡固网晒单!$C:$C,AE41,号卡固网晒单!$I:$I,$AB$9)</f>
        <v>0</v>
      </c>
      <c r="BG41" s="90">
        <f>COUNTIFS(号卡固网晒单!$C:$C,AE41,号卡固网晒单!$J:$J,$AC$9)</f>
        <v>0</v>
      </c>
      <c r="BH41" s="90">
        <f>COUNTIFS(号卡固网晒单!$C:$C,AE41,号卡固网晒单!$K:$K,$AD$9)</f>
        <v>0</v>
      </c>
      <c r="BI41" s="90">
        <f>COUNTIFS(号卡固网晒单!$C:$C,AE41,号卡固网晒单!$L:$L,$AE$9)</f>
        <v>0</v>
      </c>
      <c r="BJ41" s="90">
        <f>COUNTIFS(号卡固网晒单!$C:$C,AE41,号卡固网晒单!$M:$M,$AF$9)</f>
        <v>0</v>
      </c>
      <c r="BK41" s="22">
        <v>5</v>
      </c>
      <c r="BL41" s="31">
        <f>AV41*$AV$5+AW41*$AW$5+AX41*$AX$5+AY41*$AY$5+AZ41*$AZ$5+BA41*$BA$5+BB41*$BB$5</f>
        <v>0</v>
      </c>
      <c r="BM41" s="31">
        <f t="shared" si="6"/>
        <v>0</v>
      </c>
      <c r="BN41" s="26"/>
      <c r="BO41" s="50"/>
      <c r="BP41" s="51"/>
      <c r="BQ41" s="26">
        <f t="shared" si="7"/>
        <v>0</v>
      </c>
      <c r="BR41" s="50"/>
      <c r="BS41" s="22">
        <v>12</v>
      </c>
      <c r="BT41" s="31">
        <f>BC41*$BC$5+BD41*$BD$5+BE41*$BE$5+BF41*$BF$5+BG41*$BG$5+BH41*$BH$5+BI41*$BI$5+BJ41*$BJ$5</f>
        <v>0</v>
      </c>
      <c r="BU41" s="31">
        <f t="shared" si="8"/>
        <v>0</v>
      </c>
      <c r="BV41" s="50"/>
      <c r="BW41" s="50"/>
      <c r="BX41" s="51"/>
      <c r="BY41" s="51"/>
      <c r="BZ41" s="59"/>
      <c r="CA41" s="26">
        <f t="shared" si="9"/>
        <v>0</v>
      </c>
      <c r="CB41" s="50"/>
      <c r="CC41" s="83"/>
      <c r="CD41" s="83" t="s">
        <v>545</v>
      </c>
      <c r="CF41" s="101" t="str">
        <f t="shared" si="11"/>
        <v>林斌</v>
      </c>
      <c r="CG41" s="108"/>
      <c r="CH41" s="108"/>
    </row>
    <row r="42" ht="23.2" spans="1:86">
      <c r="A42" s="88"/>
      <c r="B42" s="88" t="s">
        <v>546</v>
      </c>
      <c r="C42" s="84">
        <v>5</v>
      </c>
      <c r="D42" s="84">
        <v>2</v>
      </c>
      <c r="E42" s="90">
        <f>COUNTIFS(号卡固网晒单!$A:$A,$B$5,号卡固网晒单!$C:$C,B42,号卡固网晒单!$D:$D,$E$9)</f>
        <v>0</v>
      </c>
      <c r="F42" s="90">
        <f>COUNTIFS(号卡固网晒单!$A:$A,$B$5,号卡固网晒单!$C:$C,B42,号卡固网晒单!$D:$D,$F$9)</f>
        <v>0</v>
      </c>
      <c r="G42" s="90">
        <f>COUNTIFS(号卡固网晒单!$A:$A,$B$5,号卡固网晒单!$C:$C,B42,号卡固网晒单!$D:$D,$G$9)</f>
        <v>0</v>
      </c>
      <c r="H42" s="90">
        <f>COUNTIFS(号卡固网晒单!$A:$A,$B$5,号卡固网晒单!$C:$C,B42,号卡固网晒单!$D:$D,$H$9)</f>
        <v>0</v>
      </c>
      <c r="I42" s="90">
        <f>COUNTIFS(号卡固网晒单!$A:$A,$B$5,号卡固网晒单!$C:$C,B42,号卡固网晒单!$D:$D,$I$9)</f>
        <v>0</v>
      </c>
      <c r="J42" s="90">
        <f>COUNTIFS(号卡固网晒单!$A:$A,$B$5,号卡固网晒单!$C:$C,B42,号卡固网晒单!$D:$D,$J$9)</f>
        <v>0</v>
      </c>
      <c r="K42" s="90">
        <f>COUNTIFS(号卡固网晒单!$A:$A,$B$5,号卡固网晒单!$C:$C,B42,号卡固网晒单!$D:$D,$K$9)</f>
        <v>0</v>
      </c>
      <c r="L42" s="90">
        <f>COUNTIFS(号卡固网晒单!$A:$A,$B$5,号卡固网晒单!$C:$C,B42,号卡固网晒单!$D:$D,$L$9)</f>
        <v>0</v>
      </c>
      <c r="M42" s="90">
        <f>COUNTIFS(号卡固网晒单!$A:$A,$B$5,号卡固网晒单!$C:$C,B42,号卡固网晒单!$D:$D,$M$9)</f>
        <v>0</v>
      </c>
      <c r="N42" s="90">
        <f>COUNTIFS(号卡固网晒单!$A:$A,$B$5,号卡固网晒单!$C:$C,B42,号卡固网晒单!$D:$D,$N$9)</f>
        <v>0</v>
      </c>
      <c r="O42" s="90">
        <f>COUNTIFS(号卡固网晒单!$A:$A,$B$5,号卡固网晒单!$C:$C,B42,号卡固网晒单!$D:$D,$O$9)</f>
        <v>0</v>
      </c>
      <c r="P42" s="90">
        <f>COUNTIFS(号卡固网晒单!$A:$A,$B$5,号卡固网晒单!$C:$C,B42,号卡固网晒单!$D:$D,$P$9)</f>
        <v>0</v>
      </c>
      <c r="Q42" s="90">
        <f t="shared" si="0"/>
        <v>0</v>
      </c>
      <c r="R42" s="90">
        <f>COUNTIFS(号卡固网晒单!$A:$A,$B$5,号卡固网晒单!$C:$C,B42,号卡固网晒单!$E:$E,$R$9)</f>
        <v>0</v>
      </c>
      <c r="S42" s="90">
        <f t="shared" si="1"/>
        <v>0</v>
      </c>
      <c r="T42" s="90">
        <f t="shared" si="2"/>
        <v>0</v>
      </c>
      <c r="U42" s="90">
        <f>COUNTIFS(号卡固网晒单!$A:$A,$B$5,号卡固网晒单!$C:$C,B42,号卡固网晒单!$D:$D,$U$9)</f>
        <v>0</v>
      </c>
      <c r="V42" s="90">
        <f>COUNTIFS(号卡固网晒单!$A:$A,$B$5,号卡固网晒单!$C:$C,B42,号卡固网晒单!$D:$D,$V$9)</f>
        <v>0</v>
      </c>
      <c r="W42" s="90">
        <f>COUNTIFS(号卡固网晒单!$A:$A,$B$5,号卡固网晒单!$C:$C,B42,号卡固网晒单!$D:$D,$W$9)</f>
        <v>0</v>
      </c>
      <c r="X42" s="90">
        <f>COUNTIFS(号卡固网晒单!$A:$A,$B$5,号卡固网晒单!$C:$C,B42,号卡固网晒单!$D:$D,$X$9)</f>
        <v>0</v>
      </c>
      <c r="Y42" s="90">
        <f>COUNTIFS(号卡固网晒单!$A:$A,$B$5,号卡固网晒单!$C:$C,B42,号卡固网晒单!$F:$F,$Y$9)</f>
        <v>0</v>
      </c>
      <c r="Z42" s="90">
        <f>COUNTIFS(号卡固网晒单!$A:$A,$B$5,号卡固网晒单!$C:$C,B42,号卡固网晒单!$G:$G,$Z$9)</f>
        <v>0</v>
      </c>
      <c r="AA42" s="90">
        <f>COUNTIFS(号卡固网晒单!$A:$A,$B$5,号卡固网晒单!$C:$C,B42,号卡固网晒单!$H:$H,$AA$9)</f>
        <v>0</v>
      </c>
      <c r="AB42" s="90">
        <f>COUNTIFS(号卡固网晒单!$A:$A,$B$5,号卡固网晒单!$C:$C,B42,号卡固网晒单!$I:$I,$AB$9)</f>
        <v>0</v>
      </c>
      <c r="AC42" s="90">
        <f>COUNTIFS(号卡固网晒单!$A:$A,$B$5,号卡固网晒单!$C:$C,B42,号卡固网晒单!$J:$J,$AC$9)</f>
        <v>0</v>
      </c>
      <c r="AD42" s="90">
        <f>COUNTIFS(号卡固网晒单!$A:$A,$B$5,号卡固网晒单!$C:$C,B42,号卡固网晒单!$K:$K,$AD$9)</f>
        <v>0</v>
      </c>
      <c r="AE42" s="90">
        <f>COUNTIFS(号卡固网晒单!$A:$A,$B$5,号卡固网晒单!$C:$C,B42,号卡固网晒单!$L:$L,$AE$9)</f>
        <v>0</v>
      </c>
      <c r="AF42" s="90">
        <f>COUNTIFS(号卡固网晒单!$A:$A,$B$5,号卡固网晒单!$C:$C,B42,号卡固网晒单!$M:$M,$AF$9)</f>
        <v>0</v>
      </c>
      <c r="AG42" s="90">
        <f>R42*$R$5+S42*$S$5+T42*$T$5+U42*$U$5+V42*$V$5+W42*$W$5+X42*$X$5</f>
        <v>0</v>
      </c>
      <c r="AH42" s="90">
        <f>Y42*$Y$5+Z42*$Z$5+AA42*$AA$5+AB42*$AB$5+AC42*$AC$5+AD42*$AD$5+AE42*$AE$5+AF42*$AF$5</f>
        <v>0</v>
      </c>
      <c r="AI42" s="90">
        <f>COUNTIFS(号卡固网晒单!$C:$C,AF42,号卡固网晒单!$D:$D,$E$9)</f>
        <v>0</v>
      </c>
      <c r="AJ42" s="90">
        <f>COUNTIFS(号卡固网晒单!$C:$C,AF42,号卡固网晒单!$D:$D,$F$9)</f>
        <v>0</v>
      </c>
      <c r="AK42" s="90">
        <f>COUNTIFS(号卡固网晒单!$C:$C,AF42,号卡固网晒单!$D:$D,$G$9)</f>
        <v>0</v>
      </c>
      <c r="AL42" s="90">
        <f>COUNTIFS(号卡固网晒单!$C:$C,AF42,号卡固网晒单!$D:$D,$H$9)</f>
        <v>0</v>
      </c>
      <c r="AM42" s="90">
        <f>COUNTIFS(号卡固网晒单!$C:$C,AF42,号卡固网晒单!$D:$D,$I$9)</f>
        <v>0</v>
      </c>
      <c r="AN42" s="90">
        <f>COUNTIFS(号卡固网晒单!$C:$C,AF42,号卡固网晒单!$D:$D,$J$9)</f>
        <v>0</v>
      </c>
      <c r="AO42" s="90">
        <f>COUNTIFS(号卡固网晒单!$C:$C,AF42,号卡固网晒单!$D:$D,$K$9)</f>
        <v>0</v>
      </c>
      <c r="AP42" s="90">
        <f>COUNTIFS(号卡固网晒单!$C:$C,AF42,号卡固网晒单!$D:$D,$L$9)</f>
        <v>0</v>
      </c>
      <c r="AQ42" s="90">
        <f>COUNTIFS(号卡固网晒单!$C:$C,AF42,号卡固网晒单!$D:$D,$M$9)</f>
        <v>0</v>
      </c>
      <c r="AR42" s="90">
        <f>COUNTIFS(号卡固网晒单!$C:$C,AF42,号卡固网晒单!$D:$D,$N$9)</f>
        <v>0</v>
      </c>
      <c r="AS42" s="90">
        <f>COUNTIFS(号卡固网晒单!$C:$C,AF42,号卡固网晒单!$D:$D,$O$9)</f>
        <v>0</v>
      </c>
      <c r="AT42" s="90">
        <f>COUNTIFS(号卡固网晒单!$C:$C,AF42,号卡固网晒单!$D:$D,$P$9)</f>
        <v>0</v>
      </c>
      <c r="AU42" s="90">
        <f t="shared" si="3"/>
        <v>0</v>
      </c>
      <c r="AV42" s="90">
        <f>COUNTIFS(号卡固网晒单!$C:$C,AE42,号卡固网晒单!$E:$E,$R$9)</f>
        <v>0</v>
      </c>
      <c r="AW42" s="90">
        <f t="shared" si="4"/>
        <v>0</v>
      </c>
      <c r="AX42" s="90">
        <f t="shared" si="5"/>
        <v>0</v>
      </c>
      <c r="AY42" s="90">
        <f>COUNTIFS(号卡固网晒单!$C:$C,AE42,号卡固网晒单!$D:$D,$U$9)</f>
        <v>0</v>
      </c>
      <c r="AZ42" s="90">
        <f>COUNTIFS(号卡固网晒单!$C:$C,AE42,号卡固网晒单!$D:$D,$V$9)</f>
        <v>0</v>
      </c>
      <c r="BA42" s="90">
        <f>COUNTIFS(号卡固网晒单!$C:$C,AE42,号卡固网晒单!$D:$D,$W$9)</f>
        <v>0</v>
      </c>
      <c r="BB42" s="90">
        <f>COUNTIFS(号卡固网晒单!$C:$C,AE42,号卡固网晒单!$D:$D,$X$9)</f>
        <v>0</v>
      </c>
      <c r="BC42" s="90">
        <f>COUNTIFS(号卡固网晒单!$C:$C,AE42,号卡固网晒单!$F:$F,$Y$9)</f>
        <v>0</v>
      </c>
      <c r="BD42" s="90">
        <f>COUNTIFS(号卡固网晒单!$C:$C,AE42,号卡固网晒单!$G:$G,$Z$9)</f>
        <v>0</v>
      </c>
      <c r="BE42" s="90">
        <f>COUNTIFS(号卡固网晒单!$C:$C,AE42,号卡固网晒单!$H:$H,$AA$9)</f>
        <v>0</v>
      </c>
      <c r="BF42" s="90">
        <f>COUNTIFS(号卡固网晒单!$C:$C,AE42,号卡固网晒单!$I:$I,$AB$9)</f>
        <v>0</v>
      </c>
      <c r="BG42" s="90">
        <f>COUNTIFS(号卡固网晒单!$C:$C,AE42,号卡固网晒单!$J:$J,$AC$9)</f>
        <v>0</v>
      </c>
      <c r="BH42" s="90">
        <f>COUNTIFS(号卡固网晒单!$C:$C,AE42,号卡固网晒单!$K:$K,$AD$9)</f>
        <v>0</v>
      </c>
      <c r="BI42" s="90">
        <f>COUNTIFS(号卡固网晒单!$C:$C,AE42,号卡固网晒单!$L:$L,$AE$9)</f>
        <v>0</v>
      </c>
      <c r="BJ42" s="90">
        <f>COUNTIFS(号卡固网晒单!$C:$C,AE42,号卡固网晒单!$M:$M,$AF$9)</f>
        <v>0</v>
      </c>
      <c r="BK42" s="22">
        <v>2</v>
      </c>
      <c r="BL42" s="31">
        <f>AV42*$AV$5+AW42*$AW$5+AX42*$AX$5+AY42*$AY$5+AZ42*$AZ$5+BA42*$BA$5+BB42*$BB$5</f>
        <v>0</v>
      </c>
      <c r="BM42" s="31">
        <f t="shared" si="6"/>
        <v>0</v>
      </c>
      <c r="BN42" s="26"/>
      <c r="BO42" s="50"/>
      <c r="BP42" s="51"/>
      <c r="BQ42" s="26">
        <f t="shared" si="7"/>
        <v>0</v>
      </c>
      <c r="BR42" s="50"/>
      <c r="BS42" s="22">
        <v>5</v>
      </c>
      <c r="BT42" s="31">
        <f>BC42*$BC$5+BD42*$BD$5+BE42*$BE$5+BF42*$BF$5+BG42*$BG$5+BH42*$BH$5+BI42*$BI$5+BJ42*$BJ$5</f>
        <v>0</v>
      </c>
      <c r="BU42" s="31">
        <f t="shared" si="8"/>
        <v>0</v>
      </c>
      <c r="BV42" s="50"/>
      <c r="BW42" s="50"/>
      <c r="BX42" s="51"/>
      <c r="BY42" s="51"/>
      <c r="BZ42" s="59"/>
      <c r="CA42" s="26">
        <f t="shared" si="9"/>
        <v>0</v>
      </c>
      <c r="CB42" s="50"/>
      <c r="CC42" s="83"/>
      <c r="CD42" s="83" t="s">
        <v>546</v>
      </c>
      <c r="CF42" s="101" t="str">
        <f t="shared" si="11"/>
        <v>李玉声</v>
      </c>
      <c r="CG42" s="108"/>
      <c r="CH42" s="108"/>
    </row>
    <row r="43" ht="23.2" spans="1:86">
      <c r="A43" s="88" t="s">
        <v>26</v>
      </c>
      <c r="B43" s="88" t="s">
        <v>547</v>
      </c>
      <c r="C43" s="84">
        <v>5</v>
      </c>
      <c r="D43" s="84">
        <v>2</v>
      </c>
      <c r="E43" s="90">
        <f>COUNTIFS(号卡固网晒单!$A:$A,$B$5,号卡固网晒单!$C:$C,B43,号卡固网晒单!$D:$D,$E$9)</f>
        <v>0</v>
      </c>
      <c r="F43" s="90">
        <f>COUNTIFS(号卡固网晒单!$A:$A,$B$5,号卡固网晒单!$C:$C,B43,号卡固网晒单!$D:$D,$F$9)</f>
        <v>0</v>
      </c>
      <c r="G43" s="90">
        <f>COUNTIFS(号卡固网晒单!$A:$A,$B$5,号卡固网晒单!$C:$C,B43,号卡固网晒单!$D:$D,$G$9)</f>
        <v>0</v>
      </c>
      <c r="H43" s="90">
        <f>COUNTIFS(号卡固网晒单!$A:$A,$B$5,号卡固网晒单!$C:$C,B43,号卡固网晒单!$D:$D,$H$9)</f>
        <v>0</v>
      </c>
      <c r="I43" s="90">
        <f>COUNTIFS(号卡固网晒单!$A:$A,$B$5,号卡固网晒单!$C:$C,B43,号卡固网晒单!$D:$D,$I$9)</f>
        <v>0</v>
      </c>
      <c r="J43" s="90">
        <f>COUNTIFS(号卡固网晒单!$A:$A,$B$5,号卡固网晒单!$C:$C,B43,号卡固网晒单!$D:$D,$J$9)</f>
        <v>0</v>
      </c>
      <c r="K43" s="90">
        <f>COUNTIFS(号卡固网晒单!$A:$A,$B$5,号卡固网晒单!$C:$C,B43,号卡固网晒单!$D:$D,$K$9)</f>
        <v>0</v>
      </c>
      <c r="L43" s="90">
        <f>COUNTIFS(号卡固网晒单!$A:$A,$B$5,号卡固网晒单!$C:$C,B43,号卡固网晒单!$D:$D,$L$9)</f>
        <v>0</v>
      </c>
      <c r="M43" s="90">
        <f>COUNTIFS(号卡固网晒单!$A:$A,$B$5,号卡固网晒单!$C:$C,B43,号卡固网晒单!$D:$D,$M$9)</f>
        <v>0</v>
      </c>
      <c r="N43" s="90">
        <f>COUNTIFS(号卡固网晒单!$A:$A,$B$5,号卡固网晒单!$C:$C,B43,号卡固网晒单!$D:$D,$N$9)</f>
        <v>0</v>
      </c>
      <c r="O43" s="90">
        <f>COUNTIFS(号卡固网晒单!$A:$A,$B$5,号卡固网晒单!$C:$C,B43,号卡固网晒单!$D:$D,$O$9)</f>
        <v>0</v>
      </c>
      <c r="P43" s="90">
        <f>COUNTIFS(号卡固网晒单!$A:$A,$B$5,号卡固网晒单!$C:$C,B43,号卡固网晒单!$D:$D,$P$9)</f>
        <v>0</v>
      </c>
      <c r="Q43" s="90">
        <f t="shared" si="0"/>
        <v>0</v>
      </c>
      <c r="R43" s="90">
        <f>COUNTIFS(号卡固网晒单!$A:$A,$B$5,号卡固网晒单!$C:$C,B43,号卡固网晒单!$E:$E,$R$9)</f>
        <v>0</v>
      </c>
      <c r="S43" s="90">
        <f t="shared" si="1"/>
        <v>0</v>
      </c>
      <c r="T43" s="90">
        <f t="shared" si="2"/>
        <v>0</v>
      </c>
      <c r="U43" s="90">
        <f>COUNTIFS(号卡固网晒单!$A:$A,$B$5,号卡固网晒单!$C:$C,B43,号卡固网晒单!$D:$D,$U$9)</f>
        <v>0</v>
      </c>
      <c r="V43" s="90">
        <f>COUNTIFS(号卡固网晒单!$A:$A,$B$5,号卡固网晒单!$C:$C,B43,号卡固网晒单!$D:$D,$V$9)</f>
        <v>0</v>
      </c>
      <c r="W43" s="90">
        <f>COUNTIFS(号卡固网晒单!$A:$A,$B$5,号卡固网晒单!$C:$C,B43,号卡固网晒单!$D:$D,$W$9)</f>
        <v>0</v>
      </c>
      <c r="X43" s="90">
        <f>COUNTIFS(号卡固网晒单!$A:$A,$B$5,号卡固网晒单!$C:$C,B43,号卡固网晒单!$D:$D,$X$9)</f>
        <v>0</v>
      </c>
      <c r="Y43" s="90">
        <f>COUNTIFS(号卡固网晒单!$A:$A,$B$5,号卡固网晒单!$C:$C,B43,号卡固网晒单!$F:$F,$Y$9)</f>
        <v>0</v>
      </c>
      <c r="Z43" s="90">
        <f>COUNTIFS(号卡固网晒单!$A:$A,$B$5,号卡固网晒单!$C:$C,B43,号卡固网晒单!$G:$G,$Z$9)</f>
        <v>0</v>
      </c>
      <c r="AA43" s="90">
        <f>COUNTIFS(号卡固网晒单!$A:$A,$B$5,号卡固网晒单!$C:$C,B43,号卡固网晒单!$H:$H,$AA$9)</f>
        <v>0</v>
      </c>
      <c r="AB43" s="90">
        <f>COUNTIFS(号卡固网晒单!$A:$A,$B$5,号卡固网晒单!$C:$C,B43,号卡固网晒单!$I:$I,$AB$9)</f>
        <v>0</v>
      </c>
      <c r="AC43" s="90">
        <f>COUNTIFS(号卡固网晒单!$A:$A,$B$5,号卡固网晒单!$C:$C,B43,号卡固网晒单!$J:$J,$AC$9)</f>
        <v>0</v>
      </c>
      <c r="AD43" s="90">
        <f>COUNTIFS(号卡固网晒单!$A:$A,$B$5,号卡固网晒单!$C:$C,B43,号卡固网晒单!$K:$K,$AD$9)</f>
        <v>0</v>
      </c>
      <c r="AE43" s="90">
        <f>COUNTIFS(号卡固网晒单!$A:$A,$B$5,号卡固网晒单!$C:$C,B43,号卡固网晒单!$L:$L,$AE$9)</f>
        <v>0</v>
      </c>
      <c r="AF43" s="90">
        <f>COUNTIFS(号卡固网晒单!$A:$A,$B$5,号卡固网晒单!$C:$C,B43,号卡固网晒单!$M:$M,$AF$9)</f>
        <v>0</v>
      </c>
      <c r="AG43" s="90">
        <f>R43*$R$5+S43*$S$5+T43*$T$5+U43*$U$5+V43*$V$5+W43*$W$5+X43*$X$5</f>
        <v>0</v>
      </c>
      <c r="AH43" s="90">
        <f>Y43*$Y$5+Z43*$Z$5+AA43*$AA$5+AB43*$AB$5+AC43*$AC$5+AD43*$AD$5+AE43*$AE$5+AF43*$AF$5</f>
        <v>0</v>
      </c>
      <c r="AI43" s="90">
        <f>COUNTIFS(号卡固网晒单!$C:$C,AF43,号卡固网晒单!$D:$D,$E$9)</f>
        <v>0</v>
      </c>
      <c r="AJ43" s="90">
        <f>COUNTIFS(号卡固网晒单!$C:$C,AF43,号卡固网晒单!$D:$D,$F$9)</f>
        <v>0</v>
      </c>
      <c r="AK43" s="90">
        <f>COUNTIFS(号卡固网晒单!$C:$C,AF43,号卡固网晒单!$D:$D,$G$9)</f>
        <v>0</v>
      </c>
      <c r="AL43" s="90">
        <f>COUNTIFS(号卡固网晒单!$C:$C,AF43,号卡固网晒单!$D:$D,$H$9)</f>
        <v>0</v>
      </c>
      <c r="AM43" s="90">
        <f>COUNTIFS(号卡固网晒单!$C:$C,AF43,号卡固网晒单!$D:$D,$I$9)</f>
        <v>0</v>
      </c>
      <c r="AN43" s="90">
        <f>COUNTIFS(号卡固网晒单!$C:$C,AF43,号卡固网晒单!$D:$D,$J$9)</f>
        <v>0</v>
      </c>
      <c r="AO43" s="90">
        <f>COUNTIFS(号卡固网晒单!$C:$C,AF43,号卡固网晒单!$D:$D,$K$9)</f>
        <v>0</v>
      </c>
      <c r="AP43" s="90">
        <f>COUNTIFS(号卡固网晒单!$C:$C,AF43,号卡固网晒单!$D:$D,$L$9)</f>
        <v>0</v>
      </c>
      <c r="AQ43" s="90">
        <f>COUNTIFS(号卡固网晒单!$C:$C,AF43,号卡固网晒单!$D:$D,$M$9)</f>
        <v>0</v>
      </c>
      <c r="AR43" s="90">
        <f>COUNTIFS(号卡固网晒单!$C:$C,AF43,号卡固网晒单!$D:$D,$N$9)</f>
        <v>0</v>
      </c>
      <c r="AS43" s="90">
        <f>COUNTIFS(号卡固网晒单!$C:$C,AF43,号卡固网晒单!$D:$D,$O$9)</f>
        <v>0</v>
      </c>
      <c r="AT43" s="90">
        <f>COUNTIFS(号卡固网晒单!$C:$C,AF43,号卡固网晒单!$D:$D,$P$9)</f>
        <v>0</v>
      </c>
      <c r="AU43" s="90">
        <f t="shared" si="3"/>
        <v>0</v>
      </c>
      <c r="AV43" s="90">
        <f>COUNTIFS(号卡固网晒单!$C:$C,AE43,号卡固网晒单!$E:$E,$R$9)</f>
        <v>0</v>
      </c>
      <c r="AW43" s="90">
        <f t="shared" si="4"/>
        <v>0</v>
      </c>
      <c r="AX43" s="90">
        <f t="shared" si="5"/>
        <v>0</v>
      </c>
      <c r="AY43" s="90">
        <f>COUNTIFS(号卡固网晒单!$C:$C,AE43,号卡固网晒单!$D:$D,$U$9)</f>
        <v>0</v>
      </c>
      <c r="AZ43" s="90">
        <f>COUNTIFS(号卡固网晒单!$C:$C,AE43,号卡固网晒单!$D:$D,$V$9)</f>
        <v>0</v>
      </c>
      <c r="BA43" s="90">
        <f>COUNTIFS(号卡固网晒单!$C:$C,AE43,号卡固网晒单!$D:$D,$W$9)</f>
        <v>0</v>
      </c>
      <c r="BB43" s="90">
        <f>COUNTIFS(号卡固网晒单!$C:$C,AE43,号卡固网晒单!$D:$D,$X$9)</f>
        <v>0</v>
      </c>
      <c r="BC43" s="90">
        <f>COUNTIFS(号卡固网晒单!$C:$C,AE43,号卡固网晒单!$F:$F,$Y$9)</f>
        <v>0</v>
      </c>
      <c r="BD43" s="90">
        <f>COUNTIFS(号卡固网晒单!$C:$C,AE43,号卡固网晒单!$G:$G,$Z$9)</f>
        <v>0</v>
      </c>
      <c r="BE43" s="90">
        <f>COUNTIFS(号卡固网晒单!$C:$C,AE43,号卡固网晒单!$H:$H,$AA$9)</f>
        <v>0</v>
      </c>
      <c r="BF43" s="90">
        <f>COUNTIFS(号卡固网晒单!$C:$C,AE43,号卡固网晒单!$I:$I,$AB$9)</f>
        <v>0</v>
      </c>
      <c r="BG43" s="90">
        <f>COUNTIFS(号卡固网晒单!$C:$C,AE43,号卡固网晒单!$J:$J,$AC$9)</f>
        <v>0</v>
      </c>
      <c r="BH43" s="90">
        <f>COUNTIFS(号卡固网晒单!$C:$C,AE43,号卡固网晒单!$K:$K,$AD$9)</f>
        <v>0</v>
      </c>
      <c r="BI43" s="90">
        <f>COUNTIFS(号卡固网晒单!$C:$C,AE43,号卡固网晒单!$L:$L,$AE$9)</f>
        <v>0</v>
      </c>
      <c r="BJ43" s="90">
        <f>COUNTIFS(号卡固网晒单!$C:$C,AE43,号卡固网晒单!$M:$M,$AF$9)</f>
        <v>0</v>
      </c>
      <c r="BK43" s="22">
        <v>2</v>
      </c>
      <c r="BL43" s="31">
        <f>AV43*$AV$5+AW43*$AW$5+AX43*$AX$5+AY43*$AY$5+AZ43*$AZ$5+BA43*$BA$5+BB43*$BB$5</f>
        <v>0</v>
      </c>
      <c r="BM43" s="31">
        <f t="shared" si="6"/>
        <v>0</v>
      </c>
      <c r="BN43" s="26">
        <v>9</v>
      </c>
      <c r="BO43" s="50">
        <f>SUM(BM43:BM45)</f>
        <v>0</v>
      </c>
      <c r="BP43" s="51">
        <f>BO43/BN43</f>
        <v>0</v>
      </c>
      <c r="BQ43" s="26">
        <f t="shared" si="7"/>
        <v>0</v>
      </c>
      <c r="BR43" s="50">
        <f>SUM(BQ43:BQ45)</f>
        <v>0</v>
      </c>
      <c r="BS43" s="22">
        <v>5</v>
      </c>
      <c r="BT43" s="31">
        <f>BC43*$BC$5+BD43*$BD$5+BE43*$BE$5+BF43*$BF$5+BG43*$BG$5+BH43*$BH$5+BI43*$BI$5+BJ43*$BJ$5</f>
        <v>0</v>
      </c>
      <c r="BU43" s="31">
        <f t="shared" si="8"/>
        <v>0</v>
      </c>
      <c r="BV43" s="50">
        <v>22</v>
      </c>
      <c r="BW43" s="50">
        <f>SUM(BT43:BT45)</f>
        <v>0</v>
      </c>
      <c r="BX43" s="51">
        <f>BW43/BV43</f>
        <v>0</v>
      </c>
      <c r="BY43" s="51">
        <f>(BX43+BP43)/2</f>
        <v>0</v>
      </c>
      <c r="BZ43" s="59">
        <f>RANK(BY43,$BY$11:$BY$69)</f>
        <v>1</v>
      </c>
      <c r="CA43" s="26">
        <f t="shared" si="9"/>
        <v>0</v>
      </c>
      <c r="CB43" s="50">
        <f>SUM(CA43:CA45)</f>
        <v>0</v>
      </c>
      <c r="CC43" s="83" t="s">
        <v>26</v>
      </c>
      <c r="CD43" s="83" t="s">
        <v>547</v>
      </c>
      <c r="CF43" s="101" t="str">
        <f t="shared" ref="CF43:CF69" si="17">IF(AND(BL43=0,BT43=0),B43,"")</f>
        <v>刘坛国</v>
      </c>
      <c r="CG43" s="108" t="str">
        <f t="shared" ref="CG43:CG69" si="18">IF(AND(BO43=0),CC43,"")</f>
        <v>湾坞站</v>
      </c>
      <c r="CH43" s="108" t="str">
        <f t="shared" ref="CH43:CH69" si="19">IF(AND(BW43=0),CC43,"")</f>
        <v>湾坞站</v>
      </c>
    </row>
    <row r="44" ht="23.2" spans="1:86">
      <c r="A44" s="88"/>
      <c r="B44" s="88" t="s">
        <v>548</v>
      </c>
      <c r="C44" s="84">
        <v>5</v>
      </c>
      <c r="D44" s="84">
        <v>2</v>
      </c>
      <c r="E44" s="90">
        <f>COUNTIFS(号卡固网晒单!$A:$A,$B$5,号卡固网晒单!$C:$C,B44,号卡固网晒单!$D:$D,$E$9)</f>
        <v>0</v>
      </c>
      <c r="F44" s="90">
        <f>COUNTIFS(号卡固网晒单!$A:$A,$B$5,号卡固网晒单!$C:$C,B44,号卡固网晒单!$D:$D,$F$9)</f>
        <v>0</v>
      </c>
      <c r="G44" s="90">
        <f>COUNTIFS(号卡固网晒单!$A:$A,$B$5,号卡固网晒单!$C:$C,B44,号卡固网晒单!$D:$D,$G$9)</f>
        <v>0</v>
      </c>
      <c r="H44" s="90">
        <f>COUNTIFS(号卡固网晒单!$A:$A,$B$5,号卡固网晒单!$C:$C,B44,号卡固网晒单!$D:$D,$H$9)</f>
        <v>0</v>
      </c>
      <c r="I44" s="90">
        <f>COUNTIFS(号卡固网晒单!$A:$A,$B$5,号卡固网晒单!$C:$C,B44,号卡固网晒单!$D:$D,$I$9)</f>
        <v>0</v>
      </c>
      <c r="J44" s="90">
        <f>COUNTIFS(号卡固网晒单!$A:$A,$B$5,号卡固网晒单!$C:$C,B44,号卡固网晒单!$D:$D,$J$9)</f>
        <v>0</v>
      </c>
      <c r="K44" s="90">
        <f>COUNTIFS(号卡固网晒单!$A:$A,$B$5,号卡固网晒单!$C:$C,B44,号卡固网晒单!$D:$D,$K$9)</f>
        <v>0</v>
      </c>
      <c r="L44" s="90">
        <f>COUNTIFS(号卡固网晒单!$A:$A,$B$5,号卡固网晒单!$C:$C,B44,号卡固网晒单!$D:$D,$L$9)</f>
        <v>0</v>
      </c>
      <c r="M44" s="90">
        <f>COUNTIFS(号卡固网晒单!$A:$A,$B$5,号卡固网晒单!$C:$C,B44,号卡固网晒单!$D:$D,$M$9)</f>
        <v>0</v>
      </c>
      <c r="N44" s="90">
        <f>COUNTIFS(号卡固网晒单!$A:$A,$B$5,号卡固网晒单!$C:$C,B44,号卡固网晒单!$D:$D,$N$9)</f>
        <v>0</v>
      </c>
      <c r="O44" s="90">
        <f>COUNTIFS(号卡固网晒单!$A:$A,$B$5,号卡固网晒单!$C:$C,B44,号卡固网晒单!$D:$D,$O$9)</f>
        <v>0</v>
      </c>
      <c r="P44" s="90">
        <f>COUNTIFS(号卡固网晒单!$A:$A,$B$5,号卡固网晒单!$C:$C,B44,号卡固网晒单!$D:$D,$P$9)</f>
        <v>0</v>
      </c>
      <c r="Q44" s="90">
        <f t="shared" si="0"/>
        <v>0</v>
      </c>
      <c r="R44" s="90">
        <f>COUNTIFS(号卡固网晒单!$A:$A,$B$5,号卡固网晒单!$C:$C,B44,号卡固网晒单!$E:$E,$R$9)</f>
        <v>0</v>
      </c>
      <c r="S44" s="90">
        <f t="shared" si="1"/>
        <v>0</v>
      </c>
      <c r="T44" s="90">
        <f t="shared" si="2"/>
        <v>0</v>
      </c>
      <c r="U44" s="90">
        <f>COUNTIFS(号卡固网晒单!$A:$A,$B$5,号卡固网晒单!$C:$C,B44,号卡固网晒单!$D:$D,$U$9)</f>
        <v>0</v>
      </c>
      <c r="V44" s="90">
        <f>COUNTIFS(号卡固网晒单!$A:$A,$B$5,号卡固网晒单!$C:$C,B44,号卡固网晒单!$D:$D,$V$9)</f>
        <v>0</v>
      </c>
      <c r="W44" s="90">
        <f>COUNTIFS(号卡固网晒单!$A:$A,$B$5,号卡固网晒单!$C:$C,B44,号卡固网晒单!$D:$D,$W$9)</f>
        <v>0</v>
      </c>
      <c r="X44" s="90">
        <f>COUNTIFS(号卡固网晒单!$A:$A,$B$5,号卡固网晒单!$C:$C,B44,号卡固网晒单!$D:$D,$X$9)</f>
        <v>0</v>
      </c>
      <c r="Y44" s="90">
        <f>COUNTIFS(号卡固网晒单!$A:$A,$B$5,号卡固网晒单!$C:$C,B44,号卡固网晒单!$F:$F,$Y$9)</f>
        <v>0</v>
      </c>
      <c r="Z44" s="90">
        <f>COUNTIFS(号卡固网晒单!$A:$A,$B$5,号卡固网晒单!$C:$C,B44,号卡固网晒单!$G:$G,$Z$9)</f>
        <v>0</v>
      </c>
      <c r="AA44" s="90">
        <f>COUNTIFS(号卡固网晒单!$A:$A,$B$5,号卡固网晒单!$C:$C,B44,号卡固网晒单!$H:$H,$AA$9)</f>
        <v>0</v>
      </c>
      <c r="AB44" s="90">
        <f>COUNTIFS(号卡固网晒单!$A:$A,$B$5,号卡固网晒单!$C:$C,B44,号卡固网晒单!$I:$I,$AB$9)</f>
        <v>0</v>
      </c>
      <c r="AC44" s="90">
        <f>COUNTIFS(号卡固网晒单!$A:$A,$B$5,号卡固网晒单!$C:$C,B44,号卡固网晒单!$J:$J,$AC$9)</f>
        <v>0</v>
      </c>
      <c r="AD44" s="90">
        <f>COUNTIFS(号卡固网晒单!$A:$A,$B$5,号卡固网晒单!$C:$C,B44,号卡固网晒单!$K:$K,$AD$9)</f>
        <v>0</v>
      </c>
      <c r="AE44" s="90">
        <f>COUNTIFS(号卡固网晒单!$A:$A,$B$5,号卡固网晒单!$C:$C,B44,号卡固网晒单!$L:$L,$AE$9)</f>
        <v>0</v>
      </c>
      <c r="AF44" s="90">
        <f>COUNTIFS(号卡固网晒单!$A:$A,$B$5,号卡固网晒单!$C:$C,B44,号卡固网晒单!$M:$M,$AF$9)</f>
        <v>0</v>
      </c>
      <c r="AG44" s="90">
        <f>R44*$R$5+S44*$S$5+T44*$T$5+U44*$U$5+V44*$V$5+W44*$W$5+X44*$X$5</f>
        <v>0</v>
      </c>
      <c r="AH44" s="90">
        <f>Y44*$Y$5+Z44*$Z$5+AA44*$AA$5+AB44*$AB$5+AC44*$AC$5+AD44*$AD$5+AE44*$AE$5+AF44*$AF$5</f>
        <v>0</v>
      </c>
      <c r="AI44" s="90">
        <f>COUNTIFS(号卡固网晒单!$C:$C,AF44,号卡固网晒单!$D:$D,$E$9)</f>
        <v>0</v>
      </c>
      <c r="AJ44" s="90">
        <f>COUNTIFS(号卡固网晒单!$C:$C,AF44,号卡固网晒单!$D:$D,$F$9)</f>
        <v>0</v>
      </c>
      <c r="AK44" s="90">
        <f>COUNTIFS(号卡固网晒单!$C:$C,AF44,号卡固网晒单!$D:$D,$G$9)</f>
        <v>0</v>
      </c>
      <c r="AL44" s="90">
        <f>COUNTIFS(号卡固网晒单!$C:$C,AF44,号卡固网晒单!$D:$D,$H$9)</f>
        <v>0</v>
      </c>
      <c r="AM44" s="90">
        <f>COUNTIFS(号卡固网晒单!$C:$C,AF44,号卡固网晒单!$D:$D,$I$9)</f>
        <v>0</v>
      </c>
      <c r="AN44" s="90">
        <f>COUNTIFS(号卡固网晒单!$C:$C,AF44,号卡固网晒单!$D:$D,$J$9)</f>
        <v>0</v>
      </c>
      <c r="AO44" s="90">
        <f>COUNTIFS(号卡固网晒单!$C:$C,AF44,号卡固网晒单!$D:$D,$K$9)</f>
        <v>0</v>
      </c>
      <c r="AP44" s="90">
        <f>COUNTIFS(号卡固网晒单!$C:$C,AF44,号卡固网晒单!$D:$D,$L$9)</f>
        <v>0</v>
      </c>
      <c r="AQ44" s="90">
        <f>COUNTIFS(号卡固网晒单!$C:$C,AF44,号卡固网晒单!$D:$D,$M$9)</f>
        <v>0</v>
      </c>
      <c r="AR44" s="90">
        <f>COUNTIFS(号卡固网晒单!$C:$C,AF44,号卡固网晒单!$D:$D,$N$9)</f>
        <v>0</v>
      </c>
      <c r="AS44" s="90">
        <f>COUNTIFS(号卡固网晒单!$C:$C,AF44,号卡固网晒单!$D:$D,$O$9)</f>
        <v>0</v>
      </c>
      <c r="AT44" s="90">
        <f>COUNTIFS(号卡固网晒单!$C:$C,AF44,号卡固网晒单!$D:$D,$P$9)</f>
        <v>0</v>
      </c>
      <c r="AU44" s="90">
        <f t="shared" si="3"/>
        <v>0</v>
      </c>
      <c r="AV44" s="90">
        <f>COUNTIFS(号卡固网晒单!$C:$C,AE44,号卡固网晒单!$E:$E,$R$9)</f>
        <v>0</v>
      </c>
      <c r="AW44" s="90">
        <f t="shared" si="4"/>
        <v>0</v>
      </c>
      <c r="AX44" s="90">
        <f t="shared" si="5"/>
        <v>0</v>
      </c>
      <c r="AY44" s="90">
        <f>COUNTIFS(号卡固网晒单!$C:$C,AE44,号卡固网晒单!$D:$D,$U$9)</f>
        <v>0</v>
      </c>
      <c r="AZ44" s="90">
        <f>COUNTIFS(号卡固网晒单!$C:$C,AE44,号卡固网晒单!$D:$D,$V$9)</f>
        <v>0</v>
      </c>
      <c r="BA44" s="90">
        <f>COUNTIFS(号卡固网晒单!$C:$C,AE44,号卡固网晒单!$D:$D,$W$9)</f>
        <v>0</v>
      </c>
      <c r="BB44" s="90">
        <f>COUNTIFS(号卡固网晒单!$C:$C,AE44,号卡固网晒单!$D:$D,$X$9)</f>
        <v>0</v>
      </c>
      <c r="BC44" s="90">
        <f>COUNTIFS(号卡固网晒单!$C:$C,AE44,号卡固网晒单!$F:$F,$Y$9)</f>
        <v>0</v>
      </c>
      <c r="BD44" s="90">
        <f>COUNTIFS(号卡固网晒单!$C:$C,AE44,号卡固网晒单!$G:$G,$Z$9)</f>
        <v>0</v>
      </c>
      <c r="BE44" s="90">
        <f>COUNTIFS(号卡固网晒单!$C:$C,AE44,号卡固网晒单!$H:$H,$AA$9)</f>
        <v>0</v>
      </c>
      <c r="BF44" s="90">
        <f>COUNTIFS(号卡固网晒单!$C:$C,AE44,号卡固网晒单!$I:$I,$AB$9)</f>
        <v>0</v>
      </c>
      <c r="BG44" s="90">
        <f>COUNTIFS(号卡固网晒单!$C:$C,AE44,号卡固网晒单!$J:$J,$AC$9)</f>
        <v>0</v>
      </c>
      <c r="BH44" s="90">
        <f>COUNTIFS(号卡固网晒单!$C:$C,AE44,号卡固网晒单!$K:$K,$AD$9)</f>
        <v>0</v>
      </c>
      <c r="BI44" s="90">
        <f>COUNTIFS(号卡固网晒单!$C:$C,AE44,号卡固网晒单!$L:$L,$AE$9)</f>
        <v>0</v>
      </c>
      <c r="BJ44" s="90">
        <f>COUNTIFS(号卡固网晒单!$C:$C,AE44,号卡固网晒单!$M:$M,$AF$9)</f>
        <v>0</v>
      </c>
      <c r="BK44" s="22">
        <v>2</v>
      </c>
      <c r="BL44" s="31">
        <f>AV44*$AV$5+AW44*$AW$5+AX44*$AX$5+AY44*$AY$5+AZ44*$AZ$5+BA44*$BA$5+BB44*$BB$5</f>
        <v>0</v>
      </c>
      <c r="BM44" s="31">
        <f t="shared" si="6"/>
        <v>0</v>
      </c>
      <c r="BN44" s="26"/>
      <c r="BO44" s="50"/>
      <c r="BP44" s="51"/>
      <c r="BQ44" s="26">
        <f t="shared" si="7"/>
        <v>0</v>
      </c>
      <c r="BR44" s="50"/>
      <c r="BS44" s="22">
        <v>5</v>
      </c>
      <c r="BT44" s="31">
        <f>BC44*$BC$5+BD44*$BD$5+BE44*$BE$5+BF44*$BF$5+BG44*$BG$5+BH44*$BH$5+BI44*$BI$5+BJ44*$BJ$5</f>
        <v>0</v>
      </c>
      <c r="BU44" s="31">
        <f t="shared" si="8"/>
        <v>0</v>
      </c>
      <c r="BV44" s="50"/>
      <c r="BW44" s="50"/>
      <c r="BX44" s="51"/>
      <c r="BY44" s="51"/>
      <c r="BZ44" s="59"/>
      <c r="CA44" s="26">
        <f t="shared" si="9"/>
        <v>0</v>
      </c>
      <c r="CB44" s="50"/>
      <c r="CC44" s="83"/>
      <c r="CD44" s="83" t="s">
        <v>548</v>
      </c>
      <c r="CF44" s="101" t="str">
        <f t="shared" si="17"/>
        <v>张国锋</v>
      </c>
      <c r="CG44" s="108"/>
      <c r="CH44" s="108"/>
    </row>
    <row r="45" ht="23.2" spans="1:86">
      <c r="A45" s="88"/>
      <c r="B45" s="88" t="s">
        <v>549</v>
      </c>
      <c r="C45" s="84">
        <v>12</v>
      </c>
      <c r="D45" s="84">
        <v>5</v>
      </c>
      <c r="E45" s="90">
        <f>COUNTIFS(号卡固网晒单!$A:$A,$B$5,号卡固网晒单!$C:$C,B45,号卡固网晒单!$D:$D,$E$9)</f>
        <v>0</v>
      </c>
      <c r="F45" s="90">
        <f>COUNTIFS(号卡固网晒单!$A:$A,$B$5,号卡固网晒单!$C:$C,B45,号卡固网晒单!$D:$D,$F$9)</f>
        <v>0</v>
      </c>
      <c r="G45" s="90">
        <f>COUNTIFS(号卡固网晒单!$A:$A,$B$5,号卡固网晒单!$C:$C,B45,号卡固网晒单!$D:$D,$G$9)</f>
        <v>0</v>
      </c>
      <c r="H45" s="90">
        <f>COUNTIFS(号卡固网晒单!$A:$A,$B$5,号卡固网晒单!$C:$C,B45,号卡固网晒单!$D:$D,$H$9)</f>
        <v>0</v>
      </c>
      <c r="I45" s="90">
        <f>COUNTIFS(号卡固网晒单!$A:$A,$B$5,号卡固网晒单!$C:$C,B45,号卡固网晒单!$D:$D,$I$9)</f>
        <v>0</v>
      </c>
      <c r="J45" s="90">
        <f>COUNTIFS(号卡固网晒单!$A:$A,$B$5,号卡固网晒单!$C:$C,B45,号卡固网晒单!$D:$D,$J$9)</f>
        <v>0</v>
      </c>
      <c r="K45" s="90">
        <f>COUNTIFS(号卡固网晒单!$A:$A,$B$5,号卡固网晒单!$C:$C,B45,号卡固网晒单!$D:$D,$K$9)</f>
        <v>0</v>
      </c>
      <c r="L45" s="90">
        <f>COUNTIFS(号卡固网晒单!$A:$A,$B$5,号卡固网晒单!$C:$C,B45,号卡固网晒单!$D:$D,$L$9)</f>
        <v>0</v>
      </c>
      <c r="M45" s="90">
        <f>COUNTIFS(号卡固网晒单!$A:$A,$B$5,号卡固网晒单!$C:$C,B45,号卡固网晒单!$D:$D,$M$9)</f>
        <v>0</v>
      </c>
      <c r="N45" s="90">
        <f>COUNTIFS(号卡固网晒单!$A:$A,$B$5,号卡固网晒单!$C:$C,B45,号卡固网晒单!$D:$D,$N$9)</f>
        <v>0</v>
      </c>
      <c r="O45" s="90">
        <f>COUNTIFS(号卡固网晒单!$A:$A,$B$5,号卡固网晒单!$C:$C,B45,号卡固网晒单!$D:$D,$O$9)</f>
        <v>0</v>
      </c>
      <c r="P45" s="90">
        <f>COUNTIFS(号卡固网晒单!$A:$A,$B$5,号卡固网晒单!$C:$C,B45,号卡固网晒单!$D:$D,$P$9)</f>
        <v>0</v>
      </c>
      <c r="Q45" s="90">
        <f t="shared" si="0"/>
        <v>0</v>
      </c>
      <c r="R45" s="90">
        <f>COUNTIFS(号卡固网晒单!$A:$A,$B$5,号卡固网晒单!$C:$C,B45,号卡固网晒单!$E:$E,$R$9)</f>
        <v>0</v>
      </c>
      <c r="S45" s="90">
        <f t="shared" si="1"/>
        <v>0</v>
      </c>
      <c r="T45" s="90">
        <f t="shared" si="2"/>
        <v>0</v>
      </c>
      <c r="U45" s="90">
        <f>COUNTIFS(号卡固网晒单!$A:$A,$B$5,号卡固网晒单!$C:$C,B45,号卡固网晒单!$D:$D,$U$9)</f>
        <v>0</v>
      </c>
      <c r="V45" s="90">
        <f>COUNTIFS(号卡固网晒单!$A:$A,$B$5,号卡固网晒单!$C:$C,B45,号卡固网晒单!$D:$D,$V$9)</f>
        <v>0</v>
      </c>
      <c r="W45" s="90">
        <f>COUNTIFS(号卡固网晒单!$A:$A,$B$5,号卡固网晒单!$C:$C,B45,号卡固网晒单!$D:$D,$W$9)</f>
        <v>0</v>
      </c>
      <c r="X45" s="90">
        <f>COUNTIFS(号卡固网晒单!$A:$A,$B$5,号卡固网晒单!$C:$C,B45,号卡固网晒单!$D:$D,$X$9)</f>
        <v>0</v>
      </c>
      <c r="Y45" s="90">
        <f>COUNTIFS(号卡固网晒单!$A:$A,$B$5,号卡固网晒单!$C:$C,B45,号卡固网晒单!$F:$F,$Y$9)</f>
        <v>0</v>
      </c>
      <c r="Z45" s="90">
        <f>COUNTIFS(号卡固网晒单!$A:$A,$B$5,号卡固网晒单!$C:$C,B45,号卡固网晒单!$G:$G,$Z$9)</f>
        <v>0</v>
      </c>
      <c r="AA45" s="90">
        <f>COUNTIFS(号卡固网晒单!$A:$A,$B$5,号卡固网晒单!$C:$C,B45,号卡固网晒单!$H:$H,$AA$9)</f>
        <v>0</v>
      </c>
      <c r="AB45" s="90">
        <f>COUNTIFS(号卡固网晒单!$A:$A,$B$5,号卡固网晒单!$C:$C,B45,号卡固网晒单!$I:$I,$AB$9)</f>
        <v>0</v>
      </c>
      <c r="AC45" s="90">
        <f>COUNTIFS(号卡固网晒单!$A:$A,$B$5,号卡固网晒单!$C:$C,B45,号卡固网晒单!$J:$J,$AC$9)</f>
        <v>0</v>
      </c>
      <c r="AD45" s="90">
        <f>COUNTIFS(号卡固网晒单!$A:$A,$B$5,号卡固网晒单!$C:$C,B45,号卡固网晒单!$K:$K,$AD$9)</f>
        <v>0</v>
      </c>
      <c r="AE45" s="90">
        <f>COUNTIFS(号卡固网晒单!$A:$A,$B$5,号卡固网晒单!$C:$C,B45,号卡固网晒单!$L:$L,$AE$9)</f>
        <v>0</v>
      </c>
      <c r="AF45" s="90">
        <f>COUNTIFS(号卡固网晒单!$A:$A,$B$5,号卡固网晒单!$C:$C,B45,号卡固网晒单!$M:$M,$AF$9)</f>
        <v>0</v>
      </c>
      <c r="AG45" s="90">
        <f>R45*$R$5+S45*$S$5+T45*$T$5+U45*$U$5+V45*$V$5+W45*$W$5+X45*$X$5</f>
        <v>0</v>
      </c>
      <c r="AH45" s="90">
        <f>Y45*$Y$5+Z45*$Z$5+AA45*$AA$5+AB45*$AB$5+AC45*$AC$5+AD45*$AD$5+AE45*$AE$5+AF45*$AF$5</f>
        <v>0</v>
      </c>
      <c r="AI45" s="90">
        <f>COUNTIFS(号卡固网晒单!$C:$C,AF45,号卡固网晒单!$D:$D,$E$9)</f>
        <v>0</v>
      </c>
      <c r="AJ45" s="90">
        <f>COUNTIFS(号卡固网晒单!$C:$C,AF45,号卡固网晒单!$D:$D,$F$9)</f>
        <v>0</v>
      </c>
      <c r="AK45" s="90">
        <f>COUNTIFS(号卡固网晒单!$C:$C,AF45,号卡固网晒单!$D:$D,$G$9)</f>
        <v>0</v>
      </c>
      <c r="AL45" s="90">
        <f>COUNTIFS(号卡固网晒单!$C:$C,AF45,号卡固网晒单!$D:$D,$H$9)</f>
        <v>0</v>
      </c>
      <c r="AM45" s="90">
        <f>COUNTIFS(号卡固网晒单!$C:$C,AF45,号卡固网晒单!$D:$D,$I$9)</f>
        <v>0</v>
      </c>
      <c r="AN45" s="90">
        <f>COUNTIFS(号卡固网晒单!$C:$C,AF45,号卡固网晒单!$D:$D,$J$9)</f>
        <v>0</v>
      </c>
      <c r="AO45" s="90">
        <f>COUNTIFS(号卡固网晒单!$C:$C,AF45,号卡固网晒单!$D:$D,$K$9)</f>
        <v>0</v>
      </c>
      <c r="AP45" s="90">
        <f>COUNTIFS(号卡固网晒单!$C:$C,AF45,号卡固网晒单!$D:$D,$L$9)</f>
        <v>0</v>
      </c>
      <c r="AQ45" s="90">
        <f>COUNTIFS(号卡固网晒单!$C:$C,AF45,号卡固网晒单!$D:$D,$M$9)</f>
        <v>0</v>
      </c>
      <c r="AR45" s="90">
        <f>COUNTIFS(号卡固网晒单!$C:$C,AF45,号卡固网晒单!$D:$D,$N$9)</f>
        <v>0</v>
      </c>
      <c r="AS45" s="90">
        <f>COUNTIFS(号卡固网晒单!$C:$C,AF45,号卡固网晒单!$D:$D,$O$9)</f>
        <v>0</v>
      </c>
      <c r="AT45" s="90">
        <f>COUNTIFS(号卡固网晒单!$C:$C,AF45,号卡固网晒单!$D:$D,$P$9)</f>
        <v>0</v>
      </c>
      <c r="AU45" s="90">
        <f t="shared" si="3"/>
        <v>0</v>
      </c>
      <c r="AV45" s="90">
        <f>COUNTIFS(号卡固网晒单!$C:$C,AE45,号卡固网晒单!$E:$E,$R$9)</f>
        <v>0</v>
      </c>
      <c r="AW45" s="90">
        <f t="shared" si="4"/>
        <v>0</v>
      </c>
      <c r="AX45" s="90">
        <f t="shared" si="5"/>
        <v>0</v>
      </c>
      <c r="AY45" s="90">
        <f>COUNTIFS(号卡固网晒单!$C:$C,AE45,号卡固网晒单!$D:$D,$U$9)</f>
        <v>0</v>
      </c>
      <c r="AZ45" s="90">
        <f>COUNTIFS(号卡固网晒单!$C:$C,AE45,号卡固网晒单!$D:$D,$V$9)</f>
        <v>0</v>
      </c>
      <c r="BA45" s="90">
        <f>COUNTIFS(号卡固网晒单!$C:$C,AE45,号卡固网晒单!$D:$D,$W$9)</f>
        <v>0</v>
      </c>
      <c r="BB45" s="90">
        <f>COUNTIFS(号卡固网晒单!$C:$C,AE45,号卡固网晒单!$D:$D,$X$9)</f>
        <v>0</v>
      </c>
      <c r="BC45" s="90">
        <f>COUNTIFS(号卡固网晒单!$C:$C,AE45,号卡固网晒单!$F:$F,$Y$9)</f>
        <v>0</v>
      </c>
      <c r="BD45" s="90">
        <f>COUNTIFS(号卡固网晒单!$C:$C,AE45,号卡固网晒单!$G:$G,$Z$9)</f>
        <v>0</v>
      </c>
      <c r="BE45" s="90">
        <f>COUNTIFS(号卡固网晒单!$C:$C,AE45,号卡固网晒单!$H:$H,$AA$9)</f>
        <v>0</v>
      </c>
      <c r="BF45" s="90">
        <f>COUNTIFS(号卡固网晒单!$C:$C,AE45,号卡固网晒单!$I:$I,$AB$9)</f>
        <v>0</v>
      </c>
      <c r="BG45" s="90">
        <f>COUNTIFS(号卡固网晒单!$C:$C,AE45,号卡固网晒单!$J:$J,$AC$9)</f>
        <v>0</v>
      </c>
      <c r="BH45" s="90">
        <f>COUNTIFS(号卡固网晒单!$C:$C,AE45,号卡固网晒单!$K:$K,$AD$9)</f>
        <v>0</v>
      </c>
      <c r="BI45" s="90">
        <f>COUNTIFS(号卡固网晒单!$C:$C,AE45,号卡固网晒单!$L:$L,$AE$9)</f>
        <v>0</v>
      </c>
      <c r="BJ45" s="90">
        <f>COUNTIFS(号卡固网晒单!$C:$C,AE45,号卡固网晒单!$M:$M,$AF$9)</f>
        <v>0</v>
      </c>
      <c r="BK45" s="22">
        <v>5</v>
      </c>
      <c r="BL45" s="31">
        <f>AV45*$AV$5+AW45*$AW$5+AX45*$AX$5+AY45*$AY$5+AZ45*$AZ$5+BA45*$BA$5+BB45*$BB$5</f>
        <v>0</v>
      </c>
      <c r="BM45" s="31">
        <f t="shared" si="6"/>
        <v>0</v>
      </c>
      <c r="BN45" s="26"/>
      <c r="BO45" s="50"/>
      <c r="BP45" s="51"/>
      <c r="BQ45" s="26">
        <f t="shared" si="7"/>
        <v>0</v>
      </c>
      <c r="BR45" s="50"/>
      <c r="BS45" s="22">
        <v>12</v>
      </c>
      <c r="BT45" s="31">
        <f>BC45*$BC$5+BD45*$BD$5+BE45*$BE$5+BF45*$BF$5+BG45*$BG$5+BH45*$BH$5+BI45*$BI$5+BJ45*$BJ$5</f>
        <v>0</v>
      </c>
      <c r="BU45" s="31">
        <f t="shared" si="8"/>
        <v>0</v>
      </c>
      <c r="BV45" s="50"/>
      <c r="BW45" s="50"/>
      <c r="BX45" s="51"/>
      <c r="BY45" s="51"/>
      <c r="BZ45" s="59"/>
      <c r="CA45" s="26">
        <f t="shared" si="9"/>
        <v>0</v>
      </c>
      <c r="CB45" s="50"/>
      <c r="CC45" s="83"/>
      <c r="CD45" s="83" t="s">
        <v>549</v>
      </c>
      <c r="CF45" s="101" t="str">
        <f t="shared" si="17"/>
        <v>蔡慧</v>
      </c>
      <c r="CG45" s="108"/>
      <c r="CH45" s="108"/>
    </row>
    <row r="46" ht="23.2" spans="1:86">
      <c r="A46" s="88" t="s">
        <v>27</v>
      </c>
      <c r="B46" s="88" t="s">
        <v>550</v>
      </c>
      <c r="C46" s="84">
        <v>5</v>
      </c>
      <c r="D46" s="84">
        <v>2</v>
      </c>
      <c r="E46" s="90">
        <f>COUNTIFS(号卡固网晒单!$A:$A,$B$5,号卡固网晒单!$C:$C,B46,号卡固网晒单!$D:$D,$E$9)</f>
        <v>0</v>
      </c>
      <c r="F46" s="90">
        <f>COUNTIFS(号卡固网晒单!$A:$A,$B$5,号卡固网晒单!$C:$C,B46,号卡固网晒单!$D:$D,$F$9)</f>
        <v>0</v>
      </c>
      <c r="G46" s="90">
        <f>COUNTIFS(号卡固网晒单!$A:$A,$B$5,号卡固网晒单!$C:$C,B46,号卡固网晒单!$D:$D,$G$9)</f>
        <v>0</v>
      </c>
      <c r="H46" s="90">
        <f>COUNTIFS(号卡固网晒单!$A:$A,$B$5,号卡固网晒单!$C:$C,B46,号卡固网晒单!$D:$D,$H$9)</f>
        <v>0</v>
      </c>
      <c r="I46" s="90">
        <f>COUNTIFS(号卡固网晒单!$A:$A,$B$5,号卡固网晒单!$C:$C,B46,号卡固网晒单!$D:$D,$I$9)</f>
        <v>0</v>
      </c>
      <c r="J46" s="90">
        <f>COUNTIFS(号卡固网晒单!$A:$A,$B$5,号卡固网晒单!$C:$C,B46,号卡固网晒单!$D:$D,$J$9)</f>
        <v>0</v>
      </c>
      <c r="K46" s="90">
        <f>COUNTIFS(号卡固网晒单!$A:$A,$B$5,号卡固网晒单!$C:$C,B46,号卡固网晒单!$D:$D,$K$9)</f>
        <v>0</v>
      </c>
      <c r="L46" s="90">
        <f>COUNTIFS(号卡固网晒单!$A:$A,$B$5,号卡固网晒单!$C:$C,B46,号卡固网晒单!$D:$D,$L$9)</f>
        <v>0</v>
      </c>
      <c r="M46" s="90">
        <f>COUNTIFS(号卡固网晒单!$A:$A,$B$5,号卡固网晒单!$C:$C,B46,号卡固网晒单!$D:$D,$M$9)</f>
        <v>0</v>
      </c>
      <c r="N46" s="90">
        <f>COUNTIFS(号卡固网晒单!$A:$A,$B$5,号卡固网晒单!$C:$C,B46,号卡固网晒单!$D:$D,$N$9)</f>
        <v>0</v>
      </c>
      <c r="O46" s="90">
        <f>COUNTIFS(号卡固网晒单!$A:$A,$B$5,号卡固网晒单!$C:$C,B46,号卡固网晒单!$D:$D,$O$9)</f>
        <v>0</v>
      </c>
      <c r="P46" s="90">
        <f>COUNTIFS(号卡固网晒单!$A:$A,$B$5,号卡固网晒单!$C:$C,B46,号卡固网晒单!$D:$D,$P$9)</f>
        <v>0</v>
      </c>
      <c r="Q46" s="90">
        <f t="shared" si="0"/>
        <v>0</v>
      </c>
      <c r="R46" s="90">
        <f>COUNTIFS(号卡固网晒单!$A:$A,$B$5,号卡固网晒单!$C:$C,B46,号卡固网晒单!$E:$E,$R$9)</f>
        <v>0</v>
      </c>
      <c r="S46" s="90">
        <f t="shared" si="1"/>
        <v>0</v>
      </c>
      <c r="T46" s="90">
        <f t="shared" si="2"/>
        <v>0</v>
      </c>
      <c r="U46" s="90">
        <f>COUNTIFS(号卡固网晒单!$A:$A,$B$5,号卡固网晒单!$C:$C,B46,号卡固网晒单!$D:$D,$U$9)</f>
        <v>0</v>
      </c>
      <c r="V46" s="90">
        <f>COUNTIFS(号卡固网晒单!$A:$A,$B$5,号卡固网晒单!$C:$C,B46,号卡固网晒单!$D:$D,$V$9)</f>
        <v>0</v>
      </c>
      <c r="W46" s="90">
        <f>COUNTIFS(号卡固网晒单!$A:$A,$B$5,号卡固网晒单!$C:$C,B46,号卡固网晒单!$D:$D,$W$9)</f>
        <v>0</v>
      </c>
      <c r="X46" s="90">
        <f>COUNTIFS(号卡固网晒单!$A:$A,$B$5,号卡固网晒单!$C:$C,B46,号卡固网晒单!$D:$D,$X$9)</f>
        <v>0</v>
      </c>
      <c r="Y46" s="90">
        <f>COUNTIFS(号卡固网晒单!$A:$A,$B$5,号卡固网晒单!$C:$C,B46,号卡固网晒单!$F:$F,$Y$9)</f>
        <v>0</v>
      </c>
      <c r="Z46" s="90">
        <f>COUNTIFS(号卡固网晒单!$A:$A,$B$5,号卡固网晒单!$C:$C,B46,号卡固网晒单!$G:$G,$Z$9)</f>
        <v>0</v>
      </c>
      <c r="AA46" s="90">
        <f>COUNTIFS(号卡固网晒单!$A:$A,$B$5,号卡固网晒单!$C:$C,B46,号卡固网晒单!$H:$H,$AA$9)</f>
        <v>0</v>
      </c>
      <c r="AB46" s="90">
        <f>COUNTIFS(号卡固网晒单!$A:$A,$B$5,号卡固网晒单!$C:$C,B46,号卡固网晒单!$I:$I,$AB$9)</f>
        <v>0</v>
      </c>
      <c r="AC46" s="90">
        <f>COUNTIFS(号卡固网晒单!$A:$A,$B$5,号卡固网晒单!$C:$C,B46,号卡固网晒单!$J:$J,$AC$9)</f>
        <v>0</v>
      </c>
      <c r="AD46" s="90">
        <f>COUNTIFS(号卡固网晒单!$A:$A,$B$5,号卡固网晒单!$C:$C,B46,号卡固网晒单!$K:$K,$AD$9)</f>
        <v>0</v>
      </c>
      <c r="AE46" s="90">
        <f>COUNTIFS(号卡固网晒单!$A:$A,$B$5,号卡固网晒单!$C:$C,B46,号卡固网晒单!$L:$L,$AE$9)</f>
        <v>0</v>
      </c>
      <c r="AF46" s="90">
        <f>COUNTIFS(号卡固网晒单!$A:$A,$B$5,号卡固网晒单!$C:$C,B46,号卡固网晒单!$M:$M,$AF$9)</f>
        <v>0</v>
      </c>
      <c r="AG46" s="90">
        <f>R46*$R$5+S46*$S$5+T46*$T$5+U46*$U$5+V46*$V$5+W46*$W$5+X46*$X$5</f>
        <v>0</v>
      </c>
      <c r="AH46" s="90">
        <f>Y46*$Y$5+Z46*$Z$5+AA46*$AA$5+AB46*$AB$5+AC46*$AC$5+AD46*$AD$5+AE46*$AE$5+AF46*$AF$5</f>
        <v>0</v>
      </c>
      <c r="AI46" s="90">
        <f>COUNTIFS(号卡固网晒单!$C:$C,AF46,号卡固网晒单!$D:$D,$E$9)</f>
        <v>0</v>
      </c>
      <c r="AJ46" s="90">
        <f>COUNTIFS(号卡固网晒单!$C:$C,AF46,号卡固网晒单!$D:$D,$F$9)</f>
        <v>0</v>
      </c>
      <c r="AK46" s="90">
        <f>COUNTIFS(号卡固网晒单!$C:$C,AF46,号卡固网晒单!$D:$D,$G$9)</f>
        <v>0</v>
      </c>
      <c r="AL46" s="90">
        <f>COUNTIFS(号卡固网晒单!$C:$C,AF46,号卡固网晒单!$D:$D,$H$9)</f>
        <v>0</v>
      </c>
      <c r="AM46" s="90">
        <f>COUNTIFS(号卡固网晒单!$C:$C,AF46,号卡固网晒单!$D:$D,$I$9)</f>
        <v>0</v>
      </c>
      <c r="AN46" s="90">
        <f>COUNTIFS(号卡固网晒单!$C:$C,AF46,号卡固网晒单!$D:$D,$J$9)</f>
        <v>0</v>
      </c>
      <c r="AO46" s="90">
        <f>COUNTIFS(号卡固网晒单!$C:$C,AF46,号卡固网晒单!$D:$D,$K$9)</f>
        <v>0</v>
      </c>
      <c r="AP46" s="90">
        <f>COUNTIFS(号卡固网晒单!$C:$C,AF46,号卡固网晒单!$D:$D,$L$9)</f>
        <v>0</v>
      </c>
      <c r="AQ46" s="90">
        <f>COUNTIFS(号卡固网晒单!$C:$C,AF46,号卡固网晒单!$D:$D,$M$9)</f>
        <v>0</v>
      </c>
      <c r="AR46" s="90">
        <f>COUNTIFS(号卡固网晒单!$C:$C,AF46,号卡固网晒单!$D:$D,$N$9)</f>
        <v>0</v>
      </c>
      <c r="AS46" s="90">
        <f>COUNTIFS(号卡固网晒单!$C:$C,AF46,号卡固网晒单!$D:$D,$O$9)</f>
        <v>0</v>
      </c>
      <c r="AT46" s="90">
        <f>COUNTIFS(号卡固网晒单!$C:$C,AF46,号卡固网晒单!$D:$D,$P$9)</f>
        <v>0</v>
      </c>
      <c r="AU46" s="90">
        <f t="shared" si="3"/>
        <v>0</v>
      </c>
      <c r="AV46" s="90">
        <f>COUNTIFS(号卡固网晒单!$C:$C,AE46,号卡固网晒单!$E:$E,$R$9)</f>
        <v>0</v>
      </c>
      <c r="AW46" s="90">
        <f t="shared" si="4"/>
        <v>0</v>
      </c>
      <c r="AX46" s="90">
        <f t="shared" si="5"/>
        <v>0</v>
      </c>
      <c r="AY46" s="90">
        <f>COUNTIFS(号卡固网晒单!$C:$C,AE46,号卡固网晒单!$D:$D,$U$9)</f>
        <v>0</v>
      </c>
      <c r="AZ46" s="90">
        <f>COUNTIFS(号卡固网晒单!$C:$C,AE46,号卡固网晒单!$D:$D,$V$9)</f>
        <v>0</v>
      </c>
      <c r="BA46" s="90">
        <f>COUNTIFS(号卡固网晒单!$C:$C,AE46,号卡固网晒单!$D:$D,$W$9)</f>
        <v>0</v>
      </c>
      <c r="BB46" s="90">
        <f>COUNTIFS(号卡固网晒单!$C:$C,AE46,号卡固网晒单!$D:$D,$X$9)</f>
        <v>0</v>
      </c>
      <c r="BC46" s="90">
        <f>COUNTIFS(号卡固网晒单!$C:$C,AE46,号卡固网晒单!$F:$F,$Y$9)</f>
        <v>0</v>
      </c>
      <c r="BD46" s="90">
        <f>COUNTIFS(号卡固网晒单!$C:$C,AE46,号卡固网晒单!$G:$G,$Z$9)</f>
        <v>0</v>
      </c>
      <c r="BE46" s="90">
        <f>COUNTIFS(号卡固网晒单!$C:$C,AE46,号卡固网晒单!$H:$H,$AA$9)</f>
        <v>0</v>
      </c>
      <c r="BF46" s="90">
        <f>COUNTIFS(号卡固网晒单!$C:$C,AE46,号卡固网晒单!$I:$I,$AB$9)</f>
        <v>0</v>
      </c>
      <c r="BG46" s="90">
        <f>COUNTIFS(号卡固网晒单!$C:$C,AE46,号卡固网晒单!$J:$J,$AC$9)</f>
        <v>0</v>
      </c>
      <c r="BH46" s="90">
        <f>COUNTIFS(号卡固网晒单!$C:$C,AE46,号卡固网晒单!$K:$K,$AD$9)</f>
        <v>0</v>
      </c>
      <c r="BI46" s="90">
        <f>COUNTIFS(号卡固网晒单!$C:$C,AE46,号卡固网晒单!$L:$L,$AE$9)</f>
        <v>0</v>
      </c>
      <c r="BJ46" s="90">
        <f>COUNTIFS(号卡固网晒单!$C:$C,AE46,号卡固网晒单!$M:$M,$AF$9)</f>
        <v>0</v>
      </c>
      <c r="BK46" s="22">
        <v>2</v>
      </c>
      <c r="BL46" s="31">
        <f>AV46*$AV$5+AW46*$AW$5+AX46*$AX$5+AY46*$AY$5+AZ46*$AZ$5+BA46*$BA$5+BB46*$BB$5</f>
        <v>0</v>
      </c>
      <c r="BM46" s="31">
        <f t="shared" si="6"/>
        <v>0</v>
      </c>
      <c r="BN46" s="26">
        <v>9</v>
      </c>
      <c r="BO46" s="50">
        <f>SUM(BM46:BM48)</f>
        <v>0</v>
      </c>
      <c r="BP46" s="51">
        <f>BO46/BN46</f>
        <v>0</v>
      </c>
      <c r="BQ46" s="26">
        <f t="shared" si="7"/>
        <v>0</v>
      </c>
      <c r="BR46" s="50">
        <f>SUM(BQ46:BQ48)</f>
        <v>0</v>
      </c>
      <c r="BS46" s="22">
        <v>5</v>
      </c>
      <c r="BT46" s="31">
        <f>BC46*$BC$5+BD46*$BD$5+BE46*$BE$5+BF46*$BF$5+BG46*$BG$5+BH46*$BH$5+BI46*$BI$5+BJ46*$BJ$5</f>
        <v>0</v>
      </c>
      <c r="BU46" s="31">
        <f t="shared" si="8"/>
        <v>0</v>
      </c>
      <c r="BV46" s="50">
        <v>22</v>
      </c>
      <c r="BW46" s="50">
        <f>SUM(BT46:BT48)</f>
        <v>0</v>
      </c>
      <c r="BX46" s="51">
        <f>BW46/BV46</f>
        <v>0</v>
      </c>
      <c r="BY46" s="51">
        <f>(BX46+BP46)/2</f>
        <v>0</v>
      </c>
      <c r="BZ46" s="59">
        <f>RANK(BY46,$BY$11:$BY$69)</f>
        <v>1</v>
      </c>
      <c r="CA46" s="26">
        <f t="shared" si="9"/>
        <v>0</v>
      </c>
      <c r="CB46" s="50">
        <f>SUM(CA46:CA48)</f>
        <v>0</v>
      </c>
      <c r="CC46" s="83" t="s">
        <v>27</v>
      </c>
      <c r="CD46" s="83" t="s">
        <v>550</v>
      </c>
      <c r="CF46" s="101" t="str">
        <f t="shared" si="17"/>
        <v>马全现</v>
      </c>
      <c r="CG46" s="108" t="str">
        <f t="shared" si="18"/>
        <v>溪柄站（松罗）</v>
      </c>
      <c r="CH46" s="108" t="str">
        <f t="shared" si="19"/>
        <v>溪柄站（松罗）</v>
      </c>
    </row>
    <row r="47" ht="23.2" spans="1:86">
      <c r="A47" s="88"/>
      <c r="B47" s="88" t="s">
        <v>551</v>
      </c>
      <c r="C47" s="84">
        <v>5</v>
      </c>
      <c r="D47" s="84">
        <v>2</v>
      </c>
      <c r="E47" s="90">
        <f>COUNTIFS(号卡固网晒单!$A:$A,$B$5,号卡固网晒单!$C:$C,B47,号卡固网晒单!$D:$D,$E$9)</f>
        <v>0</v>
      </c>
      <c r="F47" s="90">
        <f>COUNTIFS(号卡固网晒单!$A:$A,$B$5,号卡固网晒单!$C:$C,B47,号卡固网晒单!$D:$D,$F$9)</f>
        <v>0</v>
      </c>
      <c r="G47" s="90">
        <f>COUNTIFS(号卡固网晒单!$A:$A,$B$5,号卡固网晒单!$C:$C,B47,号卡固网晒单!$D:$D,$G$9)</f>
        <v>0</v>
      </c>
      <c r="H47" s="90">
        <f>COUNTIFS(号卡固网晒单!$A:$A,$B$5,号卡固网晒单!$C:$C,B47,号卡固网晒单!$D:$D,$H$9)</f>
        <v>0</v>
      </c>
      <c r="I47" s="90">
        <f>COUNTIFS(号卡固网晒单!$A:$A,$B$5,号卡固网晒单!$C:$C,B47,号卡固网晒单!$D:$D,$I$9)</f>
        <v>0</v>
      </c>
      <c r="J47" s="90">
        <f>COUNTIFS(号卡固网晒单!$A:$A,$B$5,号卡固网晒单!$C:$C,B47,号卡固网晒单!$D:$D,$J$9)</f>
        <v>0</v>
      </c>
      <c r="K47" s="90">
        <f>COUNTIFS(号卡固网晒单!$A:$A,$B$5,号卡固网晒单!$C:$C,B47,号卡固网晒单!$D:$D,$K$9)</f>
        <v>0</v>
      </c>
      <c r="L47" s="90">
        <f>COUNTIFS(号卡固网晒单!$A:$A,$B$5,号卡固网晒单!$C:$C,B47,号卡固网晒单!$D:$D,$L$9)</f>
        <v>0</v>
      </c>
      <c r="M47" s="90">
        <f>COUNTIFS(号卡固网晒单!$A:$A,$B$5,号卡固网晒单!$C:$C,B47,号卡固网晒单!$D:$D,$M$9)</f>
        <v>0</v>
      </c>
      <c r="N47" s="90">
        <f>COUNTIFS(号卡固网晒单!$A:$A,$B$5,号卡固网晒单!$C:$C,B47,号卡固网晒单!$D:$D,$N$9)</f>
        <v>0</v>
      </c>
      <c r="O47" s="90">
        <f>COUNTIFS(号卡固网晒单!$A:$A,$B$5,号卡固网晒单!$C:$C,B47,号卡固网晒单!$D:$D,$O$9)</f>
        <v>0</v>
      </c>
      <c r="P47" s="90">
        <f>COUNTIFS(号卡固网晒单!$A:$A,$B$5,号卡固网晒单!$C:$C,B47,号卡固网晒单!$D:$D,$P$9)</f>
        <v>0</v>
      </c>
      <c r="Q47" s="90">
        <f t="shared" si="0"/>
        <v>0</v>
      </c>
      <c r="R47" s="90">
        <f>COUNTIFS(号卡固网晒单!$A:$A,$B$5,号卡固网晒单!$C:$C,B47,号卡固网晒单!$E:$E,$R$9)</f>
        <v>0</v>
      </c>
      <c r="S47" s="90">
        <f t="shared" si="1"/>
        <v>0</v>
      </c>
      <c r="T47" s="90">
        <f t="shared" si="2"/>
        <v>0</v>
      </c>
      <c r="U47" s="90">
        <f>COUNTIFS(号卡固网晒单!$A:$A,$B$5,号卡固网晒单!$C:$C,B47,号卡固网晒单!$D:$D,$U$9)</f>
        <v>0</v>
      </c>
      <c r="V47" s="90">
        <f>COUNTIFS(号卡固网晒单!$A:$A,$B$5,号卡固网晒单!$C:$C,B47,号卡固网晒单!$D:$D,$V$9)</f>
        <v>0</v>
      </c>
      <c r="W47" s="90">
        <f>COUNTIFS(号卡固网晒单!$A:$A,$B$5,号卡固网晒单!$C:$C,B47,号卡固网晒单!$D:$D,$W$9)</f>
        <v>0</v>
      </c>
      <c r="X47" s="90">
        <f>COUNTIFS(号卡固网晒单!$A:$A,$B$5,号卡固网晒单!$C:$C,B47,号卡固网晒单!$D:$D,$X$9)</f>
        <v>0</v>
      </c>
      <c r="Y47" s="90">
        <f>COUNTIFS(号卡固网晒单!$A:$A,$B$5,号卡固网晒单!$C:$C,B47,号卡固网晒单!$F:$F,$Y$9)</f>
        <v>0</v>
      </c>
      <c r="Z47" s="90">
        <f>COUNTIFS(号卡固网晒单!$A:$A,$B$5,号卡固网晒单!$C:$C,B47,号卡固网晒单!$G:$G,$Z$9)</f>
        <v>0</v>
      </c>
      <c r="AA47" s="90">
        <f>COUNTIFS(号卡固网晒单!$A:$A,$B$5,号卡固网晒单!$C:$C,B47,号卡固网晒单!$H:$H,$AA$9)</f>
        <v>0</v>
      </c>
      <c r="AB47" s="90">
        <f>COUNTIFS(号卡固网晒单!$A:$A,$B$5,号卡固网晒单!$C:$C,B47,号卡固网晒单!$I:$I,$AB$9)</f>
        <v>0</v>
      </c>
      <c r="AC47" s="90">
        <f>COUNTIFS(号卡固网晒单!$A:$A,$B$5,号卡固网晒单!$C:$C,B47,号卡固网晒单!$J:$J,$AC$9)</f>
        <v>0</v>
      </c>
      <c r="AD47" s="90">
        <f>COUNTIFS(号卡固网晒单!$A:$A,$B$5,号卡固网晒单!$C:$C,B47,号卡固网晒单!$K:$K,$AD$9)</f>
        <v>0</v>
      </c>
      <c r="AE47" s="90">
        <f>COUNTIFS(号卡固网晒单!$A:$A,$B$5,号卡固网晒单!$C:$C,B47,号卡固网晒单!$L:$L,$AE$9)</f>
        <v>0</v>
      </c>
      <c r="AF47" s="90">
        <f>COUNTIFS(号卡固网晒单!$A:$A,$B$5,号卡固网晒单!$C:$C,B47,号卡固网晒单!$M:$M,$AF$9)</f>
        <v>0</v>
      </c>
      <c r="AG47" s="90">
        <f>R47*$R$5+S47*$S$5+T47*$T$5+U47*$U$5+V47*$V$5+W47*$W$5+X47*$X$5</f>
        <v>0</v>
      </c>
      <c r="AH47" s="90">
        <f>Y47*$Y$5+Z47*$Z$5+AA47*$AA$5+AB47*$AB$5+AC47*$AC$5+AD47*$AD$5+AE47*$AE$5+AF47*$AF$5</f>
        <v>0</v>
      </c>
      <c r="AI47" s="90">
        <f>COUNTIFS(号卡固网晒单!$C:$C,AF47,号卡固网晒单!$D:$D,$E$9)</f>
        <v>0</v>
      </c>
      <c r="AJ47" s="90">
        <f>COUNTIFS(号卡固网晒单!$C:$C,AF47,号卡固网晒单!$D:$D,$F$9)</f>
        <v>0</v>
      </c>
      <c r="AK47" s="90">
        <f>COUNTIFS(号卡固网晒单!$C:$C,AF47,号卡固网晒单!$D:$D,$G$9)</f>
        <v>0</v>
      </c>
      <c r="AL47" s="90">
        <f>COUNTIFS(号卡固网晒单!$C:$C,AF47,号卡固网晒单!$D:$D,$H$9)</f>
        <v>0</v>
      </c>
      <c r="AM47" s="90">
        <f>COUNTIFS(号卡固网晒单!$C:$C,AF47,号卡固网晒单!$D:$D,$I$9)</f>
        <v>0</v>
      </c>
      <c r="AN47" s="90">
        <f>COUNTIFS(号卡固网晒单!$C:$C,AF47,号卡固网晒单!$D:$D,$J$9)</f>
        <v>0</v>
      </c>
      <c r="AO47" s="90">
        <f>COUNTIFS(号卡固网晒单!$C:$C,AF47,号卡固网晒单!$D:$D,$K$9)</f>
        <v>0</v>
      </c>
      <c r="AP47" s="90">
        <f>COUNTIFS(号卡固网晒单!$C:$C,AF47,号卡固网晒单!$D:$D,$L$9)</f>
        <v>0</v>
      </c>
      <c r="AQ47" s="90">
        <f>COUNTIFS(号卡固网晒单!$C:$C,AF47,号卡固网晒单!$D:$D,$M$9)</f>
        <v>0</v>
      </c>
      <c r="AR47" s="90">
        <f>COUNTIFS(号卡固网晒单!$C:$C,AF47,号卡固网晒单!$D:$D,$N$9)</f>
        <v>0</v>
      </c>
      <c r="AS47" s="90">
        <f>COUNTIFS(号卡固网晒单!$C:$C,AF47,号卡固网晒单!$D:$D,$O$9)</f>
        <v>0</v>
      </c>
      <c r="AT47" s="90">
        <f>COUNTIFS(号卡固网晒单!$C:$C,AF47,号卡固网晒单!$D:$D,$P$9)</f>
        <v>0</v>
      </c>
      <c r="AU47" s="90">
        <f t="shared" si="3"/>
        <v>0</v>
      </c>
      <c r="AV47" s="90">
        <f>COUNTIFS(号卡固网晒单!$C:$C,AE47,号卡固网晒单!$E:$E,$R$9)</f>
        <v>0</v>
      </c>
      <c r="AW47" s="90">
        <f t="shared" si="4"/>
        <v>0</v>
      </c>
      <c r="AX47" s="90">
        <f t="shared" si="5"/>
        <v>0</v>
      </c>
      <c r="AY47" s="90">
        <f>COUNTIFS(号卡固网晒单!$C:$C,AE47,号卡固网晒单!$D:$D,$U$9)</f>
        <v>0</v>
      </c>
      <c r="AZ47" s="90">
        <f>COUNTIFS(号卡固网晒单!$C:$C,AE47,号卡固网晒单!$D:$D,$V$9)</f>
        <v>0</v>
      </c>
      <c r="BA47" s="90">
        <f>COUNTIFS(号卡固网晒单!$C:$C,AE47,号卡固网晒单!$D:$D,$W$9)</f>
        <v>0</v>
      </c>
      <c r="BB47" s="90">
        <f>COUNTIFS(号卡固网晒单!$C:$C,AE47,号卡固网晒单!$D:$D,$X$9)</f>
        <v>0</v>
      </c>
      <c r="BC47" s="90">
        <f>COUNTIFS(号卡固网晒单!$C:$C,AE47,号卡固网晒单!$F:$F,$Y$9)</f>
        <v>0</v>
      </c>
      <c r="BD47" s="90">
        <f>COUNTIFS(号卡固网晒单!$C:$C,AE47,号卡固网晒单!$G:$G,$Z$9)</f>
        <v>0</v>
      </c>
      <c r="BE47" s="90">
        <f>COUNTIFS(号卡固网晒单!$C:$C,AE47,号卡固网晒单!$H:$H,$AA$9)</f>
        <v>0</v>
      </c>
      <c r="BF47" s="90">
        <f>COUNTIFS(号卡固网晒单!$C:$C,AE47,号卡固网晒单!$I:$I,$AB$9)</f>
        <v>0</v>
      </c>
      <c r="BG47" s="90">
        <f>COUNTIFS(号卡固网晒单!$C:$C,AE47,号卡固网晒单!$J:$J,$AC$9)</f>
        <v>0</v>
      </c>
      <c r="BH47" s="90">
        <f>COUNTIFS(号卡固网晒单!$C:$C,AE47,号卡固网晒单!$K:$K,$AD$9)</f>
        <v>0</v>
      </c>
      <c r="BI47" s="90">
        <f>COUNTIFS(号卡固网晒单!$C:$C,AE47,号卡固网晒单!$L:$L,$AE$9)</f>
        <v>0</v>
      </c>
      <c r="BJ47" s="90">
        <f>COUNTIFS(号卡固网晒单!$C:$C,AE47,号卡固网晒单!$M:$M,$AF$9)</f>
        <v>0</v>
      </c>
      <c r="BK47" s="22">
        <v>2</v>
      </c>
      <c r="BL47" s="31">
        <f>AV47*$AV$5+AW47*$AW$5+AX47*$AX$5+AY47*$AY$5+AZ47*$AZ$5+BA47*$BA$5+BB47*$BB$5</f>
        <v>0</v>
      </c>
      <c r="BM47" s="31">
        <f t="shared" si="6"/>
        <v>0</v>
      </c>
      <c r="BN47" s="26"/>
      <c r="BO47" s="50"/>
      <c r="BP47" s="51"/>
      <c r="BQ47" s="26">
        <f t="shared" si="7"/>
        <v>0</v>
      </c>
      <c r="BR47" s="50"/>
      <c r="BS47" s="22">
        <v>5</v>
      </c>
      <c r="BT47" s="31">
        <f>BC47*$BC$5+BD47*$BD$5+BE47*$BE$5+BF47*$BF$5+BG47*$BG$5+BH47*$BH$5+BI47*$BI$5+BJ47*$BJ$5</f>
        <v>0</v>
      </c>
      <c r="BU47" s="31">
        <f t="shared" si="8"/>
        <v>0</v>
      </c>
      <c r="BV47" s="50"/>
      <c r="BW47" s="50"/>
      <c r="BX47" s="51"/>
      <c r="BY47" s="51"/>
      <c r="BZ47" s="59"/>
      <c r="CA47" s="26">
        <f t="shared" si="9"/>
        <v>0</v>
      </c>
      <c r="CB47" s="50"/>
      <c r="CC47" s="83"/>
      <c r="CD47" s="83" t="s">
        <v>551</v>
      </c>
      <c r="CF47" s="101" t="str">
        <f t="shared" si="17"/>
        <v>林木铃</v>
      </c>
      <c r="CG47" s="108"/>
      <c r="CH47" s="108"/>
    </row>
    <row r="48" ht="23.2" spans="1:86">
      <c r="A48" s="88"/>
      <c r="B48" s="88" t="s">
        <v>552</v>
      </c>
      <c r="C48" s="84">
        <v>12</v>
      </c>
      <c r="D48" s="84">
        <v>5</v>
      </c>
      <c r="E48" s="90">
        <f>COUNTIFS(号卡固网晒单!$A:$A,$B$5,号卡固网晒单!$C:$C,B48,号卡固网晒单!$D:$D,$E$9)</f>
        <v>0</v>
      </c>
      <c r="F48" s="90">
        <f>COUNTIFS(号卡固网晒单!$A:$A,$B$5,号卡固网晒单!$C:$C,B48,号卡固网晒单!$D:$D,$F$9)</f>
        <v>0</v>
      </c>
      <c r="G48" s="90">
        <f>COUNTIFS(号卡固网晒单!$A:$A,$B$5,号卡固网晒单!$C:$C,B48,号卡固网晒单!$D:$D,$G$9)</f>
        <v>0</v>
      </c>
      <c r="H48" s="90">
        <f>COUNTIFS(号卡固网晒单!$A:$A,$B$5,号卡固网晒单!$C:$C,B48,号卡固网晒单!$D:$D,$H$9)</f>
        <v>0</v>
      </c>
      <c r="I48" s="90">
        <f>COUNTIFS(号卡固网晒单!$A:$A,$B$5,号卡固网晒单!$C:$C,B48,号卡固网晒单!$D:$D,$I$9)</f>
        <v>0</v>
      </c>
      <c r="J48" s="90">
        <f>COUNTIFS(号卡固网晒单!$A:$A,$B$5,号卡固网晒单!$C:$C,B48,号卡固网晒单!$D:$D,$J$9)</f>
        <v>0</v>
      </c>
      <c r="K48" s="90">
        <f>COUNTIFS(号卡固网晒单!$A:$A,$B$5,号卡固网晒单!$C:$C,B48,号卡固网晒单!$D:$D,$K$9)</f>
        <v>0</v>
      </c>
      <c r="L48" s="90">
        <f>COUNTIFS(号卡固网晒单!$A:$A,$B$5,号卡固网晒单!$C:$C,B48,号卡固网晒单!$D:$D,$L$9)</f>
        <v>0</v>
      </c>
      <c r="M48" s="90">
        <f>COUNTIFS(号卡固网晒单!$A:$A,$B$5,号卡固网晒单!$C:$C,B48,号卡固网晒单!$D:$D,$M$9)</f>
        <v>0</v>
      </c>
      <c r="N48" s="90">
        <f>COUNTIFS(号卡固网晒单!$A:$A,$B$5,号卡固网晒单!$C:$C,B48,号卡固网晒单!$D:$D,$N$9)</f>
        <v>0</v>
      </c>
      <c r="O48" s="90">
        <f>COUNTIFS(号卡固网晒单!$A:$A,$B$5,号卡固网晒单!$C:$C,B48,号卡固网晒单!$D:$D,$O$9)</f>
        <v>0</v>
      </c>
      <c r="P48" s="90">
        <f>COUNTIFS(号卡固网晒单!$A:$A,$B$5,号卡固网晒单!$C:$C,B48,号卡固网晒单!$D:$D,$P$9)</f>
        <v>0</v>
      </c>
      <c r="Q48" s="90">
        <f t="shared" si="0"/>
        <v>0</v>
      </c>
      <c r="R48" s="90">
        <f>COUNTIFS(号卡固网晒单!$A:$A,$B$5,号卡固网晒单!$C:$C,B48,号卡固网晒单!$E:$E,$R$9)</f>
        <v>0</v>
      </c>
      <c r="S48" s="90">
        <f t="shared" si="1"/>
        <v>0</v>
      </c>
      <c r="T48" s="90">
        <f t="shared" si="2"/>
        <v>0</v>
      </c>
      <c r="U48" s="90">
        <f>COUNTIFS(号卡固网晒单!$A:$A,$B$5,号卡固网晒单!$C:$C,B48,号卡固网晒单!$D:$D,$U$9)</f>
        <v>0</v>
      </c>
      <c r="V48" s="90">
        <f>COUNTIFS(号卡固网晒单!$A:$A,$B$5,号卡固网晒单!$C:$C,B48,号卡固网晒单!$D:$D,$V$9)</f>
        <v>0</v>
      </c>
      <c r="W48" s="90">
        <f>COUNTIFS(号卡固网晒单!$A:$A,$B$5,号卡固网晒单!$C:$C,B48,号卡固网晒单!$D:$D,$W$9)</f>
        <v>0</v>
      </c>
      <c r="X48" s="90">
        <f>COUNTIFS(号卡固网晒单!$A:$A,$B$5,号卡固网晒单!$C:$C,B48,号卡固网晒单!$D:$D,$X$9)</f>
        <v>0</v>
      </c>
      <c r="Y48" s="90">
        <f>COUNTIFS(号卡固网晒单!$A:$A,$B$5,号卡固网晒单!$C:$C,B48,号卡固网晒单!$F:$F,$Y$9)</f>
        <v>0</v>
      </c>
      <c r="Z48" s="90">
        <f>COUNTIFS(号卡固网晒单!$A:$A,$B$5,号卡固网晒单!$C:$C,B48,号卡固网晒单!$G:$G,$Z$9)</f>
        <v>0</v>
      </c>
      <c r="AA48" s="90">
        <f>COUNTIFS(号卡固网晒单!$A:$A,$B$5,号卡固网晒单!$C:$C,B48,号卡固网晒单!$H:$H,$AA$9)</f>
        <v>0</v>
      </c>
      <c r="AB48" s="90">
        <f>COUNTIFS(号卡固网晒单!$A:$A,$B$5,号卡固网晒单!$C:$C,B48,号卡固网晒单!$I:$I,$AB$9)</f>
        <v>0</v>
      </c>
      <c r="AC48" s="90">
        <f>COUNTIFS(号卡固网晒单!$A:$A,$B$5,号卡固网晒单!$C:$C,B48,号卡固网晒单!$J:$J,$AC$9)</f>
        <v>0</v>
      </c>
      <c r="AD48" s="90">
        <f>COUNTIFS(号卡固网晒单!$A:$A,$B$5,号卡固网晒单!$C:$C,B48,号卡固网晒单!$K:$K,$AD$9)</f>
        <v>0</v>
      </c>
      <c r="AE48" s="90">
        <f>COUNTIFS(号卡固网晒单!$A:$A,$B$5,号卡固网晒单!$C:$C,B48,号卡固网晒单!$L:$L,$AE$9)</f>
        <v>0</v>
      </c>
      <c r="AF48" s="90">
        <f>COUNTIFS(号卡固网晒单!$A:$A,$B$5,号卡固网晒单!$C:$C,B48,号卡固网晒单!$M:$M,$AF$9)</f>
        <v>0</v>
      </c>
      <c r="AG48" s="90">
        <f>R48*$R$5+S48*$S$5+T48*$T$5+U48*$U$5+V48*$V$5+W48*$W$5+X48*$X$5</f>
        <v>0</v>
      </c>
      <c r="AH48" s="90">
        <f>Y48*$Y$5+Z48*$Z$5+AA48*$AA$5+AB48*$AB$5+AC48*$AC$5+AD48*$AD$5+AE48*$AE$5+AF48*$AF$5</f>
        <v>0</v>
      </c>
      <c r="AI48" s="90">
        <f>COUNTIFS(号卡固网晒单!$C:$C,AF48,号卡固网晒单!$D:$D,$E$9)</f>
        <v>0</v>
      </c>
      <c r="AJ48" s="90">
        <f>COUNTIFS(号卡固网晒单!$C:$C,AF48,号卡固网晒单!$D:$D,$F$9)</f>
        <v>0</v>
      </c>
      <c r="AK48" s="90">
        <f>COUNTIFS(号卡固网晒单!$C:$C,AF48,号卡固网晒单!$D:$D,$G$9)</f>
        <v>0</v>
      </c>
      <c r="AL48" s="90">
        <f>COUNTIFS(号卡固网晒单!$C:$C,AF48,号卡固网晒单!$D:$D,$H$9)</f>
        <v>0</v>
      </c>
      <c r="AM48" s="90">
        <f>COUNTIFS(号卡固网晒单!$C:$C,AF48,号卡固网晒单!$D:$D,$I$9)</f>
        <v>0</v>
      </c>
      <c r="AN48" s="90">
        <f>COUNTIFS(号卡固网晒单!$C:$C,AF48,号卡固网晒单!$D:$D,$J$9)</f>
        <v>0</v>
      </c>
      <c r="AO48" s="90">
        <f>COUNTIFS(号卡固网晒单!$C:$C,AF48,号卡固网晒单!$D:$D,$K$9)</f>
        <v>0</v>
      </c>
      <c r="AP48" s="90">
        <f>COUNTIFS(号卡固网晒单!$C:$C,AF48,号卡固网晒单!$D:$D,$L$9)</f>
        <v>0</v>
      </c>
      <c r="AQ48" s="90">
        <f>COUNTIFS(号卡固网晒单!$C:$C,AF48,号卡固网晒单!$D:$D,$M$9)</f>
        <v>0</v>
      </c>
      <c r="AR48" s="90">
        <f>COUNTIFS(号卡固网晒单!$C:$C,AF48,号卡固网晒单!$D:$D,$N$9)</f>
        <v>0</v>
      </c>
      <c r="AS48" s="90">
        <f>COUNTIFS(号卡固网晒单!$C:$C,AF48,号卡固网晒单!$D:$D,$O$9)</f>
        <v>0</v>
      </c>
      <c r="AT48" s="90">
        <f>COUNTIFS(号卡固网晒单!$C:$C,AF48,号卡固网晒单!$D:$D,$P$9)</f>
        <v>0</v>
      </c>
      <c r="AU48" s="90">
        <f t="shared" si="3"/>
        <v>0</v>
      </c>
      <c r="AV48" s="90">
        <f>COUNTIFS(号卡固网晒单!$C:$C,AE48,号卡固网晒单!$E:$E,$R$9)</f>
        <v>0</v>
      </c>
      <c r="AW48" s="90">
        <f t="shared" si="4"/>
        <v>0</v>
      </c>
      <c r="AX48" s="90">
        <f t="shared" si="5"/>
        <v>0</v>
      </c>
      <c r="AY48" s="90">
        <f>COUNTIFS(号卡固网晒单!$C:$C,AE48,号卡固网晒单!$D:$D,$U$9)</f>
        <v>0</v>
      </c>
      <c r="AZ48" s="90">
        <f>COUNTIFS(号卡固网晒单!$C:$C,AE48,号卡固网晒单!$D:$D,$V$9)</f>
        <v>0</v>
      </c>
      <c r="BA48" s="90">
        <f>COUNTIFS(号卡固网晒单!$C:$C,AE48,号卡固网晒单!$D:$D,$W$9)</f>
        <v>0</v>
      </c>
      <c r="BB48" s="90">
        <f>COUNTIFS(号卡固网晒单!$C:$C,AE48,号卡固网晒单!$D:$D,$X$9)</f>
        <v>0</v>
      </c>
      <c r="BC48" s="90">
        <f>COUNTIFS(号卡固网晒单!$C:$C,AE48,号卡固网晒单!$F:$F,$Y$9)</f>
        <v>0</v>
      </c>
      <c r="BD48" s="90">
        <f>COUNTIFS(号卡固网晒单!$C:$C,AE48,号卡固网晒单!$G:$G,$Z$9)</f>
        <v>0</v>
      </c>
      <c r="BE48" s="90">
        <f>COUNTIFS(号卡固网晒单!$C:$C,AE48,号卡固网晒单!$H:$H,$AA$9)</f>
        <v>0</v>
      </c>
      <c r="BF48" s="90">
        <f>COUNTIFS(号卡固网晒单!$C:$C,AE48,号卡固网晒单!$I:$I,$AB$9)</f>
        <v>0</v>
      </c>
      <c r="BG48" s="90">
        <f>COUNTIFS(号卡固网晒单!$C:$C,AE48,号卡固网晒单!$J:$J,$AC$9)</f>
        <v>0</v>
      </c>
      <c r="BH48" s="90">
        <f>COUNTIFS(号卡固网晒单!$C:$C,AE48,号卡固网晒单!$K:$K,$AD$9)</f>
        <v>0</v>
      </c>
      <c r="BI48" s="90">
        <f>COUNTIFS(号卡固网晒单!$C:$C,AE48,号卡固网晒单!$L:$L,$AE$9)</f>
        <v>0</v>
      </c>
      <c r="BJ48" s="90">
        <f>COUNTIFS(号卡固网晒单!$C:$C,AE48,号卡固网晒单!$M:$M,$AF$9)</f>
        <v>0</v>
      </c>
      <c r="BK48" s="22">
        <v>5</v>
      </c>
      <c r="BL48" s="31">
        <f>AV48*$AV$5+AW48*$AW$5+AX48*$AX$5+AY48*$AY$5+AZ48*$AZ$5+BA48*$BA$5+BB48*$BB$5</f>
        <v>0</v>
      </c>
      <c r="BM48" s="31">
        <f t="shared" si="6"/>
        <v>0</v>
      </c>
      <c r="BN48" s="26"/>
      <c r="BO48" s="50"/>
      <c r="BP48" s="51"/>
      <c r="BQ48" s="26">
        <f t="shared" si="7"/>
        <v>0</v>
      </c>
      <c r="BR48" s="50"/>
      <c r="BS48" s="22">
        <v>12</v>
      </c>
      <c r="BT48" s="31">
        <f>BC48*$BC$5+BD48*$BD$5+BE48*$BE$5+BF48*$BF$5+BG48*$BG$5+BH48*$BH$5+BI48*$BI$5+BJ48*$BJ$5</f>
        <v>0</v>
      </c>
      <c r="BU48" s="31">
        <f t="shared" si="8"/>
        <v>0</v>
      </c>
      <c r="BV48" s="50"/>
      <c r="BW48" s="50"/>
      <c r="BX48" s="51"/>
      <c r="BY48" s="51"/>
      <c r="BZ48" s="59"/>
      <c r="CA48" s="26">
        <f t="shared" si="9"/>
        <v>0</v>
      </c>
      <c r="CB48" s="50"/>
      <c r="CC48" s="83"/>
      <c r="CD48" s="83" t="s">
        <v>552</v>
      </c>
      <c r="CF48" s="101" t="str">
        <f t="shared" si="17"/>
        <v>刘端容</v>
      </c>
      <c r="CG48" s="108"/>
      <c r="CH48" s="108"/>
    </row>
    <row r="49" ht="23.2" spans="1:86">
      <c r="A49" s="88" t="s">
        <v>28</v>
      </c>
      <c r="B49" s="88" t="s">
        <v>553</v>
      </c>
      <c r="C49" s="84">
        <v>5</v>
      </c>
      <c r="D49" s="84">
        <v>2</v>
      </c>
      <c r="E49" s="90">
        <f>COUNTIFS(号卡固网晒单!$A:$A,$B$5,号卡固网晒单!$C:$C,B49,号卡固网晒单!$D:$D,$E$9)</f>
        <v>0</v>
      </c>
      <c r="F49" s="90">
        <f>COUNTIFS(号卡固网晒单!$A:$A,$B$5,号卡固网晒单!$C:$C,B49,号卡固网晒单!$D:$D,$F$9)</f>
        <v>0</v>
      </c>
      <c r="G49" s="90">
        <f>COUNTIFS(号卡固网晒单!$A:$A,$B$5,号卡固网晒单!$C:$C,B49,号卡固网晒单!$D:$D,$G$9)</f>
        <v>0</v>
      </c>
      <c r="H49" s="90">
        <f>COUNTIFS(号卡固网晒单!$A:$A,$B$5,号卡固网晒单!$C:$C,B49,号卡固网晒单!$D:$D,$H$9)</f>
        <v>0</v>
      </c>
      <c r="I49" s="90">
        <f>COUNTIFS(号卡固网晒单!$A:$A,$B$5,号卡固网晒单!$C:$C,B49,号卡固网晒单!$D:$D,$I$9)</f>
        <v>0</v>
      </c>
      <c r="J49" s="90">
        <f>COUNTIFS(号卡固网晒单!$A:$A,$B$5,号卡固网晒单!$C:$C,B49,号卡固网晒单!$D:$D,$J$9)</f>
        <v>0</v>
      </c>
      <c r="K49" s="90">
        <f>COUNTIFS(号卡固网晒单!$A:$A,$B$5,号卡固网晒单!$C:$C,B49,号卡固网晒单!$D:$D,$K$9)</f>
        <v>0</v>
      </c>
      <c r="L49" s="90">
        <f>COUNTIFS(号卡固网晒单!$A:$A,$B$5,号卡固网晒单!$C:$C,B49,号卡固网晒单!$D:$D,$L$9)</f>
        <v>0</v>
      </c>
      <c r="M49" s="90">
        <f>COUNTIFS(号卡固网晒单!$A:$A,$B$5,号卡固网晒单!$C:$C,B49,号卡固网晒单!$D:$D,$M$9)</f>
        <v>0</v>
      </c>
      <c r="N49" s="90">
        <f>COUNTIFS(号卡固网晒单!$A:$A,$B$5,号卡固网晒单!$C:$C,B49,号卡固网晒单!$D:$D,$N$9)</f>
        <v>0</v>
      </c>
      <c r="O49" s="90">
        <f>COUNTIFS(号卡固网晒单!$A:$A,$B$5,号卡固网晒单!$C:$C,B49,号卡固网晒单!$D:$D,$O$9)</f>
        <v>0</v>
      </c>
      <c r="P49" s="90">
        <f>COUNTIFS(号卡固网晒单!$A:$A,$B$5,号卡固网晒单!$C:$C,B49,号卡固网晒单!$D:$D,$P$9)</f>
        <v>0</v>
      </c>
      <c r="Q49" s="90">
        <f t="shared" si="0"/>
        <v>0</v>
      </c>
      <c r="R49" s="90">
        <f>COUNTIFS(号卡固网晒单!$A:$A,$B$5,号卡固网晒单!$C:$C,B49,号卡固网晒单!$E:$E,$R$9)</f>
        <v>0</v>
      </c>
      <c r="S49" s="90">
        <f t="shared" si="1"/>
        <v>0</v>
      </c>
      <c r="T49" s="90">
        <f t="shared" si="2"/>
        <v>0</v>
      </c>
      <c r="U49" s="90">
        <f>COUNTIFS(号卡固网晒单!$A:$A,$B$5,号卡固网晒单!$C:$C,B49,号卡固网晒单!$D:$D,$U$9)</f>
        <v>0</v>
      </c>
      <c r="V49" s="90">
        <f>COUNTIFS(号卡固网晒单!$A:$A,$B$5,号卡固网晒单!$C:$C,B49,号卡固网晒单!$D:$D,$V$9)</f>
        <v>0</v>
      </c>
      <c r="W49" s="90">
        <f>COUNTIFS(号卡固网晒单!$A:$A,$B$5,号卡固网晒单!$C:$C,B49,号卡固网晒单!$D:$D,$W$9)</f>
        <v>0</v>
      </c>
      <c r="X49" s="90">
        <f>COUNTIFS(号卡固网晒单!$A:$A,$B$5,号卡固网晒单!$C:$C,B49,号卡固网晒单!$D:$D,$X$9)</f>
        <v>0</v>
      </c>
      <c r="Y49" s="90">
        <f>COUNTIFS(号卡固网晒单!$A:$A,$B$5,号卡固网晒单!$C:$C,B49,号卡固网晒单!$F:$F,$Y$9)</f>
        <v>0</v>
      </c>
      <c r="Z49" s="90">
        <f>COUNTIFS(号卡固网晒单!$A:$A,$B$5,号卡固网晒单!$C:$C,B49,号卡固网晒单!$G:$G,$Z$9)</f>
        <v>0</v>
      </c>
      <c r="AA49" s="90">
        <f>COUNTIFS(号卡固网晒单!$A:$A,$B$5,号卡固网晒单!$C:$C,B49,号卡固网晒单!$H:$H,$AA$9)</f>
        <v>0</v>
      </c>
      <c r="AB49" s="90">
        <f>COUNTIFS(号卡固网晒单!$A:$A,$B$5,号卡固网晒单!$C:$C,B49,号卡固网晒单!$I:$I,$AB$9)</f>
        <v>0</v>
      </c>
      <c r="AC49" s="90">
        <f>COUNTIFS(号卡固网晒单!$A:$A,$B$5,号卡固网晒单!$C:$C,B49,号卡固网晒单!$J:$J,$AC$9)</f>
        <v>0</v>
      </c>
      <c r="AD49" s="90">
        <f>COUNTIFS(号卡固网晒单!$A:$A,$B$5,号卡固网晒单!$C:$C,B49,号卡固网晒单!$K:$K,$AD$9)</f>
        <v>0</v>
      </c>
      <c r="AE49" s="90">
        <f>COUNTIFS(号卡固网晒单!$A:$A,$B$5,号卡固网晒单!$C:$C,B49,号卡固网晒单!$L:$L,$AE$9)</f>
        <v>0</v>
      </c>
      <c r="AF49" s="90">
        <f>COUNTIFS(号卡固网晒单!$A:$A,$B$5,号卡固网晒单!$C:$C,B49,号卡固网晒单!$M:$M,$AF$9)</f>
        <v>0</v>
      </c>
      <c r="AG49" s="90">
        <f>R49*$R$5+S49*$S$5+T49*$T$5+U49*$U$5+V49*$V$5+W49*$W$5+X49*$X$5</f>
        <v>0</v>
      </c>
      <c r="AH49" s="90">
        <f>Y49*$Y$5+Z49*$Z$5+AA49*$AA$5+AB49*$AB$5+AC49*$AC$5+AD49*$AD$5+AE49*$AE$5+AF49*$AF$5</f>
        <v>0</v>
      </c>
      <c r="AI49" s="90">
        <f>COUNTIFS(号卡固网晒单!$C:$C,AF49,号卡固网晒单!$D:$D,$E$9)</f>
        <v>0</v>
      </c>
      <c r="AJ49" s="90">
        <f>COUNTIFS(号卡固网晒单!$C:$C,AF49,号卡固网晒单!$D:$D,$F$9)</f>
        <v>0</v>
      </c>
      <c r="AK49" s="90">
        <f>COUNTIFS(号卡固网晒单!$C:$C,AF49,号卡固网晒单!$D:$D,$G$9)</f>
        <v>0</v>
      </c>
      <c r="AL49" s="90">
        <f>COUNTIFS(号卡固网晒单!$C:$C,AF49,号卡固网晒单!$D:$D,$H$9)</f>
        <v>0</v>
      </c>
      <c r="AM49" s="90">
        <f>COUNTIFS(号卡固网晒单!$C:$C,AF49,号卡固网晒单!$D:$D,$I$9)</f>
        <v>0</v>
      </c>
      <c r="AN49" s="90">
        <f>COUNTIFS(号卡固网晒单!$C:$C,AF49,号卡固网晒单!$D:$D,$J$9)</f>
        <v>0</v>
      </c>
      <c r="AO49" s="90">
        <f>COUNTIFS(号卡固网晒单!$C:$C,AF49,号卡固网晒单!$D:$D,$K$9)</f>
        <v>0</v>
      </c>
      <c r="AP49" s="90">
        <f>COUNTIFS(号卡固网晒单!$C:$C,AF49,号卡固网晒单!$D:$D,$L$9)</f>
        <v>0</v>
      </c>
      <c r="AQ49" s="90">
        <f>COUNTIFS(号卡固网晒单!$C:$C,AF49,号卡固网晒单!$D:$D,$M$9)</f>
        <v>0</v>
      </c>
      <c r="AR49" s="90">
        <f>COUNTIFS(号卡固网晒单!$C:$C,AF49,号卡固网晒单!$D:$D,$N$9)</f>
        <v>0</v>
      </c>
      <c r="AS49" s="90">
        <f>COUNTIFS(号卡固网晒单!$C:$C,AF49,号卡固网晒单!$D:$D,$O$9)</f>
        <v>0</v>
      </c>
      <c r="AT49" s="90">
        <f>COUNTIFS(号卡固网晒单!$C:$C,AF49,号卡固网晒单!$D:$D,$P$9)</f>
        <v>0</v>
      </c>
      <c r="AU49" s="90">
        <f t="shared" si="3"/>
        <v>0</v>
      </c>
      <c r="AV49" s="90">
        <f>COUNTIFS(号卡固网晒单!$C:$C,AE49,号卡固网晒单!$E:$E,$R$9)</f>
        <v>0</v>
      </c>
      <c r="AW49" s="90">
        <f t="shared" si="4"/>
        <v>0</v>
      </c>
      <c r="AX49" s="90">
        <f t="shared" si="5"/>
        <v>0</v>
      </c>
      <c r="AY49" s="90">
        <f>COUNTIFS(号卡固网晒单!$C:$C,AE49,号卡固网晒单!$D:$D,$U$9)</f>
        <v>0</v>
      </c>
      <c r="AZ49" s="90">
        <f>COUNTIFS(号卡固网晒单!$C:$C,AE49,号卡固网晒单!$D:$D,$V$9)</f>
        <v>0</v>
      </c>
      <c r="BA49" s="90">
        <f>COUNTIFS(号卡固网晒单!$C:$C,AE49,号卡固网晒单!$D:$D,$W$9)</f>
        <v>0</v>
      </c>
      <c r="BB49" s="90">
        <f>COUNTIFS(号卡固网晒单!$C:$C,AE49,号卡固网晒单!$D:$D,$X$9)</f>
        <v>0</v>
      </c>
      <c r="BC49" s="90">
        <f>COUNTIFS(号卡固网晒单!$C:$C,AE49,号卡固网晒单!$F:$F,$Y$9)</f>
        <v>0</v>
      </c>
      <c r="BD49" s="90">
        <f>COUNTIFS(号卡固网晒单!$C:$C,AE49,号卡固网晒单!$G:$G,$Z$9)</f>
        <v>0</v>
      </c>
      <c r="BE49" s="90">
        <f>COUNTIFS(号卡固网晒单!$C:$C,AE49,号卡固网晒单!$H:$H,$AA$9)</f>
        <v>0</v>
      </c>
      <c r="BF49" s="90">
        <f>COUNTIFS(号卡固网晒单!$C:$C,AE49,号卡固网晒单!$I:$I,$AB$9)</f>
        <v>0</v>
      </c>
      <c r="BG49" s="90">
        <f>COUNTIFS(号卡固网晒单!$C:$C,AE49,号卡固网晒单!$J:$J,$AC$9)</f>
        <v>0</v>
      </c>
      <c r="BH49" s="90">
        <f>COUNTIFS(号卡固网晒单!$C:$C,AE49,号卡固网晒单!$K:$K,$AD$9)</f>
        <v>0</v>
      </c>
      <c r="BI49" s="90">
        <f>COUNTIFS(号卡固网晒单!$C:$C,AE49,号卡固网晒单!$L:$L,$AE$9)</f>
        <v>0</v>
      </c>
      <c r="BJ49" s="90">
        <f>COUNTIFS(号卡固网晒单!$C:$C,AE49,号卡固网晒单!$M:$M,$AF$9)</f>
        <v>0</v>
      </c>
      <c r="BK49" s="22">
        <v>2</v>
      </c>
      <c r="BL49" s="31">
        <f>AV49*$AV$5+AW49*$AW$5+AX49*$AX$5+AY49*$AY$5+AZ49*$AZ$5+BA49*$BA$5+BB49*$BB$5</f>
        <v>0</v>
      </c>
      <c r="BM49" s="31">
        <f t="shared" si="6"/>
        <v>0</v>
      </c>
      <c r="BN49" s="26">
        <v>9</v>
      </c>
      <c r="BO49" s="50">
        <f>SUM(BM49:BM51)</f>
        <v>0</v>
      </c>
      <c r="BP49" s="51">
        <f t="shared" ref="BP49:BP53" si="20">BO49/BN49</f>
        <v>0</v>
      </c>
      <c r="BQ49" s="26">
        <f t="shared" si="7"/>
        <v>0</v>
      </c>
      <c r="BR49" s="50">
        <f>SUM(BQ49:BQ51)</f>
        <v>0</v>
      </c>
      <c r="BS49" s="22">
        <v>5</v>
      </c>
      <c r="BT49" s="31">
        <f>BC49*$BC$5+BD49*$BD$5+BE49*$BE$5+BF49*$BF$5+BG49*$BG$5+BH49*$BH$5+BI49*$BI$5+BJ49*$BJ$5</f>
        <v>0</v>
      </c>
      <c r="BU49" s="31">
        <f t="shared" si="8"/>
        <v>0</v>
      </c>
      <c r="BV49" s="50">
        <v>22</v>
      </c>
      <c r="BW49" s="50">
        <f>SUM(BT49:BT51)</f>
        <v>0</v>
      </c>
      <c r="BX49" s="51">
        <f t="shared" ref="BX49:BX53" si="21">BW49/BV49</f>
        <v>0</v>
      </c>
      <c r="BY49" s="51">
        <f t="shared" ref="BY49:BY53" si="22">(BX49+BP49)/2</f>
        <v>0</v>
      </c>
      <c r="BZ49" s="59">
        <f t="shared" ref="BZ49:BZ53" si="23">RANK(BY49,$BY$11:$BY$69)</f>
        <v>1</v>
      </c>
      <c r="CA49" s="26">
        <f t="shared" si="9"/>
        <v>0</v>
      </c>
      <c r="CB49" s="50">
        <f>SUM(CA49:CA51)</f>
        <v>0</v>
      </c>
      <c r="CC49" s="83" t="s">
        <v>28</v>
      </c>
      <c r="CD49" s="83" t="s">
        <v>553</v>
      </c>
      <c r="CF49" s="101" t="str">
        <f t="shared" si="17"/>
        <v>缪高雄</v>
      </c>
      <c r="CG49" s="108" t="str">
        <f t="shared" si="18"/>
        <v>溪潭站</v>
      </c>
      <c r="CH49" s="108" t="str">
        <f t="shared" si="19"/>
        <v>溪潭站</v>
      </c>
    </row>
    <row r="50" ht="23.2" spans="1:86">
      <c r="A50" s="88"/>
      <c r="B50" s="88" t="s">
        <v>554</v>
      </c>
      <c r="C50" s="84">
        <v>5</v>
      </c>
      <c r="D50" s="84">
        <v>2</v>
      </c>
      <c r="E50" s="90">
        <f>COUNTIFS(号卡固网晒单!$A:$A,$B$5,号卡固网晒单!$C:$C,B50,号卡固网晒单!$D:$D,$E$9)</f>
        <v>0</v>
      </c>
      <c r="F50" s="90">
        <f>COUNTIFS(号卡固网晒单!$A:$A,$B$5,号卡固网晒单!$C:$C,B50,号卡固网晒单!$D:$D,$F$9)</f>
        <v>0</v>
      </c>
      <c r="G50" s="90">
        <f>COUNTIFS(号卡固网晒单!$A:$A,$B$5,号卡固网晒单!$C:$C,B50,号卡固网晒单!$D:$D,$G$9)</f>
        <v>0</v>
      </c>
      <c r="H50" s="90">
        <f>COUNTIFS(号卡固网晒单!$A:$A,$B$5,号卡固网晒单!$C:$C,B50,号卡固网晒单!$D:$D,$H$9)</f>
        <v>0</v>
      </c>
      <c r="I50" s="90">
        <f>COUNTIFS(号卡固网晒单!$A:$A,$B$5,号卡固网晒单!$C:$C,B50,号卡固网晒单!$D:$D,$I$9)</f>
        <v>0</v>
      </c>
      <c r="J50" s="90">
        <f>COUNTIFS(号卡固网晒单!$A:$A,$B$5,号卡固网晒单!$C:$C,B50,号卡固网晒单!$D:$D,$J$9)</f>
        <v>0</v>
      </c>
      <c r="K50" s="90">
        <f>COUNTIFS(号卡固网晒单!$A:$A,$B$5,号卡固网晒单!$C:$C,B50,号卡固网晒单!$D:$D,$K$9)</f>
        <v>0</v>
      </c>
      <c r="L50" s="90">
        <f>COUNTIFS(号卡固网晒单!$A:$A,$B$5,号卡固网晒单!$C:$C,B50,号卡固网晒单!$D:$D,$L$9)</f>
        <v>0</v>
      </c>
      <c r="M50" s="90">
        <f>COUNTIFS(号卡固网晒单!$A:$A,$B$5,号卡固网晒单!$C:$C,B50,号卡固网晒单!$D:$D,$M$9)</f>
        <v>0</v>
      </c>
      <c r="N50" s="90">
        <f>COUNTIFS(号卡固网晒单!$A:$A,$B$5,号卡固网晒单!$C:$C,B50,号卡固网晒单!$D:$D,$N$9)</f>
        <v>0</v>
      </c>
      <c r="O50" s="90">
        <f>COUNTIFS(号卡固网晒单!$A:$A,$B$5,号卡固网晒单!$C:$C,B50,号卡固网晒单!$D:$D,$O$9)</f>
        <v>0</v>
      </c>
      <c r="P50" s="90">
        <f>COUNTIFS(号卡固网晒单!$A:$A,$B$5,号卡固网晒单!$C:$C,B50,号卡固网晒单!$D:$D,$P$9)</f>
        <v>0</v>
      </c>
      <c r="Q50" s="90">
        <f t="shared" si="0"/>
        <v>0</v>
      </c>
      <c r="R50" s="90">
        <f>COUNTIFS(号卡固网晒单!$A:$A,$B$5,号卡固网晒单!$C:$C,B50,号卡固网晒单!$E:$E,$R$9)</f>
        <v>0</v>
      </c>
      <c r="S50" s="90">
        <f t="shared" si="1"/>
        <v>0</v>
      </c>
      <c r="T50" s="90">
        <f t="shared" si="2"/>
        <v>0</v>
      </c>
      <c r="U50" s="90">
        <f>COUNTIFS(号卡固网晒单!$A:$A,$B$5,号卡固网晒单!$C:$C,B50,号卡固网晒单!$D:$D,$U$9)</f>
        <v>0</v>
      </c>
      <c r="V50" s="90">
        <f>COUNTIFS(号卡固网晒单!$A:$A,$B$5,号卡固网晒单!$C:$C,B50,号卡固网晒单!$D:$D,$V$9)</f>
        <v>0</v>
      </c>
      <c r="W50" s="90">
        <f>COUNTIFS(号卡固网晒单!$A:$A,$B$5,号卡固网晒单!$C:$C,B50,号卡固网晒单!$D:$D,$W$9)</f>
        <v>0</v>
      </c>
      <c r="X50" s="90">
        <f>COUNTIFS(号卡固网晒单!$A:$A,$B$5,号卡固网晒单!$C:$C,B50,号卡固网晒单!$D:$D,$X$9)</f>
        <v>0</v>
      </c>
      <c r="Y50" s="90">
        <f>COUNTIFS(号卡固网晒单!$A:$A,$B$5,号卡固网晒单!$C:$C,B50,号卡固网晒单!$F:$F,$Y$9)</f>
        <v>0</v>
      </c>
      <c r="Z50" s="90">
        <f>COUNTIFS(号卡固网晒单!$A:$A,$B$5,号卡固网晒单!$C:$C,B50,号卡固网晒单!$G:$G,$Z$9)</f>
        <v>0</v>
      </c>
      <c r="AA50" s="90">
        <f>COUNTIFS(号卡固网晒单!$A:$A,$B$5,号卡固网晒单!$C:$C,B50,号卡固网晒单!$H:$H,$AA$9)</f>
        <v>0</v>
      </c>
      <c r="AB50" s="90">
        <f>COUNTIFS(号卡固网晒单!$A:$A,$B$5,号卡固网晒单!$C:$C,B50,号卡固网晒单!$I:$I,$AB$9)</f>
        <v>0</v>
      </c>
      <c r="AC50" s="90">
        <f>COUNTIFS(号卡固网晒单!$A:$A,$B$5,号卡固网晒单!$C:$C,B50,号卡固网晒单!$J:$J,$AC$9)</f>
        <v>0</v>
      </c>
      <c r="AD50" s="90">
        <f>COUNTIFS(号卡固网晒单!$A:$A,$B$5,号卡固网晒单!$C:$C,B50,号卡固网晒单!$K:$K,$AD$9)</f>
        <v>0</v>
      </c>
      <c r="AE50" s="90">
        <f>COUNTIFS(号卡固网晒单!$A:$A,$B$5,号卡固网晒单!$C:$C,B50,号卡固网晒单!$L:$L,$AE$9)</f>
        <v>0</v>
      </c>
      <c r="AF50" s="90">
        <f>COUNTIFS(号卡固网晒单!$A:$A,$B$5,号卡固网晒单!$C:$C,B50,号卡固网晒单!$M:$M,$AF$9)</f>
        <v>0</v>
      </c>
      <c r="AG50" s="90">
        <f>R50*$R$5+S50*$S$5+T50*$T$5+U50*$U$5+V50*$V$5+W50*$W$5+X50*$X$5</f>
        <v>0</v>
      </c>
      <c r="AH50" s="90">
        <f>Y50*$Y$5+Z50*$Z$5+AA50*$AA$5+AB50*$AB$5+AC50*$AC$5+AD50*$AD$5+AE50*$AE$5+AF50*$AF$5</f>
        <v>0</v>
      </c>
      <c r="AI50" s="90">
        <f>COUNTIFS(号卡固网晒单!$C:$C,AF50,号卡固网晒单!$D:$D,$E$9)</f>
        <v>0</v>
      </c>
      <c r="AJ50" s="90">
        <f>COUNTIFS(号卡固网晒单!$C:$C,AF50,号卡固网晒单!$D:$D,$F$9)</f>
        <v>0</v>
      </c>
      <c r="AK50" s="90">
        <f>COUNTIFS(号卡固网晒单!$C:$C,AF50,号卡固网晒单!$D:$D,$G$9)</f>
        <v>0</v>
      </c>
      <c r="AL50" s="90">
        <f>COUNTIFS(号卡固网晒单!$C:$C,AF50,号卡固网晒单!$D:$D,$H$9)</f>
        <v>0</v>
      </c>
      <c r="AM50" s="90">
        <f>COUNTIFS(号卡固网晒单!$C:$C,AF50,号卡固网晒单!$D:$D,$I$9)</f>
        <v>0</v>
      </c>
      <c r="AN50" s="90">
        <f>COUNTIFS(号卡固网晒单!$C:$C,AF50,号卡固网晒单!$D:$D,$J$9)</f>
        <v>0</v>
      </c>
      <c r="AO50" s="90">
        <f>COUNTIFS(号卡固网晒单!$C:$C,AF50,号卡固网晒单!$D:$D,$K$9)</f>
        <v>0</v>
      </c>
      <c r="AP50" s="90">
        <f>COUNTIFS(号卡固网晒单!$C:$C,AF50,号卡固网晒单!$D:$D,$L$9)</f>
        <v>0</v>
      </c>
      <c r="AQ50" s="90">
        <f>COUNTIFS(号卡固网晒单!$C:$C,AF50,号卡固网晒单!$D:$D,$M$9)</f>
        <v>0</v>
      </c>
      <c r="AR50" s="90">
        <f>COUNTIFS(号卡固网晒单!$C:$C,AF50,号卡固网晒单!$D:$D,$N$9)</f>
        <v>0</v>
      </c>
      <c r="AS50" s="90">
        <f>COUNTIFS(号卡固网晒单!$C:$C,AF50,号卡固网晒单!$D:$D,$O$9)</f>
        <v>0</v>
      </c>
      <c r="AT50" s="90">
        <f>COUNTIFS(号卡固网晒单!$C:$C,AF50,号卡固网晒单!$D:$D,$P$9)</f>
        <v>0</v>
      </c>
      <c r="AU50" s="90">
        <f t="shared" si="3"/>
        <v>0</v>
      </c>
      <c r="AV50" s="90">
        <f>COUNTIFS(号卡固网晒单!$C:$C,AE50,号卡固网晒单!$E:$E,$R$9)</f>
        <v>0</v>
      </c>
      <c r="AW50" s="90">
        <f t="shared" si="4"/>
        <v>0</v>
      </c>
      <c r="AX50" s="90">
        <f t="shared" si="5"/>
        <v>0</v>
      </c>
      <c r="AY50" s="90">
        <f>COUNTIFS(号卡固网晒单!$C:$C,AE50,号卡固网晒单!$D:$D,$U$9)</f>
        <v>0</v>
      </c>
      <c r="AZ50" s="90">
        <f>COUNTIFS(号卡固网晒单!$C:$C,AE50,号卡固网晒单!$D:$D,$V$9)</f>
        <v>0</v>
      </c>
      <c r="BA50" s="90">
        <f>COUNTIFS(号卡固网晒单!$C:$C,AE50,号卡固网晒单!$D:$D,$W$9)</f>
        <v>0</v>
      </c>
      <c r="BB50" s="90">
        <f>COUNTIFS(号卡固网晒单!$C:$C,AE50,号卡固网晒单!$D:$D,$X$9)</f>
        <v>0</v>
      </c>
      <c r="BC50" s="90">
        <f>COUNTIFS(号卡固网晒单!$C:$C,AE50,号卡固网晒单!$F:$F,$Y$9)</f>
        <v>0</v>
      </c>
      <c r="BD50" s="90">
        <f>COUNTIFS(号卡固网晒单!$C:$C,AE50,号卡固网晒单!$G:$G,$Z$9)</f>
        <v>0</v>
      </c>
      <c r="BE50" s="90">
        <f>COUNTIFS(号卡固网晒单!$C:$C,AE50,号卡固网晒单!$H:$H,$AA$9)</f>
        <v>0</v>
      </c>
      <c r="BF50" s="90">
        <f>COUNTIFS(号卡固网晒单!$C:$C,AE50,号卡固网晒单!$I:$I,$AB$9)</f>
        <v>0</v>
      </c>
      <c r="BG50" s="90">
        <f>COUNTIFS(号卡固网晒单!$C:$C,AE50,号卡固网晒单!$J:$J,$AC$9)</f>
        <v>0</v>
      </c>
      <c r="BH50" s="90">
        <f>COUNTIFS(号卡固网晒单!$C:$C,AE50,号卡固网晒单!$K:$K,$AD$9)</f>
        <v>0</v>
      </c>
      <c r="BI50" s="90">
        <f>COUNTIFS(号卡固网晒单!$C:$C,AE50,号卡固网晒单!$L:$L,$AE$9)</f>
        <v>0</v>
      </c>
      <c r="BJ50" s="90">
        <f>COUNTIFS(号卡固网晒单!$C:$C,AE50,号卡固网晒单!$M:$M,$AF$9)</f>
        <v>0</v>
      </c>
      <c r="BK50" s="22">
        <v>2</v>
      </c>
      <c r="BL50" s="31">
        <f>AV50*$AV$5+AW50*$AW$5+AX50*$AX$5+AY50*$AY$5+AZ50*$AZ$5+BA50*$BA$5+BB50*$BB$5</f>
        <v>0</v>
      </c>
      <c r="BM50" s="31">
        <f t="shared" si="6"/>
        <v>0</v>
      </c>
      <c r="BN50" s="26"/>
      <c r="BO50" s="50"/>
      <c r="BP50" s="51"/>
      <c r="BQ50" s="26">
        <f t="shared" si="7"/>
        <v>0</v>
      </c>
      <c r="BR50" s="50"/>
      <c r="BS50" s="22">
        <v>5</v>
      </c>
      <c r="BT50" s="31">
        <f>BC50*$BC$5+BD50*$BD$5+BE50*$BE$5+BF50*$BF$5+BG50*$BG$5+BH50*$BH$5+BI50*$BI$5+BJ50*$BJ$5</f>
        <v>0</v>
      </c>
      <c r="BU50" s="31">
        <f t="shared" si="8"/>
        <v>0</v>
      </c>
      <c r="BV50" s="50"/>
      <c r="BW50" s="50"/>
      <c r="BX50" s="51"/>
      <c r="BY50" s="51"/>
      <c r="BZ50" s="59"/>
      <c r="CA50" s="26">
        <f t="shared" si="9"/>
        <v>0</v>
      </c>
      <c r="CB50" s="50"/>
      <c r="CC50" s="83"/>
      <c r="CD50" s="83" t="s">
        <v>554</v>
      </c>
      <c r="CF50" s="101" t="str">
        <f t="shared" si="17"/>
        <v>林绍光</v>
      </c>
      <c r="CG50" s="108"/>
      <c r="CH50" s="108"/>
    </row>
    <row r="51" ht="23.2" spans="1:86">
      <c r="A51" s="88"/>
      <c r="B51" s="88" t="s">
        <v>555</v>
      </c>
      <c r="C51" s="84">
        <v>12</v>
      </c>
      <c r="D51" s="84">
        <v>5</v>
      </c>
      <c r="E51" s="90">
        <f>COUNTIFS(号卡固网晒单!$A:$A,$B$5,号卡固网晒单!$C:$C,B51,号卡固网晒单!$D:$D,$E$9)</f>
        <v>0</v>
      </c>
      <c r="F51" s="90">
        <f>COUNTIFS(号卡固网晒单!$A:$A,$B$5,号卡固网晒单!$C:$C,B51,号卡固网晒单!$D:$D,$F$9)</f>
        <v>0</v>
      </c>
      <c r="G51" s="90">
        <f>COUNTIFS(号卡固网晒单!$A:$A,$B$5,号卡固网晒单!$C:$C,B51,号卡固网晒单!$D:$D,$G$9)</f>
        <v>0</v>
      </c>
      <c r="H51" s="90">
        <f>COUNTIFS(号卡固网晒单!$A:$A,$B$5,号卡固网晒单!$C:$C,B51,号卡固网晒单!$D:$D,$H$9)</f>
        <v>0</v>
      </c>
      <c r="I51" s="90">
        <f>COUNTIFS(号卡固网晒单!$A:$A,$B$5,号卡固网晒单!$C:$C,B51,号卡固网晒单!$D:$D,$I$9)</f>
        <v>0</v>
      </c>
      <c r="J51" s="90">
        <f>COUNTIFS(号卡固网晒单!$A:$A,$B$5,号卡固网晒单!$C:$C,B51,号卡固网晒单!$D:$D,$J$9)</f>
        <v>0</v>
      </c>
      <c r="K51" s="90">
        <f>COUNTIFS(号卡固网晒单!$A:$A,$B$5,号卡固网晒单!$C:$C,B51,号卡固网晒单!$D:$D,$K$9)</f>
        <v>0</v>
      </c>
      <c r="L51" s="90">
        <f>COUNTIFS(号卡固网晒单!$A:$A,$B$5,号卡固网晒单!$C:$C,B51,号卡固网晒单!$D:$D,$L$9)</f>
        <v>0</v>
      </c>
      <c r="M51" s="90">
        <f>COUNTIFS(号卡固网晒单!$A:$A,$B$5,号卡固网晒单!$C:$C,B51,号卡固网晒单!$D:$D,$M$9)</f>
        <v>0</v>
      </c>
      <c r="N51" s="90">
        <f>COUNTIFS(号卡固网晒单!$A:$A,$B$5,号卡固网晒单!$C:$C,B51,号卡固网晒单!$D:$D,$N$9)</f>
        <v>0</v>
      </c>
      <c r="O51" s="90">
        <f>COUNTIFS(号卡固网晒单!$A:$A,$B$5,号卡固网晒单!$C:$C,B51,号卡固网晒单!$D:$D,$O$9)</f>
        <v>0</v>
      </c>
      <c r="P51" s="90">
        <f>COUNTIFS(号卡固网晒单!$A:$A,$B$5,号卡固网晒单!$C:$C,B51,号卡固网晒单!$D:$D,$P$9)</f>
        <v>0</v>
      </c>
      <c r="Q51" s="90">
        <f t="shared" si="0"/>
        <v>0</v>
      </c>
      <c r="R51" s="90">
        <f>COUNTIFS(号卡固网晒单!$A:$A,$B$5,号卡固网晒单!$C:$C,B51,号卡固网晒单!$E:$E,$R$9)</f>
        <v>0</v>
      </c>
      <c r="S51" s="90">
        <f t="shared" si="1"/>
        <v>0</v>
      </c>
      <c r="T51" s="90">
        <f t="shared" si="2"/>
        <v>0</v>
      </c>
      <c r="U51" s="90">
        <f>COUNTIFS(号卡固网晒单!$A:$A,$B$5,号卡固网晒单!$C:$C,B51,号卡固网晒单!$D:$D,$U$9)</f>
        <v>0</v>
      </c>
      <c r="V51" s="90">
        <f>COUNTIFS(号卡固网晒单!$A:$A,$B$5,号卡固网晒单!$C:$C,B51,号卡固网晒单!$D:$D,$V$9)</f>
        <v>0</v>
      </c>
      <c r="W51" s="90">
        <f>COUNTIFS(号卡固网晒单!$A:$A,$B$5,号卡固网晒单!$C:$C,B51,号卡固网晒单!$D:$D,$W$9)</f>
        <v>0</v>
      </c>
      <c r="X51" s="90">
        <f>COUNTIFS(号卡固网晒单!$A:$A,$B$5,号卡固网晒单!$C:$C,B51,号卡固网晒单!$D:$D,$X$9)</f>
        <v>0</v>
      </c>
      <c r="Y51" s="90">
        <f>COUNTIFS(号卡固网晒单!$A:$A,$B$5,号卡固网晒单!$C:$C,B51,号卡固网晒单!$F:$F,$Y$9)</f>
        <v>0</v>
      </c>
      <c r="Z51" s="90">
        <f>COUNTIFS(号卡固网晒单!$A:$A,$B$5,号卡固网晒单!$C:$C,B51,号卡固网晒单!$G:$G,$Z$9)</f>
        <v>0</v>
      </c>
      <c r="AA51" s="90">
        <f>COUNTIFS(号卡固网晒单!$A:$A,$B$5,号卡固网晒单!$C:$C,B51,号卡固网晒单!$H:$H,$AA$9)</f>
        <v>0</v>
      </c>
      <c r="AB51" s="90">
        <f>COUNTIFS(号卡固网晒单!$A:$A,$B$5,号卡固网晒单!$C:$C,B51,号卡固网晒单!$I:$I,$AB$9)</f>
        <v>0</v>
      </c>
      <c r="AC51" s="90">
        <f>COUNTIFS(号卡固网晒单!$A:$A,$B$5,号卡固网晒单!$C:$C,B51,号卡固网晒单!$J:$J,$AC$9)</f>
        <v>0</v>
      </c>
      <c r="AD51" s="90">
        <f>COUNTIFS(号卡固网晒单!$A:$A,$B$5,号卡固网晒单!$C:$C,B51,号卡固网晒单!$K:$K,$AD$9)</f>
        <v>0</v>
      </c>
      <c r="AE51" s="90">
        <f>COUNTIFS(号卡固网晒单!$A:$A,$B$5,号卡固网晒单!$C:$C,B51,号卡固网晒单!$L:$L,$AE$9)</f>
        <v>0</v>
      </c>
      <c r="AF51" s="90">
        <f>COUNTIFS(号卡固网晒单!$A:$A,$B$5,号卡固网晒单!$C:$C,B51,号卡固网晒单!$M:$M,$AF$9)</f>
        <v>0</v>
      </c>
      <c r="AG51" s="90">
        <f>R51*$R$5+S51*$S$5+T51*$T$5+U51*$U$5+V51*$V$5+W51*$W$5+X51*$X$5</f>
        <v>0</v>
      </c>
      <c r="AH51" s="90">
        <f>Y51*$Y$5+Z51*$Z$5+AA51*$AA$5+AB51*$AB$5+AC51*$AC$5+AD51*$AD$5+AE51*$AE$5+AF51*$AF$5</f>
        <v>0</v>
      </c>
      <c r="AI51" s="90">
        <f>COUNTIFS(号卡固网晒单!$C:$C,AF51,号卡固网晒单!$D:$D,$E$9)</f>
        <v>0</v>
      </c>
      <c r="AJ51" s="90">
        <f>COUNTIFS(号卡固网晒单!$C:$C,AF51,号卡固网晒单!$D:$D,$F$9)</f>
        <v>0</v>
      </c>
      <c r="AK51" s="90">
        <f>COUNTIFS(号卡固网晒单!$C:$C,AF51,号卡固网晒单!$D:$D,$G$9)</f>
        <v>0</v>
      </c>
      <c r="AL51" s="90">
        <f>COUNTIFS(号卡固网晒单!$C:$C,AF51,号卡固网晒单!$D:$D,$H$9)</f>
        <v>0</v>
      </c>
      <c r="AM51" s="90">
        <f>COUNTIFS(号卡固网晒单!$C:$C,AF51,号卡固网晒单!$D:$D,$I$9)</f>
        <v>0</v>
      </c>
      <c r="AN51" s="90">
        <f>COUNTIFS(号卡固网晒单!$C:$C,AF51,号卡固网晒单!$D:$D,$J$9)</f>
        <v>0</v>
      </c>
      <c r="AO51" s="90">
        <f>COUNTIFS(号卡固网晒单!$C:$C,AF51,号卡固网晒单!$D:$D,$K$9)</f>
        <v>0</v>
      </c>
      <c r="AP51" s="90">
        <f>COUNTIFS(号卡固网晒单!$C:$C,AF51,号卡固网晒单!$D:$D,$L$9)</f>
        <v>0</v>
      </c>
      <c r="AQ51" s="90">
        <f>COUNTIFS(号卡固网晒单!$C:$C,AF51,号卡固网晒单!$D:$D,$M$9)</f>
        <v>0</v>
      </c>
      <c r="AR51" s="90">
        <f>COUNTIFS(号卡固网晒单!$C:$C,AF51,号卡固网晒单!$D:$D,$N$9)</f>
        <v>0</v>
      </c>
      <c r="AS51" s="90">
        <f>COUNTIFS(号卡固网晒单!$C:$C,AF51,号卡固网晒单!$D:$D,$O$9)</f>
        <v>0</v>
      </c>
      <c r="AT51" s="90">
        <f>COUNTIFS(号卡固网晒单!$C:$C,AF51,号卡固网晒单!$D:$D,$P$9)</f>
        <v>0</v>
      </c>
      <c r="AU51" s="90">
        <f t="shared" si="3"/>
        <v>0</v>
      </c>
      <c r="AV51" s="90">
        <f>COUNTIFS(号卡固网晒单!$C:$C,AE51,号卡固网晒单!$E:$E,$R$9)</f>
        <v>0</v>
      </c>
      <c r="AW51" s="90">
        <f t="shared" si="4"/>
        <v>0</v>
      </c>
      <c r="AX51" s="90">
        <f t="shared" si="5"/>
        <v>0</v>
      </c>
      <c r="AY51" s="90">
        <f>COUNTIFS(号卡固网晒单!$C:$C,AE51,号卡固网晒单!$D:$D,$U$9)</f>
        <v>0</v>
      </c>
      <c r="AZ51" s="90">
        <f>COUNTIFS(号卡固网晒单!$C:$C,AE51,号卡固网晒单!$D:$D,$V$9)</f>
        <v>0</v>
      </c>
      <c r="BA51" s="90">
        <f>COUNTIFS(号卡固网晒单!$C:$C,AE51,号卡固网晒单!$D:$D,$W$9)</f>
        <v>0</v>
      </c>
      <c r="BB51" s="90">
        <f>COUNTIFS(号卡固网晒单!$C:$C,AE51,号卡固网晒单!$D:$D,$X$9)</f>
        <v>0</v>
      </c>
      <c r="BC51" s="90">
        <f>COUNTIFS(号卡固网晒单!$C:$C,AE51,号卡固网晒单!$F:$F,$Y$9)</f>
        <v>0</v>
      </c>
      <c r="BD51" s="90">
        <f>COUNTIFS(号卡固网晒单!$C:$C,AE51,号卡固网晒单!$G:$G,$Z$9)</f>
        <v>0</v>
      </c>
      <c r="BE51" s="90">
        <f>COUNTIFS(号卡固网晒单!$C:$C,AE51,号卡固网晒单!$H:$H,$AA$9)</f>
        <v>0</v>
      </c>
      <c r="BF51" s="90">
        <f>COUNTIFS(号卡固网晒单!$C:$C,AE51,号卡固网晒单!$I:$I,$AB$9)</f>
        <v>0</v>
      </c>
      <c r="BG51" s="90">
        <f>COUNTIFS(号卡固网晒单!$C:$C,AE51,号卡固网晒单!$J:$J,$AC$9)</f>
        <v>0</v>
      </c>
      <c r="BH51" s="90">
        <f>COUNTIFS(号卡固网晒单!$C:$C,AE51,号卡固网晒单!$K:$K,$AD$9)</f>
        <v>0</v>
      </c>
      <c r="BI51" s="90">
        <f>COUNTIFS(号卡固网晒单!$C:$C,AE51,号卡固网晒单!$L:$L,$AE$9)</f>
        <v>0</v>
      </c>
      <c r="BJ51" s="90">
        <f>COUNTIFS(号卡固网晒单!$C:$C,AE51,号卡固网晒单!$M:$M,$AF$9)</f>
        <v>0</v>
      </c>
      <c r="BK51" s="22">
        <v>5</v>
      </c>
      <c r="BL51" s="31">
        <f>AV51*$AV$5+AW51*$AW$5+AX51*$AX$5+AY51*$AY$5+AZ51*$AZ$5+BA51*$BA$5+BB51*$BB$5</f>
        <v>0</v>
      </c>
      <c r="BM51" s="31">
        <f t="shared" si="6"/>
        <v>0</v>
      </c>
      <c r="BN51" s="26"/>
      <c r="BO51" s="50"/>
      <c r="BP51" s="51"/>
      <c r="BQ51" s="26">
        <f t="shared" si="7"/>
        <v>0</v>
      </c>
      <c r="BR51" s="50"/>
      <c r="BS51" s="22">
        <v>12</v>
      </c>
      <c r="BT51" s="31">
        <f>BC51*$BC$5+BD51*$BD$5+BE51*$BE$5+BF51*$BF$5+BG51*$BG$5+BH51*$BH$5+BI51*$BI$5+BJ51*$BJ$5</f>
        <v>0</v>
      </c>
      <c r="BU51" s="31">
        <f t="shared" si="8"/>
        <v>0</v>
      </c>
      <c r="BV51" s="50"/>
      <c r="BW51" s="50"/>
      <c r="BX51" s="51"/>
      <c r="BY51" s="51"/>
      <c r="BZ51" s="59"/>
      <c r="CA51" s="26">
        <f t="shared" si="9"/>
        <v>0</v>
      </c>
      <c r="CB51" s="50"/>
      <c r="CC51" s="83"/>
      <c r="CD51" s="83" t="s">
        <v>555</v>
      </c>
      <c r="CF51" s="101" t="str">
        <f t="shared" si="17"/>
        <v>袁晶晶</v>
      </c>
      <c r="CG51" s="108"/>
      <c r="CH51" s="108"/>
    </row>
    <row r="52" ht="23.2" spans="1:86">
      <c r="A52" s="88" t="s">
        <v>29</v>
      </c>
      <c r="B52" s="88" t="s">
        <v>556</v>
      </c>
      <c r="C52" s="84">
        <v>5</v>
      </c>
      <c r="D52" s="84">
        <v>2</v>
      </c>
      <c r="E52" s="90">
        <f>COUNTIFS(号卡固网晒单!$A:$A,$B$5,号卡固网晒单!$C:$C,B52,号卡固网晒单!$D:$D,$E$9)</f>
        <v>0</v>
      </c>
      <c r="F52" s="90">
        <f>COUNTIFS(号卡固网晒单!$A:$A,$B$5,号卡固网晒单!$C:$C,B52,号卡固网晒单!$D:$D,$F$9)</f>
        <v>0</v>
      </c>
      <c r="G52" s="90">
        <f>COUNTIFS(号卡固网晒单!$A:$A,$B$5,号卡固网晒单!$C:$C,B52,号卡固网晒单!$D:$D,$G$9)</f>
        <v>0</v>
      </c>
      <c r="H52" s="90">
        <f>COUNTIFS(号卡固网晒单!$A:$A,$B$5,号卡固网晒单!$C:$C,B52,号卡固网晒单!$D:$D,$H$9)</f>
        <v>0</v>
      </c>
      <c r="I52" s="90">
        <f>COUNTIFS(号卡固网晒单!$A:$A,$B$5,号卡固网晒单!$C:$C,B52,号卡固网晒单!$D:$D,$I$9)</f>
        <v>0</v>
      </c>
      <c r="J52" s="90">
        <f>COUNTIFS(号卡固网晒单!$A:$A,$B$5,号卡固网晒单!$C:$C,B52,号卡固网晒单!$D:$D,$J$9)</f>
        <v>0</v>
      </c>
      <c r="K52" s="90">
        <f>COUNTIFS(号卡固网晒单!$A:$A,$B$5,号卡固网晒单!$C:$C,B52,号卡固网晒单!$D:$D,$K$9)</f>
        <v>0</v>
      </c>
      <c r="L52" s="90">
        <f>COUNTIFS(号卡固网晒单!$A:$A,$B$5,号卡固网晒单!$C:$C,B52,号卡固网晒单!$D:$D,$L$9)</f>
        <v>0</v>
      </c>
      <c r="M52" s="90">
        <f>COUNTIFS(号卡固网晒单!$A:$A,$B$5,号卡固网晒单!$C:$C,B52,号卡固网晒单!$D:$D,$M$9)</f>
        <v>0</v>
      </c>
      <c r="N52" s="90">
        <f>COUNTIFS(号卡固网晒单!$A:$A,$B$5,号卡固网晒单!$C:$C,B52,号卡固网晒单!$D:$D,$N$9)</f>
        <v>0</v>
      </c>
      <c r="O52" s="90">
        <f>COUNTIFS(号卡固网晒单!$A:$A,$B$5,号卡固网晒单!$C:$C,B52,号卡固网晒单!$D:$D,$O$9)</f>
        <v>0</v>
      </c>
      <c r="P52" s="90">
        <f>COUNTIFS(号卡固网晒单!$A:$A,$B$5,号卡固网晒单!$C:$C,B52,号卡固网晒单!$D:$D,$P$9)</f>
        <v>0</v>
      </c>
      <c r="Q52" s="90">
        <f t="shared" si="0"/>
        <v>0</v>
      </c>
      <c r="R52" s="90">
        <f>COUNTIFS(号卡固网晒单!$A:$A,$B$5,号卡固网晒单!$C:$C,B52,号卡固网晒单!$E:$E,$R$9)</f>
        <v>0</v>
      </c>
      <c r="S52" s="90">
        <f t="shared" si="1"/>
        <v>0</v>
      </c>
      <c r="T52" s="90">
        <f t="shared" si="2"/>
        <v>0</v>
      </c>
      <c r="U52" s="90">
        <f>COUNTIFS(号卡固网晒单!$A:$A,$B$5,号卡固网晒单!$C:$C,B52,号卡固网晒单!$D:$D,$U$9)</f>
        <v>0</v>
      </c>
      <c r="V52" s="90">
        <f>COUNTIFS(号卡固网晒单!$A:$A,$B$5,号卡固网晒单!$C:$C,B52,号卡固网晒单!$D:$D,$V$9)</f>
        <v>0</v>
      </c>
      <c r="W52" s="90">
        <f>COUNTIFS(号卡固网晒单!$A:$A,$B$5,号卡固网晒单!$C:$C,B52,号卡固网晒单!$D:$D,$W$9)</f>
        <v>0</v>
      </c>
      <c r="X52" s="90">
        <f>COUNTIFS(号卡固网晒单!$A:$A,$B$5,号卡固网晒单!$C:$C,B52,号卡固网晒单!$D:$D,$X$9)</f>
        <v>0</v>
      </c>
      <c r="Y52" s="90">
        <f>COUNTIFS(号卡固网晒单!$A:$A,$B$5,号卡固网晒单!$C:$C,B52,号卡固网晒单!$F:$F,$Y$9)</f>
        <v>0</v>
      </c>
      <c r="Z52" s="90">
        <f>COUNTIFS(号卡固网晒单!$A:$A,$B$5,号卡固网晒单!$C:$C,B52,号卡固网晒单!$G:$G,$Z$9)</f>
        <v>0</v>
      </c>
      <c r="AA52" s="90">
        <f>COUNTIFS(号卡固网晒单!$A:$A,$B$5,号卡固网晒单!$C:$C,B52,号卡固网晒单!$H:$H,$AA$9)</f>
        <v>0</v>
      </c>
      <c r="AB52" s="90">
        <f>COUNTIFS(号卡固网晒单!$A:$A,$B$5,号卡固网晒单!$C:$C,B52,号卡固网晒单!$I:$I,$AB$9)</f>
        <v>0</v>
      </c>
      <c r="AC52" s="90">
        <f>COUNTIFS(号卡固网晒单!$A:$A,$B$5,号卡固网晒单!$C:$C,B52,号卡固网晒单!$J:$J,$AC$9)</f>
        <v>0</v>
      </c>
      <c r="AD52" s="90">
        <f>COUNTIFS(号卡固网晒单!$A:$A,$B$5,号卡固网晒单!$C:$C,B52,号卡固网晒单!$K:$K,$AD$9)</f>
        <v>0</v>
      </c>
      <c r="AE52" s="90">
        <f>COUNTIFS(号卡固网晒单!$A:$A,$B$5,号卡固网晒单!$C:$C,B52,号卡固网晒单!$L:$L,$AE$9)</f>
        <v>0</v>
      </c>
      <c r="AF52" s="90">
        <f>COUNTIFS(号卡固网晒单!$A:$A,$B$5,号卡固网晒单!$C:$C,B52,号卡固网晒单!$M:$M,$AF$9)</f>
        <v>0</v>
      </c>
      <c r="AG52" s="90">
        <f>R52*$R$5+S52*$S$5+T52*$T$5+U52*$U$5+V52*$V$5+W52*$W$5+X52*$X$5</f>
        <v>0</v>
      </c>
      <c r="AH52" s="90">
        <f>Y52*$Y$5+Z52*$Z$5+AA52*$AA$5+AB52*$AB$5+AC52*$AC$5+AD52*$AD$5+AE52*$AE$5+AF52*$AF$5</f>
        <v>0</v>
      </c>
      <c r="AI52" s="90">
        <f>COUNTIFS(号卡固网晒单!$C:$C,AF52,号卡固网晒单!$D:$D,$E$9)</f>
        <v>0</v>
      </c>
      <c r="AJ52" s="90">
        <f>COUNTIFS(号卡固网晒单!$C:$C,AF52,号卡固网晒单!$D:$D,$F$9)</f>
        <v>0</v>
      </c>
      <c r="AK52" s="90">
        <f>COUNTIFS(号卡固网晒单!$C:$C,AF52,号卡固网晒单!$D:$D,$G$9)</f>
        <v>0</v>
      </c>
      <c r="AL52" s="90">
        <f>COUNTIFS(号卡固网晒单!$C:$C,AF52,号卡固网晒单!$D:$D,$H$9)</f>
        <v>0</v>
      </c>
      <c r="AM52" s="90">
        <f>COUNTIFS(号卡固网晒单!$C:$C,AF52,号卡固网晒单!$D:$D,$I$9)</f>
        <v>0</v>
      </c>
      <c r="AN52" s="90">
        <f>COUNTIFS(号卡固网晒单!$C:$C,AF52,号卡固网晒单!$D:$D,$J$9)</f>
        <v>0</v>
      </c>
      <c r="AO52" s="90">
        <f>COUNTIFS(号卡固网晒单!$C:$C,AF52,号卡固网晒单!$D:$D,$K$9)</f>
        <v>0</v>
      </c>
      <c r="AP52" s="90">
        <f>COUNTIFS(号卡固网晒单!$C:$C,AF52,号卡固网晒单!$D:$D,$L$9)</f>
        <v>0</v>
      </c>
      <c r="AQ52" s="90">
        <f>COUNTIFS(号卡固网晒单!$C:$C,AF52,号卡固网晒单!$D:$D,$M$9)</f>
        <v>0</v>
      </c>
      <c r="AR52" s="90">
        <f>COUNTIFS(号卡固网晒单!$C:$C,AF52,号卡固网晒单!$D:$D,$N$9)</f>
        <v>0</v>
      </c>
      <c r="AS52" s="90">
        <f>COUNTIFS(号卡固网晒单!$C:$C,AF52,号卡固网晒单!$D:$D,$O$9)</f>
        <v>0</v>
      </c>
      <c r="AT52" s="90">
        <f>COUNTIFS(号卡固网晒单!$C:$C,AF52,号卡固网晒单!$D:$D,$P$9)</f>
        <v>0</v>
      </c>
      <c r="AU52" s="90">
        <f t="shared" si="3"/>
        <v>0</v>
      </c>
      <c r="AV52" s="90">
        <f>COUNTIFS(号卡固网晒单!$C:$C,AE52,号卡固网晒单!$E:$E,$R$9)</f>
        <v>0</v>
      </c>
      <c r="AW52" s="90">
        <f t="shared" si="4"/>
        <v>0</v>
      </c>
      <c r="AX52" s="90">
        <f t="shared" si="5"/>
        <v>0</v>
      </c>
      <c r="AY52" s="90">
        <f>COUNTIFS(号卡固网晒单!$C:$C,AE52,号卡固网晒单!$D:$D,$U$9)</f>
        <v>0</v>
      </c>
      <c r="AZ52" s="90">
        <f>COUNTIFS(号卡固网晒单!$C:$C,AE52,号卡固网晒单!$D:$D,$V$9)</f>
        <v>0</v>
      </c>
      <c r="BA52" s="90">
        <f>COUNTIFS(号卡固网晒单!$C:$C,AE52,号卡固网晒单!$D:$D,$W$9)</f>
        <v>0</v>
      </c>
      <c r="BB52" s="90">
        <f>COUNTIFS(号卡固网晒单!$C:$C,AE52,号卡固网晒单!$D:$D,$X$9)</f>
        <v>0</v>
      </c>
      <c r="BC52" s="90">
        <f>COUNTIFS(号卡固网晒单!$C:$C,AE52,号卡固网晒单!$F:$F,$Y$9)</f>
        <v>0</v>
      </c>
      <c r="BD52" s="90">
        <f>COUNTIFS(号卡固网晒单!$C:$C,AE52,号卡固网晒单!$G:$G,$Z$9)</f>
        <v>0</v>
      </c>
      <c r="BE52" s="90">
        <f>COUNTIFS(号卡固网晒单!$C:$C,AE52,号卡固网晒单!$H:$H,$AA$9)</f>
        <v>0</v>
      </c>
      <c r="BF52" s="90">
        <f>COUNTIFS(号卡固网晒单!$C:$C,AE52,号卡固网晒单!$I:$I,$AB$9)</f>
        <v>0</v>
      </c>
      <c r="BG52" s="90">
        <f>COUNTIFS(号卡固网晒单!$C:$C,AE52,号卡固网晒单!$J:$J,$AC$9)</f>
        <v>0</v>
      </c>
      <c r="BH52" s="90">
        <f>COUNTIFS(号卡固网晒单!$C:$C,AE52,号卡固网晒单!$K:$K,$AD$9)</f>
        <v>0</v>
      </c>
      <c r="BI52" s="90">
        <f>COUNTIFS(号卡固网晒单!$C:$C,AE52,号卡固网晒单!$L:$L,$AE$9)</f>
        <v>0</v>
      </c>
      <c r="BJ52" s="90">
        <f>COUNTIFS(号卡固网晒单!$C:$C,AE52,号卡固网晒单!$M:$M,$AF$9)</f>
        <v>0</v>
      </c>
      <c r="BK52" s="22">
        <v>2</v>
      </c>
      <c r="BL52" s="31">
        <f>AV52*$AV$5+AW52*$AW$5+AX52*$AX$5+AY52*$AY$5+AZ52*$AZ$5+BA52*$BA$5+BB52*$BB$5</f>
        <v>0</v>
      </c>
      <c r="BM52" s="31">
        <f t="shared" si="6"/>
        <v>0</v>
      </c>
      <c r="BN52" s="26">
        <v>2</v>
      </c>
      <c r="BO52" s="50">
        <f>BL52</f>
        <v>0</v>
      </c>
      <c r="BP52" s="51">
        <f t="shared" si="20"/>
        <v>0</v>
      </c>
      <c r="BQ52" s="26">
        <f t="shared" si="7"/>
        <v>0</v>
      </c>
      <c r="BR52" s="50">
        <f>BQ52</f>
        <v>0</v>
      </c>
      <c r="BS52" s="22">
        <v>5</v>
      </c>
      <c r="BT52" s="31">
        <f>BC52*$BC$5+BD52*$BD$5+BE52*$BE$5+BF52*$BF$5+BG52*$BG$5+BH52*$BH$5+BI52*$BI$5+BJ52*$BJ$5</f>
        <v>0</v>
      </c>
      <c r="BU52" s="31">
        <f t="shared" si="8"/>
        <v>0</v>
      </c>
      <c r="BV52" s="50">
        <v>5</v>
      </c>
      <c r="BW52" s="50">
        <f>BT52</f>
        <v>0</v>
      </c>
      <c r="BX52" s="51">
        <f t="shared" si="21"/>
        <v>0</v>
      </c>
      <c r="BY52" s="51">
        <f t="shared" si="22"/>
        <v>0</v>
      </c>
      <c r="BZ52" s="59">
        <f t="shared" si="23"/>
        <v>1</v>
      </c>
      <c r="CA52" s="26">
        <f t="shared" si="9"/>
        <v>0</v>
      </c>
      <c r="CB52" s="50">
        <f>CA52</f>
        <v>0</v>
      </c>
      <c r="CC52" s="83" t="s">
        <v>29</v>
      </c>
      <c r="CD52" s="83" t="s">
        <v>556</v>
      </c>
      <c r="CF52" s="101" t="str">
        <f t="shared" si="17"/>
        <v>王若连</v>
      </c>
      <c r="CG52" s="108" t="str">
        <f t="shared" si="18"/>
        <v>溪尾站</v>
      </c>
      <c r="CH52" s="108" t="str">
        <f t="shared" si="19"/>
        <v>溪尾站</v>
      </c>
    </row>
    <row r="53" ht="23.2" spans="1:86">
      <c r="A53" s="88" t="s">
        <v>30</v>
      </c>
      <c r="B53" s="88" t="s">
        <v>557</v>
      </c>
      <c r="C53" s="84">
        <v>5</v>
      </c>
      <c r="D53" s="84">
        <v>2</v>
      </c>
      <c r="E53" s="90">
        <f>COUNTIFS(号卡固网晒单!$A:$A,$B$5,号卡固网晒单!$C:$C,B53,号卡固网晒单!$D:$D,$E$9)</f>
        <v>0</v>
      </c>
      <c r="F53" s="90">
        <f>COUNTIFS(号卡固网晒单!$A:$A,$B$5,号卡固网晒单!$C:$C,B53,号卡固网晒单!$D:$D,$F$9)</f>
        <v>0</v>
      </c>
      <c r="G53" s="90">
        <f>COUNTIFS(号卡固网晒单!$A:$A,$B$5,号卡固网晒单!$C:$C,B53,号卡固网晒单!$D:$D,$G$9)</f>
        <v>0</v>
      </c>
      <c r="H53" s="90">
        <f>COUNTIFS(号卡固网晒单!$A:$A,$B$5,号卡固网晒单!$C:$C,B53,号卡固网晒单!$D:$D,$H$9)</f>
        <v>0</v>
      </c>
      <c r="I53" s="90">
        <f>COUNTIFS(号卡固网晒单!$A:$A,$B$5,号卡固网晒单!$C:$C,B53,号卡固网晒单!$D:$D,$I$9)</f>
        <v>0</v>
      </c>
      <c r="J53" s="90">
        <f>COUNTIFS(号卡固网晒单!$A:$A,$B$5,号卡固网晒单!$C:$C,B53,号卡固网晒单!$D:$D,$J$9)</f>
        <v>0</v>
      </c>
      <c r="K53" s="90">
        <f>COUNTIFS(号卡固网晒单!$A:$A,$B$5,号卡固网晒单!$C:$C,B53,号卡固网晒单!$D:$D,$K$9)</f>
        <v>0</v>
      </c>
      <c r="L53" s="90">
        <f>COUNTIFS(号卡固网晒单!$A:$A,$B$5,号卡固网晒单!$C:$C,B53,号卡固网晒单!$D:$D,$L$9)</f>
        <v>0</v>
      </c>
      <c r="M53" s="90">
        <f>COUNTIFS(号卡固网晒单!$A:$A,$B$5,号卡固网晒单!$C:$C,B53,号卡固网晒单!$D:$D,$M$9)</f>
        <v>0</v>
      </c>
      <c r="N53" s="90">
        <f>COUNTIFS(号卡固网晒单!$A:$A,$B$5,号卡固网晒单!$C:$C,B53,号卡固网晒单!$D:$D,$N$9)</f>
        <v>0</v>
      </c>
      <c r="O53" s="90">
        <f>COUNTIFS(号卡固网晒单!$A:$A,$B$5,号卡固网晒单!$C:$C,B53,号卡固网晒单!$D:$D,$O$9)</f>
        <v>0</v>
      </c>
      <c r="P53" s="90">
        <f>COUNTIFS(号卡固网晒单!$A:$A,$B$5,号卡固网晒单!$C:$C,B53,号卡固网晒单!$D:$D,$P$9)</f>
        <v>0</v>
      </c>
      <c r="Q53" s="90">
        <f t="shared" si="0"/>
        <v>0</v>
      </c>
      <c r="R53" s="90">
        <f>COUNTIFS(号卡固网晒单!$A:$A,$B$5,号卡固网晒单!$C:$C,B53,号卡固网晒单!$E:$E,$R$9)</f>
        <v>0</v>
      </c>
      <c r="S53" s="90">
        <f t="shared" si="1"/>
        <v>0</v>
      </c>
      <c r="T53" s="90">
        <f t="shared" si="2"/>
        <v>0</v>
      </c>
      <c r="U53" s="90">
        <f>COUNTIFS(号卡固网晒单!$A:$A,$B$5,号卡固网晒单!$C:$C,B53,号卡固网晒单!$D:$D,$U$9)</f>
        <v>0</v>
      </c>
      <c r="V53" s="90">
        <f>COUNTIFS(号卡固网晒单!$A:$A,$B$5,号卡固网晒单!$C:$C,B53,号卡固网晒单!$D:$D,$V$9)</f>
        <v>0</v>
      </c>
      <c r="W53" s="90">
        <f>COUNTIFS(号卡固网晒单!$A:$A,$B$5,号卡固网晒单!$C:$C,B53,号卡固网晒单!$D:$D,$W$9)</f>
        <v>0</v>
      </c>
      <c r="X53" s="90">
        <f>COUNTIFS(号卡固网晒单!$A:$A,$B$5,号卡固网晒单!$C:$C,B53,号卡固网晒单!$D:$D,$X$9)</f>
        <v>0</v>
      </c>
      <c r="Y53" s="90">
        <f>COUNTIFS(号卡固网晒单!$A:$A,$B$5,号卡固网晒单!$C:$C,B53,号卡固网晒单!$F:$F,$Y$9)</f>
        <v>0</v>
      </c>
      <c r="Z53" s="90">
        <f>COUNTIFS(号卡固网晒单!$A:$A,$B$5,号卡固网晒单!$C:$C,B53,号卡固网晒单!$G:$G,$Z$9)</f>
        <v>0</v>
      </c>
      <c r="AA53" s="90">
        <f>COUNTIFS(号卡固网晒单!$A:$A,$B$5,号卡固网晒单!$C:$C,B53,号卡固网晒单!$H:$H,$AA$9)</f>
        <v>0</v>
      </c>
      <c r="AB53" s="90">
        <f>COUNTIFS(号卡固网晒单!$A:$A,$B$5,号卡固网晒单!$C:$C,B53,号卡固网晒单!$I:$I,$AB$9)</f>
        <v>0</v>
      </c>
      <c r="AC53" s="90">
        <f>COUNTIFS(号卡固网晒单!$A:$A,$B$5,号卡固网晒单!$C:$C,B53,号卡固网晒单!$J:$J,$AC$9)</f>
        <v>0</v>
      </c>
      <c r="AD53" s="90">
        <f>COUNTIFS(号卡固网晒单!$A:$A,$B$5,号卡固网晒单!$C:$C,B53,号卡固网晒单!$K:$K,$AD$9)</f>
        <v>0</v>
      </c>
      <c r="AE53" s="90">
        <f>COUNTIFS(号卡固网晒单!$A:$A,$B$5,号卡固网晒单!$C:$C,B53,号卡固网晒单!$L:$L,$AE$9)</f>
        <v>0</v>
      </c>
      <c r="AF53" s="90">
        <f>COUNTIFS(号卡固网晒单!$A:$A,$B$5,号卡固网晒单!$C:$C,B53,号卡固网晒单!$M:$M,$AF$9)</f>
        <v>0</v>
      </c>
      <c r="AG53" s="90">
        <f>R53*$R$5+S53*$S$5+T53*$T$5+U53*$U$5+V53*$V$5+W53*$W$5+X53*$X$5</f>
        <v>0</v>
      </c>
      <c r="AH53" s="90">
        <f>Y53*$Y$5+Z53*$Z$5+AA53*$AA$5+AB53*$AB$5+AC53*$AC$5+AD53*$AD$5+AE53*$AE$5+AF53*$AF$5</f>
        <v>0</v>
      </c>
      <c r="AI53" s="90">
        <f>COUNTIFS(号卡固网晒单!$C:$C,AF53,号卡固网晒单!$D:$D,$E$9)</f>
        <v>0</v>
      </c>
      <c r="AJ53" s="90">
        <f>COUNTIFS(号卡固网晒单!$C:$C,AF53,号卡固网晒单!$D:$D,$F$9)</f>
        <v>0</v>
      </c>
      <c r="AK53" s="90">
        <f>COUNTIFS(号卡固网晒单!$C:$C,AF53,号卡固网晒单!$D:$D,$G$9)</f>
        <v>0</v>
      </c>
      <c r="AL53" s="90">
        <f>COUNTIFS(号卡固网晒单!$C:$C,AF53,号卡固网晒单!$D:$D,$H$9)</f>
        <v>0</v>
      </c>
      <c r="AM53" s="90">
        <f>COUNTIFS(号卡固网晒单!$C:$C,AF53,号卡固网晒单!$D:$D,$I$9)</f>
        <v>0</v>
      </c>
      <c r="AN53" s="90">
        <f>COUNTIFS(号卡固网晒单!$C:$C,AF53,号卡固网晒单!$D:$D,$J$9)</f>
        <v>0</v>
      </c>
      <c r="AO53" s="90">
        <f>COUNTIFS(号卡固网晒单!$C:$C,AF53,号卡固网晒单!$D:$D,$K$9)</f>
        <v>0</v>
      </c>
      <c r="AP53" s="90">
        <f>COUNTIFS(号卡固网晒单!$C:$C,AF53,号卡固网晒单!$D:$D,$L$9)</f>
        <v>0</v>
      </c>
      <c r="AQ53" s="90">
        <f>COUNTIFS(号卡固网晒单!$C:$C,AF53,号卡固网晒单!$D:$D,$M$9)</f>
        <v>0</v>
      </c>
      <c r="AR53" s="90">
        <f>COUNTIFS(号卡固网晒单!$C:$C,AF53,号卡固网晒单!$D:$D,$N$9)</f>
        <v>0</v>
      </c>
      <c r="AS53" s="90">
        <f>COUNTIFS(号卡固网晒单!$C:$C,AF53,号卡固网晒单!$D:$D,$O$9)</f>
        <v>0</v>
      </c>
      <c r="AT53" s="90">
        <f>COUNTIFS(号卡固网晒单!$C:$C,AF53,号卡固网晒单!$D:$D,$P$9)</f>
        <v>0</v>
      </c>
      <c r="AU53" s="90">
        <f t="shared" si="3"/>
        <v>0</v>
      </c>
      <c r="AV53" s="90">
        <f>COUNTIFS(号卡固网晒单!$C:$C,AE53,号卡固网晒单!$E:$E,$R$9)</f>
        <v>0</v>
      </c>
      <c r="AW53" s="90">
        <f t="shared" si="4"/>
        <v>0</v>
      </c>
      <c r="AX53" s="90">
        <f t="shared" si="5"/>
        <v>0</v>
      </c>
      <c r="AY53" s="90">
        <f>COUNTIFS(号卡固网晒单!$C:$C,AE53,号卡固网晒单!$D:$D,$U$9)</f>
        <v>0</v>
      </c>
      <c r="AZ53" s="90">
        <f>COUNTIFS(号卡固网晒单!$C:$C,AE53,号卡固网晒单!$D:$D,$V$9)</f>
        <v>0</v>
      </c>
      <c r="BA53" s="90">
        <f>COUNTIFS(号卡固网晒单!$C:$C,AE53,号卡固网晒单!$D:$D,$W$9)</f>
        <v>0</v>
      </c>
      <c r="BB53" s="90">
        <f>COUNTIFS(号卡固网晒单!$C:$C,AE53,号卡固网晒单!$D:$D,$X$9)</f>
        <v>0</v>
      </c>
      <c r="BC53" s="90">
        <f>COUNTIFS(号卡固网晒单!$C:$C,AE53,号卡固网晒单!$F:$F,$Y$9)</f>
        <v>0</v>
      </c>
      <c r="BD53" s="90">
        <f>COUNTIFS(号卡固网晒单!$C:$C,AE53,号卡固网晒单!$G:$G,$Z$9)</f>
        <v>0</v>
      </c>
      <c r="BE53" s="90">
        <f>COUNTIFS(号卡固网晒单!$C:$C,AE53,号卡固网晒单!$H:$H,$AA$9)</f>
        <v>0</v>
      </c>
      <c r="BF53" s="90">
        <f>COUNTIFS(号卡固网晒单!$C:$C,AE53,号卡固网晒单!$I:$I,$AB$9)</f>
        <v>0</v>
      </c>
      <c r="BG53" s="90">
        <f>COUNTIFS(号卡固网晒单!$C:$C,AE53,号卡固网晒单!$J:$J,$AC$9)</f>
        <v>0</v>
      </c>
      <c r="BH53" s="90">
        <f>COUNTIFS(号卡固网晒单!$C:$C,AE53,号卡固网晒单!$K:$K,$AD$9)</f>
        <v>0</v>
      </c>
      <c r="BI53" s="90">
        <f>COUNTIFS(号卡固网晒单!$C:$C,AE53,号卡固网晒单!$L:$L,$AE$9)</f>
        <v>0</v>
      </c>
      <c r="BJ53" s="90">
        <f>COUNTIFS(号卡固网晒单!$C:$C,AE53,号卡固网晒单!$M:$M,$AF$9)</f>
        <v>0</v>
      </c>
      <c r="BK53" s="22">
        <v>2</v>
      </c>
      <c r="BL53" s="31">
        <f>AV53*$AV$5+AW53*$AW$5+AX53*$AX$5+AY53*$AY$5+AZ53*$AZ$5+BA53*$BA$5+BB53*$BB$5</f>
        <v>0</v>
      </c>
      <c r="BM53" s="31">
        <f t="shared" si="6"/>
        <v>0</v>
      </c>
      <c r="BN53" s="26">
        <v>9</v>
      </c>
      <c r="BO53" s="50">
        <f>SUM(BL53:BL55)</f>
        <v>0</v>
      </c>
      <c r="BP53" s="51">
        <f t="shared" si="20"/>
        <v>0</v>
      </c>
      <c r="BQ53" s="26">
        <f t="shared" si="7"/>
        <v>0</v>
      </c>
      <c r="BR53" s="50">
        <f>SUM(BQ53:BQ55)</f>
        <v>0</v>
      </c>
      <c r="BS53" s="22">
        <v>5</v>
      </c>
      <c r="BT53" s="31">
        <f>BC53*$BC$5+BD53*$BD$5+BE53*$BE$5+BF53*$BF$5+BG53*$BG$5+BH53*$BH$5+BI53*$BI$5+BJ53*$BJ$5</f>
        <v>0</v>
      </c>
      <c r="BU53" s="31">
        <f t="shared" si="8"/>
        <v>0</v>
      </c>
      <c r="BV53" s="50">
        <v>22</v>
      </c>
      <c r="BW53" s="50">
        <f>SUM(BT53:BT55)</f>
        <v>0</v>
      </c>
      <c r="BX53" s="51">
        <f t="shared" si="21"/>
        <v>0</v>
      </c>
      <c r="BY53" s="51">
        <f t="shared" si="22"/>
        <v>0</v>
      </c>
      <c r="BZ53" s="59">
        <f t="shared" si="23"/>
        <v>1</v>
      </c>
      <c r="CA53" s="26">
        <f t="shared" si="9"/>
        <v>0</v>
      </c>
      <c r="CB53" s="50">
        <f>SUM(CA53:CA55)</f>
        <v>0</v>
      </c>
      <c r="CC53" s="83" t="s">
        <v>30</v>
      </c>
      <c r="CD53" s="83" t="s">
        <v>557</v>
      </c>
      <c r="CF53" s="101" t="str">
        <f t="shared" si="17"/>
        <v>李斌</v>
      </c>
      <c r="CG53" s="108" t="str">
        <f t="shared" si="18"/>
        <v>下白石</v>
      </c>
      <c r="CH53" s="108" t="str">
        <f t="shared" si="19"/>
        <v>下白石</v>
      </c>
    </row>
    <row r="54" ht="23.2" spans="1:86">
      <c r="A54" s="88"/>
      <c r="B54" s="88" t="s">
        <v>558</v>
      </c>
      <c r="C54" s="84">
        <v>5</v>
      </c>
      <c r="D54" s="84">
        <v>2</v>
      </c>
      <c r="E54" s="90">
        <f>COUNTIFS(号卡固网晒单!$A:$A,$B$5,号卡固网晒单!$C:$C,B54,号卡固网晒单!$D:$D,$E$9)</f>
        <v>0</v>
      </c>
      <c r="F54" s="90">
        <f>COUNTIFS(号卡固网晒单!$A:$A,$B$5,号卡固网晒单!$C:$C,B54,号卡固网晒单!$D:$D,$F$9)</f>
        <v>0</v>
      </c>
      <c r="G54" s="90">
        <f>COUNTIFS(号卡固网晒单!$A:$A,$B$5,号卡固网晒单!$C:$C,B54,号卡固网晒单!$D:$D,$G$9)</f>
        <v>0</v>
      </c>
      <c r="H54" s="90">
        <f>COUNTIFS(号卡固网晒单!$A:$A,$B$5,号卡固网晒单!$C:$C,B54,号卡固网晒单!$D:$D,$H$9)</f>
        <v>0</v>
      </c>
      <c r="I54" s="90">
        <f>COUNTIFS(号卡固网晒单!$A:$A,$B$5,号卡固网晒单!$C:$C,B54,号卡固网晒单!$D:$D,$I$9)</f>
        <v>0</v>
      </c>
      <c r="J54" s="90">
        <f>COUNTIFS(号卡固网晒单!$A:$A,$B$5,号卡固网晒单!$C:$C,B54,号卡固网晒单!$D:$D,$J$9)</f>
        <v>0</v>
      </c>
      <c r="K54" s="90">
        <f>COUNTIFS(号卡固网晒单!$A:$A,$B$5,号卡固网晒单!$C:$C,B54,号卡固网晒单!$D:$D,$K$9)</f>
        <v>0</v>
      </c>
      <c r="L54" s="90">
        <f>COUNTIFS(号卡固网晒单!$A:$A,$B$5,号卡固网晒单!$C:$C,B54,号卡固网晒单!$D:$D,$L$9)</f>
        <v>0</v>
      </c>
      <c r="M54" s="90">
        <f>COUNTIFS(号卡固网晒单!$A:$A,$B$5,号卡固网晒单!$C:$C,B54,号卡固网晒单!$D:$D,$M$9)</f>
        <v>0</v>
      </c>
      <c r="N54" s="90">
        <f>COUNTIFS(号卡固网晒单!$A:$A,$B$5,号卡固网晒单!$C:$C,B54,号卡固网晒单!$D:$D,$N$9)</f>
        <v>0</v>
      </c>
      <c r="O54" s="90">
        <f>COUNTIFS(号卡固网晒单!$A:$A,$B$5,号卡固网晒单!$C:$C,B54,号卡固网晒单!$D:$D,$O$9)</f>
        <v>0</v>
      </c>
      <c r="P54" s="90">
        <f>COUNTIFS(号卡固网晒单!$A:$A,$B$5,号卡固网晒单!$C:$C,B54,号卡固网晒单!$D:$D,$P$9)</f>
        <v>0</v>
      </c>
      <c r="Q54" s="90">
        <f t="shared" si="0"/>
        <v>0</v>
      </c>
      <c r="R54" s="90">
        <f>COUNTIFS(号卡固网晒单!$A:$A,$B$5,号卡固网晒单!$C:$C,B54,号卡固网晒单!$E:$E,$R$9)</f>
        <v>0</v>
      </c>
      <c r="S54" s="90">
        <f t="shared" si="1"/>
        <v>0</v>
      </c>
      <c r="T54" s="90">
        <f t="shared" si="2"/>
        <v>0</v>
      </c>
      <c r="U54" s="90">
        <f>COUNTIFS(号卡固网晒单!$A:$A,$B$5,号卡固网晒单!$C:$C,B54,号卡固网晒单!$D:$D,$U$9)</f>
        <v>0</v>
      </c>
      <c r="V54" s="90">
        <f>COUNTIFS(号卡固网晒单!$A:$A,$B$5,号卡固网晒单!$C:$C,B54,号卡固网晒单!$D:$D,$V$9)</f>
        <v>0</v>
      </c>
      <c r="W54" s="90">
        <f>COUNTIFS(号卡固网晒单!$A:$A,$B$5,号卡固网晒单!$C:$C,B54,号卡固网晒单!$D:$D,$W$9)</f>
        <v>0</v>
      </c>
      <c r="X54" s="90">
        <f>COUNTIFS(号卡固网晒单!$A:$A,$B$5,号卡固网晒单!$C:$C,B54,号卡固网晒单!$D:$D,$X$9)</f>
        <v>0</v>
      </c>
      <c r="Y54" s="90">
        <f>COUNTIFS(号卡固网晒单!$A:$A,$B$5,号卡固网晒单!$C:$C,B54,号卡固网晒单!$F:$F,$Y$9)</f>
        <v>0</v>
      </c>
      <c r="Z54" s="90">
        <f>COUNTIFS(号卡固网晒单!$A:$A,$B$5,号卡固网晒单!$C:$C,B54,号卡固网晒单!$G:$G,$Z$9)</f>
        <v>0</v>
      </c>
      <c r="AA54" s="90">
        <f>COUNTIFS(号卡固网晒单!$A:$A,$B$5,号卡固网晒单!$C:$C,B54,号卡固网晒单!$H:$H,$AA$9)</f>
        <v>0</v>
      </c>
      <c r="AB54" s="90">
        <f>COUNTIFS(号卡固网晒单!$A:$A,$B$5,号卡固网晒单!$C:$C,B54,号卡固网晒单!$I:$I,$AB$9)</f>
        <v>0</v>
      </c>
      <c r="AC54" s="90">
        <f>COUNTIFS(号卡固网晒单!$A:$A,$B$5,号卡固网晒单!$C:$C,B54,号卡固网晒单!$J:$J,$AC$9)</f>
        <v>0</v>
      </c>
      <c r="AD54" s="90">
        <f>COUNTIFS(号卡固网晒单!$A:$A,$B$5,号卡固网晒单!$C:$C,B54,号卡固网晒单!$K:$K,$AD$9)</f>
        <v>0</v>
      </c>
      <c r="AE54" s="90">
        <f>COUNTIFS(号卡固网晒单!$A:$A,$B$5,号卡固网晒单!$C:$C,B54,号卡固网晒单!$L:$L,$AE$9)</f>
        <v>0</v>
      </c>
      <c r="AF54" s="90">
        <f>COUNTIFS(号卡固网晒单!$A:$A,$B$5,号卡固网晒单!$C:$C,B54,号卡固网晒单!$M:$M,$AF$9)</f>
        <v>0</v>
      </c>
      <c r="AG54" s="90">
        <f>R54*$R$5+S54*$S$5+T54*$T$5+U54*$U$5+V54*$V$5+W54*$W$5+X54*$X$5</f>
        <v>0</v>
      </c>
      <c r="AH54" s="90">
        <f>Y54*$Y$5+Z54*$Z$5+AA54*$AA$5+AB54*$AB$5+AC54*$AC$5+AD54*$AD$5+AE54*$AE$5+AF54*$AF$5</f>
        <v>0</v>
      </c>
      <c r="AI54" s="90">
        <f>COUNTIFS(号卡固网晒单!$C:$C,AF54,号卡固网晒单!$D:$D,$E$9)</f>
        <v>0</v>
      </c>
      <c r="AJ54" s="90">
        <f>COUNTIFS(号卡固网晒单!$C:$C,AF54,号卡固网晒单!$D:$D,$F$9)</f>
        <v>0</v>
      </c>
      <c r="AK54" s="90">
        <f>COUNTIFS(号卡固网晒单!$C:$C,AF54,号卡固网晒单!$D:$D,$G$9)</f>
        <v>0</v>
      </c>
      <c r="AL54" s="90">
        <f>COUNTIFS(号卡固网晒单!$C:$C,AF54,号卡固网晒单!$D:$D,$H$9)</f>
        <v>0</v>
      </c>
      <c r="AM54" s="90">
        <f>COUNTIFS(号卡固网晒单!$C:$C,AF54,号卡固网晒单!$D:$D,$I$9)</f>
        <v>0</v>
      </c>
      <c r="AN54" s="90">
        <f>COUNTIFS(号卡固网晒单!$C:$C,AF54,号卡固网晒单!$D:$D,$J$9)</f>
        <v>0</v>
      </c>
      <c r="AO54" s="90">
        <f>COUNTIFS(号卡固网晒单!$C:$C,AF54,号卡固网晒单!$D:$D,$K$9)</f>
        <v>0</v>
      </c>
      <c r="AP54" s="90">
        <f>COUNTIFS(号卡固网晒单!$C:$C,AF54,号卡固网晒单!$D:$D,$L$9)</f>
        <v>0</v>
      </c>
      <c r="AQ54" s="90">
        <f>COUNTIFS(号卡固网晒单!$C:$C,AF54,号卡固网晒单!$D:$D,$M$9)</f>
        <v>0</v>
      </c>
      <c r="AR54" s="90">
        <f>COUNTIFS(号卡固网晒单!$C:$C,AF54,号卡固网晒单!$D:$D,$N$9)</f>
        <v>0</v>
      </c>
      <c r="AS54" s="90">
        <f>COUNTIFS(号卡固网晒单!$C:$C,AF54,号卡固网晒单!$D:$D,$O$9)</f>
        <v>0</v>
      </c>
      <c r="AT54" s="90">
        <f>COUNTIFS(号卡固网晒单!$C:$C,AF54,号卡固网晒单!$D:$D,$P$9)</f>
        <v>0</v>
      </c>
      <c r="AU54" s="90">
        <f t="shared" si="3"/>
        <v>0</v>
      </c>
      <c r="AV54" s="90">
        <f>COUNTIFS(号卡固网晒单!$C:$C,AE54,号卡固网晒单!$E:$E,$R$9)</f>
        <v>0</v>
      </c>
      <c r="AW54" s="90">
        <f t="shared" si="4"/>
        <v>0</v>
      </c>
      <c r="AX54" s="90">
        <f t="shared" si="5"/>
        <v>0</v>
      </c>
      <c r="AY54" s="90">
        <f>COUNTIFS(号卡固网晒单!$C:$C,AE54,号卡固网晒单!$D:$D,$U$9)</f>
        <v>0</v>
      </c>
      <c r="AZ54" s="90">
        <f>COUNTIFS(号卡固网晒单!$C:$C,AE54,号卡固网晒单!$D:$D,$V$9)</f>
        <v>0</v>
      </c>
      <c r="BA54" s="90">
        <f>COUNTIFS(号卡固网晒单!$C:$C,AE54,号卡固网晒单!$D:$D,$W$9)</f>
        <v>0</v>
      </c>
      <c r="BB54" s="90">
        <f>COUNTIFS(号卡固网晒单!$C:$C,AE54,号卡固网晒单!$D:$D,$X$9)</f>
        <v>0</v>
      </c>
      <c r="BC54" s="90">
        <f>COUNTIFS(号卡固网晒单!$C:$C,AE54,号卡固网晒单!$F:$F,$Y$9)</f>
        <v>0</v>
      </c>
      <c r="BD54" s="90">
        <f>COUNTIFS(号卡固网晒单!$C:$C,AE54,号卡固网晒单!$G:$G,$Z$9)</f>
        <v>0</v>
      </c>
      <c r="BE54" s="90">
        <f>COUNTIFS(号卡固网晒单!$C:$C,AE54,号卡固网晒单!$H:$H,$AA$9)</f>
        <v>0</v>
      </c>
      <c r="BF54" s="90">
        <f>COUNTIFS(号卡固网晒单!$C:$C,AE54,号卡固网晒单!$I:$I,$AB$9)</f>
        <v>0</v>
      </c>
      <c r="BG54" s="90">
        <f>COUNTIFS(号卡固网晒单!$C:$C,AE54,号卡固网晒单!$J:$J,$AC$9)</f>
        <v>0</v>
      </c>
      <c r="BH54" s="90">
        <f>COUNTIFS(号卡固网晒单!$C:$C,AE54,号卡固网晒单!$K:$K,$AD$9)</f>
        <v>0</v>
      </c>
      <c r="BI54" s="90">
        <f>COUNTIFS(号卡固网晒单!$C:$C,AE54,号卡固网晒单!$L:$L,$AE$9)</f>
        <v>0</v>
      </c>
      <c r="BJ54" s="90">
        <f>COUNTIFS(号卡固网晒单!$C:$C,AE54,号卡固网晒单!$M:$M,$AF$9)</f>
        <v>0</v>
      </c>
      <c r="BK54" s="22">
        <v>2</v>
      </c>
      <c r="BL54" s="31">
        <f>AV54*$AV$5+AW54*$AW$5+AX54*$AX$5+AY54*$AY$5+AZ54*$AZ$5+BA54*$BA$5+BB54*$BB$5</f>
        <v>0</v>
      </c>
      <c r="BM54" s="31">
        <f t="shared" si="6"/>
        <v>0</v>
      </c>
      <c r="BN54" s="26"/>
      <c r="BO54" s="50"/>
      <c r="BP54" s="51"/>
      <c r="BQ54" s="26">
        <f t="shared" si="7"/>
        <v>0</v>
      </c>
      <c r="BR54" s="50"/>
      <c r="BS54" s="22">
        <v>5</v>
      </c>
      <c r="BT54" s="31">
        <f>BC54*$BC$5+BD54*$BD$5+BE54*$BE$5+BF54*$BF$5+BG54*$BG$5+BH54*$BH$5+BI54*$BI$5+BJ54*$BJ$5</f>
        <v>0</v>
      </c>
      <c r="BU54" s="31">
        <f t="shared" si="8"/>
        <v>0</v>
      </c>
      <c r="BV54" s="50"/>
      <c r="BW54" s="50"/>
      <c r="BX54" s="51"/>
      <c r="BY54" s="51"/>
      <c r="BZ54" s="59"/>
      <c r="CA54" s="26">
        <f t="shared" si="9"/>
        <v>0</v>
      </c>
      <c r="CB54" s="50"/>
      <c r="CC54" s="83"/>
      <c r="CD54" s="83" t="s">
        <v>558</v>
      </c>
      <c r="CF54" s="101" t="str">
        <f t="shared" si="17"/>
        <v>陈明金</v>
      </c>
      <c r="CG54" s="108"/>
      <c r="CH54" s="108"/>
    </row>
    <row r="55" ht="23.2" spans="1:86">
      <c r="A55" s="88"/>
      <c r="B55" s="88" t="s">
        <v>559</v>
      </c>
      <c r="C55" s="84">
        <v>12</v>
      </c>
      <c r="D55" s="84">
        <v>5</v>
      </c>
      <c r="E55" s="90">
        <f>COUNTIFS(号卡固网晒单!$A:$A,$B$5,号卡固网晒单!$C:$C,B55,号卡固网晒单!$D:$D,$E$9)</f>
        <v>0</v>
      </c>
      <c r="F55" s="90">
        <f>COUNTIFS(号卡固网晒单!$A:$A,$B$5,号卡固网晒单!$C:$C,B55,号卡固网晒单!$D:$D,$F$9)</f>
        <v>0</v>
      </c>
      <c r="G55" s="90">
        <f>COUNTIFS(号卡固网晒单!$A:$A,$B$5,号卡固网晒单!$C:$C,B55,号卡固网晒单!$D:$D,$G$9)</f>
        <v>0</v>
      </c>
      <c r="H55" s="90">
        <f>COUNTIFS(号卡固网晒单!$A:$A,$B$5,号卡固网晒单!$C:$C,B55,号卡固网晒单!$D:$D,$H$9)</f>
        <v>0</v>
      </c>
      <c r="I55" s="90">
        <f>COUNTIFS(号卡固网晒单!$A:$A,$B$5,号卡固网晒单!$C:$C,B55,号卡固网晒单!$D:$D,$I$9)</f>
        <v>0</v>
      </c>
      <c r="J55" s="90">
        <f>COUNTIFS(号卡固网晒单!$A:$A,$B$5,号卡固网晒单!$C:$C,B55,号卡固网晒单!$D:$D,$J$9)</f>
        <v>0</v>
      </c>
      <c r="K55" s="90">
        <f>COUNTIFS(号卡固网晒单!$A:$A,$B$5,号卡固网晒单!$C:$C,B55,号卡固网晒单!$D:$D,$K$9)</f>
        <v>0</v>
      </c>
      <c r="L55" s="90">
        <f>COUNTIFS(号卡固网晒单!$A:$A,$B$5,号卡固网晒单!$C:$C,B55,号卡固网晒单!$D:$D,$L$9)</f>
        <v>0</v>
      </c>
      <c r="M55" s="90">
        <f>COUNTIFS(号卡固网晒单!$A:$A,$B$5,号卡固网晒单!$C:$C,B55,号卡固网晒单!$D:$D,$M$9)</f>
        <v>0</v>
      </c>
      <c r="N55" s="90">
        <f>COUNTIFS(号卡固网晒单!$A:$A,$B$5,号卡固网晒单!$C:$C,B55,号卡固网晒单!$D:$D,$N$9)</f>
        <v>0</v>
      </c>
      <c r="O55" s="90">
        <f>COUNTIFS(号卡固网晒单!$A:$A,$B$5,号卡固网晒单!$C:$C,B55,号卡固网晒单!$D:$D,$O$9)</f>
        <v>0</v>
      </c>
      <c r="P55" s="90">
        <f>COUNTIFS(号卡固网晒单!$A:$A,$B$5,号卡固网晒单!$C:$C,B55,号卡固网晒单!$D:$D,$P$9)</f>
        <v>0</v>
      </c>
      <c r="Q55" s="90">
        <f t="shared" si="0"/>
        <v>0</v>
      </c>
      <c r="R55" s="90">
        <f>COUNTIFS(号卡固网晒单!$A:$A,$B$5,号卡固网晒单!$C:$C,B55,号卡固网晒单!$E:$E,$R$9)</f>
        <v>0</v>
      </c>
      <c r="S55" s="90">
        <f t="shared" si="1"/>
        <v>0</v>
      </c>
      <c r="T55" s="90">
        <f t="shared" si="2"/>
        <v>0</v>
      </c>
      <c r="U55" s="90">
        <f>COUNTIFS(号卡固网晒单!$A:$A,$B$5,号卡固网晒单!$C:$C,B55,号卡固网晒单!$D:$D,$U$9)</f>
        <v>0</v>
      </c>
      <c r="V55" s="90">
        <f>COUNTIFS(号卡固网晒单!$A:$A,$B$5,号卡固网晒单!$C:$C,B55,号卡固网晒单!$D:$D,$V$9)</f>
        <v>0</v>
      </c>
      <c r="W55" s="90">
        <f>COUNTIFS(号卡固网晒单!$A:$A,$B$5,号卡固网晒单!$C:$C,B55,号卡固网晒单!$D:$D,$W$9)</f>
        <v>0</v>
      </c>
      <c r="X55" s="90">
        <f>COUNTIFS(号卡固网晒单!$A:$A,$B$5,号卡固网晒单!$C:$C,B55,号卡固网晒单!$D:$D,$X$9)</f>
        <v>0</v>
      </c>
      <c r="Y55" s="90">
        <f>COUNTIFS(号卡固网晒单!$A:$A,$B$5,号卡固网晒单!$C:$C,B55,号卡固网晒单!$F:$F,$Y$9)</f>
        <v>0</v>
      </c>
      <c r="Z55" s="90">
        <f>COUNTIFS(号卡固网晒单!$A:$A,$B$5,号卡固网晒单!$C:$C,B55,号卡固网晒单!$G:$G,$Z$9)</f>
        <v>0</v>
      </c>
      <c r="AA55" s="90">
        <f>COUNTIFS(号卡固网晒单!$A:$A,$B$5,号卡固网晒单!$C:$C,B55,号卡固网晒单!$H:$H,$AA$9)</f>
        <v>0</v>
      </c>
      <c r="AB55" s="90">
        <f>COUNTIFS(号卡固网晒单!$A:$A,$B$5,号卡固网晒单!$C:$C,B55,号卡固网晒单!$I:$I,$AB$9)</f>
        <v>0</v>
      </c>
      <c r="AC55" s="90">
        <f>COUNTIFS(号卡固网晒单!$A:$A,$B$5,号卡固网晒单!$C:$C,B55,号卡固网晒单!$J:$J,$AC$9)</f>
        <v>0</v>
      </c>
      <c r="AD55" s="90">
        <f>COUNTIFS(号卡固网晒单!$A:$A,$B$5,号卡固网晒单!$C:$C,B55,号卡固网晒单!$K:$K,$AD$9)</f>
        <v>0</v>
      </c>
      <c r="AE55" s="90">
        <f>COUNTIFS(号卡固网晒单!$A:$A,$B$5,号卡固网晒单!$C:$C,B55,号卡固网晒单!$L:$L,$AE$9)</f>
        <v>0</v>
      </c>
      <c r="AF55" s="90">
        <f>COUNTIFS(号卡固网晒单!$A:$A,$B$5,号卡固网晒单!$C:$C,B55,号卡固网晒单!$M:$M,$AF$9)</f>
        <v>0</v>
      </c>
      <c r="AG55" s="90">
        <f>R55*$R$5+S55*$S$5+T55*$T$5+U55*$U$5+V55*$V$5+W55*$W$5+X55*$X$5</f>
        <v>0</v>
      </c>
      <c r="AH55" s="90">
        <f>Y55*$Y$5+Z55*$Z$5+AA55*$AA$5+AB55*$AB$5+AC55*$AC$5+AD55*$AD$5+AE55*$AE$5+AF55*$AF$5</f>
        <v>0</v>
      </c>
      <c r="AI55" s="90">
        <f>COUNTIFS(号卡固网晒单!$C:$C,AF55,号卡固网晒单!$D:$D,$E$9)</f>
        <v>0</v>
      </c>
      <c r="AJ55" s="90">
        <f>COUNTIFS(号卡固网晒单!$C:$C,AF55,号卡固网晒单!$D:$D,$F$9)</f>
        <v>0</v>
      </c>
      <c r="AK55" s="90">
        <f>COUNTIFS(号卡固网晒单!$C:$C,AF55,号卡固网晒单!$D:$D,$G$9)</f>
        <v>0</v>
      </c>
      <c r="AL55" s="90">
        <f>COUNTIFS(号卡固网晒单!$C:$C,AF55,号卡固网晒单!$D:$D,$H$9)</f>
        <v>0</v>
      </c>
      <c r="AM55" s="90">
        <f>COUNTIFS(号卡固网晒单!$C:$C,AF55,号卡固网晒单!$D:$D,$I$9)</f>
        <v>0</v>
      </c>
      <c r="AN55" s="90">
        <f>COUNTIFS(号卡固网晒单!$C:$C,AF55,号卡固网晒单!$D:$D,$J$9)</f>
        <v>0</v>
      </c>
      <c r="AO55" s="90">
        <f>COUNTIFS(号卡固网晒单!$C:$C,AF55,号卡固网晒单!$D:$D,$K$9)</f>
        <v>0</v>
      </c>
      <c r="AP55" s="90">
        <f>COUNTIFS(号卡固网晒单!$C:$C,AF55,号卡固网晒单!$D:$D,$L$9)</f>
        <v>0</v>
      </c>
      <c r="AQ55" s="90">
        <f>COUNTIFS(号卡固网晒单!$C:$C,AF55,号卡固网晒单!$D:$D,$M$9)</f>
        <v>0</v>
      </c>
      <c r="AR55" s="90">
        <f>COUNTIFS(号卡固网晒单!$C:$C,AF55,号卡固网晒单!$D:$D,$N$9)</f>
        <v>0</v>
      </c>
      <c r="AS55" s="90">
        <f>COUNTIFS(号卡固网晒单!$C:$C,AF55,号卡固网晒单!$D:$D,$O$9)</f>
        <v>0</v>
      </c>
      <c r="AT55" s="90">
        <f>COUNTIFS(号卡固网晒单!$C:$C,AF55,号卡固网晒单!$D:$D,$P$9)</f>
        <v>0</v>
      </c>
      <c r="AU55" s="90">
        <f t="shared" si="3"/>
        <v>0</v>
      </c>
      <c r="AV55" s="90">
        <f>COUNTIFS(号卡固网晒单!$C:$C,AE55,号卡固网晒单!$E:$E,$R$9)</f>
        <v>0</v>
      </c>
      <c r="AW55" s="90">
        <f t="shared" si="4"/>
        <v>0</v>
      </c>
      <c r="AX55" s="90">
        <f t="shared" si="5"/>
        <v>0</v>
      </c>
      <c r="AY55" s="90">
        <f>COUNTIFS(号卡固网晒单!$C:$C,AE55,号卡固网晒单!$D:$D,$U$9)</f>
        <v>0</v>
      </c>
      <c r="AZ55" s="90">
        <f>COUNTIFS(号卡固网晒单!$C:$C,AE55,号卡固网晒单!$D:$D,$V$9)</f>
        <v>0</v>
      </c>
      <c r="BA55" s="90">
        <f>COUNTIFS(号卡固网晒单!$C:$C,AE55,号卡固网晒单!$D:$D,$W$9)</f>
        <v>0</v>
      </c>
      <c r="BB55" s="90">
        <f>COUNTIFS(号卡固网晒单!$C:$C,AE55,号卡固网晒单!$D:$D,$X$9)</f>
        <v>0</v>
      </c>
      <c r="BC55" s="90">
        <f>COUNTIFS(号卡固网晒单!$C:$C,AE55,号卡固网晒单!$F:$F,$Y$9)</f>
        <v>0</v>
      </c>
      <c r="BD55" s="90">
        <f>COUNTIFS(号卡固网晒单!$C:$C,AE55,号卡固网晒单!$G:$G,$Z$9)</f>
        <v>0</v>
      </c>
      <c r="BE55" s="90">
        <f>COUNTIFS(号卡固网晒单!$C:$C,AE55,号卡固网晒单!$H:$H,$AA$9)</f>
        <v>0</v>
      </c>
      <c r="BF55" s="90">
        <f>COUNTIFS(号卡固网晒单!$C:$C,AE55,号卡固网晒单!$I:$I,$AB$9)</f>
        <v>0</v>
      </c>
      <c r="BG55" s="90">
        <f>COUNTIFS(号卡固网晒单!$C:$C,AE55,号卡固网晒单!$J:$J,$AC$9)</f>
        <v>0</v>
      </c>
      <c r="BH55" s="90">
        <f>COUNTIFS(号卡固网晒单!$C:$C,AE55,号卡固网晒单!$K:$K,$AD$9)</f>
        <v>0</v>
      </c>
      <c r="BI55" s="90">
        <f>COUNTIFS(号卡固网晒单!$C:$C,AE55,号卡固网晒单!$L:$L,$AE$9)</f>
        <v>0</v>
      </c>
      <c r="BJ55" s="90">
        <f>COUNTIFS(号卡固网晒单!$C:$C,AE55,号卡固网晒单!$M:$M,$AF$9)</f>
        <v>0</v>
      </c>
      <c r="BK55" s="22">
        <v>5</v>
      </c>
      <c r="BL55" s="31">
        <f>AV55*$AV$5+AW55*$AW$5+AX55*$AX$5+AY55*$AY$5+AZ55*$AZ$5+BA55*$BA$5+BB55*$BB$5</f>
        <v>0</v>
      </c>
      <c r="BM55" s="31">
        <f t="shared" si="6"/>
        <v>0</v>
      </c>
      <c r="BN55" s="26"/>
      <c r="BO55" s="50"/>
      <c r="BP55" s="51"/>
      <c r="BQ55" s="26">
        <f t="shared" si="7"/>
        <v>0</v>
      </c>
      <c r="BR55" s="50"/>
      <c r="BS55" s="22">
        <v>12</v>
      </c>
      <c r="BT55" s="31">
        <f>BC55*$BC$5+BD55*$BD$5+BE55*$BE$5+BF55*$BF$5+BG55*$BG$5+BH55*$BH$5+BI55*$BI$5+BJ55*$BJ$5</f>
        <v>0</v>
      </c>
      <c r="BU55" s="31">
        <f t="shared" si="8"/>
        <v>0</v>
      </c>
      <c r="BV55" s="50"/>
      <c r="BW55" s="50"/>
      <c r="BX55" s="51"/>
      <c r="BY55" s="51"/>
      <c r="BZ55" s="59"/>
      <c r="CA55" s="26">
        <f t="shared" si="9"/>
        <v>0</v>
      </c>
      <c r="CB55" s="50"/>
      <c r="CC55" s="83"/>
      <c r="CD55" s="83" t="s">
        <v>559</v>
      </c>
      <c r="CF55" s="101" t="str">
        <f t="shared" si="17"/>
        <v>郑铃凤</v>
      </c>
      <c r="CG55" s="108"/>
      <c r="CH55" s="108"/>
    </row>
    <row r="56" ht="23.2" spans="1:86">
      <c r="A56" s="88" t="s">
        <v>31</v>
      </c>
      <c r="B56" s="88" t="s">
        <v>560</v>
      </c>
      <c r="C56" s="84">
        <v>5</v>
      </c>
      <c r="D56" s="84">
        <v>2</v>
      </c>
      <c r="E56" s="90">
        <f>COUNTIFS(号卡固网晒单!$A:$A,$B$5,号卡固网晒单!$C:$C,B56,号卡固网晒单!$D:$D,$E$9)</f>
        <v>0</v>
      </c>
      <c r="F56" s="90">
        <f>COUNTIFS(号卡固网晒单!$A:$A,$B$5,号卡固网晒单!$C:$C,B56,号卡固网晒单!$D:$D,$F$9)</f>
        <v>0</v>
      </c>
      <c r="G56" s="90">
        <f>COUNTIFS(号卡固网晒单!$A:$A,$B$5,号卡固网晒单!$C:$C,B56,号卡固网晒单!$D:$D,$G$9)</f>
        <v>0</v>
      </c>
      <c r="H56" s="90">
        <f>COUNTIFS(号卡固网晒单!$A:$A,$B$5,号卡固网晒单!$C:$C,B56,号卡固网晒单!$D:$D,$H$9)</f>
        <v>0</v>
      </c>
      <c r="I56" s="90">
        <f>COUNTIFS(号卡固网晒单!$A:$A,$B$5,号卡固网晒单!$C:$C,B56,号卡固网晒单!$D:$D,$I$9)</f>
        <v>0</v>
      </c>
      <c r="J56" s="90">
        <f>COUNTIFS(号卡固网晒单!$A:$A,$B$5,号卡固网晒单!$C:$C,B56,号卡固网晒单!$D:$D,$J$9)</f>
        <v>0</v>
      </c>
      <c r="K56" s="90">
        <f>COUNTIFS(号卡固网晒单!$A:$A,$B$5,号卡固网晒单!$C:$C,B56,号卡固网晒单!$D:$D,$K$9)</f>
        <v>0</v>
      </c>
      <c r="L56" s="90">
        <f>COUNTIFS(号卡固网晒单!$A:$A,$B$5,号卡固网晒单!$C:$C,B56,号卡固网晒单!$D:$D,$L$9)</f>
        <v>0</v>
      </c>
      <c r="M56" s="90">
        <f>COUNTIFS(号卡固网晒单!$A:$A,$B$5,号卡固网晒单!$C:$C,B56,号卡固网晒单!$D:$D,$M$9)</f>
        <v>0</v>
      </c>
      <c r="N56" s="90">
        <f>COUNTIFS(号卡固网晒单!$A:$A,$B$5,号卡固网晒单!$C:$C,B56,号卡固网晒单!$D:$D,$N$9)</f>
        <v>0</v>
      </c>
      <c r="O56" s="90">
        <f>COUNTIFS(号卡固网晒单!$A:$A,$B$5,号卡固网晒单!$C:$C,B56,号卡固网晒单!$D:$D,$O$9)</f>
        <v>0</v>
      </c>
      <c r="P56" s="90">
        <f>COUNTIFS(号卡固网晒单!$A:$A,$B$5,号卡固网晒单!$C:$C,B56,号卡固网晒单!$D:$D,$P$9)</f>
        <v>0</v>
      </c>
      <c r="Q56" s="90">
        <f t="shared" si="0"/>
        <v>0</v>
      </c>
      <c r="R56" s="90">
        <f>COUNTIFS(号卡固网晒单!$A:$A,$B$5,号卡固网晒单!$C:$C,B56,号卡固网晒单!$E:$E,$R$9)</f>
        <v>0</v>
      </c>
      <c r="S56" s="90">
        <f t="shared" si="1"/>
        <v>0</v>
      </c>
      <c r="T56" s="90">
        <f t="shared" si="2"/>
        <v>0</v>
      </c>
      <c r="U56" s="90">
        <f>COUNTIFS(号卡固网晒单!$A:$A,$B$5,号卡固网晒单!$C:$C,B56,号卡固网晒单!$D:$D,$U$9)</f>
        <v>0</v>
      </c>
      <c r="V56" s="90">
        <f>COUNTIFS(号卡固网晒单!$A:$A,$B$5,号卡固网晒单!$C:$C,B56,号卡固网晒单!$D:$D,$V$9)</f>
        <v>0</v>
      </c>
      <c r="W56" s="90">
        <f>COUNTIFS(号卡固网晒单!$A:$A,$B$5,号卡固网晒单!$C:$C,B56,号卡固网晒单!$D:$D,$W$9)</f>
        <v>0</v>
      </c>
      <c r="X56" s="90">
        <f>COUNTIFS(号卡固网晒单!$A:$A,$B$5,号卡固网晒单!$C:$C,B56,号卡固网晒单!$D:$D,$X$9)</f>
        <v>0</v>
      </c>
      <c r="Y56" s="90">
        <f>COUNTIFS(号卡固网晒单!$A:$A,$B$5,号卡固网晒单!$C:$C,B56,号卡固网晒单!$F:$F,$Y$9)</f>
        <v>0</v>
      </c>
      <c r="Z56" s="90">
        <f>COUNTIFS(号卡固网晒单!$A:$A,$B$5,号卡固网晒单!$C:$C,B56,号卡固网晒单!$G:$G,$Z$9)</f>
        <v>0</v>
      </c>
      <c r="AA56" s="90">
        <f>COUNTIFS(号卡固网晒单!$A:$A,$B$5,号卡固网晒单!$C:$C,B56,号卡固网晒单!$H:$H,$AA$9)</f>
        <v>0</v>
      </c>
      <c r="AB56" s="90">
        <f>COUNTIFS(号卡固网晒单!$A:$A,$B$5,号卡固网晒单!$C:$C,B56,号卡固网晒单!$I:$I,$AB$9)</f>
        <v>0</v>
      </c>
      <c r="AC56" s="90">
        <f>COUNTIFS(号卡固网晒单!$A:$A,$B$5,号卡固网晒单!$C:$C,B56,号卡固网晒单!$J:$J,$AC$9)</f>
        <v>0</v>
      </c>
      <c r="AD56" s="90">
        <f>COUNTIFS(号卡固网晒单!$A:$A,$B$5,号卡固网晒单!$C:$C,B56,号卡固网晒单!$K:$K,$AD$9)</f>
        <v>0</v>
      </c>
      <c r="AE56" s="90">
        <f>COUNTIFS(号卡固网晒单!$A:$A,$B$5,号卡固网晒单!$C:$C,B56,号卡固网晒单!$L:$L,$AE$9)</f>
        <v>0</v>
      </c>
      <c r="AF56" s="90">
        <f>COUNTIFS(号卡固网晒单!$A:$A,$B$5,号卡固网晒单!$C:$C,B56,号卡固网晒单!$M:$M,$AF$9)</f>
        <v>0</v>
      </c>
      <c r="AG56" s="90">
        <f>R56*$R$5+S56*$S$5+T56*$T$5+U56*$U$5+V56*$V$5+W56*$W$5+X56*$X$5</f>
        <v>0</v>
      </c>
      <c r="AH56" s="90">
        <f>Y56*$Y$5+Z56*$Z$5+AA56*$AA$5+AB56*$AB$5+AC56*$AC$5+AD56*$AD$5+AE56*$AE$5+AF56*$AF$5</f>
        <v>0</v>
      </c>
      <c r="AI56" s="90">
        <f>COUNTIFS(号卡固网晒单!$C:$C,AF56,号卡固网晒单!$D:$D,$E$9)</f>
        <v>0</v>
      </c>
      <c r="AJ56" s="90">
        <f>COUNTIFS(号卡固网晒单!$C:$C,AF56,号卡固网晒单!$D:$D,$F$9)</f>
        <v>0</v>
      </c>
      <c r="AK56" s="90">
        <f>COUNTIFS(号卡固网晒单!$C:$C,AF56,号卡固网晒单!$D:$D,$G$9)</f>
        <v>0</v>
      </c>
      <c r="AL56" s="90">
        <f>COUNTIFS(号卡固网晒单!$C:$C,AF56,号卡固网晒单!$D:$D,$H$9)</f>
        <v>0</v>
      </c>
      <c r="AM56" s="90">
        <f>COUNTIFS(号卡固网晒单!$C:$C,AF56,号卡固网晒单!$D:$D,$I$9)</f>
        <v>0</v>
      </c>
      <c r="AN56" s="90">
        <f>COUNTIFS(号卡固网晒单!$C:$C,AF56,号卡固网晒单!$D:$D,$J$9)</f>
        <v>0</v>
      </c>
      <c r="AO56" s="90">
        <f>COUNTIFS(号卡固网晒单!$C:$C,AF56,号卡固网晒单!$D:$D,$K$9)</f>
        <v>0</v>
      </c>
      <c r="AP56" s="90">
        <f>COUNTIFS(号卡固网晒单!$C:$C,AF56,号卡固网晒单!$D:$D,$L$9)</f>
        <v>0</v>
      </c>
      <c r="AQ56" s="90">
        <f>COUNTIFS(号卡固网晒单!$C:$C,AF56,号卡固网晒单!$D:$D,$M$9)</f>
        <v>0</v>
      </c>
      <c r="AR56" s="90">
        <f>COUNTIFS(号卡固网晒单!$C:$C,AF56,号卡固网晒单!$D:$D,$N$9)</f>
        <v>0</v>
      </c>
      <c r="AS56" s="90">
        <f>COUNTIFS(号卡固网晒单!$C:$C,AF56,号卡固网晒单!$D:$D,$O$9)</f>
        <v>0</v>
      </c>
      <c r="AT56" s="90">
        <f>COUNTIFS(号卡固网晒单!$C:$C,AF56,号卡固网晒单!$D:$D,$P$9)</f>
        <v>0</v>
      </c>
      <c r="AU56" s="90">
        <f t="shared" si="3"/>
        <v>0</v>
      </c>
      <c r="AV56" s="90">
        <f>COUNTIFS(号卡固网晒单!$C:$C,AE56,号卡固网晒单!$E:$E,$R$9)</f>
        <v>0</v>
      </c>
      <c r="AW56" s="90">
        <f t="shared" si="4"/>
        <v>0</v>
      </c>
      <c r="AX56" s="90">
        <f t="shared" si="5"/>
        <v>0</v>
      </c>
      <c r="AY56" s="90">
        <f>COUNTIFS(号卡固网晒单!$C:$C,AE56,号卡固网晒单!$D:$D,$U$9)</f>
        <v>0</v>
      </c>
      <c r="AZ56" s="90">
        <f>COUNTIFS(号卡固网晒单!$C:$C,AE56,号卡固网晒单!$D:$D,$V$9)</f>
        <v>0</v>
      </c>
      <c r="BA56" s="90">
        <f>COUNTIFS(号卡固网晒单!$C:$C,AE56,号卡固网晒单!$D:$D,$W$9)</f>
        <v>0</v>
      </c>
      <c r="BB56" s="90">
        <f>COUNTIFS(号卡固网晒单!$C:$C,AE56,号卡固网晒单!$D:$D,$X$9)</f>
        <v>0</v>
      </c>
      <c r="BC56" s="90">
        <f>COUNTIFS(号卡固网晒单!$C:$C,AE56,号卡固网晒单!$F:$F,$Y$9)</f>
        <v>0</v>
      </c>
      <c r="BD56" s="90">
        <f>COUNTIFS(号卡固网晒单!$C:$C,AE56,号卡固网晒单!$G:$G,$Z$9)</f>
        <v>0</v>
      </c>
      <c r="BE56" s="90">
        <f>COUNTIFS(号卡固网晒单!$C:$C,AE56,号卡固网晒单!$H:$H,$AA$9)</f>
        <v>0</v>
      </c>
      <c r="BF56" s="90">
        <f>COUNTIFS(号卡固网晒单!$C:$C,AE56,号卡固网晒单!$I:$I,$AB$9)</f>
        <v>0</v>
      </c>
      <c r="BG56" s="90">
        <f>COUNTIFS(号卡固网晒单!$C:$C,AE56,号卡固网晒单!$J:$J,$AC$9)</f>
        <v>0</v>
      </c>
      <c r="BH56" s="90">
        <f>COUNTIFS(号卡固网晒单!$C:$C,AE56,号卡固网晒单!$K:$K,$AD$9)</f>
        <v>0</v>
      </c>
      <c r="BI56" s="90">
        <f>COUNTIFS(号卡固网晒单!$C:$C,AE56,号卡固网晒单!$L:$L,$AE$9)</f>
        <v>0</v>
      </c>
      <c r="BJ56" s="90">
        <f>COUNTIFS(号卡固网晒单!$C:$C,AE56,号卡固网晒单!$M:$M,$AF$9)</f>
        <v>0</v>
      </c>
      <c r="BK56" s="22">
        <v>2</v>
      </c>
      <c r="BL56" s="31">
        <f>AV56*$AV$5+AW56*$AW$5+AX56*$AX$5+AY56*$AY$5+AZ56*$AZ$5+BA56*$BA$5+BB56*$BB$5</f>
        <v>0</v>
      </c>
      <c r="BM56" s="31">
        <f t="shared" si="6"/>
        <v>0</v>
      </c>
      <c r="BN56" s="26">
        <v>7</v>
      </c>
      <c r="BO56" s="50">
        <f>SUM(BL56:BL57)</f>
        <v>0</v>
      </c>
      <c r="BP56" s="51">
        <f>BO56/BN56</f>
        <v>0</v>
      </c>
      <c r="BQ56" s="26">
        <f t="shared" si="7"/>
        <v>0</v>
      </c>
      <c r="BR56" s="50">
        <f>SUM(BQ56:BQ57)</f>
        <v>0</v>
      </c>
      <c r="BS56" s="22">
        <v>5</v>
      </c>
      <c r="BT56" s="31">
        <f>BC56*$BC$5+BD56*$BD$5+BE56*$BE$5+BF56*$BF$5+BG56*$BG$5+BH56*$BH$5+BI56*$BI$5+BJ56*$BJ$5</f>
        <v>0</v>
      </c>
      <c r="BU56" s="31">
        <f t="shared" si="8"/>
        <v>0</v>
      </c>
      <c r="BV56" s="50">
        <v>17</v>
      </c>
      <c r="BW56" s="50">
        <f>SUM(BT56:BT57)</f>
        <v>0</v>
      </c>
      <c r="BX56" s="51">
        <f>BW56/BV56</f>
        <v>0</v>
      </c>
      <c r="BY56" s="51">
        <f>(BX56+BP56)/2</f>
        <v>0</v>
      </c>
      <c r="BZ56" s="59">
        <f>RANK(BY56,$BY$11:$BY$69)</f>
        <v>1</v>
      </c>
      <c r="CA56" s="26">
        <f t="shared" si="9"/>
        <v>0</v>
      </c>
      <c r="CB56" s="50">
        <f>SUM(CA56:CA57)</f>
        <v>0</v>
      </c>
      <c r="CC56" s="83" t="s">
        <v>31</v>
      </c>
      <c r="CD56" s="83" t="s">
        <v>560</v>
      </c>
      <c r="CF56" s="101" t="str">
        <f t="shared" si="17"/>
        <v>詹长江</v>
      </c>
      <c r="CG56" s="108" t="str">
        <f t="shared" si="18"/>
        <v>晓阳站</v>
      </c>
      <c r="CH56" s="108" t="str">
        <f t="shared" si="19"/>
        <v>晓阳站</v>
      </c>
    </row>
    <row r="57" ht="23.2" spans="1:86">
      <c r="A57" s="88"/>
      <c r="B57" s="88" t="s">
        <v>561</v>
      </c>
      <c r="C57" s="84">
        <v>12</v>
      </c>
      <c r="D57" s="84">
        <v>5</v>
      </c>
      <c r="E57" s="90">
        <f>COUNTIFS(号卡固网晒单!$A:$A,$B$5,号卡固网晒单!$C:$C,B57,号卡固网晒单!$D:$D,$E$9)</f>
        <v>0</v>
      </c>
      <c r="F57" s="90">
        <f>COUNTIFS(号卡固网晒单!$A:$A,$B$5,号卡固网晒单!$C:$C,B57,号卡固网晒单!$D:$D,$F$9)</f>
        <v>0</v>
      </c>
      <c r="G57" s="90">
        <f>COUNTIFS(号卡固网晒单!$A:$A,$B$5,号卡固网晒单!$C:$C,B57,号卡固网晒单!$D:$D,$G$9)</f>
        <v>0</v>
      </c>
      <c r="H57" s="90">
        <f>COUNTIFS(号卡固网晒单!$A:$A,$B$5,号卡固网晒单!$C:$C,B57,号卡固网晒单!$D:$D,$H$9)</f>
        <v>0</v>
      </c>
      <c r="I57" s="90">
        <f>COUNTIFS(号卡固网晒单!$A:$A,$B$5,号卡固网晒单!$C:$C,B57,号卡固网晒单!$D:$D,$I$9)</f>
        <v>0</v>
      </c>
      <c r="J57" s="90">
        <f>COUNTIFS(号卡固网晒单!$A:$A,$B$5,号卡固网晒单!$C:$C,B57,号卡固网晒单!$D:$D,$J$9)</f>
        <v>0</v>
      </c>
      <c r="K57" s="90">
        <f>COUNTIFS(号卡固网晒单!$A:$A,$B$5,号卡固网晒单!$C:$C,B57,号卡固网晒单!$D:$D,$K$9)</f>
        <v>0</v>
      </c>
      <c r="L57" s="90">
        <f>COUNTIFS(号卡固网晒单!$A:$A,$B$5,号卡固网晒单!$C:$C,B57,号卡固网晒单!$D:$D,$L$9)</f>
        <v>0</v>
      </c>
      <c r="M57" s="90">
        <f>COUNTIFS(号卡固网晒单!$A:$A,$B$5,号卡固网晒单!$C:$C,B57,号卡固网晒单!$D:$D,$M$9)</f>
        <v>0</v>
      </c>
      <c r="N57" s="90">
        <f>COUNTIFS(号卡固网晒单!$A:$A,$B$5,号卡固网晒单!$C:$C,B57,号卡固网晒单!$D:$D,$N$9)</f>
        <v>0</v>
      </c>
      <c r="O57" s="90">
        <f>COUNTIFS(号卡固网晒单!$A:$A,$B$5,号卡固网晒单!$C:$C,B57,号卡固网晒单!$D:$D,$O$9)</f>
        <v>0</v>
      </c>
      <c r="P57" s="90">
        <f>COUNTIFS(号卡固网晒单!$A:$A,$B$5,号卡固网晒单!$C:$C,B57,号卡固网晒单!$D:$D,$P$9)</f>
        <v>0</v>
      </c>
      <c r="Q57" s="90">
        <f t="shared" si="0"/>
        <v>0</v>
      </c>
      <c r="R57" s="90">
        <f>COUNTIFS(号卡固网晒单!$A:$A,$B$5,号卡固网晒单!$C:$C,B57,号卡固网晒单!$E:$E,$R$9)</f>
        <v>0</v>
      </c>
      <c r="S57" s="90">
        <f t="shared" si="1"/>
        <v>0</v>
      </c>
      <c r="T57" s="90">
        <f t="shared" si="2"/>
        <v>0</v>
      </c>
      <c r="U57" s="90">
        <f>COUNTIFS(号卡固网晒单!$A:$A,$B$5,号卡固网晒单!$C:$C,B57,号卡固网晒单!$D:$D,$U$9)</f>
        <v>0</v>
      </c>
      <c r="V57" s="90">
        <f>COUNTIFS(号卡固网晒单!$A:$A,$B$5,号卡固网晒单!$C:$C,B57,号卡固网晒单!$D:$D,$V$9)</f>
        <v>0</v>
      </c>
      <c r="W57" s="90">
        <f>COUNTIFS(号卡固网晒单!$A:$A,$B$5,号卡固网晒单!$C:$C,B57,号卡固网晒单!$D:$D,$W$9)</f>
        <v>0</v>
      </c>
      <c r="X57" s="90">
        <f>COUNTIFS(号卡固网晒单!$A:$A,$B$5,号卡固网晒单!$C:$C,B57,号卡固网晒单!$D:$D,$X$9)</f>
        <v>0</v>
      </c>
      <c r="Y57" s="90">
        <f>COUNTIFS(号卡固网晒单!$A:$A,$B$5,号卡固网晒单!$C:$C,B57,号卡固网晒单!$F:$F,$Y$9)</f>
        <v>0</v>
      </c>
      <c r="Z57" s="90">
        <f>COUNTIFS(号卡固网晒单!$A:$A,$B$5,号卡固网晒单!$C:$C,B57,号卡固网晒单!$G:$G,$Z$9)</f>
        <v>0</v>
      </c>
      <c r="AA57" s="90">
        <f>COUNTIFS(号卡固网晒单!$A:$A,$B$5,号卡固网晒单!$C:$C,B57,号卡固网晒单!$H:$H,$AA$9)</f>
        <v>0</v>
      </c>
      <c r="AB57" s="90">
        <f>COUNTIFS(号卡固网晒单!$A:$A,$B$5,号卡固网晒单!$C:$C,B57,号卡固网晒单!$I:$I,$AB$9)</f>
        <v>0</v>
      </c>
      <c r="AC57" s="90">
        <f>COUNTIFS(号卡固网晒单!$A:$A,$B$5,号卡固网晒单!$C:$C,B57,号卡固网晒单!$J:$J,$AC$9)</f>
        <v>0</v>
      </c>
      <c r="AD57" s="90">
        <f>COUNTIFS(号卡固网晒单!$A:$A,$B$5,号卡固网晒单!$C:$C,B57,号卡固网晒单!$K:$K,$AD$9)</f>
        <v>0</v>
      </c>
      <c r="AE57" s="90">
        <f>COUNTIFS(号卡固网晒单!$A:$A,$B$5,号卡固网晒单!$C:$C,B57,号卡固网晒单!$L:$L,$AE$9)</f>
        <v>0</v>
      </c>
      <c r="AF57" s="90">
        <f>COUNTIFS(号卡固网晒单!$A:$A,$B$5,号卡固网晒单!$C:$C,B57,号卡固网晒单!$M:$M,$AF$9)</f>
        <v>0</v>
      </c>
      <c r="AG57" s="90">
        <f>R57*$R$5+S57*$S$5+T57*$T$5+U57*$U$5+V57*$V$5+W57*$W$5+X57*$X$5</f>
        <v>0</v>
      </c>
      <c r="AH57" s="90">
        <f>Y57*$Y$5+Z57*$Z$5+AA57*$AA$5+AB57*$AB$5+AC57*$AC$5+AD57*$AD$5+AE57*$AE$5+AF57*$AF$5</f>
        <v>0</v>
      </c>
      <c r="AI57" s="90">
        <f>COUNTIFS(号卡固网晒单!$C:$C,AF57,号卡固网晒单!$D:$D,$E$9)</f>
        <v>0</v>
      </c>
      <c r="AJ57" s="90">
        <f>COUNTIFS(号卡固网晒单!$C:$C,AF57,号卡固网晒单!$D:$D,$F$9)</f>
        <v>0</v>
      </c>
      <c r="AK57" s="90">
        <f>COUNTIFS(号卡固网晒单!$C:$C,AF57,号卡固网晒单!$D:$D,$G$9)</f>
        <v>0</v>
      </c>
      <c r="AL57" s="90">
        <f>COUNTIFS(号卡固网晒单!$C:$C,AF57,号卡固网晒单!$D:$D,$H$9)</f>
        <v>0</v>
      </c>
      <c r="AM57" s="90">
        <f>COUNTIFS(号卡固网晒单!$C:$C,AF57,号卡固网晒单!$D:$D,$I$9)</f>
        <v>0</v>
      </c>
      <c r="AN57" s="90">
        <f>COUNTIFS(号卡固网晒单!$C:$C,AF57,号卡固网晒单!$D:$D,$J$9)</f>
        <v>0</v>
      </c>
      <c r="AO57" s="90">
        <f>COUNTIFS(号卡固网晒单!$C:$C,AF57,号卡固网晒单!$D:$D,$K$9)</f>
        <v>0</v>
      </c>
      <c r="AP57" s="90">
        <f>COUNTIFS(号卡固网晒单!$C:$C,AF57,号卡固网晒单!$D:$D,$L$9)</f>
        <v>0</v>
      </c>
      <c r="AQ57" s="90">
        <f>COUNTIFS(号卡固网晒单!$C:$C,AF57,号卡固网晒单!$D:$D,$M$9)</f>
        <v>0</v>
      </c>
      <c r="AR57" s="90">
        <f>COUNTIFS(号卡固网晒单!$C:$C,AF57,号卡固网晒单!$D:$D,$N$9)</f>
        <v>0</v>
      </c>
      <c r="AS57" s="90">
        <f>COUNTIFS(号卡固网晒单!$C:$C,AF57,号卡固网晒单!$D:$D,$O$9)</f>
        <v>0</v>
      </c>
      <c r="AT57" s="90">
        <f>COUNTIFS(号卡固网晒单!$C:$C,AF57,号卡固网晒单!$D:$D,$P$9)</f>
        <v>0</v>
      </c>
      <c r="AU57" s="90">
        <f t="shared" si="3"/>
        <v>0</v>
      </c>
      <c r="AV57" s="90">
        <f>COUNTIFS(号卡固网晒单!$C:$C,AE57,号卡固网晒单!$E:$E,$R$9)</f>
        <v>0</v>
      </c>
      <c r="AW57" s="90">
        <f t="shared" si="4"/>
        <v>0</v>
      </c>
      <c r="AX57" s="90">
        <f t="shared" si="5"/>
        <v>0</v>
      </c>
      <c r="AY57" s="90">
        <f>COUNTIFS(号卡固网晒单!$C:$C,AE57,号卡固网晒单!$D:$D,$U$9)</f>
        <v>0</v>
      </c>
      <c r="AZ57" s="90">
        <f>COUNTIFS(号卡固网晒单!$C:$C,AE57,号卡固网晒单!$D:$D,$V$9)</f>
        <v>0</v>
      </c>
      <c r="BA57" s="90">
        <f>COUNTIFS(号卡固网晒单!$C:$C,AE57,号卡固网晒单!$D:$D,$W$9)</f>
        <v>0</v>
      </c>
      <c r="BB57" s="90">
        <f>COUNTIFS(号卡固网晒单!$C:$C,AE57,号卡固网晒单!$D:$D,$X$9)</f>
        <v>0</v>
      </c>
      <c r="BC57" s="90">
        <f>COUNTIFS(号卡固网晒单!$C:$C,AE57,号卡固网晒单!$F:$F,$Y$9)</f>
        <v>0</v>
      </c>
      <c r="BD57" s="90">
        <f>COUNTIFS(号卡固网晒单!$C:$C,AE57,号卡固网晒单!$G:$G,$Z$9)</f>
        <v>0</v>
      </c>
      <c r="BE57" s="90">
        <f>COUNTIFS(号卡固网晒单!$C:$C,AE57,号卡固网晒单!$H:$H,$AA$9)</f>
        <v>0</v>
      </c>
      <c r="BF57" s="90">
        <f>COUNTIFS(号卡固网晒单!$C:$C,AE57,号卡固网晒单!$I:$I,$AB$9)</f>
        <v>0</v>
      </c>
      <c r="BG57" s="90">
        <f>COUNTIFS(号卡固网晒单!$C:$C,AE57,号卡固网晒单!$J:$J,$AC$9)</f>
        <v>0</v>
      </c>
      <c r="BH57" s="90">
        <f>COUNTIFS(号卡固网晒单!$C:$C,AE57,号卡固网晒单!$K:$K,$AD$9)</f>
        <v>0</v>
      </c>
      <c r="BI57" s="90">
        <f>COUNTIFS(号卡固网晒单!$C:$C,AE57,号卡固网晒单!$L:$L,$AE$9)</f>
        <v>0</v>
      </c>
      <c r="BJ57" s="90">
        <f>COUNTIFS(号卡固网晒单!$C:$C,AE57,号卡固网晒单!$M:$M,$AF$9)</f>
        <v>0</v>
      </c>
      <c r="BK57" s="22">
        <v>5</v>
      </c>
      <c r="BL57" s="31">
        <f>AV57*$AV$5+AW57*$AW$5+AX57*$AX$5+AY57*$AY$5+AZ57*$AZ$5+BA57*$BA$5+BB57*$BB$5</f>
        <v>0</v>
      </c>
      <c r="BM57" s="31">
        <f t="shared" si="6"/>
        <v>0</v>
      </c>
      <c r="BN57" s="26"/>
      <c r="BO57" s="50"/>
      <c r="BP57" s="51"/>
      <c r="BQ57" s="26">
        <f t="shared" si="7"/>
        <v>0</v>
      </c>
      <c r="BR57" s="50"/>
      <c r="BS57" s="22">
        <v>12</v>
      </c>
      <c r="BT57" s="31">
        <f>BC57*$BC$5+BD57*$BD$5+BE57*$BE$5+BF57*$BF$5+BG57*$BG$5+BH57*$BH$5+BI57*$BI$5+BJ57*$BJ$5</f>
        <v>0</v>
      </c>
      <c r="BU57" s="31">
        <f t="shared" si="8"/>
        <v>0</v>
      </c>
      <c r="BV57" s="50"/>
      <c r="BW57" s="50"/>
      <c r="BX57" s="51"/>
      <c r="BY57" s="51"/>
      <c r="BZ57" s="59"/>
      <c r="CA57" s="26">
        <f t="shared" si="9"/>
        <v>0</v>
      </c>
      <c r="CB57" s="50"/>
      <c r="CC57" s="83"/>
      <c r="CD57" s="83" t="s">
        <v>561</v>
      </c>
      <c r="CF57" s="101" t="str">
        <f t="shared" si="17"/>
        <v>谢凤端</v>
      </c>
      <c r="CG57" s="108"/>
      <c r="CH57" s="108"/>
    </row>
    <row r="58" ht="23.2" spans="1:86">
      <c r="A58" s="88" t="s">
        <v>32</v>
      </c>
      <c r="B58" s="88" t="s">
        <v>562</v>
      </c>
      <c r="C58" s="84">
        <v>0</v>
      </c>
      <c r="D58" s="84">
        <v>0</v>
      </c>
      <c r="E58" s="90">
        <f>COUNTIFS(号卡固网晒单!$A:$A,$B$5,号卡固网晒单!$C:$C,B58,号卡固网晒单!$D:$D,$E$9)</f>
        <v>0</v>
      </c>
      <c r="F58" s="90">
        <f>COUNTIFS(号卡固网晒单!$A:$A,$B$5,号卡固网晒单!$C:$C,B58,号卡固网晒单!$D:$D,$F$9)</f>
        <v>0</v>
      </c>
      <c r="G58" s="90">
        <f>COUNTIFS(号卡固网晒单!$A:$A,$B$5,号卡固网晒单!$C:$C,B58,号卡固网晒单!$D:$D,$G$9)</f>
        <v>0</v>
      </c>
      <c r="H58" s="90">
        <f>COUNTIFS(号卡固网晒单!$A:$A,$B$5,号卡固网晒单!$C:$C,B58,号卡固网晒单!$D:$D,$H$9)</f>
        <v>0</v>
      </c>
      <c r="I58" s="90">
        <f>COUNTIFS(号卡固网晒单!$A:$A,$B$5,号卡固网晒单!$C:$C,B58,号卡固网晒单!$D:$D,$I$9)</f>
        <v>0</v>
      </c>
      <c r="J58" s="90">
        <f>COUNTIFS(号卡固网晒单!$A:$A,$B$5,号卡固网晒单!$C:$C,B58,号卡固网晒单!$D:$D,$J$9)</f>
        <v>0</v>
      </c>
      <c r="K58" s="90">
        <f>COUNTIFS(号卡固网晒单!$A:$A,$B$5,号卡固网晒单!$C:$C,B58,号卡固网晒单!$D:$D,$K$9)</f>
        <v>0</v>
      </c>
      <c r="L58" s="90">
        <f>COUNTIFS(号卡固网晒单!$A:$A,$B$5,号卡固网晒单!$C:$C,B58,号卡固网晒单!$D:$D,$L$9)</f>
        <v>0</v>
      </c>
      <c r="M58" s="90">
        <f>COUNTIFS(号卡固网晒单!$A:$A,$B$5,号卡固网晒单!$C:$C,B58,号卡固网晒单!$D:$D,$M$9)</f>
        <v>0</v>
      </c>
      <c r="N58" s="90">
        <f>COUNTIFS(号卡固网晒单!$A:$A,$B$5,号卡固网晒单!$C:$C,B58,号卡固网晒单!$D:$D,$N$9)</f>
        <v>0</v>
      </c>
      <c r="O58" s="90">
        <f>COUNTIFS(号卡固网晒单!$A:$A,$B$5,号卡固网晒单!$C:$C,B58,号卡固网晒单!$D:$D,$O$9)</f>
        <v>0</v>
      </c>
      <c r="P58" s="90">
        <f>COUNTIFS(号卡固网晒单!$A:$A,$B$5,号卡固网晒单!$C:$C,B58,号卡固网晒单!$D:$D,$P$9)</f>
        <v>0</v>
      </c>
      <c r="Q58" s="90">
        <f t="shared" si="0"/>
        <v>0</v>
      </c>
      <c r="R58" s="90">
        <f>COUNTIFS(号卡固网晒单!$A:$A,$B$5,号卡固网晒单!$C:$C,B58,号卡固网晒单!$E:$E,$R$9)</f>
        <v>0</v>
      </c>
      <c r="S58" s="90">
        <f t="shared" si="1"/>
        <v>0</v>
      </c>
      <c r="T58" s="90">
        <f t="shared" si="2"/>
        <v>0</v>
      </c>
      <c r="U58" s="90">
        <f>COUNTIFS(号卡固网晒单!$A:$A,$B$5,号卡固网晒单!$C:$C,B58,号卡固网晒单!$D:$D,$U$9)</f>
        <v>0</v>
      </c>
      <c r="V58" s="90">
        <f>COUNTIFS(号卡固网晒单!$A:$A,$B$5,号卡固网晒单!$C:$C,B58,号卡固网晒单!$D:$D,$V$9)</f>
        <v>0</v>
      </c>
      <c r="W58" s="90">
        <f>COUNTIFS(号卡固网晒单!$A:$A,$B$5,号卡固网晒单!$C:$C,B58,号卡固网晒单!$D:$D,$W$9)</f>
        <v>0</v>
      </c>
      <c r="X58" s="90">
        <f>COUNTIFS(号卡固网晒单!$A:$A,$B$5,号卡固网晒单!$C:$C,B58,号卡固网晒单!$D:$D,$X$9)</f>
        <v>0</v>
      </c>
      <c r="Y58" s="90">
        <f>COUNTIFS(号卡固网晒单!$A:$A,$B$5,号卡固网晒单!$C:$C,B58,号卡固网晒单!$F:$F,$Y$9)</f>
        <v>0</v>
      </c>
      <c r="Z58" s="90">
        <f>COUNTIFS(号卡固网晒单!$A:$A,$B$5,号卡固网晒单!$C:$C,B58,号卡固网晒单!$G:$G,$Z$9)</f>
        <v>0</v>
      </c>
      <c r="AA58" s="90">
        <f>COUNTIFS(号卡固网晒单!$A:$A,$B$5,号卡固网晒单!$C:$C,B58,号卡固网晒单!$H:$H,$AA$9)</f>
        <v>0</v>
      </c>
      <c r="AB58" s="90">
        <f>COUNTIFS(号卡固网晒单!$A:$A,$B$5,号卡固网晒单!$C:$C,B58,号卡固网晒单!$I:$I,$AB$9)</f>
        <v>0</v>
      </c>
      <c r="AC58" s="90">
        <f>COUNTIFS(号卡固网晒单!$A:$A,$B$5,号卡固网晒单!$C:$C,B58,号卡固网晒单!$J:$J,$AC$9)</f>
        <v>0</v>
      </c>
      <c r="AD58" s="90">
        <f>COUNTIFS(号卡固网晒单!$A:$A,$B$5,号卡固网晒单!$C:$C,B58,号卡固网晒单!$K:$K,$AD$9)</f>
        <v>0</v>
      </c>
      <c r="AE58" s="90">
        <f>COUNTIFS(号卡固网晒单!$A:$A,$B$5,号卡固网晒单!$C:$C,B58,号卡固网晒单!$L:$L,$AE$9)</f>
        <v>0</v>
      </c>
      <c r="AF58" s="90">
        <f>COUNTIFS(号卡固网晒单!$A:$A,$B$5,号卡固网晒单!$C:$C,B58,号卡固网晒单!$M:$M,$AF$9)</f>
        <v>0</v>
      </c>
      <c r="AG58" s="90">
        <f>R58*$R$5+S58*$S$5+T58*$T$5+U58*$U$5+V58*$V$5+W58*$W$5+X58*$X$5</f>
        <v>0</v>
      </c>
      <c r="AH58" s="90">
        <f>Y58*$Y$5+Z58*$Z$5+AA58*$AA$5+AB58*$AB$5+AC58*$AC$5+AD58*$AD$5+AE58*$AE$5+AF58*$AF$5</f>
        <v>0</v>
      </c>
      <c r="AI58" s="90">
        <f>COUNTIFS(号卡固网晒单!$C:$C,AF58,号卡固网晒单!$D:$D,$E$9)</f>
        <v>0</v>
      </c>
      <c r="AJ58" s="90">
        <f>COUNTIFS(号卡固网晒单!$C:$C,AF58,号卡固网晒单!$D:$D,$F$9)</f>
        <v>0</v>
      </c>
      <c r="AK58" s="90">
        <f>COUNTIFS(号卡固网晒单!$C:$C,AF58,号卡固网晒单!$D:$D,$G$9)</f>
        <v>0</v>
      </c>
      <c r="AL58" s="90">
        <f>COUNTIFS(号卡固网晒单!$C:$C,AF58,号卡固网晒单!$D:$D,$H$9)</f>
        <v>0</v>
      </c>
      <c r="AM58" s="90">
        <f>COUNTIFS(号卡固网晒单!$C:$C,AF58,号卡固网晒单!$D:$D,$I$9)</f>
        <v>0</v>
      </c>
      <c r="AN58" s="90">
        <f>COUNTIFS(号卡固网晒单!$C:$C,AF58,号卡固网晒单!$D:$D,$J$9)</f>
        <v>0</v>
      </c>
      <c r="AO58" s="90">
        <f>COUNTIFS(号卡固网晒单!$C:$C,AF58,号卡固网晒单!$D:$D,$K$9)</f>
        <v>0</v>
      </c>
      <c r="AP58" s="90">
        <f>COUNTIFS(号卡固网晒单!$C:$C,AF58,号卡固网晒单!$D:$D,$L$9)</f>
        <v>0</v>
      </c>
      <c r="AQ58" s="90">
        <f>COUNTIFS(号卡固网晒单!$C:$C,AF58,号卡固网晒单!$D:$D,$M$9)</f>
        <v>0</v>
      </c>
      <c r="AR58" s="90">
        <f>COUNTIFS(号卡固网晒单!$C:$C,AF58,号卡固网晒单!$D:$D,$N$9)</f>
        <v>0</v>
      </c>
      <c r="AS58" s="90">
        <f>COUNTIFS(号卡固网晒单!$C:$C,AF58,号卡固网晒单!$D:$D,$O$9)</f>
        <v>0</v>
      </c>
      <c r="AT58" s="90">
        <f>COUNTIFS(号卡固网晒单!$C:$C,AF58,号卡固网晒单!$D:$D,$P$9)</f>
        <v>0</v>
      </c>
      <c r="AU58" s="90">
        <f t="shared" si="3"/>
        <v>0</v>
      </c>
      <c r="AV58" s="90">
        <f>COUNTIFS(号卡固网晒单!$C:$C,AE58,号卡固网晒单!$E:$E,$R$9)</f>
        <v>0</v>
      </c>
      <c r="AW58" s="90">
        <f t="shared" si="4"/>
        <v>0</v>
      </c>
      <c r="AX58" s="90">
        <f t="shared" si="5"/>
        <v>0</v>
      </c>
      <c r="AY58" s="90">
        <f>COUNTIFS(号卡固网晒单!$C:$C,AE58,号卡固网晒单!$D:$D,$U$9)</f>
        <v>0</v>
      </c>
      <c r="AZ58" s="90">
        <f>COUNTIFS(号卡固网晒单!$C:$C,AE58,号卡固网晒单!$D:$D,$V$9)</f>
        <v>0</v>
      </c>
      <c r="BA58" s="90">
        <f>COUNTIFS(号卡固网晒单!$C:$C,AE58,号卡固网晒单!$D:$D,$W$9)</f>
        <v>0</v>
      </c>
      <c r="BB58" s="90">
        <f>COUNTIFS(号卡固网晒单!$C:$C,AE58,号卡固网晒单!$D:$D,$X$9)</f>
        <v>0</v>
      </c>
      <c r="BC58" s="90">
        <f>COUNTIFS(号卡固网晒单!$C:$C,AE58,号卡固网晒单!$F:$F,$Y$9)</f>
        <v>0</v>
      </c>
      <c r="BD58" s="90">
        <f>COUNTIFS(号卡固网晒单!$C:$C,AE58,号卡固网晒单!$G:$G,$Z$9)</f>
        <v>0</v>
      </c>
      <c r="BE58" s="90">
        <f>COUNTIFS(号卡固网晒单!$C:$C,AE58,号卡固网晒单!$H:$H,$AA$9)</f>
        <v>0</v>
      </c>
      <c r="BF58" s="90">
        <f>COUNTIFS(号卡固网晒单!$C:$C,AE58,号卡固网晒单!$I:$I,$AB$9)</f>
        <v>0</v>
      </c>
      <c r="BG58" s="90">
        <f>COUNTIFS(号卡固网晒单!$C:$C,AE58,号卡固网晒单!$J:$J,$AC$9)</f>
        <v>0</v>
      </c>
      <c r="BH58" s="90">
        <f>COUNTIFS(号卡固网晒单!$C:$C,AE58,号卡固网晒单!$K:$K,$AD$9)</f>
        <v>0</v>
      </c>
      <c r="BI58" s="90">
        <f>COUNTIFS(号卡固网晒单!$C:$C,AE58,号卡固网晒单!$L:$L,$AE$9)</f>
        <v>0</v>
      </c>
      <c r="BJ58" s="90">
        <f>COUNTIFS(号卡固网晒单!$C:$C,AE58,号卡固网晒单!$M:$M,$AF$9)</f>
        <v>0</v>
      </c>
      <c r="BK58" s="22">
        <v>0</v>
      </c>
      <c r="BL58" s="31">
        <f>AV58*$AV$5+AW58*$AW$5+AX58*$AX$5+AY58*$AY$5+AZ58*$AZ$5+BA58*$BA$5+BB58*$BB$5</f>
        <v>0</v>
      </c>
      <c r="BM58" s="31">
        <f t="shared" si="6"/>
        <v>0</v>
      </c>
      <c r="BN58" s="26">
        <v>20</v>
      </c>
      <c r="BO58" s="50">
        <f>SUM(BL58:BL65)</f>
        <v>0</v>
      </c>
      <c r="BP58" s="51">
        <f>BO58/BN58</f>
        <v>0</v>
      </c>
      <c r="BQ58" s="26">
        <f t="shared" si="7"/>
        <v>0</v>
      </c>
      <c r="BR58" s="50">
        <f>SUM(BQ58:BQ65)</f>
        <v>0</v>
      </c>
      <c r="BS58" s="22">
        <v>0</v>
      </c>
      <c r="BT58" s="31">
        <f>BC58*$BC$5+BD58*$BD$5+BE58*$BE$5+BF58*$BF$5+BG58*$BG$5+BH58*$BH$5+BI58*$BI$5+BJ58*$BJ$5</f>
        <v>0</v>
      </c>
      <c r="BU58" s="31">
        <f t="shared" si="8"/>
        <v>0</v>
      </c>
      <c r="BV58" s="50">
        <v>49</v>
      </c>
      <c r="BW58" s="50">
        <f>SUM(BT58:BT65)</f>
        <v>0</v>
      </c>
      <c r="BX58" s="51">
        <f>BW58/BV58</f>
        <v>0</v>
      </c>
      <c r="BY58" s="51">
        <f>(BX58+BP58)/2</f>
        <v>0</v>
      </c>
      <c r="BZ58" s="59">
        <f>RANK(BY58,$BY$11:$BY$69)</f>
        <v>1</v>
      </c>
      <c r="CA58" s="26">
        <f t="shared" si="9"/>
        <v>0</v>
      </c>
      <c r="CB58" s="50">
        <f>SUM(CA58:CA65)</f>
        <v>0</v>
      </c>
      <c r="CC58" s="83" t="s">
        <v>32</v>
      </c>
      <c r="CD58" s="83" t="s">
        <v>562</v>
      </c>
      <c r="CF58" s="101" t="str">
        <f t="shared" si="17"/>
        <v>陈晨</v>
      </c>
      <c r="CG58" s="108" t="str">
        <f t="shared" si="18"/>
        <v>赛歧站</v>
      </c>
      <c r="CH58" s="108" t="str">
        <f t="shared" si="19"/>
        <v>赛歧站</v>
      </c>
    </row>
    <row r="59" ht="23.2" spans="1:86">
      <c r="A59" s="88"/>
      <c r="B59" s="88" t="s">
        <v>563</v>
      </c>
      <c r="C59" s="84">
        <v>5</v>
      </c>
      <c r="D59" s="84">
        <v>2</v>
      </c>
      <c r="E59" s="90">
        <f>COUNTIFS(号卡固网晒单!$A:$A,$B$5,号卡固网晒单!$C:$C,B59,号卡固网晒单!$D:$D,$E$9)</f>
        <v>0</v>
      </c>
      <c r="F59" s="90">
        <f>COUNTIFS(号卡固网晒单!$A:$A,$B$5,号卡固网晒单!$C:$C,B59,号卡固网晒单!$D:$D,$F$9)</f>
        <v>0</v>
      </c>
      <c r="G59" s="90">
        <f>COUNTIFS(号卡固网晒单!$A:$A,$B$5,号卡固网晒单!$C:$C,B59,号卡固网晒单!$D:$D,$G$9)</f>
        <v>0</v>
      </c>
      <c r="H59" s="90">
        <f>COUNTIFS(号卡固网晒单!$A:$A,$B$5,号卡固网晒单!$C:$C,B59,号卡固网晒单!$D:$D,$H$9)</f>
        <v>0</v>
      </c>
      <c r="I59" s="90">
        <f>COUNTIFS(号卡固网晒单!$A:$A,$B$5,号卡固网晒单!$C:$C,B59,号卡固网晒单!$D:$D,$I$9)</f>
        <v>0</v>
      </c>
      <c r="J59" s="90">
        <f>COUNTIFS(号卡固网晒单!$A:$A,$B$5,号卡固网晒单!$C:$C,B59,号卡固网晒单!$D:$D,$J$9)</f>
        <v>0</v>
      </c>
      <c r="K59" s="90">
        <f>COUNTIFS(号卡固网晒单!$A:$A,$B$5,号卡固网晒单!$C:$C,B59,号卡固网晒单!$D:$D,$K$9)</f>
        <v>0</v>
      </c>
      <c r="L59" s="90">
        <f>COUNTIFS(号卡固网晒单!$A:$A,$B$5,号卡固网晒单!$C:$C,B59,号卡固网晒单!$D:$D,$L$9)</f>
        <v>0</v>
      </c>
      <c r="M59" s="90">
        <f>COUNTIFS(号卡固网晒单!$A:$A,$B$5,号卡固网晒单!$C:$C,B59,号卡固网晒单!$D:$D,$M$9)</f>
        <v>0</v>
      </c>
      <c r="N59" s="90">
        <f>COUNTIFS(号卡固网晒单!$A:$A,$B$5,号卡固网晒单!$C:$C,B59,号卡固网晒单!$D:$D,$N$9)</f>
        <v>0</v>
      </c>
      <c r="O59" s="90">
        <f>COUNTIFS(号卡固网晒单!$A:$A,$B$5,号卡固网晒单!$C:$C,B59,号卡固网晒单!$D:$D,$O$9)</f>
        <v>0</v>
      </c>
      <c r="P59" s="90">
        <f>COUNTIFS(号卡固网晒单!$A:$A,$B$5,号卡固网晒单!$C:$C,B59,号卡固网晒单!$D:$D,$P$9)</f>
        <v>0</v>
      </c>
      <c r="Q59" s="90">
        <f t="shared" si="0"/>
        <v>0</v>
      </c>
      <c r="R59" s="90">
        <f>COUNTIFS(号卡固网晒单!$A:$A,$B$5,号卡固网晒单!$C:$C,B59,号卡固网晒单!$E:$E,$R$9)</f>
        <v>0</v>
      </c>
      <c r="S59" s="90">
        <f t="shared" si="1"/>
        <v>0</v>
      </c>
      <c r="T59" s="90">
        <f t="shared" si="2"/>
        <v>0</v>
      </c>
      <c r="U59" s="90">
        <f>COUNTIFS(号卡固网晒单!$A:$A,$B$5,号卡固网晒单!$C:$C,B59,号卡固网晒单!$D:$D,$U$9)</f>
        <v>0</v>
      </c>
      <c r="V59" s="90">
        <f>COUNTIFS(号卡固网晒单!$A:$A,$B$5,号卡固网晒单!$C:$C,B59,号卡固网晒单!$D:$D,$V$9)</f>
        <v>0</v>
      </c>
      <c r="W59" s="90">
        <f>COUNTIFS(号卡固网晒单!$A:$A,$B$5,号卡固网晒单!$C:$C,B59,号卡固网晒单!$D:$D,$W$9)</f>
        <v>0</v>
      </c>
      <c r="X59" s="90">
        <f>COUNTIFS(号卡固网晒单!$A:$A,$B$5,号卡固网晒单!$C:$C,B59,号卡固网晒单!$D:$D,$X$9)</f>
        <v>0</v>
      </c>
      <c r="Y59" s="90">
        <f>COUNTIFS(号卡固网晒单!$A:$A,$B$5,号卡固网晒单!$C:$C,B59,号卡固网晒单!$F:$F,$Y$9)</f>
        <v>0</v>
      </c>
      <c r="Z59" s="90">
        <f>COUNTIFS(号卡固网晒单!$A:$A,$B$5,号卡固网晒单!$C:$C,B59,号卡固网晒单!$G:$G,$Z$9)</f>
        <v>0</v>
      </c>
      <c r="AA59" s="90">
        <f>COUNTIFS(号卡固网晒单!$A:$A,$B$5,号卡固网晒单!$C:$C,B59,号卡固网晒单!$H:$H,$AA$9)</f>
        <v>0</v>
      </c>
      <c r="AB59" s="90">
        <f>COUNTIFS(号卡固网晒单!$A:$A,$B$5,号卡固网晒单!$C:$C,B59,号卡固网晒单!$I:$I,$AB$9)</f>
        <v>0</v>
      </c>
      <c r="AC59" s="90">
        <f>COUNTIFS(号卡固网晒单!$A:$A,$B$5,号卡固网晒单!$C:$C,B59,号卡固网晒单!$J:$J,$AC$9)</f>
        <v>0</v>
      </c>
      <c r="AD59" s="90">
        <f>COUNTIFS(号卡固网晒单!$A:$A,$B$5,号卡固网晒单!$C:$C,B59,号卡固网晒单!$K:$K,$AD$9)</f>
        <v>0</v>
      </c>
      <c r="AE59" s="90">
        <f>COUNTIFS(号卡固网晒单!$A:$A,$B$5,号卡固网晒单!$C:$C,B59,号卡固网晒单!$L:$L,$AE$9)</f>
        <v>0</v>
      </c>
      <c r="AF59" s="90">
        <f>COUNTIFS(号卡固网晒单!$A:$A,$B$5,号卡固网晒单!$C:$C,B59,号卡固网晒单!$M:$M,$AF$9)</f>
        <v>0</v>
      </c>
      <c r="AG59" s="90">
        <f>R59*$R$5+S59*$S$5+T59*$T$5+U59*$U$5+V59*$V$5+W59*$W$5+X59*$X$5</f>
        <v>0</v>
      </c>
      <c r="AH59" s="90">
        <f>Y59*$Y$5+Z59*$Z$5+AA59*$AA$5+AB59*$AB$5+AC59*$AC$5+AD59*$AD$5+AE59*$AE$5+AF59*$AF$5</f>
        <v>0</v>
      </c>
      <c r="AI59" s="90">
        <f>COUNTIFS(号卡固网晒单!$C:$C,AF59,号卡固网晒单!$D:$D,$E$9)</f>
        <v>0</v>
      </c>
      <c r="AJ59" s="90">
        <f>COUNTIFS(号卡固网晒单!$C:$C,AF59,号卡固网晒单!$D:$D,$F$9)</f>
        <v>0</v>
      </c>
      <c r="AK59" s="90">
        <f>COUNTIFS(号卡固网晒单!$C:$C,AF59,号卡固网晒单!$D:$D,$G$9)</f>
        <v>0</v>
      </c>
      <c r="AL59" s="90">
        <f>COUNTIFS(号卡固网晒单!$C:$C,AF59,号卡固网晒单!$D:$D,$H$9)</f>
        <v>0</v>
      </c>
      <c r="AM59" s="90">
        <f>COUNTIFS(号卡固网晒单!$C:$C,AF59,号卡固网晒单!$D:$D,$I$9)</f>
        <v>0</v>
      </c>
      <c r="AN59" s="90">
        <f>COUNTIFS(号卡固网晒单!$C:$C,AF59,号卡固网晒单!$D:$D,$J$9)</f>
        <v>0</v>
      </c>
      <c r="AO59" s="90">
        <f>COUNTIFS(号卡固网晒单!$C:$C,AF59,号卡固网晒单!$D:$D,$K$9)</f>
        <v>0</v>
      </c>
      <c r="AP59" s="90">
        <f>COUNTIFS(号卡固网晒单!$C:$C,AF59,号卡固网晒单!$D:$D,$L$9)</f>
        <v>0</v>
      </c>
      <c r="AQ59" s="90">
        <f>COUNTIFS(号卡固网晒单!$C:$C,AF59,号卡固网晒单!$D:$D,$M$9)</f>
        <v>0</v>
      </c>
      <c r="AR59" s="90">
        <f>COUNTIFS(号卡固网晒单!$C:$C,AF59,号卡固网晒单!$D:$D,$N$9)</f>
        <v>0</v>
      </c>
      <c r="AS59" s="90">
        <f>COUNTIFS(号卡固网晒单!$C:$C,AF59,号卡固网晒单!$D:$D,$O$9)</f>
        <v>0</v>
      </c>
      <c r="AT59" s="90">
        <f>COUNTIFS(号卡固网晒单!$C:$C,AF59,号卡固网晒单!$D:$D,$P$9)</f>
        <v>0</v>
      </c>
      <c r="AU59" s="90">
        <f t="shared" si="3"/>
        <v>0</v>
      </c>
      <c r="AV59" s="90">
        <f>COUNTIFS(号卡固网晒单!$C:$C,AE59,号卡固网晒单!$E:$E,$R$9)</f>
        <v>0</v>
      </c>
      <c r="AW59" s="90">
        <f t="shared" si="4"/>
        <v>0</v>
      </c>
      <c r="AX59" s="90">
        <f t="shared" si="5"/>
        <v>0</v>
      </c>
      <c r="AY59" s="90">
        <f>COUNTIFS(号卡固网晒单!$C:$C,AE59,号卡固网晒单!$D:$D,$U$9)</f>
        <v>0</v>
      </c>
      <c r="AZ59" s="90">
        <f>COUNTIFS(号卡固网晒单!$C:$C,AE59,号卡固网晒单!$D:$D,$V$9)</f>
        <v>0</v>
      </c>
      <c r="BA59" s="90">
        <f>COUNTIFS(号卡固网晒单!$C:$C,AE59,号卡固网晒单!$D:$D,$W$9)</f>
        <v>0</v>
      </c>
      <c r="BB59" s="90">
        <f>COUNTIFS(号卡固网晒单!$C:$C,AE59,号卡固网晒单!$D:$D,$X$9)</f>
        <v>0</v>
      </c>
      <c r="BC59" s="90">
        <f>COUNTIFS(号卡固网晒单!$C:$C,AE59,号卡固网晒单!$F:$F,$Y$9)</f>
        <v>0</v>
      </c>
      <c r="BD59" s="90">
        <f>COUNTIFS(号卡固网晒单!$C:$C,AE59,号卡固网晒单!$G:$G,$Z$9)</f>
        <v>0</v>
      </c>
      <c r="BE59" s="90">
        <f>COUNTIFS(号卡固网晒单!$C:$C,AE59,号卡固网晒单!$H:$H,$AA$9)</f>
        <v>0</v>
      </c>
      <c r="BF59" s="90">
        <f>COUNTIFS(号卡固网晒单!$C:$C,AE59,号卡固网晒单!$I:$I,$AB$9)</f>
        <v>0</v>
      </c>
      <c r="BG59" s="90">
        <f>COUNTIFS(号卡固网晒单!$C:$C,AE59,号卡固网晒单!$J:$J,$AC$9)</f>
        <v>0</v>
      </c>
      <c r="BH59" s="90">
        <f>COUNTIFS(号卡固网晒单!$C:$C,AE59,号卡固网晒单!$K:$K,$AD$9)</f>
        <v>0</v>
      </c>
      <c r="BI59" s="90">
        <f>COUNTIFS(号卡固网晒单!$C:$C,AE59,号卡固网晒单!$L:$L,$AE$9)</f>
        <v>0</v>
      </c>
      <c r="BJ59" s="90">
        <f>COUNTIFS(号卡固网晒单!$C:$C,AE59,号卡固网晒单!$M:$M,$AF$9)</f>
        <v>0</v>
      </c>
      <c r="BK59" s="22">
        <v>2</v>
      </c>
      <c r="BL59" s="31">
        <f>AV59*$AV$5+AW59*$AW$5+AX59*$AX$5+AY59*$AY$5+AZ59*$AZ$5+BA59*$BA$5+BB59*$BB$5</f>
        <v>0</v>
      </c>
      <c r="BM59" s="31">
        <f t="shared" si="6"/>
        <v>0</v>
      </c>
      <c r="BN59" s="26"/>
      <c r="BO59" s="50"/>
      <c r="BP59" s="51"/>
      <c r="BQ59" s="26">
        <f t="shared" si="7"/>
        <v>0</v>
      </c>
      <c r="BR59" s="50"/>
      <c r="BS59" s="22">
        <v>5</v>
      </c>
      <c r="BT59" s="31">
        <f>BC59*$BC$5+BD59*$BD$5+BE59*$BE$5+BF59*$BF$5+BG59*$BG$5+BH59*$BH$5+BI59*$BI$5+BJ59*$BJ$5</f>
        <v>0</v>
      </c>
      <c r="BU59" s="31">
        <f t="shared" si="8"/>
        <v>0</v>
      </c>
      <c r="BV59" s="50"/>
      <c r="BW59" s="50"/>
      <c r="BX59" s="51"/>
      <c r="BY59" s="51"/>
      <c r="BZ59" s="59"/>
      <c r="CA59" s="26">
        <f t="shared" si="9"/>
        <v>0</v>
      </c>
      <c r="CB59" s="50"/>
      <c r="CC59" s="83"/>
      <c r="CD59" s="83" t="s">
        <v>563</v>
      </c>
      <c r="CF59" s="101" t="str">
        <f t="shared" si="17"/>
        <v>陈辉1</v>
      </c>
      <c r="CG59" s="108"/>
      <c r="CH59" s="108"/>
    </row>
    <row r="60" ht="23.2" spans="1:86">
      <c r="A60" s="88"/>
      <c r="B60" s="88" t="s">
        <v>564</v>
      </c>
      <c r="C60" s="84">
        <v>5</v>
      </c>
      <c r="D60" s="84">
        <v>2</v>
      </c>
      <c r="E60" s="90">
        <f>COUNTIFS(号卡固网晒单!$A:$A,$B$5,号卡固网晒单!$C:$C,B60,号卡固网晒单!$D:$D,$E$9)</f>
        <v>0</v>
      </c>
      <c r="F60" s="90">
        <f>COUNTIFS(号卡固网晒单!$A:$A,$B$5,号卡固网晒单!$C:$C,B60,号卡固网晒单!$D:$D,$F$9)</f>
        <v>0</v>
      </c>
      <c r="G60" s="90">
        <f>COUNTIFS(号卡固网晒单!$A:$A,$B$5,号卡固网晒单!$C:$C,B60,号卡固网晒单!$D:$D,$G$9)</f>
        <v>0</v>
      </c>
      <c r="H60" s="90">
        <f>COUNTIFS(号卡固网晒单!$A:$A,$B$5,号卡固网晒单!$C:$C,B60,号卡固网晒单!$D:$D,$H$9)</f>
        <v>0</v>
      </c>
      <c r="I60" s="90">
        <f>COUNTIFS(号卡固网晒单!$A:$A,$B$5,号卡固网晒单!$C:$C,B60,号卡固网晒单!$D:$D,$I$9)</f>
        <v>0</v>
      </c>
      <c r="J60" s="90">
        <f>COUNTIFS(号卡固网晒单!$A:$A,$B$5,号卡固网晒单!$C:$C,B60,号卡固网晒单!$D:$D,$J$9)</f>
        <v>0</v>
      </c>
      <c r="K60" s="90">
        <f>COUNTIFS(号卡固网晒单!$A:$A,$B$5,号卡固网晒单!$C:$C,B60,号卡固网晒单!$D:$D,$K$9)</f>
        <v>0</v>
      </c>
      <c r="L60" s="90">
        <f>COUNTIFS(号卡固网晒单!$A:$A,$B$5,号卡固网晒单!$C:$C,B60,号卡固网晒单!$D:$D,$L$9)</f>
        <v>0</v>
      </c>
      <c r="M60" s="90">
        <f>COUNTIFS(号卡固网晒单!$A:$A,$B$5,号卡固网晒单!$C:$C,B60,号卡固网晒单!$D:$D,$M$9)</f>
        <v>0</v>
      </c>
      <c r="N60" s="90">
        <f>COUNTIFS(号卡固网晒单!$A:$A,$B$5,号卡固网晒单!$C:$C,B60,号卡固网晒单!$D:$D,$N$9)</f>
        <v>0</v>
      </c>
      <c r="O60" s="90">
        <f>COUNTIFS(号卡固网晒单!$A:$A,$B$5,号卡固网晒单!$C:$C,B60,号卡固网晒单!$D:$D,$O$9)</f>
        <v>0</v>
      </c>
      <c r="P60" s="90">
        <f>COUNTIFS(号卡固网晒单!$A:$A,$B$5,号卡固网晒单!$C:$C,B60,号卡固网晒单!$D:$D,$P$9)</f>
        <v>0</v>
      </c>
      <c r="Q60" s="90">
        <f t="shared" si="0"/>
        <v>0</v>
      </c>
      <c r="R60" s="90">
        <f>COUNTIFS(号卡固网晒单!$A:$A,$B$5,号卡固网晒单!$C:$C,B60,号卡固网晒单!$E:$E,$R$9)</f>
        <v>0</v>
      </c>
      <c r="S60" s="90">
        <f t="shared" si="1"/>
        <v>0</v>
      </c>
      <c r="T60" s="90">
        <f t="shared" si="2"/>
        <v>0</v>
      </c>
      <c r="U60" s="90">
        <f>COUNTIFS(号卡固网晒单!$A:$A,$B$5,号卡固网晒单!$C:$C,B60,号卡固网晒单!$D:$D,$U$9)</f>
        <v>0</v>
      </c>
      <c r="V60" s="90">
        <f>COUNTIFS(号卡固网晒单!$A:$A,$B$5,号卡固网晒单!$C:$C,B60,号卡固网晒单!$D:$D,$V$9)</f>
        <v>0</v>
      </c>
      <c r="W60" s="90">
        <f>COUNTIFS(号卡固网晒单!$A:$A,$B$5,号卡固网晒单!$C:$C,B60,号卡固网晒单!$D:$D,$W$9)</f>
        <v>0</v>
      </c>
      <c r="X60" s="90">
        <f>COUNTIFS(号卡固网晒单!$A:$A,$B$5,号卡固网晒单!$C:$C,B60,号卡固网晒单!$D:$D,$X$9)</f>
        <v>0</v>
      </c>
      <c r="Y60" s="90">
        <f>COUNTIFS(号卡固网晒单!$A:$A,$B$5,号卡固网晒单!$C:$C,B60,号卡固网晒单!$F:$F,$Y$9)</f>
        <v>0</v>
      </c>
      <c r="Z60" s="90">
        <f>COUNTIFS(号卡固网晒单!$A:$A,$B$5,号卡固网晒单!$C:$C,B60,号卡固网晒单!$G:$G,$Z$9)</f>
        <v>0</v>
      </c>
      <c r="AA60" s="90">
        <f>COUNTIFS(号卡固网晒单!$A:$A,$B$5,号卡固网晒单!$C:$C,B60,号卡固网晒单!$H:$H,$AA$9)</f>
        <v>0</v>
      </c>
      <c r="AB60" s="90">
        <f>COUNTIFS(号卡固网晒单!$A:$A,$B$5,号卡固网晒单!$C:$C,B60,号卡固网晒单!$I:$I,$AB$9)</f>
        <v>0</v>
      </c>
      <c r="AC60" s="90">
        <f>COUNTIFS(号卡固网晒单!$A:$A,$B$5,号卡固网晒单!$C:$C,B60,号卡固网晒单!$J:$J,$AC$9)</f>
        <v>0</v>
      </c>
      <c r="AD60" s="90">
        <f>COUNTIFS(号卡固网晒单!$A:$A,$B$5,号卡固网晒单!$C:$C,B60,号卡固网晒单!$K:$K,$AD$9)</f>
        <v>0</v>
      </c>
      <c r="AE60" s="90">
        <f>COUNTIFS(号卡固网晒单!$A:$A,$B$5,号卡固网晒单!$C:$C,B60,号卡固网晒单!$L:$L,$AE$9)</f>
        <v>0</v>
      </c>
      <c r="AF60" s="90">
        <f>COUNTIFS(号卡固网晒单!$A:$A,$B$5,号卡固网晒单!$C:$C,B60,号卡固网晒单!$M:$M,$AF$9)</f>
        <v>0</v>
      </c>
      <c r="AG60" s="90">
        <f>R60*$R$5+S60*$S$5+T60*$T$5+U60*$U$5+V60*$V$5+W60*$W$5+X60*$X$5</f>
        <v>0</v>
      </c>
      <c r="AH60" s="90">
        <f>Y60*$Y$5+Z60*$Z$5+AA60*$AA$5+AB60*$AB$5+AC60*$AC$5+AD60*$AD$5+AE60*$AE$5+AF60*$AF$5</f>
        <v>0</v>
      </c>
      <c r="AI60" s="90">
        <f>COUNTIFS(号卡固网晒单!$C:$C,AF60,号卡固网晒单!$D:$D,$E$9)</f>
        <v>0</v>
      </c>
      <c r="AJ60" s="90">
        <f>COUNTIFS(号卡固网晒单!$C:$C,AF60,号卡固网晒单!$D:$D,$F$9)</f>
        <v>0</v>
      </c>
      <c r="AK60" s="90">
        <f>COUNTIFS(号卡固网晒单!$C:$C,AF60,号卡固网晒单!$D:$D,$G$9)</f>
        <v>0</v>
      </c>
      <c r="AL60" s="90">
        <f>COUNTIFS(号卡固网晒单!$C:$C,AF60,号卡固网晒单!$D:$D,$H$9)</f>
        <v>0</v>
      </c>
      <c r="AM60" s="90">
        <f>COUNTIFS(号卡固网晒单!$C:$C,AF60,号卡固网晒单!$D:$D,$I$9)</f>
        <v>0</v>
      </c>
      <c r="AN60" s="90">
        <f>COUNTIFS(号卡固网晒单!$C:$C,AF60,号卡固网晒单!$D:$D,$J$9)</f>
        <v>0</v>
      </c>
      <c r="AO60" s="90">
        <f>COUNTIFS(号卡固网晒单!$C:$C,AF60,号卡固网晒单!$D:$D,$K$9)</f>
        <v>0</v>
      </c>
      <c r="AP60" s="90">
        <f>COUNTIFS(号卡固网晒单!$C:$C,AF60,号卡固网晒单!$D:$D,$L$9)</f>
        <v>0</v>
      </c>
      <c r="AQ60" s="90">
        <f>COUNTIFS(号卡固网晒单!$C:$C,AF60,号卡固网晒单!$D:$D,$M$9)</f>
        <v>0</v>
      </c>
      <c r="AR60" s="90">
        <f>COUNTIFS(号卡固网晒单!$C:$C,AF60,号卡固网晒单!$D:$D,$N$9)</f>
        <v>0</v>
      </c>
      <c r="AS60" s="90">
        <f>COUNTIFS(号卡固网晒单!$C:$C,AF60,号卡固网晒单!$D:$D,$O$9)</f>
        <v>0</v>
      </c>
      <c r="AT60" s="90">
        <f>COUNTIFS(号卡固网晒单!$C:$C,AF60,号卡固网晒单!$D:$D,$P$9)</f>
        <v>0</v>
      </c>
      <c r="AU60" s="90">
        <f t="shared" si="3"/>
        <v>0</v>
      </c>
      <c r="AV60" s="90">
        <f>COUNTIFS(号卡固网晒单!$C:$C,AE60,号卡固网晒单!$E:$E,$R$9)</f>
        <v>0</v>
      </c>
      <c r="AW60" s="90">
        <f t="shared" si="4"/>
        <v>0</v>
      </c>
      <c r="AX60" s="90">
        <f t="shared" si="5"/>
        <v>0</v>
      </c>
      <c r="AY60" s="90">
        <f>COUNTIFS(号卡固网晒单!$C:$C,AE60,号卡固网晒单!$D:$D,$U$9)</f>
        <v>0</v>
      </c>
      <c r="AZ60" s="90">
        <f>COUNTIFS(号卡固网晒单!$C:$C,AE60,号卡固网晒单!$D:$D,$V$9)</f>
        <v>0</v>
      </c>
      <c r="BA60" s="90">
        <f>COUNTIFS(号卡固网晒单!$C:$C,AE60,号卡固网晒单!$D:$D,$W$9)</f>
        <v>0</v>
      </c>
      <c r="BB60" s="90">
        <f>COUNTIFS(号卡固网晒单!$C:$C,AE60,号卡固网晒单!$D:$D,$X$9)</f>
        <v>0</v>
      </c>
      <c r="BC60" s="90">
        <f>COUNTIFS(号卡固网晒单!$C:$C,AE60,号卡固网晒单!$F:$F,$Y$9)</f>
        <v>0</v>
      </c>
      <c r="BD60" s="90">
        <f>COUNTIFS(号卡固网晒单!$C:$C,AE60,号卡固网晒单!$G:$G,$Z$9)</f>
        <v>0</v>
      </c>
      <c r="BE60" s="90">
        <f>COUNTIFS(号卡固网晒单!$C:$C,AE60,号卡固网晒单!$H:$H,$AA$9)</f>
        <v>0</v>
      </c>
      <c r="BF60" s="90">
        <f>COUNTIFS(号卡固网晒单!$C:$C,AE60,号卡固网晒单!$I:$I,$AB$9)</f>
        <v>0</v>
      </c>
      <c r="BG60" s="90">
        <f>COUNTIFS(号卡固网晒单!$C:$C,AE60,号卡固网晒单!$J:$J,$AC$9)</f>
        <v>0</v>
      </c>
      <c r="BH60" s="90">
        <f>COUNTIFS(号卡固网晒单!$C:$C,AE60,号卡固网晒单!$K:$K,$AD$9)</f>
        <v>0</v>
      </c>
      <c r="BI60" s="90">
        <f>COUNTIFS(号卡固网晒单!$C:$C,AE60,号卡固网晒单!$L:$L,$AE$9)</f>
        <v>0</v>
      </c>
      <c r="BJ60" s="90">
        <f>COUNTIFS(号卡固网晒单!$C:$C,AE60,号卡固网晒单!$M:$M,$AF$9)</f>
        <v>0</v>
      </c>
      <c r="BK60" s="22">
        <v>2</v>
      </c>
      <c r="BL60" s="31">
        <f>AV60*$AV$5+AW60*$AW$5+AX60*$AX$5+AY60*$AY$5+AZ60*$AZ$5+BA60*$BA$5+BB60*$BB$5</f>
        <v>0</v>
      </c>
      <c r="BM60" s="31">
        <f t="shared" si="6"/>
        <v>0</v>
      </c>
      <c r="BN60" s="26"/>
      <c r="BO60" s="50"/>
      <c r="BP60" s="51"/>
      <c r="BQ60" s="26">
        <f t="shared" si="7"/>
        <v>0</v>
      </c>
      <c r="BR60" s="50"/>
      <c r="BS60" s="22">
        <v>5</v>
      </c>
      <c r="BT60" s="31">
        <f>BC60*$BC$5+BD60*$BD$5+BE60*$BE$5+BF60*$BF$5+BG60*$BG$5+BH60*$BH$5+BI60*$BI$5+BJ60*$BJ$5</f>
        <v>0</v>
      </c>
      <c r="BU60" s="31">
        <f t="shared" si="8"/>
        <v>0</v>
      </c>
      <c r="BV60" s="50"/>
      <c r="BW60" s="50"/>
      <c r="BX60" s="51"/>
      <c r="BY60" s="51"/>
      <c r="BZ60" s="59"/>
      <c r="CA60" s="26">
        <f t="shared" si="9"/>
        <v>0</v>
      </c>
      <c r="CB60" s="50"/>
      <c r="CC60" s="83"/>
      <c r="CD60" s="83" t="s">
        <v>564</v>
      </c>
      <c r="CF60" s="101" t="str">
        <f t="shared" si="17"/>
        <v>陈曦1</v>
      </c>
      <c r="CG60" s="108"/>
      <c r="CH60" s="108"/>
    </row>
    <row r="61" ht="23.2" spans="1:86">
      <c r="A61" s="88"/>
      <c r="B61" s="88" t="s">
        <v>565</v>
      </c>
      <c r="C61" s="84">
        <v>5</v>
      </c>
      <c r="D61" s="84">
        <v>2</v>
      </c>
      <c r="E61" s="90">
        <f>COUNTIFS(号卡固网晒单!$A:$A,$B$5,号卡固网晒单!$C:$C,B61,号卡固网晒单!$D:$D,$E$9)</f>
        <v>0</v>
      </c>
      <c r="F61" s="90">
        <f>COUNTIFS(号卡固网晒单!$A:$A,$B$5,号卡固网晒单!$C:$C,B61,号卡固网晒单!$D:$D,$F$9)</f>
        <v>0</v>
      </c>
      <c r="G61" s="90">
        <f>COUNTIFS(号卡固网晒单!$A:$A,$B$5,号卡固网晒单!$C:$C,B61,号卡固网晒单!$D:$D,$G$9)</f>
        <v>0</v>
      </c>
      <c r="H61" s="90">
        <f>COUNTIFS(号卡固网晒单!$A:$A,$B$5,号卡固网晒单!$C:$C,B61,号卡固网晒单!$D:$D,$H$9)</f>
        <v>0</v>
      </c>
      <c r="I61" s="90">
        <f>COUNTIFS(号卡固网晒单!$A:$A,$B$5,号卡固网晒单!$C:$C,B61,号卡固网晒单!$D:$D,$I$9)</f>
        <v>0</v>
      </c>
      <c r="J61" s="90">
        <f>COUNTIFS(号卡固网晒单!$A:$A,$B$5,号卡固网晒单!$C:$C,B61,号卡固网晒单!$D:$D,$J$9)</f>
        <v>0</v>
      </c>
      <c r="K61" s="90">
        <f>COUNTIFS(号卡固网晒单!$A:$A,$B$5,号卡固网晒单!$C:$C,B61,号卡固网晒单!$D:$D,$K$9)</f>
        <v>0</v>
      </c>
      <c r="L61" s="90">
        <f>COUNTIFS(号卡固网晒单!$A:$A,$B$5,号卡固网晒单!$C:$C,B61,号卡固网晒单!$D:$D,$L$9)</f>
        <v>0</v>
      </c>
      <c r="M61" s="90">
        <f>COUNTIFS(号卡固网晒单!$A:$A,$B$5,号卡固网晒单!$C:$C,B61,号卡固网晒单!$D:$D,$M$9)</f>
        <v>0</v>
      </c>
      <c r="N61" s="90">
        <f>COUNTIFS(号卡固网晒单!$A:$A,$B$5,号卡固网晒单!$C:$C,B61,号卡固网晒单!$D:$D,$N$9)</f>
        <v>0</v>
      </c>
      <c r="O61" s="90">
        <f>COUNTIFS(号卡固网晒单!$A:$A,$B$5,号卡固网晒单!$C:$C,B61,号卡固网晒单!$D:$D,$O$9)</f>
        <v>0</v>
      </c>
      <c r="P61" s="90">
        <f>COUNTIFS(号卡固网晒单!$A:$A,$B$5,号卡固网晒单!$C:$C,B61,号卡固网晒单!$D:$D,$P$9)</f>
        <v>0</v>
      </c>
      <c r="Q61" s="90">
        <f t="shared" si="0"/>
        <v>0</v>
      </c>
      <c r="R61" s="90">
        <f>COUNTIFS(号卡固网晒单!$A:$A,$B$5,号卡固网晒单!$C:$C,B61,号卡固网晒单!$E:$E,$R$9)</f>
        <v>0</v>
      </c>
      <c r="S61" s="90">
        <f t="shared" si="1"/>
        <v>0</v>
      </c>
      <c r="T61" s="90">
        <f t="shared" si="2"/>
        <v>0</v>
      </c>
      <c r="U61" s="90">
        <f>COUNTIFS(号卡固网晒单!$A:$A,$B$5,号卡固网晒单!$C:$C,B61,号卡固网晒单!$D:$D,$U$9)</f>
        <v>0</v>
      </c>
      <c r="V61" s="90">
        <f>COUNTIFS(号卡固网晒单!$A:$A,$B$5,号卡固网晒单!$C:$C,B61,号卡固网晒单!$D:$D,$V$9)</f>
        <v>0</v>
      </c>
      <c r="W61" s="90">
        <f>COUNTIFS(号卡固网晒单!$A:$A,$B$5,号卡固网晒单!$C:$C,B61,号卡固网晒单!$D:$D,$W$9)</f>
        <v>0</v>
      </c>
      <c r="X61" s="90">
        <f>COUNTIFS(号卡固网晒单!$A:$A,$B$5,号卡固网晒单!$C:$C,B61,号卡固网晒单!$D:$D,$X$9)</f>
        <v>0</v>
      </c>
      <c r="Y61" s="90">
        <f>COUNTIFS(号卡固网晒单!$A:$A,$B$5,号卡固网晒单!$C:$C,B61,号卡固网晒单!$F:$F,$Y$9)</f>
        <v>0</v>
      </c>
      <c r="Z61" s="90">
        <f>COUNTIFS(号卡固网晒单!$A:$A,$B$5,号卡固网晒单!$C:$C,B61,号卡固网晒单!$G:$G,$Z$9)</f>
        <v>0</v>
      </c>
      <c r="AA61" s="90">
        <f>COUNTIFS(号卡固网晒单!$A:$A,$B$5,号卡固网晒单!$C:$C,B61,号卡固网晒单!$H:$H,$AA$9)</f>
        <v>0</v>
      </c>
      <c r="AB61" s="90">
        <f>COUNTIFS(号卡固网晒单!$A:$A,$B$5,号卡固网晒单!$C:$C,B61,号卡固网晒单!$I:$I,$AB$9)</f>
        <v>0</v>
      </c>
      <c r="AC61" s="90">
        <f>COUNTIFS(号卡固网晒单!$A:$A,$B$5,号卡固网晒单!$C:$C,B61,号卡固网晒单!$J:$J,$AC$9)</f>
        <v>0</v>
      </c>
      <c r="AD61" s="90">
        <f>COUNTIFS(号卡固网晒单!$A:$A,$B$5,号卡固网晒单!$C:$C,B61,号卡固网晒单!$K:$K,$AD$9)</f>
        <v>0</v>
      </c>
      <c r="AE61" s="90">
        <f>COUNTIFS(号卡固网晒单!$A:$A,$B$5,号卡固网晒单!$C:$C,B61,号卡固网晒单!$L:$L,$AE$9)</f>
        <v>0</v>
      </c>
      <c r="AF61" s="90">
        <f>COUNTIFS(号卡固网晒单!$A:$A,$B$5,号卡固网晒单!$C:$C,B61,号卡固网晒单!$M:$M,$AF$9)</f>
        <v>0</v>
      </c>
      <c r="AG61" s="90">
        <f>R61*$R$5+S61*$S$5+T61*$T$5+U61*$U$5+V61*$V$5+W61*$W$5+X61*$X$5</f>
        <v>0</v>
      </c>
      <c r="AH61" s="90">
        <f>Y61*$Y$5+Z61*$Z$5+AA61*$AA$5+AB61*$AB$5+AC61*$AC$5+AD61*$AD$5+AE61*$AE$5+AF61*$AF$5</f>
        <v>0</v>
      </c>
      <c r="AI61" s="90">
        <f>COUNTIFS(号卡固网晒单!$C:$C,AF61,号卡固网晒单!$D:$D,$E$9)</f>
        <v>0</v>
      </c>
      <c r="AJ61" s="90">
        <f>COUNTIFS(号卡固网晒单!$C:$C,AF61,号卡固网晒单!$D:$D,$F$9)</f>
        <v>0</v>
      </c>
      <c r="AK61" s="90">
        <f>COUNTIFS(号卡固网晒单!$C:$C,AF61,号卡固网晒单!$D:$D,$G$9)</f>
        <v>0</v>
      </c>
      <c r="AL61" s="90">
        <f>COUNTIFS(号卡固网晒单!$C:$C,AF61,号卡固网晒单!$D:$D,$H$9)</f>
        <v>0</v>
      </c>
      <c r="AM61" s="90">
        <f>COUNTIFS(号卡固网晒单!$C:$C,AF61,号卡固网晒单!$D:$D,$I$9)</f>
        <v>0</v>
      </c>
      <c r="AN61" s="90">
        <f>COUNTIFS(号卡固网晒单!$C:$C,AF61,号卡固网晒单!$D:$D,$J$9)</f>
        <v>0</v>
      </c>
      <c r="AO61" s="90">
        <f>COUNTIFS(号卡固网晒单!$C:$C,AF61,号卡固网晒单!$D:$D,$K$9)</f>
        <v>0</v>
      </c>
      <c r="AP61" s="90">
        <f>COUNTIFS(号卡固网晒单!$C:$C,AF61,号卡固网晒单!$D:$D,$L$9)</f>
        <v>0</v>
      </c>
      <c r="AQ61" s="90">
        <f>COUNTIFS(号卡固网晒单!$C:$C,AF61,号卡固网晒单!$D:$D,$M$9)</f>
        <v>0</v>
      </c>
      <c r="AR61" s="90">
        <f>COUNTIFS(号卡固网晒单!$C:$C,AF61,号卡固网晒单!$D:$D,$N$9)</f>
        <v>0</v>
      </c>
      <c r="AS61" s="90">
        <f>COUNTIFS(号卡固网晒单!$C:$C,AF61,号卡固网晒单!$D:$D,$O$9)</f>
        <v>0</v>
      </c>
      <c r="AT61" s="90">
        <f>COUNTIFS(号卡固网晒单!$C:$C,AF61,号卡固网晒单!$D:$D,$P$9)</f>
        <v>0</v>
      </c>
      <c r="AU61" s="90">
        <f t="shared" si="3"/>
        <v>0</v>
      </c>
      <c r="AV61" s="90">
        <f>COUNTIFS(号卡固网晒单!$C:$C,AE61,号卡固网晒单!$E:$E,$R$9)</f>
        <v>0</v>
      </c>
      <c r="AW61" s="90">
        <f t="shared" si="4"/>
        <v>0</v>
      </c>
      <c r="AX61" s="90">
        <f t="shared" si="5"/>
        <v>0</v>
      </c>
      <c r="AY61" s="90">
        <f>COUNTIFS(号卡固网晒单!$C:$C,AE61,号卡固网晒单!$D:$D,$U$9)</f>
        <v>0</v>
      </c>
      <c r="AZ61" s="90">
        <f>COUNTIFS(号卡固网晒单!$C:$C,AE61,号卡固网晒单!$D:$D,$V$9)</f>
        <v>0</v>
      </c>
      <c r="BA61" s="90">
        <f>COUNTIFS(号卡固网晒单!$C:$C,AE61,号卡固网晒单!$D:$D,$W$9)</f>
        <v>0</v>
      </c>
      <c r="BB61" s="90">
        <f>COUNTIFS(号卡固网晒单!$C:$C,AE61,号卡固网晒单!$D:$D,$X$9)</f>
        <v>0</v>
      </c>
      <c r="BC61" s="90">
        <f>COUNTIFS(号卡固网晒单!$C:$C,AE61,号卡固网晒单!$F:$F,$Y$9)</f>
        <v>0</v>
      </c>
      <c r="BD61" s="90">
        <f>COUNTIFS(号卡固网晒单!$C:$C,AE61,号卡固网晒单!$G:$G,$Z$9)</f>
        <v>0</v>
      </c>
      <c r="BE61" s="90">
        <f>COUNTIFS(号卡固网晒单!$C:$C,AE61,号卡固网晒单!$H:$H,$AA$9)</f>
        <v>0</v>
      </c>
      <c r="BF61" s="90">
        <f>COUNTIFS(号卡固网晒单!$C:$C,AE61,号卡固网晒单!$I:$I,$AB$9)</f>
        <v>0</v>
      </c>
      <c r="BG61" s="90">
        <f>COUNTIFS(号卡固网晒单!$C:$C,AE61,号卡固网晒单!$J:$J,$AC$9)</f>
        <v>0</v>
      </c>
      <c r="BH61" s="90">
        <f>COUNTIFS(号卡固网晒单!$C:$C,AE61,号卡固网晒单!$K:$K,$AD$9)</f>
        <v>0</v>
      </c>
      <c r="BI61" s="90">
        <f>COUNTIFS(号卡固网晒单!$C:$C,AE61,号卡固网晒单!$L:$L,$AE$9)</f>
        <v>0</v>
      </c>
      <c r="BJ61" s="90">
        <f>COUNTIFS(号卡固网晒单!$C:$C,AE61,号卡固网晒单!$M:$M,$AF$9)</f>
        <v>0</v>
      </c>
      <c r="BK61" s="22">
        <v>2</v>
      </c>
      <c r="BL61" s="31">
        <f>AV61*$AV$5+AW61*$AW$5+AX61*$AX$5+AY61*$AY$5+AZ61*$AZ$5+BA61*$BA$5+BB61*$BB$5</f>
        <v>0</v>
      </c>
      <c r="BM61" s="31">
        <f t="shared" si="6"/>
        <v>0</v>
      </c>
      <c r="BN61" s="26"/>
      <c r="BO61" s="50"/>
      <c r="BP61" s="51"/>
      <c r="BQ61" s="26">
        <f t="shared" si="7"/>
        <v>0</v>
      </c>
      <c r="BR61" s="50"/>
      <c r="BS61" s="22">
        <v>5</v>
      </c>
      <c r="BT61" s="31">
        <f>BC61*$BC$5+BD61*$BD$5+BE61*$BE$5+BF61*$BF$5+BG61*$BG$5+BH61*$BH$5+BI61*$BI$5+BJ61*$BJ$5</f>
        <v>0</v>
      </c>
      <c r="BU61" s="31">
        <f t="shared" si="8"/>
        <v>0</v>
      </c>
      <c r="BV61" s="50"/>
      <c r="BW61" s="50"/>
      <c r="BX61" s="51"/>
      <c r="BY61" s="51"/>
      <c r="BZ61" s="59"/>
      <c r="CA61" s="26">
        <f t="shared" si="9"/>
        <v>0</v>
      </c>
      <c r="CB61" s="50"/>
      <c r="CC61" s="83"/>
      <c r="CD61" s="83" t="s">
        <v>565</v>
      </c>
      <c r="CF61" s="101" t="str">
        <f t="shared" si="17"/>
        <v>毛华棠</v>
      </c>
      <c r="CG61" s="108"/>
      <c r="CH61" s="108"/>
    </row>
    <row r="62" ht="23.2" spans="1:86">
      <c r="A62" s="88"/>
      <c r="B62" s="88" t="s">
        <v>566</v>
      </c>
      <c r="C62" s="84">
        <v>5</v>
      </c>
      <c r="D62" s="84">
        <v>2</v>
      </c>
      <c r="E62" s="90">
        <f>COUNTIFS(号卡固网晒单!$A:$A,$B$5,号卡固网晒单!$C:$C,B62,号卡固网晒单!$D:$D,$E$9)</f>
        <v>0</v>
      </c>
      <c r="F62" s="90">
        <f>COUNTIFS(号卡固网晒单!$A:$A,$B$5,号卡固网晒单!$C:$C,B62,号卡固网晒单!$D:$D,$F$9)</f>
        <v>0</v>
      </c>
      <c r="G62" s="90">
        <f>COUNTIFS(号卡固网晒单!$A:$A,$B$5,号卡固网晒单!$C:$C,B62,号卡固网晒单!$D:$D,$G$9)</f>
        <v>0</v>
      </c>
      <c r="H62" s="90">
        <f>COUNTIFS(号卡固网晒单!$A:$A,$B$5,号卡固网晒单!$C:$C,B62,号卡固网晒单!$D:$D,$H$9)</f>
        <v>0</v>
      </c>
      <c r="I62" s="90">
        <f>COUNTIFS(号卡固网晒单!$A:$A,$B$5,号卡固网晒单!$C:$C,B62,号卡固网晒单!$D:$D,$I$9)</f>
        <v>0</v>
      </c>
      <c r="J62" s="90">
        <f>COUNTIFS(号卡固网晒单!$A:$A,$B$5,号卡固网晒单!$C:$C,B62,号卡固网晒单!$D:$D,$J$9)</f>
        <v>0</v>
      </c>
      <c r="K62" s="90">
        <f>COUNTIFS(号卡固网晒单!$A:$A,$B$5,号卡固网晒单!$C:$C,B62,号卡固网晒单!$D:$D,$K$9)</f>
        <v>0</v>
      </c>
      <c r="L62" s="90">
        <f>COUNTIFS(号卡固网晒单!$A:$A,$B$5,号卡固网晒单!$C:$C,B62,号卡固网晒单!$D:$D,$L$9)</f>
        <v>0</v>
      </c>
      <c r="M62" s="90">
        <f>COUNTIFS(号卡固网晒单!$A:$A,$B$5,号卡固网晒单!$C:$C,B62,号卡固网晒单!$D:$D,$M$9)</f>
        <v>0</v>
      </c>
      <c r="N62" s="90">
        <f>COUNTIFS(号卡固网晒单!$A:$A,$B$5,号卡固网晒单!$C:$C,B62,号卡固网晒单!$D:$D,$N$9)</f>
        <v>0</v>
      </c>
      <c r="O62" s="90">
        <f>COUNTIFS(号卡固网晒单!$A:$A,$B$5,号卡固网晒单!$C:$C,B62,号卡固网晒单!$D:$D,$O$9)</f>
        <v>0</v>
      </c>
      <c r="P62" s="90">
        <f>COUNTIFS(号卡固网晒单!$A:$A,$B$5,号卡固网晒单!$C:$C,B62,号卡固网晒单!$D:$D,$P$9)</f>
        <v>0</v>
      </c>
      <c r="Q62" s="90">
        <f t="shared" si="0"/>
        <v>0</v>
      </c>
      <c r="R62" s="90">
        <f>COUNTIFS(号卡固网晒单!$A:$A,$B$5,号卡固网晒单!$C:$C,B62,号卡固网晒单!$E:$E,$R$9)</f>
        <v>0</v>
      </c>
      <c r="S62" s="90">
        <f t="shared" si="1"/>
        <v>0</v>
      </c>
      <c r="T62" s="90">
        <f t="shared" si="2"/>
        <v>0</v>
      </c>
      <c r="U62" s="90">
        <f>COUNTIFS(号卡固网晒单!$A:$A,$B$5,号卡固网晒单!$C:$C,B62,号卡固网晒单!$D:$D,$U$9)</f>
        <v>0</v>
      </c>
      <c r="V62" s="90">
        <f>COUNTIFS(号卡固网晒单!$A:$A,$B$5,号卡固网晒单!$C:$C,B62,号卡固网晒单!$D:$D,$V$9)</f>
        <v>0</v>
      </c>
      <c r="W62" s="90">
        <f>COUNTIFS(号卡固网晒单!$A:$A,$B$5,号卡固网晒单!$C:$C,B62,号卡固网晒单!$D:$D,$W$9)</f>
        <v>0</v>
      </c>
      <c r="X62" s="90">
        <f>COUNTIFS(号卡固网晒单!$A:$A,$B$5,号卡固网晒单!$C:$C,B62,号卡固网晒单!$D:$D,$X$9)</f>
        <v>0</v>
      </c>
      <c r="Y62" s="90">
        <f>COUNTIFS(号卡固网晒单!$A:$A,$B$5,号卡固网晒单!$C:$C,B62,号卡固网晒单!$F:$F,$Y$9)</f>
        <v>0</v>
      </c>
      <c r="Z62" s="90">
        <f>COUNTIFS(号卡固网晒单!$A:$A,$B$5,号卡固网晒单!$C:$C,B62,号卡固网晒单!$G:$G,$Z$9)</f>
        <v>0</v>
      </c>
      <c r="AA62" s="90">
        <f>COUNTIFS(号卡固网晒单!$A:$A,$B$5,号卡固网晒单!$C:$C,B62,号卡固网晒单!$H:$H,$AA$9)</f>
        <v>0</v>
      </c>
      <c r="AB62" s="90">
        <f>COUNTIFS(号卡固网晒单!$A:$A,$B$5,号卡固网晒单!$C:$C,B62,号卡固网晒单!$I:$I,$AB$9)</f>
        <v>0</v>
      </c>
      <c r="AC62" s="90">
        <f>COUNTIFS(号卡固网晒单!$A:$A,$B$5,号卡固网晒单!$C:$C,B62,号卡固网晒单!$J:$J,$AC$9)</f>
        <v>0</v>
      </c>
      <c r="AD62" s="90">
        <f>COUNTIFS(号卡固网晒单!$A:$A,$B$5,号卡固网晒单!$C:$C,B62,号卡固网晒单!$K:$K,$AD$9)</f>
        <v>0</v>
      </c>
      <c r="AE62" s="90">
        <f>COUNTIFS(号卡固网晒单!$A:$A,$B$5,号卡固网晒单!$C:$C,B62,号卡固网晒单!$L:$L,$AE$9)</f>
        <v>0</v>
      </c>
      <c r="AF62" s="90">
        <f>COUNTIFS(号卡固网晒单!$A:$A,$B$5,号卡固网晒单!$C:$C,B62,号卡固网晒单!$M:$M,$AF$9)</f>
        <v>0</v>
      </c>
      <c r="AG62" s="90">
        <f>R62*$R$5+S62*$S$5+T62*$T$5+U62*$U$5+V62*$V$5+W62*$W$5+X62*$X$5</f>
        <v>0</v>
      </c>
      <c r="AH62" s="90">
        <f>Y62*$Y$5+Z62*$Z$5+AA62*$AA$5+AB62*$AB$5+AC62*$AC$5+AD62*$AD$5+AE62*$AE$5+AF62*$AF$5</f>
        <v>0</v>
      </c>
      <c r="AI62" s="90">
        <f>COUNTIFS(号卡固网晒单!$C:$C,AF62,号卡固网晒单!$D:$D,$E$9)</f>
        <v>0</v>
      </c>
      <c r="AJ62" s="90">
        <f>COUNTIFS(号卡固网晒单!$C:$C,AF62,号卡固网晒单!$D:$D,$F$9)</f>
        <v>0</v>
      </c>
      <c r="AK62" s="90">
        <f>COUNTIFS(号卡固网晒单!$C:$C,AF62,号卡固网晒单!$D:$D,$G$9)</f>
        <v>0</v>
      </c>
      <c r="AL62" s="90">
        <f>COUNTIFS(号卡固网晒单!$C:$C,AF62,号卡固网晒单!$D:$D,$H$9)</f>
        <v>0</v>
      </c>
      <c r="AM62" s="90">
        <f>COUNTIFS(号卡固网晒单!$C:$C,AF62,号卡固网晒单!$D:$D,$I$9)</f>
        <v>0</v>
      </c>
      <c r="AN62" s="90">
        <f>COUNTIFS(号卡固网晒单!$C:$C,AF62,号卡固网晒单!$D:$D,$J$9)</f>
        <v>0</v>
      </c>
      <c r="AO62" s="90">
        <f>COUNTIFS(号卡固网晒单!$C:$C,AF62,号卡固网晒单!$D:$D,$K$9)</f>
        <v>0</v>
      </c>
      <c r="AP62" s="90">
        <f>COUNTIFS(号卡固网晒单!$C:$C,AF62,号卡固网晒单!$D:$D,$L$9)</f>
        <v>0</v>
      </c>
      <c r="AQ62" s="90">
        <f>COUNTIFS(号卡固网晒单!$C:$C,AF62,号卡固网晒单!$D:$D,$M$9)</f>
        <v>0</v>
      </c>
      <c r="AR62" s="90">
        <f>COUNTIFS(号卡固网晒单!$C:$C,AF62,号卡固网晒单!$D:$D,$N$9)</f>
        <v>0</v>
      </c>
      <c r="AS62" s="90">
        <f>COUNTIFS(号卡固网晒单!$C:$C,AF62,号卡固网晒单!$D:$D,$O$9)</f>
        <v>0</v>
      </c>
      <c r="AT62" s="90">
        <f>COUNTIFS(号卡固网晒单!$C:$C,AF62,号卡固网晒单!$D:$D,$P$9)</f>
        <v>0</v>
      </c>
      <c r="AU62" s="90">
        <f t="shared" si="3"/>
        <v>0</v>
      </c>
      <c r="AV62" s="90">
        <f>COUNTIFS(号卡固网晒单!$C:$C,AE62,号卡固网晒单!$E:$E,$R$9)</f>
        <v>0</v>
      </c>
      <c r="AW62" s="90">
        <f t="shared" si="4"/>
        <v>0</v>
      </c>
      <c r="AX62" s="90">
        <f t="shared" si="5"/>
        <v>0</v>
      </c>
      <c r="AY62" s="90">
        <f>COUNTIFS(号卡固网晒单!$C:$C,AE62,号卡固网晒单!$D:$D,$U$9)</f>
        <v>0</v>
      </c>
      <c r="AZ62" s="90">
        <f>COUNTIFS(号卡固网晒单!$C:$C,AE62,号卡固网晒单!$D:$D,$V$9)</f>
        <v>0</v>
      </c>
      <c r="BA62" s="90">
        <f>COUNTIFS(号卡固网晒单!$C:$C,AE62,号卡固网晒单!$D:$D,$W$9)</f>
        <v>0</v>
      </c>
      <c r="BB62" s="90">
        <f>COUNTIFS(号卡固网晒单!$C:$C,AE62,号卡固网晒单!$D:$D,$X$9)</f>
        <v>0</v>
      </c>
      <c r="BC62" s="90">
        <f>COUNTIFS(号卡固网晒单!$C:$C,AE62,号卡固网晒单!$F:$F,$Y$9)</f>
        <v>0</v>
      </c>
      <c r="BD62" s="90">
        <f>COUNTIFS(号卡固网晒单!$C:$C,AE62,号卡固网晒单!$G:$G,$Z$9)</f>
        <v>0</v>
      </c>
      <c r="BE62" s="90">
        <f>COUNTIFS(号卡固网晒单!$C:$C,AE62,号卡固网晒单!$H:$H,$AA$9)</f>
        <v>0</v>
      </c>
      <c r="BF62" s="90">
        <f>COUNTIFS(号卡固网晒单!$C:$C,AE62,号卡固网晒单!$I:$I,$AB$9)</f>
        <v>0</v>
      </c>
      <c r="BG62" s="90">
        <f>COUNTIFS(号卡固网晒单!$C:$C,AE62,号卡固网晒单!$J:$J,$AC$9)</f>
        <v>0</v>
      </c>
      <c r="BH62" s="90">
        <f>COUNTIFS(号卡固网晒单!$C:$C,AE62,号卡固网晒单!$K:$K,$AD$9)</f>
        <v>0</v>
      </c>
      <c r="BI62" s="90">
        <f>COUNTIFS(号卡固网晒单!$C:$C,AE62,号卡固网晒单!$L:$L,$AE$9)</f>
        <v>0</v>
      </c>
      <c r="BJ62" s="90">
        <f>COUNTIFS(号卡固网晒单!$C:$C,AE62,号卡固网晒单!$M:$M,$AF$9)</f>
        <v>0</v>
      </c>
      <c r="BK62" s="22">
        <v>2</v>
      </c>
      <c r="BL62" s="31">
        <f>AV62*$AV$5+AW62*$AW$5+AX62*$AX$5+AY62*$AY$5+AZ62*$AZ$5+BA62*$BA$5+BB62*$BB$5</f>
        <v>0</v>
      </c>
      <c r="BM62" s="31">
        <f t="shared" si="6"/>
        <v>0</v>
      </c>
      <c r="BN62" s="26"/>
      <c r="BO62" s="50"/>
      <c r="BP62" s="51"/>
      <c r="BQ62" s="26">
        <f t="shared" si="7"/>
        <v>0</v>
      </c>
      <c r="BR62" s="50"/>
      <c r="BS62" s="22">
        <v>5</v>
      </c>
      <c r="BT62" s="31">
        <f>BC62*$BC$5+BD62*$BD$5+BE62*$BE$5+BF62*$BF$5+BG62*$BG$5+BH62*$BH$5+BI62*$BI$5+BJ62*$BJ$5</f>
        <v>0</v>
      </c>
      <c r="BU62" s="31">
        <f t="shared" si="8"/>
        <v>0</v>
      </c>
      <c r="BV62" s="50"/>
      <c r="BW62" s="50"/>
      <c r="BX62" s="51"/>
      <c r="BY62" s="51"/>
      <c r="BZ62" s="59"/>
      <c r="CA62" s="26">
        <f t="shared" si="9"/>
        <v>0</v>
      </c>
      <c r="CB62" s="50"/>
      <c r="CC62" s="83"/>
      <c r="CD62" s="83" t="s">
        <v>566</v>
      </c>
      <c r="CF62" s="101" t="str">
        <f t="shared" si="17"/>
        <v>缪文华</v>
      </c>
      <c r="CG62" s="108"/>
      <c r="CH62" s="108"/>
    </row>
    <row r="63" ht="23.2" spans="1:86">
      <c r="A63" s="88"/>
      <c r="B63" s="88" t="s">
        <v>567</v>
      </c>
      <c r="C63" s="84">
        <v>5</v>
      </c>
      <c r="D63" s="84">
        <v>2</v>
      </c>
      <c r="E63" s="90">
        <f>COUNTIFS(号卡固网晒单!$A:$A,$B$5,号卡固网晒单!$C:$C,B63,号卡固网晒单!$D:$D,$E$9)</f>
        <v>0</v>
      </c>
      <c r="F63" s="90">
        <f>COUNTIFS(号卡固网晒单!$A:$A,$B$5,号卡固网晒单!$C:$C,B63,号卡固网晒单!$D:$D,$F$9)</f>
        <v>0</v>
      </c>
      <c r="G63" s="90">
        <f>COUNTIFS(号卡固网晒单!$A:$A,$B$5,号卡固网晒单!$C:$C,B63,号卡固网晒单!$D:$D,$G$9)</f>
        <v>0</v>
      </c>
      <c r="H63" s="90">
        <f>COUNTIFS(号卡固网晒单!$A:$A,$B$5,号卡固网晒单!$C:$C,B63,号卡固网晒单!$D:$D,$H$9)</f>
        <v>0</v>
      </c>
      <c r="I63" s="90">
        <f>COUNTIFS(号卡固网晒单!$A:$A,$B$5,号卡固网晒单!$C:$C,B63,号卡固网晒单!$D:$D,$I$9)</f>
        <v>0</v>
      </c>
      <c r="J63" s="90">
        <f>COUNTIFS(号卡固网晒单!$A:$A,$B$5,号卡固网晒单!$C:$C,B63,号卡固网晒单!$D:$D,$J$9)</f>
        <v>0</v>
      </c>
      <c r="K63" s="90">
        <f>COUNTIFS(号卡固网晒单!$A:$A,$B$5,号卡固网晒单!$C:$C,B63,号卡固网晒单!$D:$D,$K$9)</f>
        <v>0</v>
      </c>
      <c r="L63" s="90">
        <f>COUNTIFS(号卡固网晒单!$A:$A,$B$5,号卡固网晒单!$C:$C,B63,号卡固网晒单!$D:$D,$L$9)</f>
        <v>0</v>
      </c>
      <c r="M63" s="90">
        <f>COUNTIFS(号卡固网晒单!$A:$A,$B$5,号卡固网晒单!$C:$C,B63,号卡固网晒单!$D:$D,$M$9)</f>
        <v>0</v>
      </c>
      <c r="N63" s="90">
        <f>COUNTIFS(号卡固网晒单!$A:$A,$B$5,号卡固网晒单!$C:$C,B63,号卡固网晒单!$D:$D,$N$9)</f>
        <v>0</v>
      </c>
      <c r="O63" s="90">
        <f>COUNTIFS(号卡固网晒单!$A:$A,$B$5,号卡固网晒单!$C:$C,B63,号卡固网晒单!$D:$D,$O$9)</f>
        <v>0</v>
      </c>
      <c r="P63" s="90">
        <f>COUNTIFS(号卡固网晒单!$A:$A,$B$5,号卡固网晒单!$C:$C,B63,号卡固网晒单!$D:$D,$P$9)</f>
        <v>0</v>
      </c>
      <c r="Q63" s="90">
        <f t="shared" si="0"/>
        <v>0</v>
      </c>
      <c r="R63" s="90">
        <f>COUNTIFS(号卡固网晒单!$A:$A,$B$5,号卡固网晒单!$C:$C,B63,号卡固网晒单!$E:$E,$R$9)</f>
        <v>0</v>
      </c>
      <c r="S63" s="90">
        <f t="shared" si="1"/>
        <v>0</v>
      </c>
      <c r="T63" s="90">
        <f t="shared" si="2"/>
        <v>0</v>
      </c>
      <c r="U63" s="90">
        <f>COUNTIFS(号卡固网晒单!$A:$A,$B$5,号卡固网晒单!$C:$C,B63,号卡固网晒单!$D:$D,$U$9)</f>
        <v>0</v>
      </c>
      <c r="V63" s="90">
        <f>COUNTIFS(号卡固网晒单!$A:$A,$B$5,号卡固网晒单!$C:$C,B63,号卡固网晒单!$D:$D,$V$9)</f>
        <v>0</v>
      </c>
      <c r="W63" s="90">
        <f>COUNTIFS(号卡固网晒单!$A:$A,$B$5,号卡固网晒单!$C:$C,B63,号卡固网晒单!$D:$D,$W$9)</f>
        <v>0</v>
      </c>
      <c r="X63" s="90">
        <f>COUNTIFS(号卡固网晒单!$A:$A,$B$5,号卡固网晒单!$C:$C,B63,号卡固网晒单!$D:$D,$X$9)</f>
        <v>0</v>
      </c>
      <c r="Y63" s="90">
        <f>COUNTIFS(号卡固网晒单!$A:$A,$B$5,号卡固网晒单!$C:$C,B63,号卡固网晒单!$F:$F,$Y$9)</f>
        <v>0</v>
      </c>
      <c r="Z63" s="90">
        <f>COUNTIFS(号卡固网晒单!$A:$A,$B$5,号卡固网晒单!$C:$C,B63,号卡固网晒单!$G:$G,$Z$9)</f>
        <v>0</v>
      </c>
      <c r="AA63" s="90">
        <f>COUNTIFS(号卡固网晒单!$A:$A,$B$5,号卡固网晒单!$C:$C,B63,号卡固网晒单!$H:$H,$AA$9)</f>
        <v>0</v>
      </c>
      <c r="AB63" s="90">
        <f>COUNTIFS(号卡固网晒单!$A:$A,$B$5,号卡固网晒单!$C:$C,B63,号卡固网晒单!$I:$I,$AB$9)</f>
        <v>0</v>
      </c>
      <c r="AC63" s="90">
        <f>COUNTIFS(号卡固网晒单!$A:$A,$B$5,号卡固网晒单!$C:$C,B63,号卡固网晒单!$J:$J,$AC$9)</f>
        <v>0</v>
      </c>
      <c r="AD63" s="90">
        <f>COUNTIFS(号卡固网晒单!$A:$A,$B$5,号卡固网晒单!$C:$C,B63,号卡固网晒单!$K:$K,$AD$9)</f>
        <v>0</v>
      </c>
      <c r="AE63" s="90">
        <f>COUNTIFS(号卡固网晒单!$A:$A,$B$5,号卡固网晒单!$C:$C,B63,号卡固网晒单!$L:$L,$AE$9)</f>
        <v>0</v>
      </c>
      <c r="AF63" s="90">
        <f>COUNTIFS(号卡固网晒单!$A:$A,$B$5,号卡固网晒单!$C:$C,B63,号卡固网晒单!$M:$M,$AF$9)</f>
        <v>0</v>
      </c>
      <c r="AG63" s="90">
        <f>R63*$R$5+S63*$S$5+T63*$T$5+U63*$U$5+V63*$V$5+W63*$W$5+X63*$X$5</f>
        <v>0</v>
      </c>
      <c r="AH63" s="90">
        <f>Y63*$Y$5+Z63*$Z$5+AA63*$AA$5+AB63*$AB$5+AC63*$AC$5+AD63*$AD$5+AE63*$AE$5+AF63*$AF$5</f>
        <v>0</v>
      </c>
      <c r="AI63" s="90">
        <f>COUNTIFS(号卡固网晒单!$C:$C,AF63,号卡固网晒单!$D:$D,$E$9)</f>
        <v>0</v>
      </c>
      <c r="AJ63" s="90">
        <f>COUNTIFS(号卡固网晒单!$C:$C,AF63,号卡固网晒单!$D:$D,$F$9)</f>
        <v>0</v>
      </c>
      <c r="AK63" s="90">
        <f>COUNTIFS(号卡固网晒单!$C:$C,AF63,号卡固网晒单!$D:$D,$G$9)</f>
        <v>0</v>
      </c>
      <c r="AL63" s="90">
        <f>COUNTIFS(号卡固网晒单!$C:$C,AF63,号卡固网晒单!$D:$D,$H$9)</f>
        <v>0</v>
      </c>
      <c r="AM63" s="90">
        <f>COUNTIFS(号卡固网晒单!$C:$C,AF63,号卡固网晒单!$D:$D,$I$9)</f>
        <v>0</v>
      </c>
      <c r="AN63" s="90">
        <f>COUNTIFS(号卡固网晒单!$C:$C,AF63,号卡固网晒单!$D:$D,$J$9)</f>
        <v>0</v>
      </c>
      <c r="AO63" s="90">
        <f>COUNTIFS(号卡固网晒单!$C:$C,AF63,号卡固网晒单!$D:$D,$K$9)</f>
        <v>0</v>
      </c>
      <c r="AP63" s="90">
        <f>COUNTIFS(号卡固网晒单!$C:$C,AF63,号卡固网晒单!$D:$D,$L$9)</f>
        <v>0</v>
      </c>
      <c r="AQ63" s="90">
        <f>COUNTIFS(号卡固网晒单!$C:$C,AF63,号卡固网晒单!$D:$D,$M$9)</f>
        <v>0</v>
      </c>
      <c r="AR63" s="90">
        <f>COUNTIFS(号卡固网晒单!$C:$C,AF63,号卡固网晒单!$D:$D,$N$9)</f>
        <v>0</v>
      </c>
      <c r="AS63" s="90">
        <f>COUNTIFS(号卡固网晒单!$C:$C,AF63,号卡固网晒单!$D:$D,$O$9)</f>
        <v>0</v>
      </c>
      <c r="AT63" s="90">
        <f>COUNTIFS(号卡固网晒单!$C:$C,AF63,号卡固网晒单!$D:$D,$P$9)</f>
        <v>0</v>
      </c>
      <c r="AU63" s="90">
        <f t="shared" si="3"/>
        <v>0</v>
      </c>
      <c r="AV63" s="90">
        <f>COUNTIFS(号卡固网晒单!$C:$C,AE63,号卡固网晒单!$E:$E,$R$9)</f>
        <v>0</v>
      </c>
      <c r="AW63" s="90">
        <f t="shared" si="4"/>
        <v>0</v>
      </c>
      <c r="AX63" s="90">
        <f t="shared" si="5"/>
        <v>0</v>
      </c>
      <c r="AY63" s="90">
        <f>COUNTIFS(号卡固网晒单!$C:$C,AE63,号卡固网晒单!$D:$D,$U$9)</f>
        <v>0</v>
      </c>
      <c r="AZ63" s="90">
        <f>COUNTIFS(号卡固网晒单!$C:$C,AE63,号卡固网晒单!$D:$D,$V$9)</f>
        <v>0</v>
      </c>
      <c r="BA63" s="90">
        <f>COUNTIFS(号卡固网晒单!$C:$C,AE63,号卡固网晒单!$D:$D,$W$9)</f>
        <v>0</v>
      </c>
      <c r="BB63" s="90">
        <f>COUNTIFS(号卡固网晒单!$C:$C,AE63,号卡固网晒单!$D:$D,$X$9)</f>
        <v>0</v>
      </c>
      <c r="BC63" s="90">
        <f>COUNTIFS(号卡固网晒单!$C:$C,AE63,号卡固网晒单!$F:$F,$Y$9)</f>
        <v>0</v>
      </c>
      <c r="BD63" s="90">
        <f>COUNTIFS(号卡固网晒单!$C:$C,AE63,号卡固网晒单!$G:$G,$Z$9)</f>
        <v>0</v>
      </c>
      <c r="BE63" s="90">
        <f>COUNTIFS(号卡固网晒单!$C:$C,AE63,号卡固网晒单!$H:$H,$AA$9)</f>
        <v>0</v>
      </c>
      <c r="BF63" s="90">
        <f>COUNTIFS(号卡固网晒单!$C:$C,AE63,号卡固网晒单!$I:$I,$AB$9)</f>
        <v>0</v>
      </c>
      <c r="BG63" s="90">
        <f>COUNTIFS(号卡固网晒单!$C:$C,AE63,号卡固网晒单!$J:$J,$AC$9)</f>
        <v>0</v>
      </c>
      <c r="BH63" s="90">
        <f>COUNTIFS(号卡固网晒单!$C:$C,AE63,号卡固网晒单!$K:$K,$AD$9)</f>
        <v>0</v>
      </c>
      <c r="BI63" s="90">
        <f>COUNTIFS(号卡固网晒单!$C:$C,AE63,号卡固网晒单!$L:$L,$AE$9)</f>
        <v>0</v>
      </c>
      <c r="BJ63" s="90">
        <f>COUNTIFS(号卡固网晒单!$C:$C,AE63,号卡固网晒单!$M:$M,$AF$9)</f>
        <v>0</v>
      </c>
      <c r="BK63" s="22">
        <v>2</v>
      </c>
      <c r="BL63" s="31">
        <f>AV63*$AV$5+AW63*$AW$5+AX63*$AX$5+AY63*$AY$5+AZ63*$AZ$5+BA63*$BA$5+BB63*$BB$5</f>
        <v>0</v>
      </c>
      <c r="BM63" s="31">
        <f t="shared" si="6"/>
        <v>0</v>
      </c>
      <c r="BN63" s="26"/>
      <c r="BO63" s="50"/>
      <c r="BP63" s="51"/>
      <c r="BQ63" s="26">
        <f t="shared" si="7"/>
        <v>0</v>
      </c>
      <c r="BR63" s="50"/>
      <c r="BS63" s="22">
        <v>5</v>
      </c>
      <c r="BT63" s="31">
        <f>BC63*$BC$5+BD63*$BD$5+BE63*$BE$5+BF63*$BF$5+BG63*$BG$5+BH63*$BH$5+BI63*$BI$5+BJ63*$BJ$5</f>
        <v>0</v>
      </c>
      <c r="BU63" s="31">
        <f t="shared" si="8"/>
        <v>0</v>
      </c>
      <c r="BV63" s="50"/>
      <c r="BW63" s="50"/>
      <c r="BX63" s="51"/>
      <c r="BY63" s="51"/>
      <c r="BZ63" s="59"/>
      <c r="CA63" s="26">
        <f t="shared" si="9"/>
        <v>0</v>
      </c>
      <c r="CB63" s="50"/>
      <c r="CC63" s="83"/>
      <c r="CD63" s="83" t="s">
        <v>567</v>
      </c>
      <c r="CF63" s="101" t="str">
        <f t="shared" si="17"/>
        <v>李斌1</v>
      </c>
      <c r="CG63" s="108"/>
      <c r="CH63" s="108"/>
    </row>
    <row r="64" ht="23.2" spans="1:86">
      <c r="A64" s="88"/>
      <c r="B64" s="88" t="s">
        <v>568</v>
      </c>
      <c r="C64" s="84">
        <v>12</v>
      </c>
      <c r="D64" s="84">
        <v>5</v>
      </c>
      <c r="E64" s="90">
        <f>COUNTIFS(号卡固网晒单!$A:$A,$B$5,号卡固网晒单!$C:$C,B64,号卡固网晒单!$D:$D,$E$9)</f>
        <v>0</v>
      </c>
      <c r="F64" s="90">
        <f>COUNTIFS(号卡固网晒单!$A:$A,$B$5,号卡固网晒单!$C:$C,B64,号卡固网晒单!$D:$D,$F$9)</f>
        <v>0</v>
      </c>
      <c r="G64" s="90">
        <f>COUNTIFS(号卡固网晒单!$A:$A,$B$5,号卡固网晒单!$C:$C,B64,号卡固网晒单!$D:$D,$G$9)</f>
        <v>0</v>
      </c>
      <c r="H64" s="90">
        <f>COUNTIFS(号卡固网晒单!$A:$A,$B$5,号卡固网晒单!$C:$C,B64,号卡固网晒单!$D:$D,$H$9)</f>
        <v>0</v>
      </c>
      <c r="I64" s="90">
        <f>COUNTIFS(号卡固网晒单!$A:$A,$B$5,号卡固网晒单!$C:$C,B64,号卡固网晒单!$D:$D,$I$9)</f>
        <v>0</v>
      </c>
      <c r="J64" s="90">
        <f>COUNTIFS(号卡固网晒单!$A:$A,$B$5,号卡固网晒单!$C:$C,B64,号卡固网晒单!$D:$D,$J$9)</f>
        <v>0</v>
      </c>
      <c r="K64" s="90">
        <f>COUNTIFS(号卡固网晒单!$A:$A,$B$5,号卡固网晒单!$C:$C,B64,号卡固网晒单!$D:$D,$K$9)</f>
        <v>0</v>
      </c>
      <c r="L64" s="90">
        <f>COUNTIFS(号卡固网晒单!$A:$A,$B$5,号卡固网晒单!$C:$C,B64,号卡固网晒单!$D:$D,$L$9)</f>
        <v>0</v>
      </c>
      <c r="M64" s="90">
        <f>COUNTIFS(号卡固网晒单!$A:$A,$B$5,号卡固网晒单!$C:$C,B64,号卡固网晒单!$D:$D,$M$9)</f>
        <v>0</v>
      </c>
      <c r="N64" s="90">
        <f>COUNTIFS(号卡固网晒单!$A:$A,$B$5,号卡固网晒单!$C:$C,B64,号卡固网晒单!$D:$D,$N$9)</f>
        <v>0</v>
      </c>
      <c r="O64" s="90">
        <f>COUNTIFS(号卡固网晒单!$A:$A,$B$5,号卡固网晒单!$C:$C,B64,号卡固网晒单!$D:$D,$O$9)</f>
        <v>0</v>
      </c>
      <c r="P64" s="90">
        <f>COUNTIFS(号卡固网晒单!$A:$A,$B$5,号卡固网晒单!$C:$C,B64,号卡固网晒单!$D:$D,$P$9)</f>
        <v>0</v>
      </c>
      <c r="Q64" s="90">
        <f t="shared" si="0"/>
        <v>0</v>
      </c>
      <c r="R64" s="90">
        <f>COUNTIFS(号卡固网晒单!$A:$A,$B$5,号卡固网晒单!$C:$C,B64,号卡固网晒单!$E:$E,$R$9)</f>
        <v>0</v>
      </c>
      <c r="S64" s="90">
        <f t="shared" si="1"/>
        <v>0</v>
      </c>
      <c r="T64" s="90">
        <f t="shared" si="2"/>
        <v>0</v>
      </c>
      <c r="U64" s="90">
        <f>COUNTIFS(号卡固网晒单!$A:$A,$B$5,号卡固网晒单!$C:$C,B64,号卡固网晒单!$D:$D,$U$9)</f>
        <v>0</v>
      </c>
      <c r="V64" s="90">
        <f>COUNTIFS(号卡固网晒单!$A:$A,$B$5,号卡固网晒单!$C:$C,B64,号卡固网晒单!$D:$D,$V$9)</f>
        <v>0</v>
      </c>
      <c r="W64" s="90">
        <f>COUNTIFS(号卡固网晒单!$A:$A,$B$5,号卡固网晒单!$C:$C,B64,号卡固网晒单!$D:$D,$W$9)</f>
        <v>0</v>
      </c>
      <c r="X64" s="90">
        <f>COUNTIFS(号卡固网晒单!$A:$A,$B$5,号卡固网晒单!$C:$C,B64,号卡固网晒单!$D:$D,$X$9)</f>
        <v>0</v>
      </c>
      <c r="Y64" s="90">
        <f>COUNTIFS(号卡固网晒单!$A:$A,$B$5,号卡固网晒单!$C:$C,B64,号卡固网晒单!$F:$F,$Y$9)</f>
        <v>0</v>
      </c>
      <c r="Z64" s="90">
        <f>COUNTIFS(号卡固网晒单!$A:$A,$B$5,号卡固网晒单!$C:$C,B64,号卡固网晒单!$G:$G,$Z$9)</f>
        <v>0</v>
      </c>
      <c r="AA64" s="90">
        <f>COUNTIFS(号卡固网晒单!$A:$A,$B$5,号卡固网晒单!$C:$C,B64,号卡固网晒单!$H:$H,$AA$9)</f>
        <v>0</v>
      </c>
      <c r="AB64" s="90">
        <f>COUNTIFS(号卡固网晒单!$A:$A,$B$5,号卡固网晒单!$C:$C,B64,号卡固网晒单!$I:$I,$AB$9)</f>
        <v>0</v>
      </c>
      <c r="AC64" s="90">
        <f>COUNTIFS(号卡固网晒单!$A:$A,$B$5,号卡固网晒单!$C:$C,B64,号卡固网晒单!$J:$J,$AC$9)</f>
        <v>0</v>
      </c>
      <c r="AD64" s="90">
        <f>COUNTIFS(号卡固网晒单!$A:$A,$B$5,号卡固网晒单!$C:$C,B64,号卡固网晒单!$K:$K,$AD$9)</f>
        <v>0</v>
      </c>
      <c r="AE64" s="90">
        <f>COUNTIFS(号卡固网晒单!$A:$A,$B$5,号卡固网晒单!$C:$C,B64,号卡固网晒单!$L:$L,$AE$9)</f>
        <v>0</v>
      </c>
      <c r="AF64" s="90">
        <f>COUNTIFS(号卡固网晒单!$A:$A,$B$5,号卡固网晒单!$C:$C,B64,号卡固网晒单!$M:$M,$AF$9)</f>
        <v>0</v>
      </c>
      <c r="AG64" s="90">
        <f>R64*$R$5+S64*$S$5+T64*$T$5+U64*$U$5+V64*$V$5+W64*$W$5+X64*$X$5</f>
        <v>0</v>
      </c>
      <c r="AH64" s="90">
        <f>Y64*$Y$5+Z64*$Z$5+AA64*$AA$5+AB64*$AB$5+AC64*$AC$5+AD64*$AD$5+AE64*$AE$5+AF64*$AF$5</f>
        <v>0</v>
      </c>
      <c r="AI64" s="90">
        <f>COUNTIFS(号卡固网晒单!$C:$C,AF64,号卡固网晒单!$D:$D,$E$9)</f>
        <v>0</v>
      </c>
      <c r="AJ64" s="90">
        <f>COUNTIFS(号卡固网晒单!$C:$C,AF64,号卡固网晒单!$D:$D,$F$9)</f>
        <v>0</v>
      </c>
      <c r="AK64" s="90">
        <f>COUNTIFS(号卡固网晒单!$C:$C,AF64,号卡固网晒单!$D:$D,$G$9)</f>
        <v>0</v>
      </c>
      <c r="AL64" s="90">
        <f>COUNTIFS(号卡固网晒单!$C:$C,AF64,号卡固网晒单!$D:$D,$H$9)</f>
        <v>0</v>
      </c>
      <c r="AM64" s="90">
        <f>COUNTIFS(号卡固网晒单!$C:$C,AF64,号卡固网晒单!$D:$D,$I$9)</f>
        <v>0</v>
      </c>
      <c r="AN64" s="90">
        <f>COUNTIFS(号卡固网晒单!$C:$C,AF64,号卡固网晒单!$D:$D,$J$9)</f>
        <v>0</v>
      </c>
      <c r="AO64" s="90">
        <f>COUNTIFS(号卡固网晒单!$C:$C,AF64,号卡固网晒单!$D:$D,$K$9)</f>
        <v>0</v>
      </c>
      <c r="AP64" s="90">
        <f>COUNTIFS(号卡固网晒单!$C:$C,AF64,号卡固网晒单!$D:$D,$L$9)</f>
        <v>0</v>
      </c>
      <c r="AQ64" s="90">
        <f>COUNTIFS(号卡固网晒单!$C:$C,AF64,号卡固网晒单!$D:$D,$M$9)</f>
        <v>0</v>
      </c>
      <c r="AR64" s="90">
        <f>COUNTIFS(号卡固网晒单!$C:$C,AF64,号卡固网晒单!$D:$D,$N$9)</f>
        <v>0</v>
      </c>
      <c r="AS64" s="90">
        <f>COUNTIFS(号卡固网晒单!$C:$C,AF64,号卡固网晒单!$D:$D,$O$9)</f>
        <v>0</v>
      </c>
      <c r="AT64" s="90">
        <f>COUNTIFS(号卡固网晒单!$C:$C,AF64,号卡固网晒单!$D:$D,$P$9)</f>
        <v>0</v>
      </c>
      <c r="AU64" s="90">
        <f t="shared" si="3"/>
        <v>0</v>
      </c>
      <c r="AV64" s="90">
        <f>COUNTIFS(号卡固网晒单!$C:$C,AE64,号卡固网晒单!$E:$E,$R$9)</f>
        <v>0</v>
      </c>
      <c r="AW64" s="90">
        <f t="shared" si="4"/>
        <v>0</v>
      </c>
      <c r="AX64" s="90">
        <f t="shared" si="5"/>
        <v>0</v>
      </c>
      <c r="AY64" s="90">
        <f>COUNTIFS(号卡固网晒单!$C:$C,AE64,号卡固网晒单!$D:$D,$U$9)</f>
        <v>0</v>
      </c>
      <c r="AZ64" s="90">
        <f>COUNTIFS(号卡固网晒单!$C:$C,AE64,号卡固网晒单!$D:$D,$V$9)</f>
        <v>0</v>
      </c>
      <c r="BA64" s="90">
        <f>COUNTIFS(号卡固网晒单!$C:$C,AE64,号卡固网晒单!$D:$D,$W$9)</f>
        <v>0</v>
      </c>
      <c r="BB64" s="90">
        <f>COUNTIFS(号卡固网晒单!$C:$C,AE64,号卡固网晒单!$D:$D,$X$9)</f>
        <v>0</v>
      </c>
      <c r="BC64" s="90">
        <f>COUNTIFS(号卡固网晒单!$C:$C,AE64,号卡固网晒单!$F:$F,$Y$9)</f>
        <v>0</v>
      </c>
      <c r="BD64" s="90">
        <f>COUNTIFS(号卡固网晒单!$C:$C,AE64,号卡固网晒单!$G:$G,$Z$9)</f>
        <v>0</v>
      </c>
      <c r="BE64" s="90">
        <f>COUNTIFS(号卡固网晒单!$C:$C,AE64,号卡固网晒单!$H:$H,$AA$9)</f>
        <v>0</v>
      </c>
      <c r="BF64" s="90">
        <f>COUNTIFS(号卡固网晒单!$C:$C,AE64,号卡固网晒单!$I:$I,$AB$9)</f>
        <v>0</v>
      </c>
      <c r="BG64" s="90">
        <f>COUNTIFS(号卡固网晒单!$C:$C,AE64,号卡固网晒单!$J:$J,$AC$9)</f>
        <v>0</v>
      </c>
      <c r="BH64" s="90">
        <f>COUNTIFS(号卡固网晒单!$C:$C,AE64,号卡固网晒单!$K:$K,$AD$9)</f>
        <v>0</v>
      </c>
      <c r="BI64" s="90">
        <f>COUNTIFS(号卡固网晒单!$C:$C,AE64,号卡固网晒单!$L:$L,$AE$9)</f>
        <v>0</v>
      </c>
      <c r="BJ64" s="90">
        <f>COUNTIFS(号卡固网晒单!$C:$C,AE64,号卡固网晒单!$M:$M,$AF$9)</f>
        <v>0</v>
      </c>
      <c r="BK64" s="22">
        <v>5</v>
      </c>
      <c r="BL64" s="31">
        <f>AV64*$AV$5+AW64*$AW$5+AX64*$AX$5+AY64*$AY$5+AZ64*$AZ$5+BA64*$BA$5+BB64*$BB$5</f>
        <v>0</v>
      </c>
      <c r="BM64" s="31">
        <f t="shared" si="6"/>
        <v>0</v>
      </c>
      <c r="BN64" s="26"/>
      <c r="BO64" s="50"/>
      <c r="BP64" s="51"/>
      <c r="BQ64" s="26">
        <f t="shared" si="7"/>
        <v>0</v>
      </c>
      <c r="BR64" s="50"/>
      <c r="BS64" s="22">
        <v>12</v>
      </c>
      <c r="BT64" s="31">
        <f>BC64*$BC$5+BD64*$BD$5+BE64*$BE$5+BF64*$BF$5+BG64*$BG$5+BH64*$BH$5+BI64*$BI$5+BJ64*$BJ$5</f>
        <v>0</v>
      </c>
      <c r="BU64" s="31">
        <f t="shared" si="8"/>
        <v>0</v>
      </c>
      <c r="BV64" s="50"/>
      <c r="BW64" s="50"/>
      <c r="BX64" s="51"/>
      <c r="BY64" s="51"/>
      <c r="BZ64" s="59"/>
      <c r="CA64" s="26">
        <f t="shared" si="9"/>
        <v>0</v>
      </c>
      <c r="CB64" s="50"/>
      <c r="CC64" s="83"/>
      <c r="CD64" s="83" t="s">
        <v>568</v>
      </c>
      <c r="CF64" s="101" t="str">
        <f t="shared" si="17"/>
        <v>阮铃颖</v>
      </c>
      <c r="CG64" s="108"/>
      <c r="CH64" s="108"/>
    </row>
    <row r="65" ht="23.2" spans="1:86">
      <c r="A65" s="88"/>
      <c r="B65" s="88" t="s">
        <v>569</v>
      </c>
      <c r="C65" s="84">
        <v>12</v>
      </c>
      <c r="D65" s="84">
        <v>5</v>
      </c>
      <c r="E65" s="90">
        <f>COUNTIFS(号卡固网晒单!$A:$A,$B$5,号卡固网晒单!$C:$C,B65,号卡固网晒单!$D:$D,$E$9)</f>
        <v>0</v>
      </c>
      <c r="F65" s="90">
        <f>COUNTIFS(号卡固网晒单!$A:$A,$B$5,号卡固网晒单!$C:$C,B65,号卡固网晒单!$D:$D,$F$9)</f>
        <v>0</v>
      </c>
      <c r="G65" s="90">
        <f>COUNTIFS(号卡固网晒单!$A:$A,$B$5,号卡固网晒单!$C:$C,B65,号卡固网晒单!$D:$D,$G$9)</f>
        <v>0</v>
      </c>
      <c r="H65" s="90">
        <f>COUNTIFS(号卡固网晒单!$A:$A,$B$5,号卡固网晒单!$C:$C,B65,号卡固网晒单!$D:$D,$H$9)</f>
        <v>0</v>
      </c>
      <c r="I65" s="90">
        <f>COUNTIFS(号卡固网晒单!$A:$A,$B$5,号卡固网晒单!$C:$C,B65,号卡固网晒单!$D:$D,$I$9)</f>
        <v>0</v>
      </c>
      <c r="J65" s="90">
        <f>COUNTIFS(号卡固网晒单!$A:$A,$B$5,号卡固网晒单!$C:$C,B65,号卡固网晒单!$D:$D,$J$9)</f>
        <v>0</v>
      </c>
      <c r="K65" s="90">
        <f>COUNTIFS(号卡固网晒单!$A:$A,$B$5,号卡固网晒单!$C:$C,B65,号卡固网晒单!$D:$D,$K$9)</f>
        <v>0</v>
      </c>
      <c r="L65" s="90">
        <f>COUNTIFS(号卡固网晒单!$A:$A,$B$5,号卡固网晒单!$C:$C,B65,号卡固网晒单!$D:$D,$L$9)</f>
        <v>0</v>
      </c>
      <c r="M65" s="90">
        <f>COUNTIFS(号卡固网晒单!$A:$A,$B$5,号卡固网晒单!$C:$C,B65,号卡固网晒单!$D:$D,$M$9)</f>
        <v>0</v>
      </c>
      <c r="N65" s="90">
        <f>COUNTIFS(号卡固网晒单!$A:$A,$B$5,号卡固网晒单!$C:$C,B65,号卡固网晒单!$D:$D,$N$9)</f>
        <v>0</v>
      </c>
      <c r="O65" s="90">
        <f>COUNTIFS(号卡固网晒单!$A:$A,$B$5,号卡固网晒单!$C:$C,B65,号卡固网晒单!$D:$D,$O$9)</f>
        <v>0</v>
      </c>
      <c r="P65" s="90">
        <f>COUNTIFS(号卡固网晒单!$A:$A,$B$5,号卡固网晒单!$C:$C,B65,号卡固网晒单!$D:$D,$P$9)</f>
        <v>0</v>
      </c>
      <c r="Q65" s="90">
        <f t="shared" si="0"/>
        <v>0</v>
      </c>
      <c r="R65" s="90">
        <f>COUNTIFS(号卡固网晒单!$A:$A,$B$5,号卡固网晒单!$C:$C,B65,号卡固网晒单!$E:$E,$R$9)</f>
        <v>0</v>
      </c>
      <c r="S65" s="90">
        <f t="shared" si="1"/>
        <v>0</v>
      </c>
      <c r="T65" s="90">
        <f t="shared" si="2"/>
        <v>0</v>
      </c>
      <c r="U65" s="90">
        <f>COUNTIFS(号卡固网晒单!$A:$A,$B$5,号卡固网晒单!$C:$C,B65,号卡固网晒单!$D:$D,$U$9)</f>
        <v>0</v>
      </c>
      <c r="V65" s="90">
        <f>COUNTIFS(号卡固网晒单!$A:$A,$B$5,号卡固网晒单!$C:$C,B65,号卡固网晒单!$D:$D,$V$9)</f>
        <v>0</v>
      </c>
      <c r="W65" s="90">
        <f>COUNTIFS(号卡固网晒单!$A:$A,$B$5,号卡固网晒单!$C:$C,B65,号卡固网晒单!$D:$D,$W$9)</f>
        <v>0</v>
      </c>
      <c r="X65" s="90">
        <f>COUNTIFS(号卡固网晒单!$A:$A,$B$5,号卡固网晒单!$C:$C,B65,号卡固网晒单!$D:$D,$X$9)</f>
        <v>0</v>
      </c>
      <c r="Y65" s="90">
        <f>COUNTIFS(号卡固网晒单!$A:$A,$B$5,号卡固网晒单!$C:$C,B65,号卡固网晒单!$F:$F,$Y$9)</f>
        <v>0</v>
      </c>
      <c r="Z65" s="90">
        <f>COUNTIFS(号卡固网晒单!$A:$A,$B$5,号卡固网晒单!$C:$C,B65,号卡固网晒单!$G:$G,$Z$9)</f>
        <v>0</v>
      </c>
      <c r="AA65" s="90">
        <f>COUNTIFS(号卡固网晒单!$A:$A,$B$5,号卡固网晒单!$C:$C,B65,号卡固网晒单!$H:$H,$AA$9)</f>
        <v>0</v>
      </c>
      <c r="AB65" s="90">
        <f>COUNTIFS(号卡固网晒单!$A:$A,$B$5,号卡固网晒单!$C:$C,B65,号卡固网晒单!$I:$I,$AB$9)</f>
        <v>0</v>
      </c>
      <c r="AC65" s="90">
        <f>COUNTIFS(号卡固网晒单!$A:$A,$B$5,号卡固网晒单!$C:$C,B65,号卡固网晒单!$J:$J,$AC$9)</f>
        <v>0</v>
      </c>
      <c r="AD65" s="90">
        <f>COUNTIFS(号卡固网晒单!$A:$A,$B$5,号卡固网晒单!$C:$C,B65,号卡固网晒单!$K:$K,$AD$9)</f>
        <v>0</v>
      </c>
      <c r="AE65" s="90">
        <f>COUNTIFS(号卡固网晒单!$A:$A,$B$5,号卡固网晒单!$C:$C,B65,号卡固网晒单!$L:$L,$AE$9)</f>
        <v>0</v>
      </c>
      <c r="AF65" s="90">
        <f>COUNTIFS(号卡固网晒单!$A:$A,$B$5,号卡固网晒单!$C:$C,B65,号卡固网晒单!$M:$M,$AF$9)</f>
        <v>0</v>
      </c>
      <c r="AG65" s="90">
        <f>R65*$R$5+S65*$S$5+T65*$T$5+U65*$U$5+V65*$V$5+W65*$W$5+X65*$X$5</f>
        <v>0</v>
      </c>
      <c r="AH65" s="90">
        <f>Y65*$Y$5+Z65*$Z$5+AA65*$AA$5+AB65*$AB$5+AC65*$AC$5+AD65*$AD$5+AE65*$AE$5+AF65*$AF$5</f>
        <v>0</v>
      </c>
      <c r="AI65" s="90">
        <f>COUNTIFS(号卡固网晒单!$C:$C,AF65,号卡固网晒单!$D:$D,$E$9)</f>
        <v>0</v>
      </c>
      <c r="AJ65" s="90">
        <f>COUNTIFS(号卡固网晒单!$C:$C,AF65,号卡固网晒单!$D:$D,$F$9)</f>
        <v>0</v>
      </c>
      <c r="AK65" s="90">
        <f>COUNTIFS(号卡固网晒单!$C:$C,AF65,号卡固网晒单!$D:$D,$G$9)</f>
        <v>0</v>
      </c>
      <c r="AL65" s="90">
        <f>COUNTIFS(号卡固网晒单!$C:$C,AF65,号卡固网晒单!$D:$D,$H$9)</f>
        <v>0</v>
      </c>
      <c r="AM65" s="90">
        <f>COUNTIFS(号卡固网晒单!$C:$C,AF65,号卡固网晒单!$D:$D,$I$9)</f>
        <v>0</v>
      </c>
      <c r="AN65" s="90">
        <f>COUNTIFS(号卡固网晒单!$C:$C,AF65,号卡固网晒单!$D:$D,$J$9)</f>
        <v>0</v>
      </c>
      <c r="AO65" s="90">
        <f>COUNTIFS(号卡固网晒单!$C:$C,AF65,号卡固网晒单!$D:$D,$K$9)</f>
        <v>0</v>
      </c>
      <c r="AP65" s="90">
        <f>COUNTIFS(号卡固网晒单!$C:$C,AF65,号卡固网晒单!$D:$D,$L$9)</f>
        <v>0</v>
      </c>
      <c r="AQ65" s="90">
        <f>COUNTIFS(号卡固网晒单!$C:$C,AF65,号卡固网晒单!$D:$D,$M$9)</f>
        <v>0</v>
      </c>
      <c r="AR65" s="90">
        <f>COUNTIFS(号卡固网晒单!$C:$C,AF65,号卡固网晒单!$D:$D,$N$9)</f>
        <v>0</v>
      </c>
      <c r="AS65" s="90">
        <f>COUNTIFS(号卡固网晒单!$C:$C,AF65,号卡固网晒单!$D:$D,$O$9)</f>
        <v>0</v>
      </c>
      <c r="AT65" s="90">
        <f>COUNTIFS(号卡固网晒单!$C:$C,AF65,号卡固网晒单!$D:$D,$P$9)</f>
        <v>0</v>
      </c>
      <c r="AU65" s="90">
        <f t="shared" si="3"/>
        <v>0</v>
      </c>
      <c r="AV65" s="90">
        <f>COUNTIFS(号卡固网晒单!$C:$C,AE65,号卡固网晒单!$E:$E,$R$9)</f>
        <v>0</v>
      </c>
      <c r="AW65" s="90">
        <f t="shared" si="4"/>
        <v>0</v>
      </c>
      <c r="AX65" s="90">
        <f t="shared" si="5"/>
        <v>0</v>
      </c>
      <c r="AY65" s="90">
        <f>COUNTIFS(号卡固网晒单!$C:$C,AE65,号卡固网晒单!$D:$D,$U$9)</f>
        <v>0</v>
      </c>
      <c r="AZ65" s="90">
        <f>COUNTIFS(号卡固网晒单!$C:$C,AE65,号卡固网晒单!$D:$D,$V$9)</f>
        <v>0</v>
      </c>
      <c r="BA65" s="90">
        <f>COUNTIFS(号卡固网晒单!$C:$C,AE65,号卡固网晒单!$D:$D,$W$9)</f>
        <v>0</v>
      </c>
      <c r="BB65" s="90">
        <f>COUNTIFS(号卡固网晒单!$C:$C,AE65,号卡固网晒单!$D:$D,$X$9)</f>
        <v>0</v>
      </c>
      <c r="BC65" s="90">
        <f>COUNTIFS(号卡固网晒单!$C:$C,AE65,号卡固网晒单!$F:$F,$Y$9)</f>
        <v>0</v>
      </c>
      <c r="BD65" s="90">
        <f>COUNTIFS(号卡固网晒单!$C:$C,AE65,号卡固网晒单!$G:$G,$Z$9)</f>
        <v>0</v>
      </c>
      <c r="BE65" s="90">
        <f>COUNTIFS(号卡固网晒单!$C:$C,AE65,号卡固网晒单!$H:$H,$AA$9)</f>
        <v>0</v>
      </c>
      <c r="BF65" s="90">
        <f>COUNTIFS(号卡固网晒单!$C:$C,AE65,号卡固网晒单!$I:$I,$AB$9)</f>
        <v>0</v>
      </c>
      <c r="BG65" s="90">
        <f>COUNTIFS(号卡固网晒单!$C:$C,AE65,号卡固网晒单!$J:$J,$AC$9)</f>
        <v>0</v>
      </c>
      <c r="BH65" s="90">
        <f>COUNTIFS(号卡固网晒单!$C:$C,AE65,号卡固网晒单!$K:$K,$AD$9)</f>
        <v>0</v>
      </c>
      <c r="BI65" s="90">
        <f>COUNTIFS(号卡固网晒单!$C:$C,AE65,号卡固网晒单!$L:$L,$AE$9)</f>
        <v>0</v>
      </c>
      <c r="BJ65" s="90">
        <f>COUNTIFS(号卡固网晒单!$C:$C,AE65,号卡固网晒单!$M:$M,$AF$9)</f>
        <v>0</v>
      </c>
      <c r="BK65" s="22">
        <v>5</v>
      </c>
      <c r="BL65" s="31">
        <f>AV65*$AV$5+AW65*$AW$5+AX65*$AX$5+AY65*$AY$5+AZ65*$AZ$5+BA65*$BA$5+BB65*$BB$5</f>
        <v>0</v>
      </c>
      <c r="BM65" s="31">
        <f t="shared" si="6"/>
        <v>0</v>
      </c>
      <c r="BN65" s="26"/>
      <c r="BO65" s="50"/>
      <c r="BP65" s="51"/>
      <c r="BQ65" s="26">
        <f t="shared" si="7"/>
        <v>0</v>
      </c>
      <c r="BR65" s="50"/>
      <c r="BS65" s="22">
        <v>12</v>
      </c>
      <c r="BT65" s="31">
        <f>BC65*$BC$5+BD65*$BD$5+BE65*$BE$5+BF65*$BF$5+BG65*$BG$5+BH65*$BH$5+BI65*$BI$5+BJ65*$BJ$5</f>
        <v>0</v>
      </c>
      <c r="BU65" s="31">
        <f t="shared" si="8"/>
        <v>0</v>
      </c>
      <c r="BV65" s="50"/>
      <c r="BW65" s="50"/>
      <c r="BX65" s="51"/>
      <c r="BY65" s="51"/>
      <c r="BZ65" s="59"/>
      <c r="CA65" s="26">
        <f t="shared" si="9"/>
        <v>0</v>
      </c>
      <c r="CB65" s="50"/>
      <c r="CC65" s="83"/>
      <c r="CD65" s="83" t="s">
        <v>569</v>
      </c>
      <c r="CF65" s="101" t="str">
        <f t="shared" si="17"/>
        <v>陈曦（女）</v>
      </c>
      <c r="CG65" s="108"/>
      <c r="CH65" s="108"/>
    </row>
    <row r="66" ht="23.2" spans="1:86">
      <c r="A66" s="88" t="s">
        <v>33</v>
      </c>
      <c r="B66" s="88" t="s">
        <v>570</v>
      </c>
      <c r="C66" s="84">
        <v>5</v>
      </c>
      <c r="D66" s="84">
        <v>2</v>
      </c>
      <c r="E66" s="90">
        <f>COUNTIFS(号卡固网晒单!$A:$A,$B$5,号卡固网晒单!$C:$C,B66,号卡固网晒单!$D:$D,$E$9)</f>
        <v>0</v>
      </c>
      <c r="F66" s="90">
        <f>COUNTIFS(号卡固网晒单!$A:$A,$B$5,号卡固网晒单!$C:$C,B66,号卡固网晒单!$D:$D,$F$9)</f>
        <v>0</v>
      </c>
      <c r="G66" s="90">
        <f>COUNTIFS(号卡固网晒单!$A:$A,$B$5,号卡固网晒单!$C:$C,B66,号卡固网晒单!$D:$D,$G$9)</f>
        <v>0</v>
      </c>
      <c r="H66" s="90">
        <f>COUNTIFS(号卡固网晒单!$A:$A,$B$5,号卡固网晒单!$C:$C,B66,号卡固网晒单!$D:$D,$H$9)</f>
        <v>0</v>
      </c>
      <c r="I66" s="90">
        <f>COUNTIFS(号卡固网晒单!$A:$A,$B$5,号卡固网晒单!$C:$C,B66,号卡固网晒单!$D:$D,$I$9)</f>
        <v>0</v>
      </c>
      <c r="J66" s="90">
        <f>COUNTIFS(号卡固网晒单!$A:$A,$B$5,号卡固网晒单!$C:$C,B66,号卡固网晒单!$D:$D,$J$9)</f>
        <v>0</v>
      </c>
      <c r="K66" s="90">
        <f>COUNTIFS(号卡固网晒单!$A:$A,$B$5,号卡固网晒单!$C:$C,B66,号卡固网晒单!$D:$D,$K$9)</f>
        <v>0</v>
      </c>
      <c r="L66" s="90">
        <f>COUNTIFS(号卡固网晒单!$A:$A,$B$5,号卡固网晒单!$C:$C,B66,号卡固网晒单!$D:$D,$L$9)</f>
        <v>0</v>
      </c>
      <c r="M66" s="90">
        <f>COUNTIFS(号卡固网晒单!$A:$A,$B$5,号卡固网晒单!$C:$C,B66,号卡固网晒单!$D:$D,$M$9)</f>
        <v>0</v>
      </c>
      <c r="N66" s="90">
        <f>COUNTIFS(号卡固网晒单!$A:$A,$B$5,号卡固网晒单!$C:$C,B66,号卡固网晒单!$D:$D,$N$9)</f>
        <v>0</v>
      </c>
      <c r="O66" s="90">
        <f>COUNTIFS(号卡固网晒单!$A:$A,$B$5,号卡固网晒单!$C:$C,B66,号卡固网晒单!$D:$D,$O$9)</f>
        <v>0</v>
      </c>
      <c r="P66" s="90">
        <f>COUNTIFS(号卡固网晒单!$A:$A,$B$5,号卡固网晒单!$C:$C,B66,号卡固网晒单!$D:$D,$P$9)</f>
        <v>0</v>
      </c>
      <c r="Q66" s="90">
        <f t="shared" si="0"/>
        <v>0</v>
      </c>
      <c r="R66" s="90">
        <f>COUNTIFS(号卡固网晒单!$A:$A,$B$5,号卡固网晒单!$C:$C,B66,号卡固网晒单!$E:$E,$R$9)</f>
        <v>0</v>
      </c>
      <c r="S66" s="90">
        <f t="shared" si="1"/>
        <v>0</v>
      </c>
      <c r="T66" s="90">
        <f t="shared" si="2"/>
        <v>0</v>
      </c>
      <c r="U66" s="90">
        <f>COUNTIFS(号卡固网晒单!$A:$A,$B$5,号卡固网晒单!$C:$C,B66,号卡固网晒单!$D:$D,$U$9)</f>
        <v>0</v>
      </c>
      <c r="V66" s="90">
        <f>COUNTIFS(号卡固网晒单!$A:$A,$B$5,号卡固网晒单!$C:$C,B66,号卡固网晒单!$D:$D,$V$9)</f>
        <v>0</v>
      </c>
      <c r="W66" s="90">
        <f>COUNTIFS(号卡固网晒单!$A:$A,$B$5,号卡固网晒单!$C:$C,B66,号卡固网晒单!$D:$D,$W$9)</f>
        <v>0</v>
      </c>
      <c r="X66" s="90">
        <f>COUNTIFS(号卡固网晒单!$A:$A,$B$5,号卡固网晒单!$C:$C,B66,号卡固网晒单!$D:$D,$X$9)</f>
        <v>0</v>
      </c>
      <c r="Y66" s="90">
        <f>COUNTIFS(号卡固网晒单!$A:$A,$B$5,号卡固网晒单!$C:$C,B66,号卡固网晒单!$F:$F,$Y$9)</f>
        <v>0</v>
      </c>
      <c r="Z66" s="90">
        <f>COUNTIFS(号卡固网晒单!$A:$A,$B$5,号卡固网晒单!$C:$C,B66,号卡固网晒单!$G:$G,$Z$9)</f>
        <v>0</v>
      </c>
      <c r="AA66" s="90">
        <f>COUNTIFS(号卡固网晒单!$A:$A,$B$5,号卡固网晒单!$C:$C,B66,号卡固网晒单!$H:$H,$AA$9)</f>
        <v>0</v>
      </c>
      <c r="AB66" s="90">
        <f>COUNTIFS(号卡固网晒单!$A:$A,$B$5,号卡固网晒单!$C:$C,B66,号卡固网晒单!$I:$I,$AB$9)</f>
        <v>0</v>
      </c>
      <c r="AC66" s="90">
        <f>COUNTIFS(号卡固网晒单!$A:$A,$B$5,号卡固网晒单!$C:$C,B66,号卡固网晒单!$J:$J,$AC$9)</f>
        <v>0</v>
      </c>
      <c r="AD66" s="90">
        <f>COUNTIFS(号卡固网晒单!$A:$A,$B$5,号卡固网晒单!$C:$C,B66,号卡固网晒单!$K:$K,$AD$9)</f>
        <v>0</v>
      </c>
      <c r="AE66" s="90">
        <f>COUNTIFS(号卡固网晒单!$A:$A,$B$5,号卡固网晒单!$C:$C,B66,号卡固网晒单!$L:$L,$AE$9)</f>
        <v>0</v>
      </c>
      <c r="AF66" s="90">
        <f>COUNTIFS(号卡固网晒单!$A:$A,$B$5,号卡固网晒单!$C:$C,B66,号卡固网晒单!$M:$M,$AF$9)</f>
        <v>0</v>
      </c>
      <c r="AG66" s="90">
        <f>R66*$R$5+S66*$S$5+T66*$T$5+U66*$U$5+V66*$V$5+W66*$W$5+X66*$X$5</f>
        <v>0</v>
      </c>
      <c r="AH66" s="90">
        <f>Y66*$Y$5+Z66*$Z$5+AA66*$AA$5+AB66*$AB$5+AC66*$AC$5+AD66*$AD$5+AE66*$AE$5+AF66*$AF$5</f>
        <v>0</v>
      </c>
      <c r="AI66" s="90">
        <f>COUNTIFS(号卡固网晒单!$C:$C,AF66,号卡固网晒单!$D:$D,$E$9)</f>
        <v>0</v>
      </c>
      <c r="AJ66" s="90">
        <f>COUNTIFS(号卡固网晒单!$C:$C,AF66,号卡固网晒单!$D:$D,$F$9)</f>
        <v>0</v>
      </c>
      <c r="AK66" s="90">
        <f>COUNTIFS(号卡固网晒单!$C:$C,AF66,号卡固网晒单!$D:$D,$G$9)</f>
        <v>0</v>
      </c>
      <c r="AL66" s="90">
        <f>COUNTIFS(号卡固网晒单!$C:$C,AF66,号卡固网晒单!$D:$D,$H$9)</f>
        <v>0</v>
      </c>
      <c r="AM66" s="90">
        <f>COUNTIFS(号卡固网晒单!$C:$C,AF66,号卡固网晒单!$D:$D,$I$9)</f>
        <v>0</v>
      </c>
      <c r="AN66" s="90">
        <f>COUNTIFS(号卡固网晒单!$C:$C,AF66,号卡固网晒单!$D:$D,$J$9)</f>
        <v>0</v>
      </c>
      <c r="AO66" s="90">
        <f>COUNTIFS(号卡固网晒单!$C:$C,AF66,号卡固网晒单!$D:$D,$K$9)</f>
        <v>0</v>
      </c>
      <c r="AP66" s="90">
        <f>COUNTIFS(号卡固网晒单!$C:$C,AF66,号卡固网晒单!$D:$D,$L$9)</f>
        <v>0</v>
      </c>
      <c r="AQ66" s="90">
        <f>COUNTIFS(号卡固网晒单!$C:$C,AF66,号卡固网晒单!$D:$D,$M$9)</f>
        <v>0</v>
      </c>
      <c r="AR66" s="90">
        <f>COUNTIFS(号卡固网晒单!$C:$C,AF66,号卡固网晒单!$D:$D,$N$9)</f>
        <v>0</v>
      </c>
      <c r="AS66" s="90">
        <f>COUNTIFS(号卡固网晒单!$C:$C,AF66,号卡固网晒单!$D:$D,$O$9)</f>
        <v>0</v>
      </c>
      <c r="AT66" s="90">
        <f>COUNTIFS(号卡固网晒单!$C:$C,AF66,号卡固网晒单!$D:$D,$P$9)</f>
        <v>0</v>
      </c>
      <c r="AU66" s="90">
        <f t="shared" si="3"/>
        <v>0</v>
      </c>
      <c r="AV66" s="90">
        <f>COUNTIFS(号卡固网晒单!$C:$C,AE66,号卡固网晒单!$E:$E,$R$9)</f>
        <v>0</v>
      </c>
      <c r="AW66" s="90">
        <f t="shared" si="4"/>
        <v>0</v>
      </c>
      <c r="AX66" s="90">
        <f t="shared" si="5"/>
        <v>0</v>
      </c>
      <c r="AY66" s="90">
        <f>COUNTIFS(号卡固网晒单!$C:$C,AE66,号卡固网晒单!$D:$D,$U$9)</f>
        <v>0</v>
      </c>
      <c r="AZ66" s="90">
        <f>COUNTIFS(号卡固网晒单!$C:$C,AE66,号卡固网晒单!$D:$D,$V$9)</f>
        <v>0</v>
      </c>
      <c r="BA66" s="90">
        <f>COUNTIFS(号卡固网晒单!$C:$C,AE66,号卡固网晒单!$D:$D,$W$9)</f>
        <v>0</v>
      </c>
      <c r="BB66" s="90">
        <f>COUNTIFS(号卡固网晒单!$C:$C,AE66,号卡固网晒单!$D:$D,$X$9)</f>
        <v>0</v>
      </c>
      <c r="BC66" s="90">
        <f>COUNTIFS(号卡固网晒单!$C:$C,AE66,号卡固网晒单!$F:$F,$Y$9)</f>
        <v>0</v>
      </c>
      <c r="BD66" s="90">
        <f>COUNTIFS(号卡固网晒单!$C:$C,AE66,号卡固网晒单!$G:$G,$Z$9)</f>
        <v>0</v>
      </c>
      <c r="BE66" s="90">
        <f>COUNTIFS(号卡固网晒单!$C:$C,AE66,号卡固网晒单!$H:$H,$AA$9)</f>
        <v>0</v>
      </c>
      <c r="BF66" s="90">
        <f>COUNTIFS(号卡固网晒单!$C:$C,AE66,号卡固网晒单!$I:$I,$AB$9)</f>
        <v>0</v>
      </c>
      <c r="BG66" s="90">
        <f>COUNTIFS(号卡固网晒单!$C:$C,AE66,号卡固网晒单!$J:$J,$AC$9)</f>
        <v>0</v>
      </c>
      <c r="BH66" s="90">
        <f>COUNTIFS(号卡固网晒单!$C:$C,AE66,号卡固网晒单!$K:$K,$AD$9)</f>
        <v>0</v>
      </c>
      <c r="BI66" s="90">
        <f>COUNTIFS(号卡固网晒单!$C:$C,AE66,号卡固网晒单!$L:$L,$AE$9)</f>
        <v>0</v>
      </c>
      <c r="BJ66" s="90">
        <f>COUNTIFS(号卡固网晒单!$C:$C,AE66,号卡固网晒单!$M:$M,$AF$9)</f>
        <v>0</v>
      </c>
      <c r="BK66" s="22">
        <v>2</v>
      </c>
      <c r="BL66" s="31">
        <f>AV66*$AV$5+AW66*$AW$5+AX66*$AX$5+AY66*$AY$5+AZ66*$AZ$5+BA66*$BA$5+BB66*$BB$5</f>
        <v>0</v>
      </c>
      <c r="BM66" s="31">
        <f t="shared" si="6"/>
        <v>0</v>
      </c>
      <c r="BN66" s="26">
        <v>6</v>
      </c>
      <c r="BO66" s="50">
        <f>SUM(BL66:BL68)</f>
        <v>0</v>
      </c>
      <c r="BP66" s="51">
        <f>BO66/BN66</f>
        <v>0</v>
      </c>
      <c r="BQ66" s="26">
        <f t="shared" si="7"/>
        <v>0</v>
      </c>
      <c r="BR66" s="50">
        <f>SUM(BQ66:BQ68)</f>
        <v>0</v>
      </c>
      <c r="BS66" s="22">
        <v>5</v>
      </c>
      <c r="BT66" s="31">
        <f>BC66*$BC$5+BD66*$BD$5+BE66*$BE$5+BF66*$BF$5+BG66*$BG$5+BH66*$BH$5+BI66*$BI$5+BJ66*$BJ$5</f>
        <v>0</v>
      </c>
      <c r="BU66" s="31">
        <f t="shared" si="8"/>
        <v>0</v>
      </c>
      <c r="BV66" s="50">
        <v>15</v>
      </c>
      <c r="BW66" s="50">
        <f>SUM(BT66:BT68)</f>
        <v>0</v>
      </c>
      <c r="BX66" s="51">
        <f>BW66/BV66</f>
        <v>0</v>
      </c>
      <c r="BY66" s="51">
        <f>(BX66+BP66)/2</f>
        <v>0</v>
      </c>
      <c r="BZ66" s="59">
        <f>RANK(BY66,$BY$11:$BY$69)</f>
        <v>1</v>
      </c>
      <c r="CA66" s="26">
        <f t="shared" si="9"/>
        <v>0</v>
      </c>
      <c r="CB66" s="50">
        <f>SUM(CA66:CA68)</f>
        <v>0</v>
      </c>
      <c r="CC66" s="83" t="s">
        <v>33</v>
      </c>
      <c r="CD66" s="83" t="s">
        <v>570</v>
      </c>
      <c r="CF66" s="101" t="str">
        <f t="shared" si="17"/>
        <v>黄少琦</v>
      </c>
      <c r="CG66" s="108" t="str">
        <f t="shared" si="18"/>
        <v>上白石站</v>
      </c>
      <c r="CH66" s="108" t="str">
        <f t="shared" si="19"/>
        <v>上白石站</v>
      </c>
    </row>
    <row r="67" ht="23.2" spans="1:86">
      <c r="A67" s="88"/>
      <c r="B67" s="88" t="s">
        <v>571</v>
      </c>
      <c r="C67" s="84">
        <v>5</v>
      </c>
      <c r="D67" s="84">
        <v>2</v>
      </c>
      <c r="E67" s="90">
        <f>COUNTIFS(号卡固网晒单!$A:$A,$B$5,号卡固网晒单!$C:$C,B67,号卡固网晒单!$D:$D,$E$9)</f>
        <v>0</v>
      </c>
      <c r="F67" s="90">
        <f>COUNTIFS(号卡固网晒单!$A:$A,$B$5,号卡固网晒单!$C:$C,B67,号卡固网晒单!$D:$D,$F$9)</f>
        <v>0</v>
      </c>
      <c r="G67" s="90">
        <f>COUNTIFS(号卡固网晒单!$A:$A,$B$5,号卡固网晒单!$C:$C,B67,号卡固网晒单!$D:$D,$G$9)</f>
        <v>0</v>
      </c>
      <c r="H67" s="90">
        <f>COUNTIFS(号卡固网晒单!$A:$A,$B$5,号卡固网晒单!$C:$C,B67,号卡固网晒单!$D:$D,$H$9)</f>
        <v>0</v>
      </c>
      <c r="I67" s="90">
        <f>COUNTIFS(号卡固网晒单!$A:$A,$B$5,号卡固网晒单!$C:$C,B67,号卡固网晒单!$D:$D,$I$9)</f>
        <v>0</v>
      </c>
      <c r="J67" s="90">
        <f>COUNTIFS(号卡固网晒单!$A:$A,$B$5,号卡固网晒单!$C:$C,B67,号卡固网晒单!$D:$D,$J$9)</f>
        <v>0</v>
      </c>
      <c r="K67" s="90">
        <f>COUNTIFS(号卡固网晒单!$A:$A,$B$5,号卡固网晒单!$C:$C,B67,号卡固网晒单!$D:$D,$K$9)</f>
        <v>0</v>
      </c>
      <c r="L67" s="90">
        <f>COUNTIFS(号卡固网晒单!$A:$A,$B$5,号卡固网晒单!$C:$C,B67,号卡固网晒单!$D:$D,$L$9)</f>
        <v>0</v>
      </c>
      <c r="M67" s="90">
        <f>COUNTIFS(号卡固网晒单!$A:$A,$B$5,号卡固网晒单!$C:$C,B67,号卡固网晒单!$D:$D,$M$9)</f>
        <v>0</v>
      </c>
      <c r="N67" s="90">
        <f>COUNTIFS(号卡固网晒单!$A:$A,$B$5,号卡固网晒单!$C:$C,B67,号卡固网晒单!$D:$D,$N$9)</f>
        <v>0</v>
      </c>
      <c r="O67" s="90">
        <f>COUNTIFS(号卡固网晒单!$A:$A,$B$5,号卡固网晒单!$C:$C,B67,号卡固网晒单!$D:$D,$O$9)</f>
        <v>0</v>
      </c>
      <c r="P67" s="90">
        <f>COUNTIFS(号卡固网晒单!$A:$A,$B$5,号卡固网晒单!$C:$C,B67,号卡固网晒单!$D:$D,$P$9)</f>
        <v>0</v>
      </c>
      <c r="Q67" s="90">
        <f t="shared" si="0"/>
        <v>0</v>
      </c>
      <c r="R67" s="90">
        <f>COUNTIFS(号卡固网晒单!$A:$A,$B$5,号卡固网晒单!$C:$C,B67,号卡固网晒单!$E:$E,$R$9)</f>
        <v>0</v>
      </c>
      <c r="S67" s="90">
        <f t="shared" si="1"/>
        <v>0</v>
      </c>
      <c r="T67" s="90">
        <f t="shared" si="2"/>
        <v>0</v>
      </c>
      <c r="U67" s="90">
        <f>COUNTIFS(号卡固网晒单!$A:$A,$B$5,号卡固网晒单!$C:$C,B67,号卡固网晒单!$D:$D,$U$9)</f>
        <v>0</v>
      </c>
      <c r="V67" s="90">
        <f>COUNTIFS(号卡固网晒单!$A:$A,$B$5,号卡固网晒单!$C:$C,B67,号卡固网晒单!$D:$D,$V$9)</f>
        <v>0</v>
      </c>
      <c r="W67" s="90">
        <f>COUNTIFS(号卡固网晒单!$A:$A,$B$5,号卡固网晒单!$C:$C,B67,号卡固网晒单!$D:$D,$W$9)</f>
        <v>0</v>
      </c>
      <c r="X67" s="90">
        <f>COUNTIFS(号卡固网晒单!$A:$A,$B$5,号卡固网晒单!$C:$C,B67,号卡固网晒单!$D:$D,$X$9)</f>
        <v>0</v>
      </c>
      <c r="Y67" s="90">
        <f>COUNTIFS(号卡固网晒单!$A:$A,$B$5,号卡固网晒单!$C:$C,B67,号卡固网晒单!$F:$F,$Y$9)</f>
        <v>0</v>
      </c>
      <c r="Z67" s="90">
        <f>COUNTIFS(号卡固网晒单!$A:$A,$B$5,号卡固网晒单!$C:$C,B67,号卡固网晒单!$G:$G,$Z$9)</f>
        <v>0</v>
      </c>
      <c r="AA67" s="90">
        <f>COUNTIFS(号卡固网晒单!$A:$A,$B$5,号卡固网晒单!$C:$C,B67,号卡固网晒单!$H:$H,$AA$9)</f>
        <v>0</v>
      </c>
      <c r="AB67" s="90">
        <f>COUNTIFS(号卡固网晒单!$A:$A,$B$5,号卡固网晒单!$C:$C,B67,号卡固网晒单!$I:$I,$AB$9)</f>
        <v>0</v>
      </c>
      <c r="AC67" s="90">
        <f>COUNTIFS(号卡固网晒单!$A:$A,$B$5,号卡固网晒单!$C:$C,B67,号卡固网晒单!$J:$J,$AC$9)</f>
        <v>0</v>
      </c>
      <c r="AD67" s="90">
        <f>COUNTIFS(号卡固网晒单!$A:$A,$B$5,号卡固网晒单!$C:$C,B67,号卡固网晒单!$K:$K,$AD$9)</f>
        <v>0</v>
      </c>
      <c r="AE67" s="90">
        <f>COUNTIFS(号卡固网晒单!$A:$A,$B$5,号卡固网晒单!$C:$C,B67,号卡固网晒单!$L:$L,$AE$9)</f>
        <v>0</v>
      </c>
      <c r="AF67" s="90">
        <f>COUNTIFS(号卡固网晒单!$A:$A,$B$5,号卡固网晒单!$C:$C,B67,号卡固网晒单!$M:$M,$AF$9)</f>
        <v>0</v>
      </c>
      <c r="AG67" s="90">
        <f>R67*$R$5+S67*$S$5+T67*$T$5+U67*$U$5+V67*$V$5+W67*$W$5+X67*$X$5</f>
        <v>0</v>
      </c>
      <c r="AH67" s="90">
        <f>Y67*$Y$5+Z67*$Z$5+AA67*$AA$5+AB67*$AB$5+AC67*$AC$5+AD67*$AD$5+AE67*$AE$5+AF67*$AF$5</f>
        <v>0</v>
      </c>
      <c r="AI67" s="90">
        <f>COUNTIFS(号卡固网晒单!$C:$C,AF67,号卡固网晒单!$D:$D,$E$9)</f>
        <v>0</v>
      </c>
      <c r="AJ67" s="90">
        <f>COUNTIFS(号卡固网晒单!$C:$C,AF67,号卡固网晒单!$D:$D,$F$9)</f>
        <v>0</v>
      </c>
      <c r="AK67" s="90">
        <f>COUNTIFS(号卡固网晒单!$C:$C,AF67,号卡固网晒单!$D:$D,$G$9)</f>
        <v>0</v>
      </c>
      <c r="AL67" s="90">
        <f>COUNTIFS(号卡固网晒单!$C:$C,AF67,号卡固网晒单!$D:$D,$H$9)</f>
        <v>0</v>
      </c>
      <c r="AM67" s="90">
        <f>COUNTIFS(号卡固网晒单!$C:$C,AF67,号卡固网晒单!$D:$D,$I$9)</f>
        <v>0</v>
      </c>
      <c r="AN67" s="90">
        <f>COUNTIFS(号卡固网晒单!$C:$C,AF67,号卡固网晒单!$D:$D,$J$9)</f>
        <v>0</v>
      </c>
      <c r="AO67" s="90">
        <f>COUNTIFS(号卡固网晒单!$C:$C,AF67,号卡固网晒单!$D:$D,$K$9)</f>
        <v>0</v>
      </c>
      <c r="AP67" s="90">
        <f>COUNTIFS(号卡固网晒单!$C:$C,AF67,号卡固网晒单!$D:$D,$L$9)</f>
        <v>0</v>
      </c>
      <c r="AQ67" s="90">
        <f>COUNTIFS(号卡固网晒单!$C:$C,AF67,号卡固网晒单!$D:$D,$M$9)</f>
        <v>0</v>
      </c>
      <c r="AR67" s="90">
        <f>COUNTIFS(号卡固网晒单!$C:$C,AF67,号卡固网晒单!$D:$D,$N$9)</f>
        <v>0</v>
      </c>
      <c r="AS67" s="90">
        <f>COUNTIFS(号卡固网晒单!$C:$C,AF67,号卡固网晒单!$D:$D,$O$9)</f>
        <v>0</v>
      </c>
      <c r="AT67" s="90">
        <f>COUNTIFS(号卡固网晒单!$C:$C,AF67,号卡固网晒单!$D:$D,$P$9)</f>
        <v>0</v>
      </c>
      <c r="AU67" s="90">
        <f t="shared" si="3"/>
        <v>0</v>
      </c>
      <c r="AV67" s="90">
        <f>COUNTIFS(号卡固网晒单!$C:$C,AE67,号卡固网晒单!$E:$E,$R$9)</f>
        <v>0</v>
      </c>
      <c r="AW67" s="90">
        <f t="shared" si="4"/>
        <v>0</v>
      </c>
      <c r="AX67" s="90">
        <f t="shared" si="5"/>
        <v>0</v>
      </c>
      <c r="AY67" s="90">
        <f>COUNTIFS(号卡固网晒单!$C:$C,AE67,号卡固网晒单!$D:$D,$U$9)</f>
        <v>0</v>
      </c>
      <c r="AZ67" s="90">
        <f>COUNTIFS(号卡固网晒单!$C:$C,AE67,号卡固网晒单!$D:$D,$V$9)</f>
        <v>0</v>
      </c>
      <c r="BA67" s="90">
        <f>COUNTIFS(号卡固网晒单!$C:$C,AE67,号卡固网晒单!$D:$D,$W$9)</f>
        <v>0</v>
      </c>
      <c r="BB67" s="90">
        <f>COUNTIFS(号卡固网晒单!$C:$C,AE67,号卡固网晒单!$D:$D,$X$9)</f>
        <v>0</v>
      </c>
      <c r="BC67" s="90">
        <f>COUNTIFS(号卡固网晒单!$C:$C,AE67,号卡固网晒单!$F:$F,$Y$9)</f>
        <v>0</v>
      </c>
      <c r="BD67" s="90">
        <f>COUNTIFS(号卡固网晒单!$C:$C,AE67,号卡固网晒单!$G:$G,$Z$9)</f>
        <v>0</v>
      </c>
      <c r="BE67" s="90">
        <f>COUNTIFS(号卡固网晒单!$C:$C,AE67,号卡固网晒单!$H:$H,$AA$9)</f>
        <v>0</v>
      </c>
      <c r="BF67" s="90">
        <f>COUNTIFS(号卡固网晒单!$C:$C,AE67,号卡固网晒单!$I:$I,$AB$9)</f>
        <v>0</v>
      </c>
      <c r="BG67" s="90">
        <f>COUNTIFS(号卡固网晒单!$C:$C,AE67,号卡固网晒单!$J:$J,$AC$9)</f>
        <v>0</v>
      </c>
      <c r="BH67" s="90">
        <f>COUNTIFS(号卡固网晒单!$C:$C,AE67,号卡固网晒单!$K:$K,$AD$9)</f>
        <v>0</v>
      </c>
      <c r="BI67" s="90">
        <f>COUNTIFS(号卡固网晒单!$C:$C,AE67,号卡固网晒单!$L:$L,$AE$9)</f>
        <v>0</v>
      </c>
      <c r="BJ67" s="90">
        <f>COUNTIFS(号卡固网晒单!$C:$C,AE67,号卡固网晒单!$M:$M,$AF$9)</f>
        <v>0</v>
      </c>
      <c r="BK67" s="22">
        <v>2</v>
      </c>
      <c r="BL67" s="31">
        <f>AV67*$AV$5+AW67*$AW$5+AX67*$AX$5+AY67*$AY$5+AZ67*$AZ$5+BA67*$BA$5+BB67*$BB$5</f>
        <v>0</v>
      </c>
      <c r="BM67" s="31">
        <f t="shared" si="6"/>
        <v>0</v>
      </c>
      <c r="BN67" s="26"/>
      <c r="BO67" s="50"/>
      <c r="BP67" s="51"/>
      <c r="BQ67" s="26">
        <f t="shared" si="7"/>
        <v>0</v>
      </c>
      <c r="BR67" s="50"/>
      <c r="BS67" s="22">
        <v>5</v>
      </c>
      <c r="BT67" s="31">
        <f>BC67*$BC$5+BD67*$BD$5+BE67*$BE$5+BF67*$BF$5+BG67*$BG$5+BH67*$BH$5+BI67*$BI$5+BJ67*$BJ$5</f>
        <v>0</v>
      </c>
      <c r="BU67" s="31">
        <f t="shared" si="8"/>
        <v>0</v>
      </c>
      <c r="BV67" s="50"/>
      <c r="BW67" s="50"/>
      <c r="BX67" s="51"/>
      <c r="BY67" s="51"/>
      <c r="BZ67" s="59"/>
      <c r="CA67" s="26">
        <f t="shared" si="9"/>
        <v>0</v>
      </c>
      <c r="CB67" s="50"/>
      <c r="CC67" s="83"/>
      <c r="CD67" s="83" t="s">
        <v>571</v>
      </c>
      <c r="CF67" s="101" t="str">
        <f t="shared" si="17"/>
        <v>王忠强</v>
      </c>
      <c r="CG67" s="108"/>
      <c r="CH67" s="108"/>
    </row>
    <row r="68" ht="23.2" spans="1:86">
      <c r="A68" s="88"/>
      <c r="B68" s="88" t="s">
        <v>572</v>
      </c>
      <c r="C68" s="84">
        <v>5</v>
      </c>
      <c r="D68" s="84">
        <v>2</v>
      </c>
      <c r="E68" s="90">
        <f>COUNTIFS(号卡固网晒单!$A:$A,$B$5,号卡固网晒单!$C:$C,B68,号卡固网晒单!$D:$D,$E$9)</f>
        <v>0</v>
      </c>
      <c r="F68" s="90">
        <f>COUNTIFS(号卡固网晒单!$A:$A,$B$5,号卡固网晒单!$C:$C,B68,号卡固网晒单!$D:$D,$F$9)</f>
        <v>0</v>
      </c>
      <c r="G68" s="90">
        <f>COUNTIFS(号卡固网晒单!$A:$A,$B$5,号卡固网晒单!$C:$C,B68,号卡固网晒单!$D:$D,$G$9)</f>
        <v>0</v>
      </c>
      <c r="H68" s="90">
        <f>COUNTIFS(号卡固网晒单!$A:$A,$B$5,号卡固网晒单!$C:$C,B68,号卡固网晒单!$D:$D,$H$9)</f>
        <v>0</v>
      </c>
      <c r="I68" s="90">
        <f>COUNTIFS(号卡固网晒单!$A:$A,$B$5,号卡固网晒单!$C:$C,B68,号卡固网晒单!$D:$D,$I$9)</f>
        <v>0</v>
      </c>
      <c r="J68" s="90">
        <f>COUNTIFS(号卡固网晒单!$A:$A,$B$5,号卡固网晒单!$C:$C,B68,号卡固网晒单!$D:$D,$J$9)</f>
        <v>0</v>
      </c>
      <c r="K68" s="90">
        <f>COUNTIFS(号卡固网晒单!$A:$A,$B$5,号卡固网晒单!$C:$C,B68,号卡固网晒单!$D:$D,$K$9)</f>
        <v>0</v>
      </c>
      <c r="L68" s="90">
        <f>COUNTIFS(号卡固网晒单!$A:$A,$B$5,号卡固网晒单!$C:$C,B68,号卡固网晒单!$D:$D,$L$9)</f>
        <v>0</v>
      </c>
      <c r="M68" s="90">
        <f>COUNTIFS(号卡固网晒单!$A:$A,$B$5,号卡固网晒单!$C:$C,B68,号卡固网晒单!$D:$D,$M$9)</f>
        <v>0</v>
      </c>
      <c r="N68" s="90">
        <f>COUNTIFS(号卡固网晒单!$A:$A,$B$5,号卡固网晒单!$C:$C,B68,号卡固网晒单!$D:$D,$N$9)</f>
        <v>0</v>
      </c>
      <c r="O68" s="90">
        <f>COUNTIFS(号卡固网晒单!$A:$A,$B$5,号卡固网晒单!$C:$C,B68,号卡固网晒单!$D:$D,$O$9)</f>
        <v>0</v>
      </c>
      <c r="P68" s="90">
        <f>COUNTIFS(号卡固网晒单!$A:$A,$B$5,号卡固网晒单!$C:$C,B68,号卡固网晒单!$D:$D,$P$9)</f>
        <v>0</v>
      </c>
      <c r="Q68" s="90">
        <f t="shared" si="0"/>
        <v>0</v>
      </c>
      <c r="R68" s="90">
        <f>COUNTIFS(号卡固网晒单!$A:$A,$B$5,号卡固网晒单!$C:$C,B68,号卡固网晒单!$E:$E,$R$9)</f>
        <v>0</v>
      </c>
      <c r="S68" s="90">
        <f t="shared" si="1"/>
        <v>0</v>
      </c>
      <c r="T68" s="90">
        <f t="shared" si="2"/>
        <v>0</v>
      </c>
      <c r="U68" s="90">
        <f>COUNTIFS(号卡固网晒单!$A:$A,$B$5,号卡固网晒单!$C:$C,B68,号卡固网晒单!$D:$D,$U$9)</f>
        <v>0</v>
      </c>
      <c r="V68" s="90">
        <f>COUNTIFS(号卡固网晒单!$A:$A,$B$5,号卡固网晒单!$C:$C,B68,号卡固网晒单!$D:$D,$V$9)</f>
        <v>0</v>
      </c>
      <c r="W68" s="90">
        <f>COUNTIFS(号卡固网晒单!$A:$A,$B$5,号卡固网晒单!$C:$C,B68,号卡固网晒单!$D:$D,$W$9)</f>
        <v>0</v>
      </c>
      <c r="X68" s="90">
        <f>COUNTIFS(号卡固网晒单!$A:$A,$B$5,号卡固网晒单!$C:$C,B68,号卡固网晒单!$D:$D,$X$9)</f>
        <v>0</v>
      </c>
      <c r="Y68" s="90">
        <f>COUNTIFS(号卡固网晒单!$A:$A,$B$5,号卡固网晒单!$C:$C,B68,号卡固网晒单!$F:$F,$Y$9)</f>
        <v>0</v>
      </c>
      <c r="Z68" s="90">
        <f>COUNTIFS(号卡固网晒单!$A:$A,$B$5,号卡固网晒单!$C:$C,B68,号卡固网晒单!$G:$G,$Z$9)</f>
        <v>0</v>
      </c>
      <c r="AA68" s="90">
        <f>COUNTIFS(号卡固网晒单!$A:$A,$B$5,号卡固网晒单!$C:$C,B68,号卡固网晒单!$H:$H,$AA$9)</f>
        <v>0</v>
      </c>
      <c r="AB68" s="90">
        <f>COUNTIFS(号卡固网晒单!$A:$A,$B$5,号卡固网晒单!$C:$C,B68,号卡固网晒单!$I:$I,$AB$9)</f>
        <v>0</v>
      </c>
      <c r="AC68" s="90">
        <f>COUNTIFS(号卡固网晒单!$A:$A,$B$5,号卡固网晒单!$C:$C,B68,号卡固网晒单!$J:$J,$AC$9)</f>
        <v>0</v>
      </c>
      <c r="AD68" s="90">
        <f>COUNTIFS(号卡固网晒单!$A:$A,$B$5,号卡固网晒单!$C:$C,B68,号卡固网晒单!$K:$K,$AD$9)</f>
        <v>0</v>
      </c>
      <c r="AE68" s="90">
        <f>COUNTIFS(号卡固网晒单!$A:$A,$B$5,号卡固网晒单!$C:$C,B68,号卡固网晒单!$L:$L,$AE$9)</f>
        <v>0</v>
      </c>
      <c r="AF68" s="90">
        <f>COUNTIFS(号卡固网晒单!$A:$A,$B$5,号卡固网晒单!$C:$C,B68,号卡固网晒单!$M:$M,$AF$9)</f>
        <v>0</v>
      </c>
      <c r="AG68" s="90">
        <f>R68*$R$5+S68*$S$5+T68*$T$5+U68*$U$5+V68*$V$5+W68*$W$5+X68*$X$5</f>
        <v>0</v>
      </c>
      <c r="AH68" s="90">
        <f>Y68*$Y$5+Z68*$Z$5+AA68*$AA$5+AB68*$AB$5+AC68*$AC$5+AD68*$AD$5+AE68*$AE$5+AF68*$AF$5</f>
        <v>0</v>
      </c>
      <c r="AI68" s="90">
        <f>COUNTIFS(号卡固网晒单!$C:$C,AF68,号卡固网晒单!$D:$D,$E$9)</f>
        <v>0</v>
      </c>
      <c r="AJ68" s="90">
        <f>COUNTIFS(号卡固网晒单!$C:$C,AF68,号卡固网晒单!$D:$D,$F$9)</f>
        <v>0</v>
      </c>
      <c r="AK68" s="90">
        <f>COUNTIFS(号卡固网晒单!$C:$C,AF68,号卡固网晒单!$D:$D,$G$9)</f>
        <v>0</v>
      </c>
      <c r="AL68" s="90">
        <f>COUNTIFS(号卡固网晒单!$C:$C,AF68,号卡固网晒单!$D:$D,$H$9)</f>
        <v>0</v>
      </c>
      <c r="AM68" s="90">
        <f>COUNTIFS(号卡固网晒单!$C:$C,AF68,号卡固网晒单!$D:$D,$I$9)</f>
        <v>0</v>
      </c>
      <c r="AN68" s="90">
        <f>COUNTIFS(号卡固网晒单!$C:$C,AF68,号卡固网晒单!$D:$D,$J$9)</f>
        <v>0</v>
      </c>
      <c r="AO68" s="90">
        <f>COUNTIFS(号卡固网晒单!$C:$C,AF68,号卡固网晒单!$D:$D,$K$9)</f>
        <v>0</v>
      </c>
      <c r="AP68" s="90">
        <f>COUNTIFS(号卡固网晒单!$C:$C,AF68,号卡固网晒单!$D:$D,$L$9)</f>
        <v>0</v>
      </c>
      <c r="AQ68" s="90">
        <f>COUNTIFS(号卡固网晒单!$C:$C,AF68,号卡固网晒单!$D:$D,$M$9)</f>
        <v>0</v>
      </c>
      <c r="AR68" s="90">
        <f>COUNTIFS(号卡固网晒单!$C:$C,AF68,号卡固网晒单!$D:$D,$N$9)</f>
        <v>0</v>
      </c>
      <c r="AS68" s="90">
        <f>COUNTIFS(号卡固网晒单!$C:$C,AF68,号卡固网晒单!$D:$D,$O$9)</f>
        <v>0</v>
      </c>
      <c r="AT68" s="90">
        <f>COUNTIFS(号卡固网晒单!$C:$C,AF68,号卡固网晒单!$D:$D,$P$9)</f>
        <v>0</v>
      </c>
      <c r="AU68" s="90">
        <f t="shared" si="3"/>
        <v>0</v>
      </c>
      <c r="AV68" s="90">
        <f>COUNTIFS(号卡固网晒单!$C:$C,AE68,号卡固网晒单!$E:$E,$R$9)</f>
        <v>0</v>
      </c>
      <c r="AW68" s="90">
        <f t="shared" si="4"/>
        <v>0</v>
      </c>
      <c r="AX68" s="90">
        <f t="shared" si="5"/>
        <v>0</v>
      </c>
      <c r="AY68" s="90">
        <f>COUNTIFS(号卡固网晒单!$C:$C,AE68,号卡固网晒单!$D:$D,$U$9)</f>
        <v>0</v>
      </c>
      <c r="AZ68" s="90">
        <f>COUNTIFS(号卡固网晒单!$C:$C,AE68,号卡固网晒单!$D:$D,$V$9)</f>
        <v>0</v>
      </c>
      <c r="BA68" s="90">
        <f>COUNTIFS(号卡固网晒单!$C:$C,AE68,号卡固网晒单!$D:$D,$W$9)</f>
        <v>0</v>
      </c>
      <c r="BB68" s="90">
        <f>COUNTIFS(号卡固网晒单!$C:$C,AE68,号卡固网晒单!$D:$D,$X$9)</f>
        <v>0</v>
      </c>
      <c r="BC68" s="90">
        <f>COUNTIFS(号卡固网晒单!$C:$C,AE68,号卡固网晒单!$F:$F,$Y$9)</f>
        <v>0</v>
      </c>
      <c r="BD68" s="90">
        <f>COUNTIFS(号卡固网晒单!$C:$C,AE68,号卡固网晒单!$G:$G,$Z$9)</f>
        <v>0</v>
      </c>
      <c r="BE68" s="90">
        <f>COUNTIFS(号卡固网晒单!$C:$C,AE68,号卡固网晒单!$H:$H,$AA$9)</f>
        <v>0</v>
      </c>
      <c r="BF68" s="90">
        <f>COUNTIFS(号卡固网晒单!$C:$C,AE68,号卡固网晒单!$I:$I,$AB$9)</f>
        <v>0</v>
      </c>
      <c r="BG68" s="90">
        <f>COUNTIFS(号卡固网晒单!$C:$C,AE68,号卡固网晒单!$J:$J,$AC$9)</f>
        <v>0</v>
      </c>
      <c r="BH68" s="90">
        <f>COUNTIFS(号卡固网晒单!$C:$C,AE68,号卡固网晒单!$K:$K,$AD$9)</f>
        <v>0</v>
      </c>
      <c r="BI68" s="90">
        <f>COUNTIFS(号卡固网晒单!$C:$C,AE68,号卡固网晒单!$L:$L,$AE$9)</f>
        <v>0</v>
      </c>
      <c r="BJ68" s="90">
        <f>COUNTIFS(号卡固网晒单!$C:$C,AE68,号卡固网晒单!$M:$M,$AF$9)</f>
        <v>0</v>
      </c>
      <c r="BK68" s="22">
        <v>2</v>
      </c>
      <c r="BL68" s="31">
        <f>AV68*$AV$5+AW68*$AW$5+AX68*$AX$5+AY68*$AY$5+AZ68*$AZ$5+BA68*$BA$5+BB68*$BB$5</f>
        <v>0</v>
      </c>
      <c r="BM68" s="31">
        <f t="shared" si="6"/>
        <v>0</v>
      </c>
      <c r="BN68" s="26"/>
      <c r="BO68" s="50"/>
      <c r="BP68" s="51"/>
      <c r="BQ68" s="26">
        <f t="shared" si="7"/>
        <v>0</v>
      </c>
      <c r="BR68" s="50"/>
      <c r="BS68" s="22">
        <v>5</v>
      </c>
      <c r="BT68" s="31">
        <f>BC68*$BC$5+BD68*$BD$5+BE68*$BE$5+BF68*$BF$5+BG68*$BG$5+BH68*$BH$5+BI68*$BI$5+BJ68*$BJ$5</f>
        <v>0</v>
      </c>
      <c r="BU68" s="31">
        <f t="shared" si="8"/>
        <v>0</v>
      </c>
      <c r="BV68" s="50"/>
      <c r="BW68" s="50"/>
      <c r="BX68" s="51"/>
      <c r="BY68" s="51"/>
      <c r="BZ68" s="59"/>
      <c r="CA68" s="26">
        <f t="shared" si="9"/>
        <v>0</v>
      </c>
      <c r="CB68" s="50"/>
      <c r="CC68" s="83"/>
      <c r="CD68" s="83" t="s">
        <v>572</v>
      </c>
      <c r="CF68" s="101" t="str">
        <f t="shared" si="17"/>
        <v>郭云峰</v>
      </c>
      <c r="CG68" s="108"/>
      <c r="CH68" s="108"/>
    </row>
    <row r="69" ht="23.2" spans="1:86">
      <c r="A69" s="109"/>
      <c r="B69" s="88" t="s">
        <v>34</v>
      </c>
      <c r="C69" s="84">
        <v>18</v>
      </c>
      <c r="D69" s="84">
        <v>8</v>
      </c>
      <c r="E69" s="90">
        <f>COUNTIFS(号卡固网晒单!$A:$A,$B$5,号卡固网晒单!$C:$C,B69,号卡固网晒单!$D:$D,$E$9)</f>
        <v>0</v>
      </c>
      <c r="F69" s="90">
        <f>COUNTIFS(号卡固网晒单!$A:$A,$B$5,号卡固网晒单!$C:$C,B69,号卡固网晒单!$D:$D,$F$9)</f>
        <v>0</v>
      </c>
      <c r="G69" s="90">
        <f>COUNTIFS(号卡固网晒单!$A:$A,$B$5,号卡固网晒单!$C:$C,B69,号卡固网晒单!$D:$D,$G$9)</f>
        <v>0</v>
      </c>
      <c r="H69" s="90">
        <f>COUNTIFS(号卡固网晒单!$A:$A,$B$5,号卡固网晒单!$C:$C,B69,号卡固网晒单!$D:$D,$H$9)</f>
        <v>0</v>
      </c>
      <c r="I69" s="90">
        <f>COUNTIFS(号卡固网晒单!$A:$A,$B$5,号卡固网晒单!$C:$C,B69,号卡固网晒单!$D:$D,$I$9)</f>
        <v>0</v>
      </c>
      <c r="J69" s="90">
        <f>COUNTIFS(号卡固网晒单!$A:$A,$B$5,号卡固网晒单!$C:$C,B69,号卡固网晒单!$D:$D,$J$9)</f>
        <v>0</v>
      </c>
      <c r="K69" s="90">
        <f>COUNTIFS(号卡固网晒单!$A:$A,$B$5,号卡固网晒单!$C:$C,B69,号卡固网晒单!$D:$D,$K$9)</f>
        <v>0</v>
      </c>
      <c r="L69" s="90">
        <f>COUNTIFS(号卡固网晒单!$A:$A,$B$5,号卡固网晒单!$C:$C,B69,号卡固网晒单!$D:$D,$L$9)</f>
        <v>0</v>
      </c>
      <c r="M69" s="90">
        <f>COUNTIFS(号卡固网晒单!$A:$A,$B$5,号卡固网晒单!$C:$C,B69,号卡固网晒单!$D:$D,$M$9)</f>
        <v>0</v>
      </c>
      <c r="N69" s="90">
        <f>COUNTIFS(号卡固网晒单!$A:$A,$B$5,号卡固网晒单!$C:$C,B69,号卡固网晒单!$D:$D,$N$9)</f>
        <v>0</v>
      </c>
      <c r="O69" s="90">
        <f>COUNTIFS(号卡固网晒单!$A:$A,$B$5,号卡固网晒单!$C:$C,B69,号卡固网晒单!$D:$D,$O$9)</f>
        <v>0</v>
      </c>
      <c r="P69" s="90">
        <f>COUNTIFS(号卡固网晒单!$A:$A,$B$5,号卡固网晒单!$C:$C,B69,号卡固网晒单!$D:$D,$P$9)</f>
        <v>0</v>
      </c>
      <c r="Q69" s="90">
        <f t="shared" si="0"/>
        <v>0</v>
      </c>
      <c r="R69" s="90">
        <f>COUNTIFS(号卡固网晒单!$A:$A,$B$5,号卡固网晒单!$C:$C,B69,号卡固网晒单!$E:$E,$R$9)</f>
        <v>0</v>
      </c>
      <c r="S69" s="90">
        <f t="shared" si="1"/>
        <v>0</v>
      </c>
      <c r="T69" s="90">
        <f t="shared" si="2"/>
        <v>0</v>
      </c>
      <c r="U69" s="90">
        <f>COUNTIFS(号卡固网晒单!$A:$A,$B$5,号卡固网晒单!$C:$C,B69,号卡固网晒单!$D:$D,$U$9)</f>
        <v>0</v>
      </c>
      <c r="V69" s="90">
        <f>COUNTIFS(号卡固网晒单!$A:$A,$B$5,号卡固网晒单!$C:$C,B69,号卡固网晒单!$D:$D,$V$9)</f>
        <v>0</v>
      </c>
      <c r="W69" s="90">
        <f>COUNTIFS(号卡固网晒单!$A:$A,$B$5,号卡固网晒单!$C:$C,B69,号卡固网晒单!$D:$D,$W$9)</f>
        <v>0</v>
      </c>
      <c r="X69" s="90">
        <f>COUNTIFS(号卡固网晒单!$A:$A,$B$5,号卡固网晒单!$C:$C,B69,号卡固网晒单!$D:$D,$X$9)</f>
        <v>0</v>
      </c>
      <c r="Y69" s="90">
        <f>COUNTIFS(号卡固网晒单!$A:$A,$B$5,号卡固网晒单!$C:$C,B69,号卡固网晒单!$F:$F,$Y$9)</f>
        <v>0</v>
      </c>
      <c r="Z69" s="90">
        <f>COUNTIFS(号卡固网晒单!$A:$A,$B$5,号卡固网晒单!$C:$C,B69,号卡固网晒单!$G:$G,$Z$9)</f>
        <v>0</v>
      </c>
      <c r="AA69" s="90">
        <f>COUNTIFS(号卡固网晒单!$A:$A,$B$5,号卡固网晒单!$C:$C,B69,号卡固网晒单!$H:$H,$AA$9)</f>
        <v>0</v>
      </c>
      <c r="AB69" s="90">
        <f>COUNTIFS(号卡固网晒单!$A:$A,$B$5,号卡固网晒单!$C:$C,B69,号卡固网晒单!$I:$I,$AB$9)</f>
        <v>0</v>
      </c>
      <c r="AC69" s="90">
        <f>COUNTIFS(号卡固网晒单!$A:$A,$B$5,号卡固网晒单!$C:$C,B69,号卡固网晒单!$J:$J,$AC$9)</f>
        <v>0</v>
      </c>
      <c r="AD69" s="90">
        <f>COUNTIFS(号卡固网晒单!$A:$A,$B$5,号卡固网晒单!$C:$C,B69,号卡固网晒单!$K:$K,$AD$9)</f>
        <v>0</v>
      </c>
      <c r="AE69" s="90">
        <f>COUNTIFS(号卡固网晒单!$A:$A,$B$5,号卡固网晒单!$C:$C,B69,号卡固网晒单!$L:$L,$AE$9)</f>
        <v>0</v>
      </c>
      <c r="AF69" s="90">
        <f>COUNTIFS(号卡固网晒单!$A:$A,$B$5,号卡固网晒单!$C:$C,B69,号卡固网晒单!$M:$M,$AF$9)</f>
        <v>0</v>
      </c>
      <c r="AG69" s="90">
        <f>R69*$R$5+S69*$S$5+T69*$T$5+U69*$U$5+V69*$V$5+W69*$W$5+X69*$X$5</f>
        <v>0</v>
      </c>
      <c r="AH69" s="90">
        <f>Y69*$Y$5+Z69*$Z$5+AA69*$AA$5+AB69*$AB$5+AC69*$AC$5+AD69*$AD$5+AE69*$AE$5+AF69*$AF$5</f>
        <v>0</v>
      </c>
      <c r="AI69" s="90">
        <f>COUNTIFS(号卡固网晒单!$C:$C,AF69,号卡固网晒单!$D:$D,$E$9)</f>
        <v>0</v>
      </c>
      <c r="AJ69" s="90">
        <f>COUNTIFS(号卡固网晒单!$C:$C,AF69,号卡固网晒单!$D:$D,$F$9)</f>
        <v>0</v>
      </c>
      <c r="AK69" s="90">
        <f>COUNTIFS(号卡固网晒单!$C:$C,AF69,号卡固网晒单!$D:$D,$G$9)</f>
        <v>0</v>
      </c>
      <c r="AL69" s="90">
        <f>COUNTIFS(号卡固网晒单!$C:$C,AF69,号卡固网晒单!$D:$D,$H$9)</f>
        <v>0</v>
      </c>
      <c r="AM69" s="90">
        <f>COUNTIFS(号卡固网晒单!$C:$C,AF69,号卡固网晒单!$D:$D,$I$9)</f>
        <v>0</v>
      </c>
      <c r="AN69" s="90">
        <f>COUNTIFS(号卡固网晒单!$C:$C,AF69,号卡固网晒单!$D:$D,$J$9)</f>
        <v>0</v>
      </c>
      <c r="AO69" s="90">
        <f>COUNTIFS(号卡固网晒单!$C:$C,AF69,号卡固网晒单!$D:$D,$K$9)</f>
        <v>0</v>
      </c>
      <c r="AP69" s="90">
        <f>COUNTIFS(号卡固网晒单!$C:$C,AF69,号卡固网晒单!$D:$D,$L$9)</f>
        <v>0</v>
      </c>
      <c r="AQ69" s="90">
        <f>COUNTIFS(号卡固网晒单!$C:$C,AF69,号卡固网晒单!$D:$D,$M$9)</f>
        <v>0</v>
      </c>
      <c r="AR69" s="90">
        <f>COUNTIFS(号卡固网晒单!$C:$C,AF69,号卡固网晒单!$D:$D,$N$9)</f>
        <v>0</v>
      </c>
      <c r="AS69" s="90">
        <f>COUNTIFS(号卡固网晒单!$C:$C,AF69,号卡固网晒单!$D:$D,$O$9)</f>
        <v>0</v>
      </c>
      <c r="AT69" s="90">
        <f>COUNTIFS(号卡固网晒单!$C:$C,AF69,号卡固网晒单!$D:$D,$P$9)</f>
        <v>0</v>
      </c>
      <c r="AU69" s="90">
        <f t="shared" si="3"/>
        <v>0</v>
      </c>
      <c r="AV69" s="90">
        <f>COUNTIFS(号卡固网晒单!$C:$C,AE69,号卡固网晒单!$E:$E,$R$9)</f>
        <v>0</v>
      </c>
      <c r="AW69" s="90">
        <f t="shared" si="4"/>
        <v>0</v>
      </c>
      <c r="AX69" s="90">
        <f t="shared" si="5"/>
        <v>0</v>
      </c>
      <c r="AY69" s="90">
        <f>COUNTIFS(号卡固网晒单!$C:$C,AE69,号卡固网晒单!$D:$D,$U$9)</f>
        <v>0</v>
      </c>
      <c r="AZ69" s="90">
        <f>COUNTIFS(号卡固网晒单!$C:$C,AE69,号卡固网晒单!$D:$D,$V$9)</f>
        <v>0</v>
      </c>
      <c r="BA69" s="90">
        <f>COUNTIFS(号卡固网晒单!$C:$C,AE69,号卡固网晒单!$D:$D,$W$9)</f>
        <v>0</v>
      </c>
      <c r="BB69" s="90">
        <f>COUNTIFS(号卡固网晒单!$C:$C,AE69,号卡固网晒单!$D:$D,$X$9)</f>
        <v>0</v>
      </c>
      <c r="BC69" s="90">
        <f>COUNTIFS(号卡固网晒单!$C:$C,AE69,号卡固网晒单!$F:$F,$Y$9)</f>
        <v>0</v>
      </c>
      <c r="BD69" s="90">
        <f>COUNTIFS(号卡固网晒单!$C:$C,AE69,号卡固网晒单!$G:$G,$Z$9)</f>
        <v>0</v>
      </c>
      <c r="BE69" s="90">
        <f>COUNTIFS(号卡固网晒单!$C:$C,AE69,号卡固网晒单!$H:$H,$AA$9)</f>
        <v>0</v>
      </c>
      <c r="BF69" s="90">
        <f>COUNTIFS(号卡固网晒单!$C:$C,AE69,号卡固网晒单!$I:$I,$AB$9)</f>
        <v>0</v>
      </c>
      <c r="BG69" s="90">
        <f>COUNTIFS(号卡固网晒单!$C:$C,AE69,号卡固网晒单!$J:$J,$AC$9)</f>
        <v>0</v>
      </c>
      <c r="BH69" s="90">
        <f>COUNTIFS(号卡固网晒单!$C:$C,AE69,号卡固网晒单!$K:$K,$AD$9)</f>
        <v>0</v>
      </c>
      <c r="BI69" s="90">
        <f>COUNTIFS(号卡固网晒单!$C:$C,AE69,号卡固网晒单!$L:$L,$AE$9)</f>
        <v>0</v>
      </c>
      <c r="BJ69" s="90">
        <f>COUNTIFS(号卡固网晒单!$C:$C,AE69,号卡固网晒单!$M:$M,$AF$9)</f>
        <v>0</v>
      </c>
      <c r="BK69" s="22">
        <v>8</v>
      </c>
      <c r="BL69" s="31">
        <f>AV69*$AV$5+AW69*$AW$5+AX69*$AX$5+AY69*$AY$5+AZ69*$AZ$5+BA69*$BA$5+BB69*$BB$5</f>
        <v>0</v>
      </c>
      <c r="BM69" s="31">
        <f t="shared" si="6"/>
        <v>0</v>
      </c>
      <c r="BN69" s="22">
        <v>8</v>
      </c>
      <c r="BO69" s="50">
        <f>BL69</f>
        <v>0</v>
      </c>
      <c r="BP69" s="51">
        <f>BO69/BN69</f>
        <v>0</v>
      </c>
      <c r="BQ69" s="26">
        <f t="shared" si="7"/>
        <v>0</v>
      </c>
      <c r="BR69" s="50">
        <f>BQ69</f>
        <v>0</v>
      </c>
      <c r="BS69" s="22">
        <v>18</v>
      </c>
      <c r="BT69" s="31">
        <f>BC69*$BC$5+BD69*$BD$5+BE69*$BE$5+BF69*$BF$5+BG69*$BG$5+BH69*$BH$5+BI69*$BI$5+BJ69*$BJ$5</f>
        <v>0</v>
      </c>
      <c r="BU69" s="31">
        <f t="shared" si="8"/>
        <v>0</v>
      </c>
      <c r="BV69" s="50">
        <v>18</v>
      </c>
      <c r="BW69" s="50">
        <f>BT69</f>
        <v>0</v>
      </c>
      <c r="BX69" s="51">
        <f>BW69/BV69</f>
        <v>0</v>
      </c>
      <c r="BY69" s="51">
        <f>(BX69+BP69)/2</f>
        <v>0</v>
      </c>
      <c r="BZ69" s="59">
        <f>RANK(BY69,$BY$11:$BY$69)</f>
        <v>1</v>
      </c>
      <c r="CA69" s="26">
        <f t="shared" si="9"/>
        <v>0</v>
      </c>
      <c r="CB69" s="50">
        <f>CA69</f>
        <v>0</v>
      </c>
      <c r="CC69" s="83" t="s">
        <v>34</v>
      </c>
      <c r="CD69" s="83" t="s">
        <v>34</v>
      </c>
      <c r="CF69" s="101" t="str">
        <f t="shared" si="17"/>
        <v>小集客</v>
      </c>
      <c r="CG69" s="108" t="str">
        <f t="shared" si="18"/>
        <v>小集客</v>
      </c>
      <c r="CH69" s="108" t="str">
        <f t="shared" si="19"/>
        <v>小集客</v>
      </c>
    </row>
    <row r="70" spans="1:82">
      <c r="A70" s="84" t="s">
        <v>19</v>
      </c>
      <c r="B70" s="84"/>
      <c r="C70" s="84">
        <f t="shared" ref="C70:BL70" si="24">SUM(C11:C69)</f>
        <v>426</v>
      </c>
      <c r="D70" s="84">
        <f t="shared" si="24"/>
        <v>175</v>
      </c>
      <c r="E70" s="31">
        <f t="shared" si="24"/>
        <v>0</v>
      </c>
      <c r="F70" s="31">
        <f t="shared" si="24"/>
        <v>0</v>
      </c>
      <c r="G70" s="31">
        <f t="shared" si="24"/>
        <v>0</v>
      </c>
      <c r="H70" s="31">
        <f t="shared" si="24"/>
        <v>0</v>
      </c>
      <c r="I70" s="31">
        <f t="shared" si="24"/>
        <v>0</v>
      </c>
      <c r="J70" s="31">
        <f t="shared" si="24"/>
        <v>0</v>
      </c>
      <c r="K70" s="31">
        <f t="shared" si="24"/>
        <v>0</v>
      </c>
      <c r="L70" s="31">
        <f t="shared" si="24"/>
        <v>0</v>
      </c>
      <c r="M70" s="31">
        <f t="shared" si="24"/>
        <v>0</v>
      </c>
      <c r="N70" s="31">
        <f t="shared" si="24"/>
        <v>0</v>
      </c>
      <c r="O70" s="31">
        <f t="shared" si="24"/>
        <v>0</v>
      </c>
      <c r="P70" s="31">
        <f t="shared" si="24"/>
        <v>0</v>
      </c>
      <c r="Q70" s="31">
        <f t="shared" si="24"/>
        <v>0</v>
      </c>
      <c r="R70" s="31">
        <f t="shared" si="24"/>
        <v>0</v>
      </c>
      <c r="S70" s="90">
        <f t="shared" si="24"/>
        <v>0</v>
      </c>
      <c r="T70" s="90">
        <f t="shared" si="24"/>
        <v>0</v>
      </c>
      <c r="U70" s="90">
        <f t="shared" si="24"/>
        <v>0</v>
      </c>
      <c r="V70" s="90">
        <f t="shared" si="24"/>
        <v>0</v>
      </c>
      <c r="W70" s="90">
        <f t="shared" si="24"/>
        <v>0</v>
      </c>
      <c r="X70" s="90">
        <f t="shared" si="24"/>
        <v>0</v>
      </c>
      <c r="Y70" s="90">
        <f t="shared" si="24"/>
        <v>0</v>
      </c>
      <c r="Z70" s="90">
        <f t="shared" si="24"/>
        <v>0</v>
      </c>
      <c r="AA70" s="90">
        <f t="shared" si="24"/>
        <v>0</v>
      </c>
      <c r="AB70" s="90">
        <f t="shared" si="24"/>
        <v>0</v>
      </c>
      <c r="AC70" s="90">
        <f t="shared" si="24"/>
        <v>0</v>
      </c>
      <c r="AD70" s="90">
        <f t="shared" si="24"/>
        <v>0</v>
      </c>
      <c r="AE70" s="90">
        <f t="shared" si="24"/>
        <v>0</v>
      </c>
      <c r="AF70" s="90">
        <f t="shared" si="24"/>
        <v>0</v>
      </c>
      <c r="AG70" s="90">
        <f t="shared" si="24"/>
        <v>0</v>
      </c>
      <c r="AH70" s="90">
        <f t="shared" si="24"/>
        <v>0</v>
      </c>
      <c r="AI70" s="31">
        <f t="shared" si="24"/>
        <v>0</v>
      </c>
      <c r="AJ70" s="31">
        <f t="shared" si="24"/>
        <v>0</v>
      </c>
      <c r="AK70" s="31">
        <f t="shared" si="24"/>
        <v>0</v>
      </c>
      <c r="AL70" s="31">
        <f t="shared" si="24"/>
        <v>0</v>
      </c>
      <c r="AM70" s="31">
        <f t="shared" si="24"/>
        <v>0</v>
      </c>
      <c r="AN70" s="31">
        <f t="shared" si="24"/>
        <v>0</v>
      </c>
      <c r="AO70" s="31">
        <f t="shared" si="24"/>
        <v>0</v>
      </c>
      <c r="AP70" s="31">
        <f t="shared" si="24"/>
        <v>0</v>
      </c>
      <c r="AQ70" s="31">
        <f t="shared" si="24"/>
        <v>0</v>
      </c>
      <c r="AR70" s="31">
        <f t="shared" si="24"/>
        <v>0</v>
      </c>
      <c r="AS70" s="31">
        <f t="shared" si="24"/>
        <v>0</v>
      </c>
      <c r="AT70" s="31">
        <f t="shared" si="24"/>
        <v>0</v>
      </c>
      <c r="AU70" s="31">
        <f t="shared" si="24"/>
        <v>0</v>
      </c>
      <c r="AV70" s="31">
        <f t="shared" si="24"/>
        <v>0</v>
      </c>
      <c r="AW70" s="31">
        <f t="shared" si="24"/>
        <v>0</v>
      </c>
      <c r="AX70" s="31">
        <f t="shared" si="24"/>
        <v>0</v>
      </c>
      <c r="AY70" s="50">
        <f t="shared" si="24"/>
        <v>0</v>
      </c>
      <c r="AZ70" s="50">
        <f t="shared" si="24"/>
        <v>0</v>
      </c>
      <c r="BA70" s="50">
        <f t="shared" si="24"/>
        <v>0</v>
      </c>
      <c r="BB70" s="50">
        <f t="shared" si="24"/>
        <v>0</v>
      </c>
      <c r="BC70" s="50">
        <f t="shared" si="24"/>
        <v>0</v>
      </c>
      <c r="BD70" s="50">
        <f t="shared" si="24"/>
        <v>0</v>
      </c>
      <c r="BE70" s="50">
        <f t="shared" si="24"/>
        <v>0</v>
      </c>
      <c r="BF70" s="50">
        <f t="shared" si="24"/>
        <v>0</v>
      </c>
      <c r="BG70" s="50">
        <f t="shared" si="24"/>
        <v>0</v>
      </c>
      <c r="BH70" s="50">
        <f t="shared" si="24"/>
        <v>0</v>
      </c>
      <c r="BI70" s="50">
        <f t="shared" si="24"/>
        <v>0</v>
      </c>
      <c r="BJ70" s="50">
        <f t="shared" si="24"/>
        <v>0</v>
      </c>
      <c r="BK70" s="22">
        <f t="shared" si="24"/>
        <v>175</v>
      </c>
      <c r="BL70" s="31">
        <f t="shared" si="24"/>
        <v>0</v>
      </c>
      <c r="BM70" s="31">
        <f t="shared" si="6"/>
        <v>0</v>
      </c>
      <c r="BN70" s="22">
        <f t="shared" ref="BN70:BT70" si="25">SUM(BN11:BN69)</f>
        <v>175</v>
      </c>
      <c r="BO70" s="50">
        <f t="shared" si="25"/>
        <v>0</v>
      </c>
      <c r="BP70" s="50"/>
      <c r="BQ70" s="26">
        <f t="shared" si="25"/>
        <v>0</v>
      </c>
      <c r="BR70" s="50">
        <f t="shared" si="25"/>
        <v>0</v>
      </c>
      <c r="BS70" s="22">
        <f t="shared" si="25"/>
        <v>426</v>
      </c>
      <c r="BT70" s="31">
        <f t="shared" si="25"/>
        <v>0</v>
      </c>
      <c r="BU70" s="31">
        <f t="shared" si="8"/>
        <v>0</v>
      </c>
      <c r="BV70" s="50">
        <v>426</v>
      </c>
      <c r="BW70" s="50">
        <f t="shared" ref="BW70:CB70" si="26">SUM(BW11:BW69)</f>
        <v>0</v>
      </c>
      <c r="BX70" s="50"/>
      <c r="BY70" s="50"/>
      <c r="BZ70" s="50"/>
      <c r="CA70" s="50">
        <f t="shared" si="26"/>
        <v>0</v>
      </c>
      <c r="CB70" s="50">
        <f t="shared" si="26"/>
        <v>0</v>
      </c>
      <c r="CC70" s="110"/>
      <c r="CD70" s="110"/>
    </row>
    <row r="73" spans="1:2">
      <c r="A73" s="66" t="s">
        <v>573</v>
      </c>
      <c r="B73" s="67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t="s">
        <v>574</v>
      </c>
      <c r="B76" t="s">
        <v>34</v>
      </c>
      <c r="BG76" s="69"/>
      <c r="BH76" s="69"/>
      <c r="BI76" s="69"/>
      <c r="BJ76" s="69"/>
    </row>
    <row r="77" spans="59:62">
      <c r="BG77" s="69"/>
      <c r="BH77" s="69"/>
      <c r="BI77" s="69"/>
      <c r="BJ77" s="69"/>
    </row>
    <row r="78" spans="59:62">
      <c r="BG78" s="69"/>
      <c r="BH78" s="69"/>
      <c r="BI78" s="69"/>
      <c r="BJ78" s="69"/>
    </row>
    <row r="79" spans="1:62">
      <c r="A79" t="s">
        <v>578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59:62"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</sheetData>
  <mergeCells count="212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F2:CH3"/>
  </mergeCells>
  <conditionalFormatting sqref="BL11:BL70">
    <cfRule type="expression" dxfId="1" priority="8">
      <formula>BL11&gt;=BS11</formula>
    </cfRule>
  </conditionalFormatting>
  <conditionalFormatting sqref="BT11:BT70">
    <cfRule type="expression" dxfId="1" priority="7">
      <formula>BT11&gt;=BK11</formula>
    </cfRule>
  </conditionalFormatting>
  <conditionalFormatting sqref="BZ11:BZ69">
    <cfRule type="top10" dxfId="3" priority="3" rank="6"/>
    <cfRule type="top10" dxfId="2" priority="2" bottom="1" rank="3"/>
  </conditionalFormatting>
  <conditionalFormatting sqref="E11:Q69 E70:AV70 S11:AU69 AW11:BJ70">
    <cfRule type="cellIs" dxfId="0" priority="1" operator="greaterThan">
      <formula>0</formula>
    </cfRule>
  </conditionalFormatting>
  <conditionalFormatting sqref="BO11:BO69 BO70:BP70">
    <cfRule type="expression" dxfId="1" priority="4">
      <formula>BO11&gt;=BN11</formula>
    </cfRule>
  </conditionalFormatting>
  <conditionalFormatting sqref="BW11:BW69 BW70:BX70">
    <cfRule type="expression" dxfId="1" priority="5">
      <formula>BW11&gt;=BV11</formula>
    </cfRule>
  </conditionalFormatting>
  <conditionalFormatting sqref="E70:R70 AI70:BJ70">
    <cfRule type="cellIs" dxfId="1" priority="6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0"/>
  <sheetViews>
    <sheetView zoomScale="55" zoomScaleNormal="55" workbookViewId="0">
      <selection activeCell="CI2" sqref="CI2:CI3"/>
    </sheetView>
  </sheetViews>
  <sheetFormatPr defaultColWidth="9" defaultRowHeight="16.8"/>
  <cols>
    <col min="1" max="1" width="15.8365384615385" customWidth="1"/>
    <col min="2" max="2" width="18.6634615384615" customWidth="1"/>
    <col min="3" max="3" width="20.4423076923077" customWidth="1"/>
    <col min="4" max="4" width="10.4423076923077" customWidth="1"/>
    <col min="5" max="16" width="9" customWidth="1"/>
    <col min="17" max="17" width="9" hidden="1" customWidth="1"/>
    <col min="18" max="18" width="11.7115384615385" customWidth="1"/>
    <col min="19" max="24" width="9" customWidth="1"/>
    <col min="25" max="25" width="12.8846153846154" customWidth="1"/>
    <col min="26" max="30" width="9" customWidth="1"/>
    <col min="31" max="31" width="14.1634615384615" customWidth="1"/>
    <col min="32" max="32" width="12.6634615384615" customWidth="1"/>
    <col min="33" max="46" width="9" customWidth="1"/>
    <col min="47" max="47" width="9" hidden="1" customWidth="1"/>
    <col min="48" max="48" width="10.9903846153846" customWidth="1"/>
    <col min="49" max="60" width="9" customWidth="1"/>
    <col min="61" max="61" width="14.5" customWidth="1"/>
    <col min="62" max="62" width="16.3365384615385" style="72" customWidth="1"/>
    <col min="63" max="67" width="9" style="72" customWidth="1"/>
    <col min="68" max="68" width="18.5" style="72" customWidth="1"/>
    <col min="69" max="69" width="18.3365384615385" customWidth="1"/>
    <col min="70" max="72" width="9" customWidth="1"/>
    <col min="73" max="73" width="12.1634615384615" customWidth="1"/>
    <col min="74" max="76" width="9" customWidth="1"/>
    <col min="77" max="77" width="16.0192307692308" customWidth="1"/>
    <col min="78" max="78" width="14.8557692307692" customWidth="1"/>
    <col min="79" max="79" width="18.3365384615385" hidden="1" customWidth="1"/>
    <col min="80" max="80" width="9" hidden="1" customWidth="1"/>
    <col min="81" max="81" width="16.8365384615385" customWidth="1"/>
    <col min="82" max="82" width="18.3365384615385" customWidth="1"/>
    <col min="84" max="84" width="24.5865384615385" customWidth="1"/>
    <col min="85" max="85" width="25.2211538461538" customWidth="1"/>
    <col min="86" max="86" width="23.4038461538462" customWidth="1"/>
    <col min="87" max="87" width="45.4519230769231" customWidth="1"/>
  </cols>
  <sheetData>
    <row r="1" ht="96" customHeight="1" spans="1:82">
      <c r="A1" s="73" t="s">
        <v>471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99"/>
    </row>
    <row r="2" ht="34.4" spans="1:87">
      <c r="A2" s="75"/>
      <c r="B2" s="76"/>
      <c r="C2" s="76"/>
      <c r="D2" s="77"/>
      <c r="E2" s="89" t="s">
        <v>472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91" t="s">
        <v>472</v>
      </c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4" t="s">
        <v>473</v>
      </c>
      <c r="AH2" s="94"/>
      <c r="AI2" s="95" t="s">
        <v>474</v>
      </c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45" t="s">
        <v>19</v>
      </c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100"/>
      <c r="CD2" s="100"/>
      <c r="CF2" s="101" t="s">
        <v>475</v>
      </c>
      <c r="CG2" s="101"/>
      <c r="CH2" s="101"/>
      <c r="CI2" s="101" t="s">
        <v>476</v>
      </c>
    </row>
    <row r="3" ht="34.4" spans="1:87">
      <c r="A3" s="75"/>
      <c r="B3" s="76"/>
      <c r="C3" s="76"/>
      <c r="D3" s="77"/>
      <c r="E3" s="89" t="s">
        <v>477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92" t="s">
        <v>330</v>
      </c>
      <c r="S3" s="92"/>
      <c r="T3" s="92"/>
      <c r="U3" s="92"/>
      <c r="V3" s="92"/>
      <c r="W3" s="92"/>
      <c r="X3" s="92"/>
      <c r="Y3" s="91" t="s">
        <v>478</v>
      </c>
      <c r="Z3" s="91"/>
      <c r="AA3" s="91"/>
      <c r="AB3" s="91"/>
      <c r="AC3" s="91"/>
      <c r="AD3" s="91"/>
      <c r="AE3" s="91"/>
      <c r="AF3" s="91"/>
      <c r="AG3" s="94"/>
      <c r="AH3" s="94"/>
      <c r="AI3" s="95" t="s">
        <v>477</v>
      </c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 t="s">
        <v>330</v>
      </c>
      <c r="AW3" s="95"/>
      <c r="AX3" s="95"/>
      <c r="AY3" s="95"/>
      <c r="AZ3" s="95"/>
      <c r="BA3" s="95"/>
      <c r="BB3" s="95"/>
      <c r="BC3" s="95" t="s">
        <v>478</v>
      </c>
      <c r="BD3" s="95"/>
      <c r="BE3" s="95"/>
      <c r="BF3" s="95"/>
      <c r="BG3" s="95"/>
      <c r="BH3" s="95"/>
      <c r="BI3" s="95"/>
      <c r="BJ3" s="95"/>
      <c r="BK3" s="45" t="s">
        <v>479</v>
      </c>
      <c r="BL3" s="45"/>
      <c r="BM3" s="45"/>
      <c r="BN3" s="45"/>
      <c r="BO3" s="45"/>
      <c r="BP3" s="45"/>
      <c r="BQ3" s="96" t="s">
        <v>480</v>
      </c>
      <c r="BR3" s="96"/>
      <c r="BS3" s="45" t="s">
        <v>478</v>
      </c>
      <c r="BT3" s="45"/>
      <c r="BU3" s="45"/>
      <c r="BV3" s="45"/>
      <c r="BW3" s="45"/>
      <c r="BX3" s="45"/>
      <c r="BY3" s="45" t="s">
        <v>481</v>
      </c>
      <c r="BZ3" s="45"/>
      <c r="CA3" s="96" t="s">
        <v>480</v>
      </c>
      <c r="CB3" s="96"/>
      <c r="CC3" s="100" t="s">
        <v>482</v>
      </c>
      <c r="CD3" s="100"/>
      <c r="CF3" s="101"/>
      <c r="CG3" s="101"/>
      <c r="CH3" s="101"/>
      <c r="CI3" s="101"/>
    </row>
    <row r="4" ht="94" customHeight="1" spans="1:87">
      <c r="A4" s="78"/>
      <c r="B4" s="78"/>
      <c r="C4" s="79" t="s">
        <v>483</v>
      </c>
      <c r="D4" s="80" t="s">
        <v>484</v>
      </c>
      <c r="E4" s="29" t="s">
        <v>422</v>
      </c>
      <c r="F4" s="29" t="s">
        <v>424</v>
      </c>
      <c r="G4" s="29" t="s">
        <v>426</v>
      </c>
      <c r="H4" s="29" t="s">
        <v>428</v>
      </c>
      <c r="I4" s="29" t="s">
        <v>432</v>
      </c>
      <c r="J4" s="29" t="s">
        <v>228</v>
      </c>
      <c r="K4" s="29" t="s">
        <v>435</v>
      </c>
      <c r="L4" s="29" t="s">
        <v>437</v>
      </c>
      <c r="M4" s="29" t="s">
        <v>135</v>
      </c>
      <c r="N4" s="29" t="s">
        <v>440</v>
      </c>
      <c r="O4" s="29" t="s">
        <v>442</v>
      </c>
      <c r="P4" s="29" t="s">
        <v>444</v>
      </c>
      <c r="Q4" s="93" t="s">
        <v>485</v>
      </c>
      <c r="R4" s="35" t="s">
        <v>331</v>
      </c>
      <c r="S4" s="35" t="s">
        <v>486</v>
      </c>
      <c r="T4" s="35" t="s">
        <v>487</v>
      </c>
      <c r="U4" s="35" t="s">
        <v>449</v>
      </c>
      <c r="V4" s="35" t="s">
        <v>225</v>
      </c>
      <c r="W4" s="35" t="s">
        <v>488</v>
      </c>
      <c r="X4" s="35" t="s">
        <v>489</v>
      </c>
      <c r="Y4" s="37" t="s">
        <v>162</v>
      </c>
      <c r="Z4" s="37" t="s">
        <v>332</v>
      </c>
      <c r="AA4" s="37" t="s">
        <v>333</v>
      </c>
      <c r="AB4" s="37" t="s">
        <v>125</v>
      </c>
      <c r="AC4" s="37" t="s">
        <v>334</v>
      </c>
      <c r="AD4" s="37" t="s">
        <v>335</v>
      </c>
      <c r="AE4" s="37" t="s">
        <v>183</v>
      </c>
      <c r="AF4" s="37" t="s">
        <v>336</v>
      </c>
      <c r="AG4" s="35" t="s">
        <v>42</v>
      </c>
      <c r="AH4" s="37" t="s">
        <v>43</v>
      </c>
      <c r="AI4" s="41" t="s">
        <v>422</v>
      </c>
      <c r="AJ4" s="41" t="s">
        <v>424</v>
      </c>
      <c r="AK4" s="41" t="s">
        <v>426</v>
      </c>
      <c r="AL4" s="41" t="s">
        <v>428</v>
      </c>
      <c r="AM4" s="41" t="s">
        <v>432</v>
      </c>
      <c r="AN4" s="41" t="s">
        <v>228</v>
      </c>
      <c r="AO4" s="41" t="s">
        <v>435</v>
      </c>
      <c r="AP4" s="41" t="s">
        <v>437</v>
      </c>
      <c r="AQ4" s="41" t="s">
        <v>135</v>
      </c>
      <c r="AR4" s="41" t="s">
        <v>440</v>
      </c>
      <c r="AS4" s="41" t="s">
        <v>442</v>
      </c>
      <c r="AT4" s="41" t="s">
        <v>444</v>
      </c>
      <c r="AU4" s="93" t="s">
        <v>485</v>
      </c>
      <c r="AV4" s="42" t="s">
        <v>331</v>
      </c>
      <c r="AW4" s="42" t="s">
        <v>486</v>
      </c>
      <c r="AX4" s="42" t="s">
        <v>487</v>
      </c>
      <c r="AY4" s="42" t="s">
        <v>449</v>
      </c>
      <c r="AZ4" s="42" t="s">
        <v>225</v>
      </c>
      <c r="BA4" s="42" t="s">
        <v>488</v>
      </c>
      <c r="BB4" s="42" t="s">
        <v>489</v>
      </c>
      <c r="BC4" s="43" t="s">
        <v>162</v>
      </c>
      <c r="BD4" s="43" t="s">
        <v>332</v>
      </c>
      <c r="BE4" s="43" t="s">
        <v>333</v>
      </c>
      <c r="BF4" s="43" t="s">
        <v>125</v>
      </c>
      <c r="BG4" s="43" t="s">
        <v>334</v>
      </c>
      <c r="BH4" s="43" t="s">
        <v>335</v>
      </c>
      <c r="BI4" s="43" t="s">
        <v>183</v>
      </c>
      <c r="BJ4" s="43" t="s">
        <v>336</v>
      </c>
      <c r="BK4" s="53" t="s">
        <v>490</v>
      </c>
      <c r="BL4" s="47" t="s">
        <v>491</v>
      </c>
      <c r="BM4" s="47" t="s">
        <v>492</v>
      </c>
      <c r="BN4" s="53" t="s">
        <v>493</v>
      </c>
      <c r="BO4" s="47" t="s">
        <v>494</v>
      </c>
      <c r="BP4" s="47" t="s">
        <v>495</v>
      </c>
      <c r="BQ4" s="97" t="s">
        <v>496</v>
      </c>
      <c r="BR4" s="97" t="s">
        <v>497</v>
      </c>
      <c r="BS4" s="53" t="s">
        <v>498</v>
      </c>
      <c r="BT4" s="47" t="s">
        <v>499</v>
      </c>
      <c r="BU4" s="47" t="s">
        <v>500</v>
      </c>
      <c r="BV4" s="53" t="s">
        <v>501</v>
      </c>
      <c r="BW4" s="47" t="s">
        <v>502</v>
      </c>
      <c r="BX4" s="47" t="s">
        <v>503</v>
      </c>
      <c r="BY4" s="52" t="s">
        <v>504</v>
      </c>
      <c r="BZ4" s="52" t="s">
        <v>505</v>
      </c>
      <c r="CA4" s="53" t="s">
        <v>496</v>
      </c>
      <c r="CB4" s="53" t="s">
        <v>497</v>
      </c>
      <c r="CC4" s="82" t="s">
        <v>14</v>
      </c>
      <c r="CD4" s="82" t="s">
        <v>506</v>
      </c>
      <c r="CE4" s="62"/>
      <c r="CF4" s="102" t="s">
        <v>507</v>
      </c>
      <c r="CG4" s="105" t="s">
        <v>508</v>
      </c>
      <c r="CH4" s="105" t="s">
        <v>509</v>
      </c>
      <c r="CI4" s="105" t="s">
        <v>510</v>
      </c>
    </row>
    <row r="5" ht="34.4" spans="1:87">
      <c r="A5" s="78"/>
      <c r="B5" s="81">
        <v>45358</v>
      </c>
      <c r="C5" s="82" t="s">
        <v>511</v>
      </c>
      <c r="D5" s="82"/>
      <c r="E5" s="30">
        <v>3</v>
      </c>
      <c r="F5" s="30">
        <v>3</v>
      </c>
      <c r="G5" s="30">
        <v>3</v>
      </c>
      <c r="H5" s="30">
        <v>3</v>
      </c>
      <c r="I5" s="30">
        <v>3</v>
      </c>
      <c r="J5" s="30">
        <v>3</v>
      </c>
      <c r="K5" s="30">
        <v>3</v>
      </c>
      <c r="L5" s="30">
        <v>3</v>
      </c>
      <c r="M5" s="30">
        <v>2</v>
      </c>
      <c r="N5" s="30">
        <v>3</v>
      </c>
      <c r="O5" s="30">
        <v>3</v>
      </c>
      <c r="P5" s="30">
        <v>3</v>
      </c>
      <c r="Q5" s="30"/>
      <c r="R5" s="36">
        <v>1</v>
      </c>
      <c r="S5" s="36">
        <v>2</v>
      </c>
      <c r="T5" s="36">
        <v>3</v>
      </c>
      <c r="U5" s="36">
        <v>6</v>
      </c>
      <c r="V5" s="36">
        <v>6</v>
      </c>
      <c r="W5" s="36">
        <v>8</v>
      </c>
      <c r="X5" s="36">
        <v>8</v>
      </c>
      <c r="Y5" s="38">
        <v>3</v>
      </c>
      <c r="Z5" s="38">
        <v>1</v>
      </c>
      <c r="AA5" s="38">
        <v>2</v>
      </c>
      <c r="AB5" s="38">
        <v>2</v>
      </c>
      <c r="AC5" s="38">
        <v>1</v>
      </c>
      <c r="AD5" s="38">
        <v>1</v>
      </c>
      <c r="AE5" s="38">
        <v>1</v>
      </c>
      <c r="AF5" s="38">
        <v>1</v>
      </c>
      <c r="AG5" s="36"/>
      <c r="AH5" s="38"/>
      <c r="AI5" s="41">
        <v>3</v>
      </c>
      <c r="AJ5" s="41">
        <v>3</v>
      </c>
      <c r="AK5" s="41">
        <v>3</v>
      </c>
      <c r="AL5" s="41">
        <v>3</v>
      </c>
      <c r="AM5" s="41">
        <v>3</v>
      </c>
      <c r="AN5" s="41">
        <v>3</v>
      </c>
      <c r="AO5" s="41">
        <v>3</v>
      </c>
      <c r="AP5" s="41">
        <v>3</v>
      </c>
      <c r="AQ5" s="41">
        <v>2</v>
      </c>
      <c r="AR5" s="41">
        <v>3</v>
      </c>
      <c r="AS5" s="41">
        <v>3</v>
      </c>
      <c r="AT5" s="41">
        <v>3</v>
      </c>
      <c r="AU5" s="41"/>
      <c r="AV5" s="42">
        <v>1</v>
      </c>
      <c r="AW5" s="42">
        <v>2</v>
      </c>
      <c r="AX5" s="42">
        <v>3</v>
      </c>
      <c r="AY5" s="42">
        <v>6</v>
      </c>
      <c r="AZ5" s="42">
        <v>6</v>
      </c>
      <c r="BA5" s="42">
        <v>8</v>
      </c>
      <c r="BB5" s="42">
        <v>8</v>
      </c>
      <c r="BC5" s="43">
        <v>3</v>
      </c>
      <c r="BD5" s="43">
        <v>1</v>
      </c>
      <c r="BE5" s="43">
        <v>2</v>
      </c>
      <c r="BF5" s="43">
        <v>2</v>
      </c>
      <c r="BG5" s="43">
        <v>1</v>
      </c>
      <c r="BH5" s="43">
        <v>1</v>
      </c>
      <c r="BI5" s="43">
        <v>1</v>
      </c>
      <c r="BJ5" s="43">
        <v>1</v>
      </c>
      <c r="BK5" s="53"/>
      <c r="BL5" s="48"/>
      <c r="BM5" s="48"/>
      <c r="BN5" s="53"/>
      <c r="BO5" s="48"/>
      <c r="BP5" s="47"/>
      <c r="BQ5" s="97"/>
      <c r="BR5" s="97"/>
      <c r="BS5" s="53"/>
      <c r="BT5" s="48"/>
      <c r="BU5" s="48"/>
      <c r="BV5" s="53"/>
      <c r="BW5" s="48"/>
      <c r="BX5" s="47"/>
      <c r="BY5" s="54"/>
      <c r="BZ5" s="54"/>
      <c r="CA5" s="53"/>
      <c r="CB5" s="53"/>
      <c r="CC5" s="82"/>
      <c r="CD5" s="82"/>
      <c r="CE5" s="62"/>
      <c r="CF5" s="102"/>
      <c r="CG5" s="101"/>
      <c r="CH5" s="101"/>
      <c r="CI5" s="106"/>
    </row>
    <row r="6" ht="23.2" spans="1:87">
      <c r="A6" s="83" t="s">
        <v>14</v>
      </c>
      <c r="B6" s="83" t="s">
        <v>506</v>
      </c>
      <c r="C6" s="84"/>
      <c r="D6" s="84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103"/>
      <c r="CD6" s="103"/>
      <c r="CF6" s="101"/>
      <c r="CG6" s="101"/>
      <c r="CH6" s="101"/>
      <c r="CI6" s="106"/>
    </row>
    <row r="7" ht="23.2" spans="1:87">
      <c r="A7" s="83"/>
      <c r="B7" s="83"/>
      <c r="C7" s="85"/>
      <c r="D7" s="85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21"/>
      <c r="BR7" s="31"/>
      <c r="BS7" s="31"/>
      <c r="BT7" s="31"/>
      <c r="BU7" s="31"/>
      <c r="BV7" s="31"/>
      <c r="BW7" s="31"/>
      <c r="BX7" s="31"/>
      <c r="BY7" s="31"/>
      <c r="BZ7" s="31"/>
      <c r="CA7" s="21"/>
      <c r="CB7" s="31"/>
      <c r="CC7" s="82"/>
      <c r="CD7" s="82"/>
      <c r="CF7" s="101"/>
      <c r="CG7" s="101"/>
      <c r="CH7" s="101"/>
      <c r="CI7" s="106"/>
    </row>
    <row r="8" ht="23.2" spans="1:87">
      <c r="A8" s="83"/>
      <c r="B8" s="83"/>
      <c r="C8" s="85"/>
      <c r="D8" s="85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103"/>
      <c r="CD8" s="103"/>
      <c r="CF8" s="101"/>
      <c r="CG8" s="101"/>
      <c r="CH8" s="101"/>
      <c r="CI8" s="106"/>
    </row>
    <row r="9" s="71" customFormat="1" ht="23.2" hidden="1" spans="1:87">
      <c r="A9" s="86" t="s">
        <v>512</v>
      </c>
      <c r="B9" s="86"/>
      <c r="C9" s="25"/>
      <c r="D9" s="25"/>
      <c r="E9" s="32">
        <v>88</v>
      </c>
      <c r="F9" s="32">
        <v>118</v>
      </c>
      <c r="G9" s="32">
        <v>158</v>
      </c>
      <c r="H9" s="32">
        <v>188</v>
      </c>
      <c r="I9" s="32">
        <v>228</v>
      </c>
      <c r="J9" s="32">
        <v>288</v>
      </c>
      <c r="K9" s="32">
        <v>388</v>
      </c>
      <c r="L9" s="32">
        <v>588</v>
      </c>
      <c r="M9" s="32">
        <v>39</v>
      </c>
      <c r="N9" s="32">
        <v>79</v>
      </c>
      <c r="O9" s="32">
        <v>119</v>
      </c>
      <c r="P9" s="32">
        <v>229</v>
      </c>
      <c r="Q9" s="32"/>
      <c r="R9" s="32" t="s">
        <v>331</v>
      </c>
      <c r="S9" s="32" t="s">
        <v>513</v>
      </c>
      <c r="T9" s="32" t="s">
        <v>513</v>
      </c>
      <c r="U9" s="32" t="s">
        <v>449</v>
      </c>
      <c r="V9" s="32" t="s">
        <v>452</v>
      </c>
      <c r="W9" s="32" t="s">
        <v>455</v>
      </c>
      <c r="X9" s="32" t="s">
        <v>458</v>
      </c>
      <c r="Y9" s="32" t="s">
        <v>162</v>
      </c>
      <c r="Z9" s="32" t="s">
        <v>332</v>
      </c>
      <c r="AA9" s="32" t="s">
        <v>333</v>
      </c>
      <c r="AB9" s="32" t="s">
        <v>125</v>
      </c>
      <c r="AC9" s="32" t="s">
        <v>334</v>
      </c>
      <c r="AD9" s="32" t="s">
        <v>335</v>
      </c>
      <c r="AE9" s="32" t="s">
        <v>183</v>
      </c>
      <c r="AF9" s="32" t="s">
        <v>336</v>
      </c>
      <c r="AG9" s="32" t="s">
        <v>513</v>
      </c>
      <c r="AH9" s="32" t="s">
        <v>513</v>
      </c>
      <c r="AI9" s="32">
        <v>88</v>
      </c>
      <c r="AJ9" s="32">
        <v>118</v>
      </c>
      <c r="AK9" s="32">
        <v>158</v>
      </c>
      <c r="AL9" s="32">
        <v>188</v>
      </c>
      <c r="AM9" s="32">
        <v>228</v>
      </c>
      <c r="AN9" s="32">
        <v>288</v>
      </c>
      <c r="AO9" s="32">
        <v>388</v>
      </c>
      <c r="AP9" s="32">
        <v>588</v>
      </c>
      <c r="AQ9" s="32">
        <v>39</v>
      </c>
      <c r="AR9" s="32">
        <v>79</v>
      </c>
      <c r="AS9" s="32">
        <v>119</v>
      </c>
      <c r="AT9" s="32">
        <v>229</v>
      </c>
      <c r="AU9" s="32"/>
      <c r="AV9" s="32" t="s">
        <v>331</v>
      </c>
      <c r="AW9" s="32" t="s">
        <v>513</v>
      </c>
      <c r="AX9" s="32" t="s">
        <v>513</v>
      </c>
      <c r="AY9" s="32" t="s">
        <v>449</v>
      </c>
      <c r="AZ9" s="32" t="s">
        <v>452</v>
      </c>
      <c r="BA9" s="32" t="s">
        <v>455</v>
      </c>
      <c r="BB9" s="32" t="s">
        <v>458</v>
      </c>
      <c r="BC9" s="32" t="s">
        <v>162</v>
      </c>
      <c r="BD9" s="32" t="s">
        <v>332</v>
      </c>
      <c r="BE9" s="32" t="s">
        <v>333</v>
      </c>
      <c r="BF9" s="32" t="s">
        <v>125</v>
      </c>
      <c r="BG9" s="32" t="s">
        <v>334</v>
      </c>
      <c r="BH9" s="32" t="s">
        <v>335</v>
      </c>
      <c r="BI9" s="32" t="s">
        <v>183</v>
      </c>
      <c r="BJ9" s="32" t="s">
        <v>336</v>
      </c>
      <c r="BK9" s="32"/>
      <c r="BL9" s="32"/>
      <c r="BM9" s="32"/>
      <c r="BN9" s="32"/>
      <c r="BO9" s="32"/>
      <c r="BP9" s="32"/>
      <c r="BQ9" s="98"/>
      <c r="BR9" s="32"/>
      <c r="BS9" s="32"/>
      <c r="BT9" s="32"/>
      <c r="BU9" s="32"/>
      <c r="BV9" s="32"/>
      <c r="BW9" s="32"/>
      <c r="BX9" s="32"/>
      <c r="BY9" s="32"/>
      <c r="BZ9" s="32"/>
      <c r="CA9" s="98"/>
      <c r="CB9" s="32"/>
      <c r="CC9" s="98"/>
      <c r="CD9" s="98"/>
      <c r="CF9" s="101"/>
      <c r="CG9" s="101"/>
      <c r="CH9" s="101"/>
      <c r="CI9" s="107" t="e">
        <f>INDEX(_xlfn._xlws.SORT(CC12:CC70,BY12:BY70,TRUE),_xlfn.SEQUENCE(3),1)</f>
        <v>#VALUE!</v>
      </c>
    </row>
    <row r="10" s="71" customFormat="1" ht="23.2" hidden="1" spans="1:87">
      <c r="A10" s="86" t="s">
        <v>514</v>
      </c>
      <c r="B10" s="86" t="s">
        <v>329</v>
      </c>
      <c r="C10" s="25"/>
      <c r="D10" s="25"/>
      <c r="E10" s="32">
        <f>COUNTIFS(号卡固网晒单!$A:$A,$B$5,号卡固网晒单!$C:$C,B10,号卡固网晒单!$D:$D,$E$9)</f>
        <v>0</v>
      </c>
      <c r="F10" s="32">
        <f>COUNTIFS(号卡固网晒单!$A:$A,$B$5,号卡固网晒单!$C:$C,B10,号卡固网晒单!$D:$D,$F$9)</f>
        <v>0</v>
      </c>
      <c r="G10" s="32">
        <f>COUNTIFS(号卡固网晒单!$A:$A,$B$5,号卡固网晒单!$C:$C,B10,号卡固网晒单!$D:$D,$G$9)</f>
        <v>0</v>
      </c>
      <c r="H10" s="32">
        <f>COUNTIFS(号卡固网晒单!$A:$A,$B$5,号卡固网晒单!$C:$C,B10,号卡固网晒单!$D:$D,$H$9)</f>
        <v>0</v>
      </c>
      <c r="I10" s="32">
        <f>COUNTIFS(号卡固网晒单!$A:$A,$B$5,号卡固网晒单!$C:$C,B10,号卡固网晒单!$D:$D,$I$9)</f>
        <v>0</v>
      </c>
      <c r="J10" s="32">
        <f>COUNTIFS(号卡固网晒单!$A:$A,$B$5,号卡固网晒单!$C:$C,B10,号卡固网晒单!$D:$D,$J$9)</f>
        <v>0</v>
      </c>
      <c r="K10" s="32">
        <f>COUNTIFS(号卡固网晒单!$A:$A,$B$5,号卡固网晒单!$C:$C,B10,号卡固网晒单!$D:$D,$K$9)</f>
        <v>0</v>
      </c>
      <c r="L10" s="32">
        <f>COUNTIFS(号卡固网晒单!$A:$A,$B$5,号卡固网晒单!$C:$C,B10,号卡固网晒单!$D:$D,$L$9)</f>
        <v>0</v>
      </c>
      <c r="M10" s="32">
        <f>COUNTIFS(号卡固网晒单!$A:$A,$B$5,号卡固网晒单!$C:$C,B10,号卡固网晒单!$D:$D,$M$9)</f>
        <v>0</v>
      </c>
      <c r="N10" s="32">
        <f>COUNTIFS(号卡固网晒单!$A:$A,$B$5,号卡固网晒单!$C:$C,B10,号卡固网晒单!$D:$D,$N$9)</f>
        <v>0</v>
      </c>
      <c r="O10" s="32">
        <f>COUNTIFS(号卡固网晒单!$A:$A,$B$5,号卡固网晒单!$C:$C,B10,号卡固网晒单!$D:$D,$O$9)</f>
        <v>0</v>
      </c>
      <c r="P10" s="32">
        <f>COUNTIFS(号卡固网晒单!$A:$A,$B$5,号卡固网晒单!$C:$C,B10,号卡固网晒单!$D:$D,$P$9)</f>
        <v>0</v>
      </c>
      <c r="Q10" s="32">
        <f t="shared" ref="Q10:Q69" si="0">SUM(E10:P10)</f>
        <v>0</v>
      </c>
      <c r="R10" s="32">
        <f>COUNTIFS(号卡固网晒单!$A:$A,$B$5,号卡固网晒单!$C:$C,B10,号卡固网晒单!$E:$E,$R$9)</f>
        <v>0</v>
      </c>
      <c r="S10" s="32">
        <f t="shared" ref="S10:S69" si="1">M10</f>
        <v>0</v>
      </c>
      <c r="T10" s="32">
        <f t="shared" ref="T10:T69" si="2">Q10-S10</f>
        <v>0</v>
      </c>
      <c r="U10" s="32">
        <f>COUNTIFS(号卡固网晒单!$A:$A,$B$5,号卡固网晒单!$C:$C,B10,号卡固网晒单!$D:$D,$U$9)</f>
        <v>0</v>
      </c>
      <c r="V10" s="32">
        <f>COUNTIFS(号卡固网晒单!$A:$A,$B$5,号卡固网晒单!$C:$C,B10,号卡固网晒单!$D:$D,$V$9)</f>
        <v>0</v>
      </c>
      <c r="W10" s="32">
        <f>COUNTIFS(号卡固网晒单!$A:$A,$B$5,号卡固网晒单!$C:$C,B10,号卡固网晒单!$D:$D,$W$9)</f>
        <v>0</v>
      </c>
      <c r="X10" s="32">
        <f>COUNTIFS(号卡固网晒单!$A:$A,$B$5,号卡固网晒单!$C:$C,B10,号卡固网晒单!$D:$D,$X$9)</f>
        <v>0</v>
      </c>
      <c r="Y10" s="32">
        <f>COUNTIFS(号卡固网晒单!$A:$A,$B$5,号卡固网晒单!$C:$C,B10,号卡固网晒单!$F:$F,$Y$9)</f>
        <v>0</v>
      </c>
      <c r="Z10" s="32">
        <f>COUNTIFS(号卡固网晒单!$A:$A,$B$5,号卡固网晒单!$C:$C,B10,号卡固网晒单!$G:$G,$Z$9)</f>
        <v>0</v>
      </c>
      <c r="AA10" s="32">
        <f>COUNTIFS(号卡固网晒单!$A:$A,$B$5,号卡固网晒单!$C:$C,B10,号卡固网晒单!$H:$H,$AA$9)</f>
        <v>0</v>
      </c>
      <c r="AB10" s="32">
        <f>COUNTIFS(号卡固网晒单!$A:$A,$B$5,号卡固网晒单!$C:$C,B10,号卡固网晒单!$I:$I,$AB$9)</f>
        <v>0</v>
      </c>
      <c r="AC10" s="32">
        <f>COUNTIFS(号卡固网晒单!$A:$A,$B$5,号卡固网晒单!$C:$C,B10,号卡固网晒单!$J:$J,$AC$9)</f>
        <v>0</v>
      </c>
      <c r="AD10" s="32">
        <f>COUNTIFS(号卡固网晒单!$A:$A,$B$5,号卡固网晒单!$C:$C,B10,号卡固网晒单!$K:$K,$AD$9)</f>
        <v>0</v>
      </c>
      <c r="AE10" s="32">
        <f>COUNTIFS(号卡固网晒单!$A:$A,$B$5,号卡固网晒单!$C:$C,B10,号卡固网晒单!$L:$L,$AE$9)</f>
        <v>0</v>
      </c>
      <c r="AF10" s="32">
        <f>COUNTIFS(号卡固网晒单!$A:$A,$B$5,号卡固网晒单!$C:$C,B10,号卡固网晒单!$M:$M,$AF$9)</f>
        <v>0</v>
      </c>
      <c r="AG10" s="32">
        <f>R10*$R$5+S10*$S$5+T10*$T$5+U10*$U$5+V10*$V$5+W10*$W$5+X10*$X$5</f>
        <v>0</v>
      </c>
      <c r="AH10" s="32">
        <f>Y10*$Y$5+Z10*$Z$5+AA10*$AA$5+AB10*$AB$5+AC10*$AC$5+AD10*$AD$5+AE10*$AE$5+AF10*$AF$5</f>
        <v>0</v>
      </c>
      <c r="AI10" s="32">
        <f>COUNTIFS(号卡固网晒单!$C:$C,AF10,号卡固网晒单!$D:$D,$E$9)</f>
        <v>0</v>
      </c>
      <c r="AJ10" s="32">
        <f>COUNTIFS(号卡固网晒单!$C:$C,AF10,号卡固网晒单!$D:$D,$F$9)</f>
        <v>0</v>
      </c>
      <c r="AK10" s="32">
        <f>COUNTIFS(号卡固网晒单!$C:$C,AF10,号卡固网晒单!$D:$D,$G$9)</f>
        <v>0</v>
      </c>
      <c r="AL10" s="32">
        <f>COUNTIFS(号卡固网晒单!$C:$C,AF10,号卡固网晒单!$D:$D,$H$9)</f>
        <v>0</v>
      </c>
      <c r="AM10" s="32">
        <f>COUNTIFS(号卡固网晒单!$C:$C,AF10,号卡固网晒单!$D:$D,$I$9)</f>
        <v>0</v>
      </c>
      <c r="AN10" s="32">
        <f>COUNTIFS(号卡固网晒单!$C:$C,AF10,号卡固网晒单!$D:$D,$J$9)</f>
        <v>0</v>
      </c>
      <c r="AO10" s="32">
        <f>COUNTIFS(号卡固网晒单!$C:$C,AF10,号卡固网晒单!$D:$D,$K$9)</f>
        <v>0</v>
      </c>
      <c r="AP10" s="32">
        <f>COUNTIFS(号卡固网晒单!$C:$C,AF10,号卡固网晒单!$D:$D,$L$9)</f>
        <v>0</v>
      </c>
      <c r="AQ10" s="32">
        <f>COUNTIFS(号卡固网晒单!$C:$C,AF10,号卡固网晒单!$D:$D,$M$9)</f>
        <v>0</v>
      </c>
      <c r="AR10" s="32">
        <f>COUNTIFS(号卡固网晒单!$C:$C,AF10,号卡固网晒单!$D:$D,$N$9)</f>
        <v>0</v>
      </c>
      <c r="AS10" s="32">
        <f>COUNTIFS(号卡固网晒单!$C:$C,AF10,号卡固网晒单!$D:$D,$O$9)</f>
        <v>0</v>
      </c>
      <c r="AT10" s="32">
        <f>COUNTIFS(号卡固网晒单!$C:$C,AF10,号卡固网晒单!$D:$D,$P$9)</f>
        <v>0</v>
      </c>
      <c r="AU10" s="32">
        <f t="shared" ref="AU10:AU69" si="3">SUM(AI10:AT10)</f>
        <v>0</v>
      </c>
      <c r="AV10" s="32">
        <f>COUNTIFS(号卡固网晒单!$C:$C,AE10,号卡固网晒单!$E:$E,$R$9)</f>
        <v>0</v>
      </c>
      <c r="AW10" s="32">
        <f t="shared" ref="AW10:AW69" si="4">AQ10</f>
        <v>0</v>
      </c>
      <c r="AX10" s="32">
        <f t="shared" ref="AX10:AX69" si="5">AU10-AW10</f>
        <v>0</v>
      </c>
      <c r="AY10" s="32">
        <f>COUNTIFS(号卡固网晒单!$C:$C,AE10,号卡固网晒单!$D:$D,$U$9)</f>
        <v>0</v>
      </c>
      <c r="AZ10" s="32">
        <f>COUNTIFS(号卡固网晒单!$C:$C,AE10,号卡固网晒单!$D:$D,$V$9)</f>
        <v>0</v>
      </c>
      <c r="BA10" s="32">
        <f>COUNTIFS(号卡固网晒单!$C:$C,AE10,号卡固网晒单!$D:$D,$W$9)</f>
        <v>0</v>
      </c>
      <c r="BB10" s="32">
        <f>COUNTIFS(号卡固网晒单!$C:$C,AE10,号卡固网晒单!$D:$D,$X$9)</f>
        <v>0</v>
      </c>
      <c r="BC10" s="32">
        <f>COUNTIFS(号卡固网晒单!$C:$C,AE10,号卡固网晒单!$F:$F,$Y$9)</f>
        <v>0</v>
      </c>
      <c r="BD10" s="32">
        <f>COUNTIFS(号卡固网晒单!$C:$C,AE10,号卡固网晒单!$G:$G,$Z$9)</f>
        <v>0</v>
      </c>
      <c r="BE10" s="32">
        <f>COUNTIFS(号卡固网晒单!$C:$C,AE10,号卡固网晒单!$H:$H,$AA$9)</f>
        <v>0</v>
      </c>
      <c r="BF10" s="32">
        <f>COUNTIFS(号卡固网晒单!$C:$C,AE10,号卡固网晒单!$I:$I,$AB$9)</f>
        <v>0</v>
      </c>
      <c r="BG10" s="32">
        <f>COUNTIFS(号卡固网晒单!$C:$C,AE10,号卡固网晒单!$J:$J,$AC$9)</f>
        <v>0</v>
      </c>
      <c r="BH10" s="32">
        <f>COUNTIFS(号卡固网晒单!$C:$C,AE10,号卡固网晒单!$K:$K,$AD$9)</f>
        <v>0</v>
      </c>
      <c r="BI10" s="32">
        <f>COUNTIFS(号卡固网晒单!$C:$C,AE10,号卡固网晒单!$L:$L,$AE$9)</f>
        <v>0</v>
      </c>
      <c r="BJ10" s="32">
        <f>COUNTIFS(号卡固网晒单!$C:$C,AE10,号卡固网晒单!$M:$M,$AF$9)</f>
        <v>0</v>
      </c>
      <c r="BK10" s="32"/>
      <c r="BL10" s="32"/>
      <c r="BM10" s="32"/>
      <c r="BN10" s="32"/>
      <c r="BO10" s="32"/>
      <c r="BP10" s="32"/>
      <c r="BQ10" s="98"/>
      <c r="BR10" s="32"/>
      <c r="BS10" s="32"/>
      <c r="BT10" s="32"/>
      <c r="BU10" s="32"/>
      <c r="BV10" s="32"/>
      <c r="BW10" s="32"/>
      <c r="BX10" s="32"/>
      <c r="BY10" s="32"/>
      <c r="BZ10" s="32"/>
      <c r="CA10" s="98"/>
      <c r="CB10" s="32"/>
      <c r="CC10" s="98"/>
      <c r="CD10" s="98"/>
      <c r="CF10" s="101" t="str">
        <f t="shared" ref="CF10:CF69" si="6">IF(AND(BL10=0,BT10=0),B10,"")</f>
        <v>人</v>
      </c>
      <c r="CG10" s="101"/>
      <c r="CH10" s="101"/>
      <c r="CI10" s="107" t="e">
        <f>INDEX(_xlfn._xlws.SORT(CC13:CC71,BY13:BY71,TRUE),_xlfn.SEQUENCE(3),1)</f>
        <v>#VALUE!</v>
      </c>
    </row>
    <row r="11" ht="23.2" spans="1:87">
      <c r="A11" s="87" t="s">
        <v>20</v>
      </c>
      <c r="B11" s="88" t="s">
        <v>515</v>
      </c>
      <c r="C11" s="84">
        <v>12</v>
      </c>
      <c r="D11" s="84">
        <v>5</v>
      </c>
      <c r="E11" s="90">
        <f>COUNTIFS(号卡固网晒单!$A:$A,$B$5,号卡固网晒单!$C:$C,B11,号卡固网晒单!$D:$D,$E$9)</f>
        <v>0</v>
      </c>
      <c r="F11" s="90">
        <f>COUNTIFS(号卡固网晒单!$A:$A,$B$5,号卡固网晒单!$C:$C,B11,号卡固网晒单!$D:$D,$F$9)</f>
        <v>0</v>
      </c>
      <c r="G11" s="90">
        <f>COUNTIFS(号卡固网晒单!$A:$A,$B$5,号卡固网晒单!$C:$C,B11,号卡固网晒单!$D:$D,$G$9)</f>
        <v>0</v>
      </c>
      <c r="H11" s="90">
        <f>COUNTIFS(号卡固网晒单!$A:$A,$B$5,号卡固网晒单!$C:$C,B11,号卡固网晒单!$D:$D,$H$9)</f>
        <v>0</v>
      </c>
      <c r="I11" s="90">
        <f>COUNTIFS(号卡固网晒单!$A:$A,$B$5,号卡固网晒单!$C:$C,B11,号卡固网晒单!$D:$D,$I$9)</f>
        <v>0</v>
      </c>
      <c r="J11" s="90">
        <f>COUNTIFS(号卡固网晒单!$A:$A,$B$5,号卡固网晒单!$C:$C,B11,号卡固网晒单!$D:$D,$J$9)</f>
        <v>0</v>
      </c>
      <c r="K11" s="90">
        <f>COUNTIFS(号卡固网晒单!$A:$A,$B$5,号卡固网晒单!$C:$C,B11,号卡固网晒单!$D:$D,$K$9)</f>
        <v>0</v>
      </c>
      <c r="L11" s="90">
        <f>COUNTIFS(号卡固网晒单!$A:$A,$B$5,号卡固网晒单!$C:$C,B11,号卡固网晒单!$D:$D,$L$9)</f>
        <v>0</v>
      </c>
      <c r="M11" s="90">
        <f>COUNTIFS(号卡固网晒单!$A:$A,$B$5,号卡固网晒单!$C:$C,B11,号卡固网晒单!$D:$D,$M$9)</f>
        <v>0</v>
      </c>
      <c r="N11" s="90">
        <f>COUNTIFS(号卡固网晒单!$A:$A,$B$5,号卡固网晒单!$C:$C,B11,号卡固网晒单!$D:$D,$N$9)</f>
        <v>0</v>
      </c>
      <c r="O11" s="90">
        <f>COUNTIFS(号卡固网晒单!$A:$A,$B$5,号卡固网晒单!$C:$C,B11,号卡固网晒单!$D:$D,$O$9)</f>
        <v>0</v>
      </c>
      <c r="P11" s="90">
        <f>COUNTIFS(号卡固网晒单!$A:$A,$B$5,号卡固网晒单!$C:$C,B11,号卡固网晒单!$D:$D,$P$9)</f>
        <v>0</v>
      </c>
      <c r="Q11" s="90">
        <f t="shared" si="0"/>
        <v>0</v>
      </c>
      <c r="R11" s="90">
        <f>COUNTIFS(号卡固网晒单!$A:$A,$B$5,号卡固网晒单!$C:$C,B11,号卡固网晒单!$E:$E,$R$9)</f>
        <v>0</v>
      </c>
      <c r="S11" s="90">
        <f t="shared" si="1"/>
        <v>0</v>
      </c>
      <c r="T11" s="90">
        <f t="shared" si="2"/>
        <v>0</v>
      </c>
      <c r="U11" s="90">
        <f>COUNTIFS(号卡固网晒单!$A:$A,$B$5,号卡固网晒单!$C:$C,B11,号卡固网晒单!$D:$D,$U$9)</f>
        <v>0</v>
      </c>
      <c r="V11" s="90">
        <f>COUNTIFS(号卡固网晒单!$A:$A,$B$5,号卡固网晒单!$C:$C,B11,号卡固网晒单!$D:$D,$V$9)</f>
        <v>0</v>
      </c>
      <c r="W11" s="90">
        <f>COUNTIFS(号卡固网晒单!$A:$A,$B$5,号卡固网晒单!$C:$C,B11,号卡固网晒单!$D:$D,$W$9)</f>
        <v>0</v>
      </c>
      <c r="X11" s="90">
        <f>COUNTIFS(号卡固网晒单!$A:$A,$B$5,号卡固网晒单!$C:$C,B11,号卡固网晒单!$D:$D,$X$9)</f>
        <v>0</v>
      </c>
      <c r="Y11" s="90">
        <f>COUNTIFS(号卡固网晒单!$A:$A,$B$5,号卡固网晒单!$C:$C,B11,号卡固网晒单!$F:$F,$Y$9)</f>
        <v>0</v>
      </c>
      <c r="Z11" s="90">
        <f>COUNTIFS(号卡固网晒单!$A:$A,$B$5,号卡固网晒单!$C:$C,B11,号卡固网晒单!$G:$G,$Z$9)</f>
        <v>0</v>
      </c>
      <c r="AA11" s="90">
        <f>COUNTIFS(号卡固网晒单!$A:$A,$B$5,号卡固网晒单!$C:$C,B11,号卡固网晒单!$H:$H,$AA$9)</f>
        <v>0</v>
      </c>
      <c r="AB11" s="90">
        <f>COUNTIFS(号卡固网晒单!$A:$A,$B$5,号卡固网晒单!$C:$C,B11,号卡固网晒单!$I:$I,$AB$9)</f>
        <v>0</v>
      </c>
      <c r="AC11" s="90">
        <f>COUNTIFS(号卡固网晒单!$A:$A,$B$5,号卡固网晒单!$C:$C,B11,号卡固网晒单!$J:$J,$AC$9)</f>
        <v>0</v>
      </c>
      <c r="AD11" s="90">
        <f>COUNTIFS(号卡固网晒单!$A:$A,$B$5,号卡固网晒单!$C:$C,B11,号卡固网晒单!$K:$K,$AD$9)</f>
        <v>0</v>
      </c>
      <c r="AE11" s="90">
        <f>COUNTIFS(号卡固网晒单!$A:$A,$B$5,号卡固网晒单!$C:$C,B11,号卡固网晒单!$L:$L,$AE$9)</f>
        <v>0</v>
      </c>
      <c r="AF11" s="90">
        <f>COUNTIFS(号卡固网晒单!$A:$A,$B$5,号卡固网晒单!$C:$C,B11,号卡固网晒单!$M:$M,$AF$9)</f>
        <v>0</v>
      </c>
      <c r="AG11" s="90">
        <f>R11*$R$5+S11*$S$5+T11*$T$5+U11*$U$5+V11*$V$5+W11*$W$5+X11*$X$5</f>
        <v>0</v>
      </c>
      <c r="AH11" s="90">
        <f>Y11*$Y$5+Z11*$Z$5+AA11*$AA$5+AB11*$AB$5+AC11*$AC$5+AD11*$AD$5+AE11*$AE$5+AF11*$AF$5</f>
        <v>0</v>
      </c>
      <c r="AI11" s="90">
        <f>COUNTIFS(号卡固网晒单!$C:$C,AF11,号卡固网晒单!$D:$D,$E$9)</f>
        <v>0</v>
      </c>
      <c r="AJ11" s="90">
        <f>COUNTIFS(号卡固网晒单!$C:$C,AF11,号卡固网晒单!$D:$D,$F$9)</f>
        <v>0</v>
      </c>
      <c r="AK11" s="90">
        <f>COUNTIFS(号卡固网晒单!$C:$C,AF11,号卡固网晒单!$D:$D,$G$9)</f>
        <v>0</v>
      </c>
      <c r="AL11" s="90">
        <f>COUNTIFS(号卡固网晒单!$C:$C,AF11,号卡固网晒单!$D:$D,$H$9)</f>
        <v>0</v>
      </c>
      <c r="AM11" s="90">
        <f>COUNTIFS(号卡固网晒单!$C:$C,AF11,号卡固网晒单!$D:$D,$I$9)</f>
        <v>0</v>
      </c>
      <c r="AN11" s="90">
        <f>COUNTIFS(号卡固网晒单!$C:$C,AF11,号卡固网晒单!$D:$D,$J$9)</f>
        <v>0</v>
      </c>
      <c r="AO11" s="90">
        <f>COUNTIFS(号卡固网晒单!$C:$C,AF11,号卡固网晒单!$D:$D,$K$9)</f>
        <v>0</v>
      </c>
      <c r="AP11" s="90">
        <f>COUNTIFS(号卡固网晒单!$C:$C,AF11,号卡固网晒单!$D:$D,$L$9)</f>
        <v>0</v>
      </c>
      <c r="AQ11" s="90">
        <f>COUNTIFS(号卡固网晒单!$C:$C,AF11,号卡固网晒单!$D:$D,$M$9)</f>
        <v>0</v>
      </c>
      <c r="AR11" s="90">
        <f>COUNTIFS(号卡固网晒单!$C:$C,AF11,号卡固网晒单!$D:$D,$N$9)</f>
        <v>0</v>
      </c>
      <c r="AS11" s="90">
        <f>COUNTIFS(号卡固网晒单!$C:$C,AF11,号卡固网晒单!$D:$D,$O$9)</f>
        <v>0</v>
      </c>
      <c r="AT11" s="90">
        <f>COUNTIFS(号卡固网晒单!$C:$C,AF11,号卡固网晒单!$D:$D,$P$9)</f>
        <v>0</v>
      </c>
      <c r="AU11" s="90">
        <f t="shared" si="3"/>
        <v>0</v>
      </c>
      <c r="AV11" s="90">
        <f>COUNTIFS(号卡固网晒单!$C:$C,AE11,号卡固网晒单!$E:$E,$R$9)</f>
        <v>0</v>
      </c>
      <c r="AW11" s="90">
        <f t="shared" si="4"/>
        <v>0</v>
      </c>
      <c r="AX11" s="90">
        <f t="shared" si="5"/>
        <v>0</v>
      </c>
      <c r="AY11" s="90">
        <f>COUNTIFS(号卡固网晒单!$C:$C,AE11,号卡固网晒单!$D:$D,$U$9)</f>
        <v>0</v>
      </c>
      <c r="AZ11" s="90">
        <f>COUNTIFS(号卡固网晒单!$C:$C,AE11,号卡固网晒单!$D:$D,$V$9)</f>
        <v>0</v>
      </c>
      <c r="BA11" s="90">
        <f>COUNTIFS(号卡固网晒单!$C:$C,AE11,号卡固网晒单!$D:$D,$W$9)</f>
        <v>0</v>
      </c>
      <c r="BB11" s="90">
        <f>COUNTIFS(号卡固网晒单!$C:$C,AE11,号卡固网晒单!$D:$D,$X$9)</f>
        <v>0</v>
      </c>
      <c r="BC11" s="90">
        <f>COUNTIFS(号卡固网晒单!$C:$C,AE11,号卡固网晒单!$F:$F,$Y$9)</f>
        <v>0</v>
      </c>
      <c r="BD11" s="90">
        <f>COUNTIFS(号卡固网晒单!$C:$C,AE11,号卡固网晒单!$G:$G,$Z$9)</f>
        <v>0</v>
      </c>
      <c r="BE11" s="90">
        <f>COUNTIFS(号卡固网晒单!$C:$C,AE11,号卡固网晒单!$H:$H,$AA$9)</f>
        <v>0</v>
      </c>
      <c r="BF11" s="90">
        <f>COUNTIFS(号卡固网晒单!$C:$C,AE11,号卡固网晒单!$I:$I,$AB$9)</f>
        <v>0</v>
      </c>
      <c r="BG11" s="90">
        <f>COUNTIFS(号卡固网晒单!$C:$C,AE11,号卡固网晒单!$J:$J,$AC$9)</f>
        <v>0</v>
      </c>
      <c r="BH11" s="90">
        <f>COUNTIFS(号卡固网晒单!$C:$C,AE11,号卡固网晒单!$K:$K,$AD$9)</f>
        <v>0</v>
      </c>
      <c r="BI11" s="90">
        <f>COUNTIFS(号卡固网晒单!$C:$C,AE11,号卡固网晒单!$L:$L,$AE$9)</f>
        <v>0</v>
      </c>
      <c r="BJ11" s="90">
        <f>COUNTIFS(号卡固网晒单!$C:$C,AE11,号卡固网晒单!$M:$M,$AF$9)</f>
        <v>0</v>
      </c>
      <c r="BK11" s="22">
        <v>5</v>
      </c>
      <c r="BL11" s="31">
        <f>AV11*$AV$5+AW11*$AW$5+AX11*$AX$5+AY11*$AY$5+AZ11*$AZ$5+BA11*$BA$5+BB11*$BB$5</f>
        <v>0</v>
      </c>
      <c r="BM11" s="31">
        <f t="shared" ref="BM11:BM70" si="7">SUM(AV11:BB11)</f>
        <v>0</v>
      </c>
      <c r="BN11" s="23">
        <v>51</v>
      </c>
      <c r="BO11" s="50">
        <f>SUM(BL11:BL26)</f>
        <v>0</v>
      </c>
      <c r="BP11" s="51">
        <f>BO11/BN11</f>
        <v>0</v>
      </c>
      <c r="BQ11" s="26">
        <f t="shared" ref="BQ11:BQ69" si="8">SUM(AY11:BB11)</f>
        <v>0</v>
      </c>
      <c r="BR11" s="50">
        <f>SUM(BQ11:BQ26)</f>
        <v>0</v>
      </c>
      <c r="BS11" s="22">
        <v>12</v>
      </c>
      <c r="BT11" s="31">
        <f>BC11*$BC$5+BD11*$BD$5+BE11*$BE$5+BF11*$BF$5+BG11*$BG$5+BH11*$BH$5+BI11*$BI$5+BJ11*$BJ$5</f>
        <v>0</v>
      </c>
      <c r="BU11" s="31">
        <f t="shared" ref="BU11:BU70" si="9">SUM(BC11:BJ11)</f>
        <v>0</v>
      </c>
      <c r="BV11" s="50">
        <v>124</v>
      </c>
      <c r="BW11" s="50">
        <f>SUM(BT11:BT26)</f>
        <v>0</v>
      </c>
      <c r="BX11" s="51">
        <f>BW11/BV11</f>
        <v>0</v>
      </c>
      <c r="BY11" s="51">
        <f>(BX11+BP11)/2</f>
        <v>0</v>
      </c>
      <c r="BZ11" s="59">
        <f>RANK(BY11,$BY$11:$BY$69)</f>
        <v>1</v>
      </c>
      <c r="CA11" s="26">
        <f t="shared" ref="CA11:CA69" si="10">SUM(AY11:BB11)</f>
        <v>0</v>
      </c>
      <c r="CB11" s="50">
        <f>SUM(CA11:CA26)</f>
        <v>0</v>
      </c>
      <c r="CC11" s="104" t="s">
        <v>20</v>
      </c>
      <c r="CD11" s="83" t="s">
        <v>515</v>
      </c>
      <c r="CF11" s="101" t="str">
        <f t="shared" si="6"/>
        <v>黄莉莉</v>
      </c>
      <c r="CG11" s="102" t="str">
        <f>IF(AND(BO11=0),CC11,"")</f>
        <v>市区站</v>
      </c>
      <c r="CH11" s="102" t="str">
        <f>IF(AND(BW11=0),CC11,"")</f>
        <v>市区站</v>
      </c>
      <c r="CI11" s="102" t="str">
        <f>INDEX(CC11:CC69,MATCH(SMALL(BY11:BY69,1),BY11:BY69,0))</f>
        <v>市区站</v>
      </c>
    </row>
    <row r="12" ht="23.2" spans="1:87">
      <c r="A12" s="87"/>
      <c r="B12" s="88" t="s">
        <v>516</v>
      </c>
      <c r="C12" s="84">
        <v>0</v>
      </c>
      <c r="D12" s="84">
        <v>0</v>
      </c>
      <c r="E12" s="90">
        <f>COUNTIFS(号卡固网晒单!$A:$A,$B$5,号卡固网晒单!$C:$C,B12,号卡固网晒单!$D:$D,$E$9)</f>
        <v>0</v>
      </c>
      <c r="F12" s="90">
        <f>COUNTIFS(号卡固网晒单!$A:$A,$B$5,号卡固网晒单!$C:$C,B12,号卡固网晒单!$D:$D,$F$9)</f>
        <v>0</v>
      </c>
      <c r="G12" s="90">
        <f>COUNTIFS(号卡固网晒单!$A:$A,$B$5,号卡固网晒单!$C:$C,B12,号卡固网晒单!$D:$D,$G$9)</f>
        <v>0</v>
      </c>
      <c r="H12" s="90">
        <f>COUNTIFS(号卡固网晒单!$A:$A,$B$5,号卡固网晒单!$C:$C,B12,号卡固网晒单!$D:$D,$H$9)</f>
        <v>0</v>
      </c>
      <c r="I12" s="90">
        <f>COUNTIFS(号卡固网晒单!$A:$A,$B$5,号卡固网晒单!$C:$C,B12,号卡固网晒单!$D:$D,$I$9)</f>
        <v>0</v>
      </c>
      <c r="J12" s="90">
        <f>COUNTIFS(号卡固网晒单!$A:$A,$B$5,号卡固网晒单!$C:$C,B12,号卡固网晒单!$D:$D,$J$9)</f>
        <v>0</v>
      </c>
      <c r="K12" s="90">
        <f>COUNTIFS(号卡固网晒单!$A:$A,$B$5,号卡固网晒单!$C:$C,B12,号卡固网晒单!$D:$D,$K$9)</f>
        <v>0</v>
      </c>
      <c r="L12" s="90">
        <f>COUNTIFS(号卡固网晒单!$A:$A,$B$5,号卡固网晒单!$C:$C,B12,号卡固网晒单!$D:$D,$L$9)</f>
        <v>0</v>
      </c>
      <c r="M12" s="90">
        <f>COUNTIFS(号卡固网晒单!$A:$A,$B$5,号卡固网晒单!$C:$C,B12,号卡固网晒单!$D:$D,$M$9)</f>
        <v>0</v>
      </c>
      <c r="N12" s="90">
        <f>COUNTIFS(号卡固网晒单!$A:$A,$B$5,号卡固网晒单!$C:$C,B12,号卡固网晒单!$D:$D,$N$9)</f>
        <v>0</v>
      </c>
      <c r="O12" s="90">
        <f>COUNTIFS(号卡固网晒单!$A:$A,$B$5,号卡固网晒单!$C:$C,B12,号卡固网晒单!$D:$D,$O$9)</f>
        <v>0</v>
      </c>
      <c r="P12" s="90">
        <f>COUNTIFS(号卡固网晒单!$A:$A,$B$5,号卡固网晒单!$C:$C,B12,号卡固网晒单!$D:$D,$P$9)</f>
        <v>0</v>
      </c>
      <c r="Q12" s="90">
        <f t="shared" si="0"/>
        <v>0</v>
      </c>
      <c r="R12" s="90">
        <f>COUNTIFS(号卡固网晒单!$A:$A,$B$5,号卡固网晒单!$C:$C,B12,号卡固网晒单!$E:$E,$R$9)</f>
        <v>0</v>
      </c>
      <c r="S12" s="90">
        <f t="shared" si="1"/>
        <v>0</v>
      </c>
      <c r="T12" s="90">
        <f t="shared" si="2"/>
        <v>0</v>
      </c>
      <c r="U12" s="90">
        <f>COUNTIFS(号卡固网晒单!$A:$A,$B$5,号卡固网晒单!$C:$C,B12,号卡固网晒单!$D:$D,$U$9)</f>
        <v>0</v>
      </c>
      <c r="V12" s="90">
        <f>COUNTIFS(号卡固网晒单!$A:$A,$B$5,号卡固网晒单!$C:$C,B12,号卡固网晒单!$D:$D,$V$9)</f>
        <v>0</v>
      </c>
      <c r="W12" s="90">
        <f>COUNTIFS(号卡固网晒单!$A:$A,$B$5,号卡固网晒单!$C:$C,B12,号卡固网晒单!$D:$D,$W$9)</f>
        <v>0</v>
      </c>
      <c r="X12" s="90">
        <f>COUNTIFS(号卡固网晒单!$A:$A,$B$5,号卡固网晒单!$C:$C,B12,号卡固网晒单!$D:$D,$X$9)</f>
        <v>0</v>
      </c>
      <c r="Y12" s="90">
        <f>COUNTIFS(号卡固网晒单!$A:$A,$B$5,号卡固网晒单!$C:$C,B12,号卡固网晒单!$F:$F,$Y$9)</f>
        <v>0</v>
      </c>
      <c r="Z12" s="90">
        <f>COUNTIFS(号卡固网晒单!$A:$A,$B$5,号卡固网晒单!$C:$C,B12,号卡固网晒单!$G:$G,$Z$9)</f>
        <v>0</v>
      </c>
      <c r="AA12" s="90">
        <f>COUNTIFS(号卡固网晒单!$A:$A,$B$5,号卡固网晒单!$C:$C,B12,号卡固网晒单!$H:$H,$AA$9)</f>
        <v>0</v>
      </c>
      <c r="AB12" s="90">
        <f>COUNTIFS(号卡固网晒单!$A:$A,$B$5,号卡固网晒单!$C:$C,B12,号卡固网晒单!$I:$I,$AB$9)</f>
        <v>0</v>
      </c>
      <c r="AC12" s="90">
        <f>COUNTIFS(号卡固网晒单!$A:$A,$B$5,号卡固网晒单!$C:$C,B12,号卡固网晒单!$J:$J,$AC$9)</f>
        <v>0</v>
      </c>
      <c r="AD12" s="90">
        <f>COUNTIFS(号卡固网晒单!$A:$A,$B$5,号卡固网晒单!$C:$C,B12,号卡固网晒单!$K:$K,$AD$9)</f>
        <v>0</v>
      </c>
      <c r="AE12" s="90">
        <f>COUNTIFS(号卡固网晒单!$A:$A,$B$5,号卡固网晒单!$C:$C,B12,号卡固网晒单!$L:$L,$AE$9)</f>
        <v>0</v>
      </c>
      <c r="AF12" s="90">
        <f>COUNTIFS(号卡固网晒单!$A:$A,$B$5,号卡固网晒单!$C:$C,B12,号卡固网晒单!$M:$M,$AF$9)</f>
        <v>0</v>
      </c>
      <c r="AG12" s="90">
        <f>R12*$R$5+S12*$S$5+T12*$T$5+U12*$U$5+V12*$V$5+W12*$W$5+X12*$X$5</f>
        <v>0</v>
      </c>
      <c r="AH12" s="90">
        <f>Y12*$Y$5+Z12*$Z$5+AA12*$AA$5+AB12*$AB$5+AC12*$AC$5+AD12*$AD$5+AE12*$AE$5+AF12*$AF$5</f>
        <v>0</v>
      </c>
      <c r="AI12" s="90">
        <f>COUNTIFS(号卡固网晒单!$C:$C,AF12,号卡固网晒单!$D:$D,$E$9)</f>
        <v>0</v>
      </c>
      <c r="AJ12" s="90">
        <f>COUNTIFS(号卡固网晒单!$C:$C,AF12,号卡固网晒单!$D:$D,$F$9)</f>
        <v>0</v>
      </c>
      <c r="AK12" s="90">
        <f>COUNTIFS(号卡固网晒单!$C:$C,AF12,号卡固网晒单!$D:$D,$G$9)</f>
        <v>0</v>
      </c>
      <c r="AL12" s="90">
        <f>COUNTIFS(号卡固网晒单!$C:$C,AF12,号卡固网晒单!$D:$D,$H$9)</f>
        <v>0</v>
      </c>
      <c r="AM12" s="90">
        <f>COUNTIFS(号卡固网晒单!$C:$C,AF12,号卡固网晒单!$D:$D,$I$9)</f>
        <v>0</v>
      </c>
      <c r="AN12" s="90">
        <f>COUNTIFS(号卡固网晒单!$C:$C,AF12,号卡固网晒单!$D:$D,$J$9)</f>
        <v>0</v>
      </c>
      <c r="AO12" s="90">
        <f>COUNTIFS(号卡固网晒单!$C:$C,AF12,号卡固网晒单!$D:$D,$K$9)</f>
        <v>0</v>
      </c>
      <c r="AP12" s="90">
        <f>COUNTIFS(号卡固网晒单!$C:$C,AF12,号卡固网晒单!$D:$D,$L$9)</f>
        <v>0</v>
      </c>
      <c r="AQ12" s="90">
        <f>COUNTIFS(号卡固网晒单!$C:$C,AF12,号卡固网晒单!$D:$D,$M$9)</f>
        <v>0</v>
      </c>
      <c r="AR12" s="90">
        <f>COUNTIFS(号卡固网晒单!$C:$C,AF12,号卡固网晒单!$D:$D,$N$9)</f>
        <v>0</v>
      </c>
      <c r="AS12" s="90">
        <f>COUNTIFS(号卡固网晒单!$C:$C,AF12,号卡固网晒单!$D:$D,$O$9)</f>
        <v>0</v>
      </c>
      <c r="AT12" s="90">
        <f>COUNTIFS(号卡固网晒单!$C:$C,AF12,号卡固网晒单!$D:$D,$P$9)</f>
        <v>0</v>
      </c>
      <c r="AU12" s="90">
        <f t="shared" si="3"/>
        <v>0</v>
      </c>
      <c r="AV12" s="90">
        <f>COUNTIFS(号卡固网晒单!$C:$C,AE12,号卡固网晒单!$E:$E,$R$9)</f>
        <v>0</v>
      </c>
      <c r="AW12" s="90">
        <f t="shared" si="4"/>
        <v>0</v>
      </c>
      <c r="AX12" s="90">
        <f t="shared" si="5"/>
        <v>0</v>
      </c>
      <c r="AY12" s="90">
        <f>COUNTIFS(号卡固网晒单!$C:$C,AE12,号卡固网晒单!$D:$D,$U$9)</f>
        <v>0</v>
      </c>
      <c r="AZ12" s="90">
        <f>COUNTIFS(号卡固网晒单!$C:$C,AE12,号卡固网晒单!$D:$D,$V$9)</f>
        <v>0</v>
      </c>
      <c r="BA12" s="90">
        <f>COUNTIFS(号卡固网晒单!$C:$C,AE12,号卡固网晒单!$D:$D,$W$9)</f>
        <v>0</v>
      </c>
      <c r="BB12" s="90">
        <f>COUNTIFS(号卡固网晒单!$C:$C,AE12,号卡固网晒单!$D:$D,$X$9)</f>
        <v>0</v>
      </c>
      <c r="BC12" s="90">
        <f>COUNTIFS(号卡固网晒单!$C:$C,AE12,号卡固网晒单!$F:$F,$Y$9)</f>
        <v>0</v>
      </c>
      <c r="BD12" s="90">
        <f>COUNTIFS(号卡固网晒单!$C:$C,AE12,号卡固网晒单!$G:$G,$Z$9)</f>
        <v>0</v>
      </c>
      <c r="BE12" s="90">
        <f>COUNTIFS(号卡固网晒单!$C:$C,AE12,号卡固网晒单!$H:$H,$AA$9)</f>
        <v>0</v>
      </c>
      <c r="BF12" s="90">
        <f>COUNTIFS(号卡固网晒单!$C:$C,AE12,号卡固网晒单!$I:$I,$AB$9)</f>
        <v>0</v>
      </c>
      <c r="BG12" s="90">
        <f>COUNTIFS(号卡固网晒单!$C:$C,AE12,号卡固网晒单!$J:$J,$AC$9)</f>
        <v>0</v>
      </c>
      <c r="BH12" s="90">
        <f>COUNTIFS(号卡固网晒单!$C:$C,AE12,号卡固网晒单!$K:$K,$AD$9)</f>
        <v>0</v>
      </c>
      <c r="BI12" s="90">
        <f>COUNTIFS(号卡固网晒单!$C:$C,AE12,号卡固网晒单!$L:$L,$AE$9)</f>
        <v>0</v>
      </c>
      <c r="BJ12" s="90">
        <f>COUNTIFS(号卡固网晒单!$C:$C,AE12,号卡固网晒单!$M:$M,$AF$9)</f>
        <v>0</v>
      </c>
      <c r="BK12" s="22">
        <v>0</v>
      </c>
      <c r="BL12" s="31">
        <f>AV12*$AV$5+AW12*$AW$5+AX12*$AX$5+AY12*$AY$5+AZ12*$AZ$5+BA12*$BA$5+BB12*$BB$5</f>
        <v>0</v>
      </c>
      <c r="BM12" s="31">
        <f t="shared" si="7"/>
        <v>0</v>
      </c>
      <c r="BN12" s="23"/>
      <c r="BO12" s="50"/>
      <c r="BP12" s="51"/>
      <c r="BQ12" s="26">
        <f t="shared" si="8"/>
        <v>0</v>
      </c>
      <c r="BR12" s="50"/>
      <c r="BS12" s="22">
        <v>0</v>
      </c>
      <c r="BT12" s="31">
        <f>BC12*$BC$5+BD12*$BD$5+BE12*$BE$5+BF12*$BF$5+BG12*$BG$5+BH12*$BH$5+BI12*$BI$5+BJ12*$BJ$5</f>
        <v>0</v>
      </c>
      <c r="BU12" s="31">
        <f t="shared" si="9"/>
        <v>0</v>
      </c>
      <c r="BV12" s="50"/>
      <c r="BW12" s="50"/>
      <c r="BX12" s="51"/>
      <c r="BY12" s="51"/>
      <c r="BZ12" s="59"/>
      <c r="CA12" s="26">
        <f t="shared" si="10"/>
        <v>0</v>
      </c>
      <c r="CB12" s="50"/>
      <c r="CC12" s="104"/>
      <c r="CD12" s="83" t="s">
        <v>516</v>
      </c>
      <c r="CF12" s="101" t="str">
        <f t="shared" si="6"/>
        <v>陈锐云</v>
      </c>
      <c r="CG12" s="102"/>
      <c r="CH12" s="102"/>
      <c r="CI12" s="102"/>
    </row>
    <row r="13" ht="23.2" spans="1:87">
      <c r="A13" s="87"/>
      <c r="B13" s="88" t="s">
        <v>517</v>
      </c>
      <c r="C13" s="84">
        <v>12</v>
      </c>
      <c r="D13" s="84">
        <v>5</v>
      </c>
      <c r="E13" s="90">
        <f>COUNTIFS(号卡固网晒单!$A:$A,$B$5,号卡固网晒单!$C:$C,B13,号卡固网晒单!$D:$D,$E$9)</f>
        <v>0</v>
      </c>
      <c r="F13" s="90">
        <f>COUNTIFS(号卡固网晒单!$A:$A,$B$5,号卡固网晒单!$C:$C,B13,号卡固网晒单!$D:$D,$F$9)</f>
        <v>0</v>
      </c>
      <c r="G13" s="90">
        <f>COUNTIFS(号卡固网晒单!$A:$A,$B$5,号卡固网晒单!$C:$C,B13,号卡固网晒单!$D:$D,$G$9)</f>
        <v>0</v>
      </c>
      <c r="H13" s="90">
        <f>COUNTIFS(号卡固网晒单!$A:$A,$B$5,号卡固网晒单!$C:$C,B13,号卡固网晒单!$D:$D,$H$9)</f>
        <v>0</v>
      </c>
      <c r="I13" s="90">
        <f>COUNTIFS(号卡固网晒单!$A:$A,$B$5,号卡固网晒单!$C:$C,B13,号卡固网晒单!$D:$D,$I$9)</f>
        <v>0</v>
      </c>
      <c r="J13" s="90">
        <f>COUNTIFS(号卡固网晒单!$A:$A,$B$5,号卡固网晒单!$C:$C,B13,号卡固网晒单!$D:$D,$J$9)</f>
        <v>0</v>
      </c>
      <c r="K13" s="90">
        <f>COUNTIFS(号卡固网晒单!$A:$A,$B$5,号卡固网晒单!$C:$C,B13,号卡固网晒单!$D:$D,$K$9)</f>
        <v>0</v>
      </c>
      <c r="L13" s="90">
        <f>COUNTIFS(号卡固网晒单!$A:$A,$B$5,号卡固网晒单!$C:$C,B13,号卡固网晒单!$D:$D,$L$9)</f>
        <v>0</v>
      </c>
      <c r="M13" s="90">
        <f>COUNTIFS(号卡固网晒单!$A:$A,$B$5,号卡固网晒单!$C:$C,B13,号卡固网晒单!$D:$D,$M$9)</f>
        <v>0</v>
      </c>
      <c r="N13" s="90">
        <f>COUNTIFS(号卡固网晒单!$A:$A,$B$5,号卡固网晒单!$C:$C,B13,号卡固网晒单!$D:$D,$N$9)</f>
        <v>0</v>
      </c>
      <c r="O13" s="90">
        <f>COUNTIFS(号卡固网晒单!$A:$A,$B$5,号卡固网晒单!$C:$C,B13,号卡固网晒单!$D:$D,$O$9)</f>
        <v>0</v>
      </c>
      <c r="P13" s="90">
        <f>COUNTIFS(号卡固网晒单!$A:$A,$B$5,号卡固网晒单!$C:$C,B13,号卡固网晒单!$D:$D,$P$9)</f>
        <v>0</v>
      </c>
      <c r="Q13" s="90">
        <f t="shared" si="0"/>
        <v>0</v>
      </c>
      <c r="R13" s="90">
        <f>COUNTIFS(号卡固网晒单!$A:$A,$B$5,号卡固网晒单!$C:$C,B13,号卡固网晒单!$E:$E,$R$9)</f>
        <v>0</v>
      </c>
      <c r="S13" s="90">
        <f t="shared" si="1"/>
        <v>0</v>
      </c>
      <c r="T13" s="90">
        <f t="shared" si="2"/>
        <v>0</v>
      </c>
      <c r="U13" s="90">
        <f>COUNTIFS(号卡固网晒单!$A:$A,$B$5,号卡固网晒单!$C:$C,B13,号卡固网晒单!$D:$D,$U$9)</f>
        <v>0</v>
      </c>
      <c r="V13" s="90">
        <f>COUNTIFS(号卡固网晒单!$A:$A,$B$5,号卡固网晒单!$C:$C,B13,号卡固网晒单!$D:$D,$V$9)</f>
        <v>0</v>
      </c>
      <c r="W13" s="90">
        <f>COUNTIFS(号卡固网晒单!$A:$A,$B$5,号卡固网晒单!$C:$C,B13,号卡固网晒单!$D:$D,$W$9)</f>
        <v>0</v>
      </c>
      <c r="X13" s="90">
        <f>COUNTIFS(号卡固网晒单!$A:$A,$B$5,号卡固网晒单!$C:$C,B13,号卡固网晒单!$D:$D,$X$9)</f>
        <v>0</v>
      </c>
      <c r="Y13" s="90">
        <f>COUNTIFS(号卡固网晒单!$A:$A,$B$5,号卡固网晒单!$C:$C,B13,号卡固网晒单!$F:$F,$Y$9)</f>
        <v>0</v>
      </c>
      <c r="Z13" s="90">
        <f>COUNTIFS(号卡固网晒单!$A:$A,$B$5,号卡固网晒单!$C:$C,B13,号卡固网晒单!$G:$G,$Z$9)</f>
        <v>0</v>
      </c>
      <c r="AA13" s="90">
        <f>COUNTIFS(号卡固网晒单!$A:$A,$B$5,号卡固网晒单!$C:$C,B13,号卡固网晒单!$H:$H,$AA$9)</f>
        <v>0</v>
      </c>
      <c r="AB13" s="90">
        <f>COUNTIFS(号卡固网晒单!$A:$A,$B$5,号卡固网晒单!$C:$C,B13,号卡固网晒单!$I:$I,$AB$9)</f>
        <v>0</v>
      </c>
      <c r="AC13" s="90">
        <f>COUNTIFS(号卡固网晒单!$A:$A,$B$5,号卡固网晒单!$C:$C,B13,号卡固网晒单!$J:$J,$AC$9)</f>
        <v>0</v>
      </c>
      <c r="AD13" s="90">
        <f>COUNTIFS(号卡固网晒单!$A:$A,$B$5,号卡固网晒单!$C:$C,B13,号卡固网晒单!$K:$K,$AD$9)</f>
        <v>0</v>
      </c>
      <c r="AE13" s="90">
        <f>COUNTIFS(号卡固网晒单!$A:$A,$B$5,号卡固网晒单!$C:$C,B13,号卡固网晒单!$L:$L,$AE$9)</f>
        <v>0</v>
      </c>
      <c r="AF13" s="90">
        <f>COUNTIFS(号卡固网晒单!$A:$A,$B$5,号卡固网晒单!$C:$C,B13,号卡固网晒单!$M:$M,$AF$9)</f>
        <v>0</v>
      </c>
      <c r="AG13" s="90">
        <f>R13*$R$5+S13*$S$5+T13*$T$5+U13*$U$5+V13*$V$5+W13*$W$5+X13*$X$5</f>
        <v>0</v>
      </c>
      <c r="AH13" s="90">
        <f>Y13*$Y$5+Z13*$Z$5+AA13*$AA$5+AB13*$AB$5+AC13*$AC$5+AD13*$AD$5+AE13*$AE$5+AF13*$AF$5</f>
        <v>0</v>
      </c>
      <c r="AI13" s="90">
        <f>COUNTIFS(号卡固网晒单!$C:$C,AF13,号卡固网晒单!$D:$D,$E$9)</f>
        <v>0</v>
      </c>
      <c r="AJ13" s="90">
        <f>COUNTIFS(号卡固网晒单!$C:$C,AF13,号卡固网晒单!$D:$D,$F$9)</f>
        <v>0</v>
      </c>
      <c r="AK13" s="90">
        <f>COUNTIFS(号卡固网晒单!$C:$C,AF13,号卡固网晒单!$D:$D,$G$9)</f>
        <v>0</v>
      </c>
      <c r="AL13" s="90">
        <f>COUNTIFS(号卡固网晒单!$C:$C,AF13,号卡固网晒单!$D:$D,$H$9)</f>
        <v>0</v>
      </c>
      <c r="AM13" s="90">
        <f>COUNTIFS(号卡固网晒单!$C:$C,AF13,号卡固网晒单!$D:$D,$I$9)</f>
        <v>0</v>
      </c>
      <c r="AN13" s="90">
        <f>COUNTIFS(号卡固网晒单!$C:$C,AF13,号卡固网晒单!$D:$D,$J$9)</f>
        <v>0</v>
      </c>
      <c r="AO13" s="90">
        <f>COUNTIFS(号卡固网晒单!$C:$C,AF13,号卡固网晒单!$D:$D,$K$9)</f>
        <v>0</v>
      </c>
      <c r="AP13" s="90">
        <f>COUNTIFS(号卡固网晒单!$C:$C,AF13,号卡固网晒单!$D:$D,$L$9)</f>
        <v>0</v>
      </c>
      <c r="AQ13" s="90">
        <f>COUNTIFS(号卡固网晒单!$C:$C,AF13,号卡固网晒单!$D:$D,$M$9)</f>
        <v>0</v>
      </c>
      <c r="AR13" s="90">
        <f>COUNTIFS(号卡固网晒单!$C:$C,AF13,号卡固网晒单!$D:$D,$N$9)</f>
        <v>0</v>
      </c>
      <c r="AS13" s="90">
        <f>COUNTIFS(号卡固网晒单!$C:$C,AF13,号卡固网晒单!$D:$D,$O$9)</f>
        <v>0</v>
      </c>
      <c r="AT13" s="90">
        <f>COUNTIFS(号卡固网晒单!$C:$C,AF13,号卡固网晒单!$D:$D,$P$9)</f>
        <v>0</v>
      </c>
      <c r="AU13" s="90">
        <f t="shared" si="3"/>
        <v>0</v>
      </c>
      <c r="AV13" s="90">
        <f>COUNTIFS(号卡固网晒单!$C:$C,AE13,号卡固网晒单!$E:$E,$R$9)</f>
        <v>0</v>
      </c>
      <c r="AW13" s="90">
        <f t="shared" si="4"/>
        <v>0</v>
      </c>
      <c r="AX13" s="90">
        <f t="shared" si="5"/>
        <v>0</v>
      </c>
      <c r="AY13" s="90">
        <f>COUNTIFS(号卡固网晒单!$C:$C,AE13,号卡固网晒单!$D:$D,$U$9)</f>
        <v>0</v>
      </c>
      <c r="AZ13" s="90">
        <f>COUNTIFS(号卡固网晒单!$C:$C,AE13,号卡固网晒单!$D:$D,$V$9)</f>
        <v>0</v>
      </c>
      <c r="BA13" s="90">
        <f>COUNTIFS(号卡固网晒单!$C:$C,AE13,号卡固网晒单!$D:$D,$W$9)</f>
        <v>0</v>
      </c>
      <c r="BB13" s="90">
        <f>COUNTIFS(号卡固网晒单!$C:$C,AE13,号卡固网晒单!$D:$D,$X$9)</f>
        <v>0</v>
      </c>
      <c r="BC13" s="90">
        <f>COUNTIFS(号卡固网晒单!$C:$C,AE13,号卡固网晒单!$F:$F,$Y$9)</f>
        <v>0</v>
      </c>
      <c r="BD13" s="90">
        <f>COUNTIFS(号卡固网晒单!$C:$C,AE13,号卡固网晒单!$G:$G,$Z$9)</f>
        <v>0</v>
      </c>
      <c r="BE13" s="90">
        <f>COUNTIFS(号卡固网晒单!$C:$C,AE13,号卡固网晒单!$H:$H,$AA$9)</f>
        <v>0</v>
      </c>
      <c r="BF13" s="90">
        <f>COUNTIFS(号卡固网晒单!$C:$C,AE13,号卡固网晒单!$I:$I,$AB$9)</f>
        <v>0</v>
      </c>
      <c r="BG13" s="90">
        <f>COUNTIFS(号卡固网晒单!$C:$C,AE13,号卡固网晒单!$J:$J,$AC$9)</f>
        <v>0</v>
      </c>
      <c r="BH13" s="90">
        <f>COUNTIFS(号卡固网晒单!$C:$C,AE13,号卡固网晒单!$K:$K,$AD$9)</f>
        <v>0</v>
      </c>
      <c r="BI13" s="90">
        <f>COUNTIFS(号卡固网晒单!$C:$C,AE13,号卡固网晒单!$L:$L,$AE$9)</f>
        <v>0</v>
      </c>
      <c r="BJ13" s="90">
        <f>COUNTIFS(号卡固网晒单!$C:$C,AE13,号卡固网晒单!$M:$M,$AF$9)</f>
        <v>0</v>
      </c>
      <c r="BK13" s="22">
        <v>5</v>
      </c>
      <c r="BL13" s="31">
        <f>AV13*$AV$5+AW13*$AW$5+AX13*$AX$5+AY13*$AY$5+AZ13*$AZ$5+BA13*$BA$5+BB13*$BB$5</f>
        <v>0</v>
      </c>
      <c r="BM13" s="31">
        <f t="shared" si="7"/>
        <v>0</v>
      </c>
      <c r="BN13" s="23"/>
      <c r="BO13" s="50"/>
      <c r="BP13" s="51"/>
      <c r="BQ13" s="26">
        <f t="shared" si="8"/>
        <v>0</v>
      </c>
      <c r="BR13" s="50"/>
      <c r="BS13" s="22">
        <v>12</v>
      </c>
      <c r="BT13" s="31">
        <f>BC13*$BC$5+BD13*$BD$5+BE13*$BE$5+BF13*$BF$5+BG13*$BG$5+BH13*$BH$5+BI13*$BI$5+BJ13*$BJ$5</f>
        <v>0</v>
      </c>
      <c r="BU13" s="31">
        <f t="shared" si="9"/>
        <v>0</v>
      </c>
      <c r="BV13" s="50"/>
      <c r="BW13" s="50"/>
      <c r="BX13" s="51"/>
      <c r="BY13" s="51"/>
      <c r="BZ13" s="59"/>
      <c r="CA13" s="26">
        <f t="shared" si="10"/>
        <v>0</v>
      </c>
      <c r="CB13" s="50"/>
      <c r="CC13" s="104"/>
      <c r="CD13" s="83" t="s">
        <v>517</v>
      </c>
      <c r="CF13" s="101" t="str">
        <f t="shared" si="6"/>
        <v>李亚琴</v>
      </c>
      <c r="CG13" s="102"/>
      <c r="CH13" s="102"/>
      <c r="CI13" s="102"/>
    </row>
    <row r="14" ht="23.2" spans="1:87">
      <c r="A14" s="87"/>
      <c r="B14" s="88" t="s">
        <v>518</v>
      </c>
      <c r="C14" s="84">
        <v>12</v>
      </c>
      <c r="D14" s="84">
        <v>5</v>
      </c>
      <c r="E14" s="90">
        <f>COUNTIFS(号卡固网晒单!$A:$A,$B$5,号卡固网晒单!$C:$C,B14,号卡固网晒单!$D:$D,$E$9)</f>
        <v>0</v>
      </c>
      <c r="F14" s="90">
        <f>COUNTIFS(号卡固网晒单!$A:$A,$B$5,号卡固网晒单!$C:$C,B14,号卡固网晒单!$D:$D,$F$9)</f>
        <v>0</v>
      </c>
      <c r="G14" s="90">
        <f>COUNTIFS(号卡固网晒单!$A:$A,$B$5,号卡固网晒单!$C:$C,B14,号卡固网晒单!$D:$D,$G$9)</f>
        <v>0</v>
      </c>
      <c r="H14" s="90">
        <f>COUNTIFS(号卡固网晒单!$A:$A,$B$5,号卡固网晒单!$C:$C,B14,号卡固网晒单!$D:$D,$H$9)</f>
        <v>0</v>
      </c>
      <c r="I14" s="90">
        <f>COUNTIFS(号卡固网晒单!$A:$A,$B$5,号卡固网晒单!$C:$C,B14,号卡固网晒单!$D:$D,$I$9)</f>
        <v>0</v>
      </c>
      <c r="J14" s="90">
        <f>COUNTIFS(号卡固网晒单!$A:$A,$B$5,号卡固网晒单!$C:$C,B14,号卡固网晒单!$D:$D,$J$9)</f>
        <v>0</v>
      </c>
      <c r="K14" s="90">
        <f>COUNTIFS(号卡固网晒单!$A:$A,$B$5,号卡固网晒单!$C:$C,B14,号卡固网晒单!$D:$D,$K$9)</f>
        <v>0</v>
      </c>
      <c r="L14" s="90">
        <f>COUNTIFS(号卡固网晒单!$A:$A,$B$5,号卡固网晒单!$C:$C,B14,号卡固网晒单!$D:$D,$L$9)</f>
        <v>0</v>
      </c>
      <c r="M14" s="90">
        <f>COUNTIFS(号卡固网晒单!$A:$A,$B$5,号卡固网晒单!$C:$C,B14,号卡固网晒单!$D:$D,$M$9)</f>
        <v>0</v>
      </c>
      <c r="N14" s="90">
        <f>COUNTIFS(号卡固网晒单!$A:$A,$B$5,号卡固网晒单!$C:$C,B14,号卡固网晒单!$D:$D,$N$9)</f>
        <v>0</v>
      </c>
      <c r="O14" s="90">
        <f>COUNTIFS(号卡固网晒单!$A:$A,$B$5,号卡固网晒单!$C:$C,B14,号卡固网晒单!$D:$D,$O$9)</f>
        <v>0</v>
      </c>
      <c r="P14" s="90">
        <f>COUNTIFS(号卡固网晒单!$A:$A,$B$5,号卡固网晒单!$C:$C,B14,号卡固网晒单!$D:$D,$P$9)</f>
        <v>0</v>
      </c>
      <c r="Q14" s="90">
        <f t="shared" si="0"/>
        <v>0</v>
      </c>
      <c r="R14" s="90">
        <f>COUNTIFS(号卡固网晒单!$A:$A,$B$5,号卡固网晒单!$C:$C,B14,号卡固网晒单!$E:$E,$R$9)</f>
        <v>0</v>
      </c>
      <c r="S14" s="90">
        <f t="shared" si="1"/>
        <v>0</v>
      </c>
      <c r="T14" s="90">
        <f t="shared" si="2"/>
        <v>0</v>
      </c>
      <c r="U14" s="90">
        <f>COUNTIFS(号卡固网晒单!$A:$A,$B$5,号卡固网晒单!$C:$C,B14,号卡固网晒单!$D:$D,$U$9)</f>
        <v>0</v>
      </c>
      <c r="V14" s="90">
        <f>COUNTIFS(号卡固网晒单!$A:$A,$B$5,号卡固网晒单!$C:$C,B14,号卡固网晒单!$D:$D,$V$9)</f>
        <v>0</v>
      </c>
      <c r="W14" s="90">
        <f>COUNTIFS(号卡固网晒单!$A:$A,$B$5,号卡固网晒单!$C:$C,B14,号卡固网晒单!$D:$D,$W$9)</f>
        <v>0</v>
      </c>
      <c r="X14" s="90">
        <f>COUNTIFS(号卡固网晒单!$A:$A,$B$5,号卡固网晒单!$C:$C,B14,号卡固网晒单!$D:$D,$X$9)</f>
        <v>0</v>
      </c>
      <c r="Y14" s="90">
        <f>COUNTIFS(号卡固网晒单!$A:$A,$B$5,号卡固网晒单!$C:$C,B14,号卡固网晒单!$F:$F,$Y$9)</f>
        <v>0</v>
      </c>
      <c r="Z14" s="90">
        <f>COUNTIFS(号卡固网晒单!$A:$A,$B$5,号卡固网晒单!$C:$C,B14,号卡固网晒单!$G:$G,$Z$9)</f>
        <v>0</v>
      </c>
      <c r="AA14" s="90">
        <f>COUNTIFS(号卡固网晒单!$A:$A,$B$5,号卡固网晒单!$C:$C,B14,号卡固网晒单!$H:$H,$AA$9)</f>
        <v>0</v>
      </c>
      <c r="AB14" s="90">
        <f>COUNTIFS(号卡固网晒单!$A:$A,$B$5,号卡固网晒单!$C:$C,B14,号卡固网晒单!$I:$I,$AB$9)</f>
        <v>0</v>
      </c>
      <c r="AC14" s="90">
        <f>COUNTIFS(号卡固网晒单!$A:$A,$B$5,号卡固网晒单!$C:$C,B14,号卡固网晒单!$J:$J,$AC$9)</f>
        <v>0</v>
      </c>
      <c r="AD14" s="90">
        <f>COUNTIFS(号卡固网晒单!$A:$A,$B$5,号卡固网晒单!$C:$C,B14,号卡固网晒单!$K:$K,$AD$9)</f>
        <v>0</v>
      </c>
      <c r="AE14" s="90">
        <f>COUNTIFS(号卡固网晒单!$A:$A,$B$5,号卡固网晒单!$C:$C,B14,号卡固网晒单!$L:$L,$AE$9)</f>
        <v>0</v>
      </c>
      <c r="AF14" s="90">
        <f>COUNTIFS(号卡固网晒单!$A:$A,$B$5,号卡固网晒单!$C:$C,B14,号卡固网晒单!$M:$M,$AF$9)</f>
        <v>0</v>
      </c>
      <c r="AG14" s="90">
        <f>R14*$R$5+S14*$S$5+T14*$T$5+U14*$U$5+V14*$V$5+W14*$W$5+X14*$X$5</f>
        <v>0</v>
      </c>
      <c r="AH14" s="90">
        <f>Y14*$Y$5+Z14*$Z$5+AA14*$AA$5+AB14*$AB$5+AC14*$AC$5+AD14*$AD$5+AE14*$AE$5+AF14*$AF$5</f>
        <v>0</v>
      </c>
      <c r="AI14" s="90">
        <f>COUNTIFS(号卡固网晒单!$C:$C,AF14,号卡固网晒单!$D:$D,$E$9)</f>
        <v>0</v>
      </c>
      <c r="AJ14" s="90">
        <f>COUNTIFS(号卡固网晒单!$C:$C,AF14,号卡固网晒单!$D:$D,$F$9)</f>
        <v>0</v>
      </c>
      <c r="AK14" s="90">
        <f>COUNTIFS(号卡固网晒单!$C:$C,AF14,号卡固网晒单!$D:$D,$G$9)</f>
        <v>0</v>
      </c>
      <c r="AL14" s="90">
        <f>COUNTIFS(号卡固网晒单!$C:$C,AF14,号卡固网晒单!$D:$D,$H$9)</f>
        <v>0</v>
      </c>
      <c r="AM14" s="90">
        <f>COUNTIFS(号卡固网晒单!$C:$C,AF14,号卡固网晒单!$D:$D,$I$9)</f>
        <v>0</v>
      </c>
      <c r="AN14" s="90">
        <f>COUNTIFS(号卡固网晒单!$C:$C,AF14,号卡固网晒单!$D:$D,$J$9)</f>
        <v>0</v>
      </c>
      <c r="AO14" s="90">
        <f>COUNTIFS(号卡固网晒单!$C:$C,AF14,号卡固网晒单!$D:$D,$K$9)</f>
        <v>0</v>
      </c>
      <c r="AP14" s="90">
        <f>COUNTIFS(号卡固网晒单!$C:$C,AF14,号卡固网晒单!$D:$D,$L$9)</f>
        <v>0</v>
      </c>
      <c r="AQ14" s="90">
        <f>COUNTIFS(号卡固网晒单!$C:$C,AF14,号卡固网晒单!$D:$D,$M$9)</f>
        <v>0</v>
      </c>
      <c r="AR14" s="90">
        <f>COUNTIFS(号卡固网晒单!$C:$C,AF14,号卡固网晒单!$D:$D,$N$9)</f>
        <v>0</v>
      </c>
      <c r="AS14" s="90">
        <f>COUNTIFS(号卡固网晒单!$C:$C,AF14,号卡固网晒单!$D:$D,$O$9)</f>
        <v>0</v>
      </c>
      <c r="AT14" s="90">
        <f>COUNTIFS(号卡固网晒单!$C:$C,AF14,号卡固网晒单!$D:$D,$P$9)</f>
        <v>0</v>
      </c>
      <c r="AU14" s="90">
        <f t="shared" si="3"/>
        <v>0</v>
      </c>
      <c r="AV14" s="90">
        <f>COUNTIFS(号卡固网晒单!$C:$C,AE14,号卡固网晒单!$E:$E,$R$9)</f>
        <v>0</v>
      </c>
      <c r="AW14" s="90">
        <f t="shared" si="4"/>
        <v>0</v>
      </c>
      <c r="AX14" s="90">
        <f t="shared" si="5"/>
        <v>0</v>
      </c>
      <c r="AY14" s="90">
        <f>COUNTIFS(号卡固网晒单!$C:$C,AE14,号卡固网晒单!$D:$D,$U$9)</f>
        <v>0</v>
      </c>
      <c r="AZ14" s="90">
        <f>COUNTIFS(号卡固网晒单!$C:$C,AE14,号卡固网晒单!$D:$D,$V$9)</f>
        <v>0</v>
      </c>
      <c r="BA14" s="90">
        <f>COUNTIFS(号卡固网晒单!$C:$C,AE14,号卡固网晒单!$D:$D,$W$9)</f>
        <v>0</v>
      </c>
      <c r="BB14" s="90">
        <f>COUNTIFS(号卡固网晒单!$C:$C,AE14,号卡固网晒单!$D:$D,$X$9)</f>
        <v>0</v>
      </c>
      <c r="BC14" s="90">
        <f>COUNTIFS(号卡固网晒单!$C:$C,AE14,号卡固网晒单!$F:$F,$Y$9)</f>
        <v>0</v>
      </c>
      <c r="BD14" s="90">
        <f>COUNTIFS(号卡固网晒单!$C:$C,AE14,号卡固网晒单!$G:$G,$Z$9)</f>
        <v>0</v>
      </c>
      <c r="BE14" s="90">
        <f>COUNTIFS(号卡固网晒单!$C:$C,AE14,号卡固网晒单!$H:$H,$AA$9)</f>
        <v>0</v>
      </c>
      <c r="BF14" s="90">
        <f>COUNTIFS(号卡固网晒单!$C:$C,AE14,号卡固网晒单!$I:$I,$AB$9)</f>
        <v>0</v>
      </c>
      <c r="BG14" s="90">
        <f>COUNTIFS(号卡固网晒单!$C:$C,AE14,号卡固网晒单!$J:$J,$AC$9)</f>
        <v>0</v>
      </c>
      <c r="BH14" s="90">
        <f>COUNTIFS(号卡固网晒单!$C:$C,AE14,号卡固网晒单!$K:$K,$AD$9)</f>
        <v>0</v>
      </c>
      <c r="BI14" s="90">
        <f>COUNTIFS(号卡固网晒单!$C:$C,AE14,号卡固网晒单!$L:$L,$AE$9)</f>
        <v>0</v>
      </c>
      <c r="BJ14" s="90">
        <f>COUNTIFS(号卡固网晒单!$C:$C,AE14,号卡固网晒单!$M:$M,$AF$9)</f>
        <v>0</v>
      </c>
      <c r="BK14" s="22">
        <v>5</v>
      </c>
      <c r="BL14" s="31">
        <f>AV14*$AV$5+AW14*$AW$5+AX14*$AX$5+AY14*$AY$5+AZ14*$AZ$5+BA14*$BA$5+BB14*$BB$5</f>
        <v>0</v>
      </c>
      <c r="BM14" s="31">
        <f t="shared" si="7"/>
        <v>0</v>
      </c>
      <c r="BN14" s="23"/>
      <c r="BO14" s="50"/>
      <c r="BP14" s="51"/>
      <c r="BQ14" s="26">
        <f t="shared" si="8"/>
        <v>0</v>
      </c>
      <c r="BR14" s="50"/>
      <c r="BS14" s="22">
        <v>12</v>
      </c>
      <c r="BT14" s="31">
        <f>BC14*$BC$5+BD14*$BD$5+BE14*$BE$5+BF14*$BF$5+BG14*$BG$5+BH14*$BH$5+BI14*$BI$5+BJ14*$BJ$5</f>
        <v>0</v>
      </c>
      <c r="BU14" s="31">
        <f t="shared" si="9"/>
        <v>0</v>
      </c>
      <c r="BV14" s="50"/>
      <c r="BW14" s="50"/>
      <c r="BX14" s="51"/>
      <c r="BY14" s="51"/>
      <c r="BZ14" s="59"/>
      <c r="CA14" s="26">
        <f t="shared" si="10"/>
        <v>0</v>
      </c>
      <c r="CB14" s="50"/>
      <c r="CC14" s="104"/>
      <c r="CD14" s="83" t="s">
        <v>518</v>
      </c>
      <c r="CF14" s="101" t="str">
        <f t="shared" si="6"/>
        <v>林圣招</v>
      </c>
      <c r="CG14" s="102"/>
      <c r="CH14" s="102"/>
      <c r="CI14" s="102"/>
    </row>
    <row r="15" ht="23.2" spans="1:87">
      <c r="A15" s="87"/>
      <c r="B15" s="88" t="s">
        <v>519</v>
      </c>
      <c r="C15" s="84">
        <v>12</v>
      </c>
      <c r="D15" s="84">
        <v>5</v>
      </c>
      <c r="E15" s="90">
        <f>COUNTIFS(号卡固网晒单!$A:$A,$B$5,号卡固网晒单!$C:$C,B15,号卡固网晒单!$D:$D,$E$9)</f>
        <v>0</v>
      </c>
      <c r="F15" s="90">
        <f>COUNTIFS(号卡固网晒单!$A:$A,$B$5,号卡固网晒单!$C:$C,B15,号卡固网晒单!$D:$D,$F$9)</f>
        <v>0</v>
      </c>
      <c r="G15" s="90">
        <f>COUNTIFS(号卡固网晒单!$A:$A,$B$5,号卡固网晒单!$C:$C,B15,号卡固网晒单!$D:$D,$G$9)</f>
        <v>0</v>
      </c>
      <c r="H15" s="90">
        <f>COUNTIFS(号卡固网晒单!$A:$A,$B$5,号卡固网晒单!$C:$C,B15,号卡固网晒单!$D:$D,$H$9)</f>
        <v>0</v>
      </c>
      <c r="I15" s="90">
        <f>COUNTIFS(号卡固网晒单!$A:$A,$B$5,号卡固网晒单!$C:$C,B15,号卡固网晒单!$D:$D,$I$9)</f>
        <v>0</v>
      </c>
      <c r="J15" s="90">
        <f>COUNTIFS(号卡固网晒单!$A:$A,$B$5,号卡固网晒单!$C:$C,B15,号卡固网晒单!$D:$D,$J$9)</f>
        <v>0</v>
      </c>
      <c r="K15" s="90">
        <f>COUNTIFS(号卡固网晒单!$A:$A,$B$5,号卡固网晒单!$C:$C,B15,号卡固网晒单!$D:$D,$K$9)</f>
        <v>0</v>
      </c>
      <c r="L15" s="90">
        <f>COUNTIFS(号卡固网晒单!$A:$A,$B$5,号卡固网晒单!$C:$C,B15,号卡固网晒单!$D:$D,$L$9)</f>
        <v>0</v>
      </c>
      <c r="M15" s="90">
        <f>COUNTIFS(号卡固网晒单!$A:$A,$B$5,号卡固网晒单!$C:$C,B15,号卡固网晒单!$D:$D,$M$9)</f>
        <v>0</v>
      </c>
      <c r="N15" s="90">
        <f>COUNTIFS(号卡固网晒单!$A:$A,$B$5,号卡固网晒单!$C:$C,B15,号卡固网晒单!$D:$D,$N$9)</f>
        <v>0</v>
      </c>
      <c r="O15" s="90">
        <f>COUNTIFS(号卡固网晒单!$A:$A,$B$5,号卡固网晒单!$C:$C,B15,号卡固网晒单!$D:$D,$O$9)</f>
        <v>0</v>
      </c>
      <c r="P15" s="90">
        <f>COUNTIFS(号卡固网晒单!$A:$A,$B$5,号卡固网晒单!$C:$C,B15,号卡固网晒单!$D:$D,$P$9)</f>
        <v>0</v>
      </c>
      <c r="Q15" s="90">
        <f t="shared" si="0"/>
        <v>0</v>
      </c>
      <c r="R15" s="90">
        <f>COUNTIFS(号卡固网晒单!$A:$A,$B$5,号卡固网晒单!$C:$C,B15,号卡固网晒单!$E:$E,$R$9)</f>
        <v>0</v>
      </c>
      <c r="S15" s="90">
        <f t="shared" si="1"/>
        <v>0</v>
      </c>
      <c r="T15" s="90">
        <f t="shared" si="2"/>
        <v>0</v>
      </c>
      <c r="U15" s="90">
        <f>COUNTIFS(号卡固网晒单!$A:$A,$B$5,号卡固网晒单!$C:$C,B15,号卡固网晒单!$D:$D,$U$9)</f>
        <v>0</v>
      </c>
      <c r="V15" s="90">
        <f>COUNTIFS(号卡固网晒单!$A:$A,$B$5,号卡固网晒单!$C:$C,B15,号卡固网晒单!$D:$D,$V$9)</f>
        <v>0</v>
      </c>
      <c r="W15" s="90">
        <f>COUNTIFS(号卡固网晒单!$A:$A,$B$5,号卡固网晒单!$C:$C,B15,号卡固网晒单!$D:$D,$W$9)</f>
        <v>0</v>
      </c>
      <c r="X15" s="90">
        <f>COUNTIFS(号卡固网晒单!$A:$A,$B$5,号卡固网晒单!$C:$C,B15,号卡固网晒单!$D:$D,$X$9)</f>
        <v>0</v>
      </c>
      <c r="Y15" s="90">
        <f>COUNTIFS(号卡固网晒单!$A:$A,$B$5,号卡固网晒单!$C:$C,B15,号卡固网晒单!$F:$F,$Y$9)</f>
        <v>0</v>
      </c>
      <c r="Z15" s="90">
        <f>COUNTIFS(号卡固网晒单!$A:$A,$B$5,号卡固网晒单!$C:$C,B15,号卡固网晒单!$G:$G,$Z$9)</f>
        <v>0</v>
      </c>
      <c r="AA15" s="90">
        <f>COUNTIFS(号卡固网晒单!$A:$A,$B$5,号卡固网晒单!$C:$C,B15,号卡固网晒单!$H:$H,$AA$9)</f>
        <v>0</v>
      </c>
      <c r="AB15" s="90">
        <f>COUNTIFS(号卡固网晒单!$A:$A,$B$5,号卡固网晒单!$C:$C,B15,号卡固网晒单!$I:$I,$AB$9)</f>
        <v>0</v>
      </c>
      <c r="AC15" s="90">
        <f>COUNTIFS(号卡固网晒单!$A:$A,$B$5,号卡固网晒单!$C:$C,B15,号卡固网晒单!$J:$J,$AC$9)</f>
        <v>0</v>
      </c>
      <c r="AD15" s="90">
        <f>COUNTIFS(号卡固网晒单!$A:$A,$B$5,号卡固网晒单!$C:$C,B15,号卡固网晒单!$K:$K,$AD$9)</f>
        <v>0</v>
      </c>
      <c r="AE15" s="90">
        <f>COUNTIFS(号卡固网晒单!$A:$A,$B$5,号卡固网晒单!$C:$C,B15,号卡固网晒单!$L:$L,$AE$9)</f>
        <v>0</v>
      </c>
      <c r="AF15" s="90">
        <f>COUNTIFS(号卡固网晒单!$A:$A,$B$5,号卡固网晒单!$C:$C,B15,号卡固网晒单!$M:$M,$AF$9)</f>
        <v>0</v>
      </c>
      <c r="AG15" s="90">
        <f>R15*$R$5+S15*$S$5+T15*$T$5+U15*$U$5+V15*$V$5+W15*$W$5+X15*$X$5</f>
        <v>0</v>
      </c>
      <c r="AH15" s="90">
        <f>Y15*$Y$5+Z15*$Z$5+AA15*$AA$5+AB15*$AB$5+AC15*$AC$5+AD15*$AD$5+AE15*$AE$5+AF15*$AF$5</f>
        <v>0</v>
      </c>
      <c r="AI15" s="90">
        <f>COUNTIFS(号卡固网晒单!$C:$C,AF15,号卡固网晒单!$D:$D,$E$9)</f>
        <v>0</v>
      </c>
      <c r="AJ15" s="90">
        <f>COUNTIFS(号卡固网晒单!$C:$C,AF15,号卡固网晒单!$D:$D,$F$9)</f>
        <v>0</v>
      </c>
      <c r="AK15" s="90">
        <f>COUNTIFS(号卡固网晒单!$C:$C,AF15,号卡固网晒单!$D:$D,$G$9)</f>
        <v>0</v>
      </c>
      <c r="AL15" s="90">
        <f>COUNTIFS(号卡固网晒单!$C:$C,AF15,号卡固网晒单!$D:$D,$H$9)</f>
        <v>0</v>
      </c>
      <c r="AM15" s="90">
        <f>COUNTIFS(号卡固网晒单!$C:$C,AF15,号卡固网晒单!$D:$D,$I$9)</f>
        <v>0</v>
      </c>
      <c r="AN15" s="90">
        <f>COUNTIFS(号卡固网晒单!$C:$C,AF15,号卡固网晒单!$D:$D,$J$9)</f>
        <v>0</v>
      </c>
      <c r="AO15" s="90">
        <f>COUNTIFS(号卡固网晒单!$C:$C,AF15,号卡固网晒单!$D:$D,$K$9)</f>
        <v>0</v>
      </c>
      <c r="AP15" s="90">
        <f>COUNTIFS(号卡固网晒单!$C:$C,AF15,号卡固网晒单!$D:$D,$L$9)</f>
        <v>0</v>
      </c>
      <c r="AQ15" s="90">
        <f>COUNTIFS(号卡固网晒单!$C:$C,AF15,号卡固网晒单!$D:$D,$M$9)</f>
        <v>0</v>
      </c>
      <c r="AR15" s="90">
        <f>COUNTIFS(号卡固网晒单!$C:$C,AF15,号卡固网晒单!$D:$D,$N$9)</f>
        <v>0</v>
      </c>
      <c r="AS15" s="90">
        <f>COUNTIFS(号卡固网晒单!$C:$C,AF15,号卡固网晒单!$D:$D,$O$9)</f>
        <v>0</v>
      </c>
      <c r="AT15" s="90">
        <f>COUNTIFS(号卡固网晒单!$C:$C,AF15,号卡固网晒单!$D:$D,$P$9)</f>
        <v>0</v>
      </c>
      <c r="AU15" s="90">
        <f t="shared" si="3"/>
        <v>0</v>
      </c>
      <c r="AV15" s="90">
        <f>COUNTIFS(号卡固网晒单!$C:$C,AE15,号卡固网晒单!$E:$E,$R$9)</f>
        <v>0</v>
      </c>
      <c r="AW15" s="90">
        <f t="shared" si="4"/>
        <v>0</v>
      </c>
      <c r="AX15" s="90">
        <f t="shared" si="5"/>
        <v>0</v>
      </c>
      <c r="AY15" s="90">
        <f>COUNTIFS(号卡固网晒单!$C:$C,AE15,号卡固网晒单!$D:$D,$U$9)</f>
        <v>0</v>
      </c>
      <c r="AZ15" s="90">
        <f>COUNTIFS(号卡固网晒单!$C:$C,AE15,号卡固网晒单!$D:$D,$V$9)</f>
        <v>0</v>
      </c>
      <c r="BA15" s="90">
        <f>COUNTIFS(号卡固网晒单!$C:$C,AE15,号卡固网晒单!$D:$D,$W$9)</f>
        <v>0</v>
      </c>
      <c r="BB15" s="90">
        <f>COUNTIFS(号卡固网晒单!$C:$C,AE15,号卡固网晒单!$D:$D,$X$9)</f>
        <v>0</v>
      </c>
      <c r="BC15" s="90">
        <f>COUNTIFS(号卡固网晒单!$C:$C,AE15,号卡固网晒单!$F:$F,$Y$9)</f>
        <v>0</v>
      </c>
      <c r="BD15" s="90">
        <f>COUNTIFS(号卡固网晒单!$C:$C,AE15,号卡固网晒单!$G:$G,$Z$9)</f>
        <v>0</v>
      </c>
      <c r="BE15" s="90">
        <f>COUNTIFS(号卡固网晒单!$C:$C,AE15,号卡固网晒单!$H:$H,$AA$9)</f>
        <v>0</v>
      </c>
      <c r="BF15" s="90">
        <f>COUNTIFS(号卡固网晒单!$C:$C,AE15,号卡固网晒单!$I:$I,$AB$9)</f>
        <v>0</v>
      </c>
      <c r="BG15" s="90">
        <f>COUNTIFS(号卡固网晒单!$C:$C,AE15,号卡固网晒单!$J:$J,$AC$9)</f>
        <v>0</v>
      </c>
      <c r="BH15" s="90">
        <f>COUNTIFS(号卡固网晒单!$C:$C,AE15,号卡固网晒单!$K:$K,$AD$9)</f>
        <v>0</v>
      </c>
      <c r="BI15" s="90">
        <f>COUNTIFS(号卡固网晒单!$C:$C,AE15,号卡固网晒单!$L:$L,$AE$9)</f>
        <v>0</v>
      </c>
      <c r="BJ15" s="90">
        <f>COUNTIFS(号卡固网晒单!$C:$C,AE15,号卡固网晒单!$M:$M,$AF$9)</f>
        <v>0</v>
      </c>
      <c r="BK15" s="22">
        <v>5</v>
      </c>
      <c r="BL15" s="31">
        <f>AV15*$AV$5+AW15*$AW$5+AX15*$AX$5+AY15*$AY$5+AZ15*$AZ$5+BA15*$BA$5+BB15*$BB$5</f>
        <v>0</v>
      </c>
      <c r="BM15" s="31">
        <f t="shared" si="7"/>
        <v>0</v>
      </c>
      <c r="BN15" s="23"/>
      <c r="BO15" s="50"/>
      <c r="BP15" s="51"/>
      <c r="BQ15" s="26">
        <f t="shared" si="8"/>
        <v>0</v>
      </c>
      <c r="BR15" s="50"/>
      <c r="BS15" s="22">
        <v>12</v>
      </c>
      <c r="BT15" s="31">
        <f>BC15*$BC$5+BD15*$BD$5+BE15*$BE$5+BF15*$BF$5+BG15*$BG$5+BH15*$BH$5+BI15*$BI$5+BJ15*$BJ$5</f>
        <v>0</v>
      </c>
      <c r="BU15" s="31">
        <f t="shared" si="9"/>
        <v>0</v>
      </c>
      <c r="BV15" s="50"/>
      <c r="BW15" s="50"/>
      <c r="BX15" s="51"/>
      <c r="BY15" s="51"/>
      <c r="BZ15" s="59"/>
      <c r="CA15" s="26">
        <f t="shared" si="10"/>
        <v>0</v>
      </c>
      <c r="CB15" s="50"/>
      <c r="CC15" s="104"/>
      <c r="CD15" s="83" t="s">
        <v>519</v>
      </c>
      <c r="CF15" s="101" t="str">
        <f t="shared" si="6"/>
        <v>谢福琴</v>
      </c>
      <c r="CG15" s="102"/>
      <c r="CH15" s="102"/>
      <c r="CI15" s="102"/>
    </row>
    <row r="16" ht="23.2" spans="1:87">
      <c r="A16" s="87"/>
      <c r="B16" s="88" t="s">
        <v>520</v>
      </c>
      <c r="C16" s="84">
        <v>12</v>
      </c>
      <c r="D16" s="84">
        <v>5</v>
      </c>
      <c r="E16" s="90">
        <f>COUNTIFS(号卡固网晒单!$A:$A,$B$5,号卡固网晒单!$C:$C,B16,号卡固网晒单!$D:$D,$E$9)</f>
        <v>0</v>
      </c>
      <c r="F16" s="90">
        <f>COUNTIFS(号卡固网晒单!$A:$A,$B$5,号卡固网晒单!$C:$C,B16,号卡固网晒单!$D:$D,$F$9)</f>
        <v>0</v>
      </c>
      <c r="G16" s="90">
        <f>COUNTIFS(号卡固网晒单!$A:$A,$B$5,号卡固网晒单!$C:$C,B16,号卡固网晒单!$D:$D,$G$9)</f>
        <v>0</v>
      </c>
      <c r="H16" s="90">
        <f>COUNTIFS(号卡固网晒单!$A:$A,$B$5,号卡固网晒单!$C:$C,B16,号卡固网晒单!$D:$D,$H$9)</f>
        <v>0</v>
      </c>
      <c r="I16" s="90">
        <f>COUNTIFS(号卡固网晒单!$A:$A,$B$5,号卡固网晒单!$C:$C,B16,号卡固网晒单!$D:$D,$I$9)</f>
        <v>0</v>
      </c>
      <c r="J16" s="90">
        <f>COUNTIFS(号卡固网晒单!$A:$A,$B$5,号卡固网晒单!$C:$C,B16,号卡固网晒单!$D:$D,$J$9)</f>
        <v>0</v>
      </c>
      <c r="K16" s="90">
        <f>COUNTIFS(号卡固网晒单!$A:$A,$B$5,号卡固网晒单!$C:$C,B16,号卡固网晒单!$D:$D,$K$9)</f>
        <v>0</v>
      </c>
      <c r="L16" s="90">
        <f>COUNTIFS(号卡固网晒单!$A:$A,$B$5,号卡固网晒单!$C:$C,B16,号卡固网晒单!$D:$D,$L$9)</f>
        <v>0</v>
      </c>
      <c r="M16" s="90">
        <f>COUNTIFS(号卡固网晒单!$A:$A,$B$5,号卡固网晒单!$C:$C,B16,号卡固网晒单!$D:$D,$M$9)</f>
        <v>0</v>
      </c>
      <c r="N16" s="90">
        <f>COUNTIFS(号卡固网晒单!$A:$A,$B$5,号卡固网晒单!$C:$C,B16,号卡固网晒单!$D:$D,$N$9)</f>
        <v>0</v>
      </c>
      <c r="O16" s="90">
        <f>COUNTIFS(号卡固网晒单!$A:$A,$B$5,号卡固网晒单!$C:$C,B16,号卡固网晒单!$D:$D,$O$9)</f>
        <v>0</v>
      </c>
      <c r="P16" s="90">
        <f>COUNTIFS(号卡固网晒单!$A:$A,$B$5,号卡固网晒单!$C:$C,B16,号卡固网晒单!$D:$D,$P$9)</f>
        <v>0</v>
      </c>
      <c r="Q16" s="90">
        <f t="shared" si="0"/>
        <v>0</v>
      </c>
      <c r="R16" s="90">
        <f>COUNTIFS(号卡固网晒单!$A:$A,$B$5,号卡固网晒单!$C:$C,B16,号卡固网晒单!$E:$E,$R$9)</f>
        <v>0</v>
      </c>
      <c r="S16" s="90">
        <f t="shared" si="1"/>
        <v>0</v>
      </c>
      <c r="T16" s="90">
        <f t="shared" si="2"/>
        <v>0</v>
      </c>
      <c r="U16" s="90">
        <f>COUNTIFS(号卡固网晒单!$A:$A,$B$5,号卡固网晒单!$C:$C,B16,号卡固网晒单!$D:$D,$U$9)</f>
        <v>0</v>
      </c>
      <c r="V16" s="90">
        <f>COUNTIFS(号卡固网晒单!$A:$A,$B$5,号卡固网晒单!$C:$C,B16,号卡固网晒单!$D:$D,$V$9)</f>
        <v>0</v>
      </c>
      <c r="W16" s="90">
        <f>COUNTIFS(号卡固网晒单!$A:$A,$B$5,号卡固网晒单!$C:$C,B16,号卡固网晒单!$D:$D,$W$9)</f>
        <v>0</v>
      </c>
      <c r="X16" s="90">
        <f>COUNTIFS(号卡固网晒单!$A:$A,$B$5,号卡固网晒单!$C:$C,B16,号卡固网晒单!$D:$D,$X$9)</f>
        <v>0</v>
      </c>
      <c r="Y16" s="90">
        <f>COUNTIFS(号卡固网晒单!$A:$A,$B$5,号卡固网晒单!$C:$C,B16,号卡固网晒单!$F:$F,$Y$9)</f>
        <v>0</v>
      </c>
      <c r="Z16" s="90">
        <f>COUNTIFS(号卡固网晒单!$A:$A,$B$5,号卡固网晒单!$C:$C,B16,号卡固网晒单!$G:$G,$Z$9)</f>
        <v>0</v>
      </c>
      <c r="AA16" s="90">
        <f>COUNTIFS(号卡固网晒单!$A:$A,$B$5,号卡固网晒单!$C:$C,B16,号卡固网晒单!$H:$H,$AA$9)</f>
        <v>0</v>
      </c>
      <c r="AB16" s="90">
        <f>COUNTIFS(号卡固网晒单!$A:$A,$B$5,号卡固网晒单!$C:$C,B16,号卡固网晒单!$I:$I,$AB$9)</f>
        <v>0</v>
      </c>
      <c r="AC16" s="90">
        <f>COUNTIFS(号卡固网晒单!$A:$A,$B$5,号卡固网晒单!$C:$C,B16,号卡固网晒单!$J:$J,$AC$9)</f>
        <v>0</v>
      </c>
      <c r="AD16" s="90">
        <f>COUNTIFS(号卡固网晒单!$A:$A,$B$5,号卡固网晒单!$C:$C,B16,号卡固网晒单!$K:$K,$AD$9)</f>
        <v>0</v>
      </c>
      <c r="AE16" s="90">
        <f>COUNTIFS(号卡固网晒单!$A:$A,$B$5,号卡固网晒单!$C:$C,B16,号卡固网晒单!$L:$L,$AE$9)</f>
        <v>0</v>
      </c>
      <c r="AF16" s="90">
        <f>COUNTIFS(号卡固网晒单!$A:$A,$B$5,号卡固网晒单!$C:$C,B16,号卡固网晒单!$M:$M,$AF$9)</f>
        <v>0</v>
      </c>
      <c r="AG16" s="90">
        <f>R16*$R$5+S16*$S$5+T16*$T$5+U16*$U$5+V16*$V$5+W16*$W$5+X16*$X$5</f>
        <v>0</v>
      </c>
      <c r="AH16" s="90">
        <f>Y16*$Y$5+Z16*$Z$5+AA16*$AA$5+AB16*$AB$5+AC16*$AC$5+AD16*$AD$5+AE16*$AE$5+AF16*$AF$5</f>
        <v>0</v>
      </c>
      <c r="AI16" s="90">
        <f>COUNTIFS(号卡固网晒单!$C:$C,AF16,号卡固网晒单!$D:$D,$E$9)</f>
        <v>0</v>
      </c>
      <c r="AJ16" s="90">
        <f>COUNTIFS(号卡固网晒单!$C:$C,AF16,号卡固网晒单!$D:$D,$F$9)</f>
        <v>0</v>
      </c>
      <c r="AK16" s="90">
        <f>COUNTIFS(号卡固网晒单!$C:$C,AF16,号卡固网晒单!$D:$D,$G$9)</f>
        <v>0</v>
      </c>
      <c r="AL16" s="90">
        <f>COUNTIFS(号卡固网晒单!$C:$C,AF16,号卡固网晒单!$D:$D,$H$9)</f>
        <v>0</v>
      </c>
      <c r="AM16" s="90">
        <f>COUNTIFS(号卡固网晒单!$C:$C,AF16,号卡固网晒单!$D:$D,$I$9)</f>
        <v>0</v>
      </c>
      <c r="AN16" s="90">
        <f>COUNTIFS(号卡固网晒单!$C:$C,AF16,号卡固网晒单!$D:$D,$J$9)</f>
        <v>0</v>
      </c>
      <c r="AO16" s="90">
        <f>COUNTIFS(号卡固网晒单!$C:$C,AF16,号卡固网晒单!$D:$D,$K$9)</f>
        <v>0</v>
      </c>
      <c r="AP16" s="90">
        <f>COUNTIFS(号卡固网晒单!$C:$C,AF16,号卡固网晒单!$D:$D,$L$9)</f>
        <v>0</v>
      </c>
      <c r="AQ16" s="90">
        <f>COUNTIFS(号卡固网晒单!$C:$C,AF16,号卡固网晒单!$D:$D,$M$9)</f>
        <v>0</v>
      </c>
      <c r="AR16" s="90">
        <f>COUNTIFS(号卡固网晒单!$C:$C,AF16,号卡固网晒单!$D:$D,$N$9)</f>
        <v>0</v>
      </c>
      <c r="AS16" s="90">
        <f>COUNTIFS(号卡固网晒单!$C:$C,AF16,号卡固网晒单!$D:$D,$O$9)</f>
        <v>0</v>
      </c>
      <c r="AT16" s="90">
        <f>COUNTIFS(号卡固网晒单!$C:$C,AF16,号卡固网晒单!$D:$D,$P$9)</f>
        <v>0</v>
      </c>
      <c r="AU16" s="90">
        <f t="shared" si="3"/>
        <v>0</v>
      </c>
      <c r="AV16" s="90">
        <f>COUNTIFS(号卡固网晒单!$C:$C,AE16,号卡固网晒单!$E:$E,$R$9)</f>
        <v>0</v>
      </c>
      <c r="AW16" s="90">
        <f t="shared" si="4"/>
        <v>0</v>
      </c>
      <c r="AX16" s="90">
        <f t="shared" si="5"/>
        <v>0</v>
      </c>
      <c r="AY16" s="90">
        <f>COUNTIFS(号卡固网晒单!$C:$C,AE16,号卡固网晒单!$D:$D,$U$9)</f>
        <v>0</v>
      </c>
      <c r="AZ16" s="90">
        <f>COUNTIFS(号卡固网晒单!$C:$C,AE16,号卡固网晒单!$D:$D,$V$9)</f>
        <v>0</v>
      </c>
      <c r="BA16" s="90">
        <f>COUNTIFS(号卡固网晒单!$C:$C,AE16,号卡固网晒单!$D:$D,$W$9)</f>
        <v>0</v>
      </c>
      <c r="BB16" s="90">
        <f>COUNTIFS(号卡固网晒单!$C:$C,AE16,号卡固网晒单!$D:$D,$X$9)</f>
        <v>0</v>
      </c>
      <c r="BC16" s="90">
        <f>COUNTIFS(号卡固网晒单!$C:$C,AE16,号卡固网晒单!$F:$F,$Y$9)</f>
        <v>0</v>
      </c>
      <c r="BD16" s="90">
        <f>COUNTIFS(号卡固网晒单!$C:$C,AE16,号卡固网晒单!$G:$G,$Z$9)</f>
        <v>0</v>
      </c>
      <c r="BE16" s="90">
        <f>COUNTIFS(号卡固网晒单!$C:$C,AE16,号卡固网晒单!$H:$H,$AA$9)</f>
        <v>0</v>
      </c>
      <c r="BF16" s="90">
        <f>COUNTIFS(号卡固网晒单!$C:$C,AE16,号卡固网晒单!$I:$I,$AB$9)</f>
        <v>0</v>
      </c>
      <c r="BG16" s="90">
        <f>COUNTIFS(号卡固网晒单!$C:$C,AE16,号卡固网晒单!$J:$J,$AC$9)</f>
        <v>0</v>
      </c>
      <c r="BH16" s="90">
        <f>COUNTIFS(号卡固网晒单!$C:$C,AE16,号卡固网晒单!$K:$K,$AD$9)</f>
        <v>0</v>
      </c>
      <c r="BI16" s="90">
        <f>COUNTIFS(号卡固网晒单!$C:$C,AE16,号卡固网晒单!$L:$L,$AE$9)</f>
        <v>0</v>
      </c>
      <c r="BJ16" s="90">
        <f>COUNTIFS(号卡固网晒单!$C:$C,AE16,号卡固网晒单!$M:$M,$AF$9)</f>
        <v>0</v>
      </c>
      <c r="BK16" s="22">
        <v>5</v>
      </c>
      <c r="BL16" s="31">
        <f>AV16*$AV$5+AW16*$AW$5+AX16*$AX$5+AY16*$AY$5+AZ16*$AZ$5+BA16*$BA$5+BB16*$BB$5</f>
        <v>0</v>
      </c>
      <c r="BM16" s="31">
        <f t="shared" si="7"/>
        <v>0</v>
      </c>
      <c r="BN16" s="23"/>
      <c r="BO16" s="50"/>
      <c r="BP16" s="51"/>
      <c r="BQ16" s="26">
        <f t="shared" si="8"/>
        <v>0</v>
      </c>
      <c r="BR16" s="50"/>
      <c r="BS16" s="22">
        <v>12</v>
      </c>
      <c r="BT16" s="31">
        <f>BC16*$BC$5+BD16*$BD$5+BE16*$BE$5+BF16*$BF$5+BG16*$BG$5+BH16*$BH$5+BI16*$BI$5+BJ16*$BJ$5</f>
        <v>0</v>
      </c>
      <c r="BU16" s="31">
        <f t="shared" si="9"/>
        <v>0</v>
      </c>
      <c r="BV16" s="50"/>
      <c r="BW16" s="50"/>
      <c r="BX16" s="51"/>
      <c r="BY16" s="51"/>
      <c r="BZ16" s="59"/>
      <c r="CA16" s="26">
        <f t="shared" si="10"/>
        <v>0</v>
      </c>
      <c r="CB16" s="50"/>
      <c r="CC16" s="104"/>
      <c r="CD16" s="83" t="s">
        <v>520</v>
      </c>
      <c r="CF16" s="101" t="str">
        <f t="shared" si="6"/>
        <v>汤慈妃</v>
      </c>
      <c r="CG16" s="102"/>
      <c r="CH16" s="102"/>
      <c r="CI16" s="102"/>
    </row>
    <row r="17" ht="23.2" spans="1:87">
      <c r="A17" s="87"/>
      <c r="B17" s="88" t="s">
        <v>521</v>
      </c>
      <c r="C17" s="84">
        <v>12</v>
      </c>
      <c r="D17" s="84">
        <v>5</v>
      </c>
      <c r="E17" s="90">
        <f>COUNTIFS(号卡固网晒单!$A:$A,$B$5,号卡固网晒单!$C:$C,B17,号卡固网晒单!$D:$D,$E$9)</f>
        <v>0</v>
      </c>
      <c r="F17" s="90">
        <f>COUNTIFS(号卡固网晒单!$A:$A,$B$5,号卡固网晒单!$C:$C,B17,号卡固网晒单!$D:$D,$F$9)</f>
        <v>0</v>
      </c>
      <c r="G17" s="90">
        <f>COUNTIFS(号卡固网晒单!$A:$A,$B$5,号卡固网晒单!$C:$C,B17,号卡固网晒单!$D:$D,$G$9)</f>
        <v>0</v>
      </c>
      <c r="H17" s="90">
        <f>COUNTIFS(号卡固网晒单!$A:$A,$B$5,号卡固网晒单!$C:$C,B17,号卡固网晒单!$D:$D,$H$9)</f>
        <v>0</v>
      </c>
      <c r="I17" s="90">
        <f>COUNTIFS(号卡固网晒单!$A:$A,$B$5,号卡固网晒单!$C:$C,B17,号卡固网晒单!$D:$D,$I$9)</f>
        <v>0</v>
      </c>
      <c r="J17" s="90">
        <f>COUNTIFS(号卡固网晒单!$A:$A,$B$5,号卡固网晒单!$C:$C,B17,号卡固网晒单!$D:$D,$J$9)</f>
        <v>0</v>
      </c>
      <c r="K17" s="90">
        <f>COUNTIFS(号卡固网晒单!$A:$A,$B$5,号卡固网晒单!$C:$C,B17,号卡固网晒单!$D:$D,$K$9)</f>
        <v>0</v>
      </c>
      <c r="L17" s="90">
        <f>COUNTIFS(号卡固网晒单!$A:$A,$B$5,号卡固网晒单!$C:$C,B17,号卡固网晒单!$D:$D,$L$9)</f>
        <v>0</v>
      </c>
      <c r="M17" s="90">
        <f>COUNTIFS(号卡固网晒单!$A:$A,$B$5,号卡固网晒单!$C:$C,B17,号卡固网晒单!$D:$D,$M$9)</f>
        <v>0</v>
      </c>
      <c r="N17" s="90">
        <f>COUNTIFS(号卡固网晒单!$A:$A,$B$5,号卡固网晒单!$C:$C,B17,号卡固网晒单!$D:$D,$N$9)</f>
        <v>0</v>
      </c>
      <c r="O17" s="90">
        <f>COUNTIFS(号卡固网晒单!$A:$A,$B$5,号卡固网晒单!$C:$C,B17,号卡固网晒单!$D:$D,$O$9)</f>
        <v>0</v>
      </c>
      <c r="P17" s="90">
        <f>COUNTIFS(号卡固网晒单!$A:$A,$B$5,号卡固网晒单!$C:$C,B17,号卡固网晒单!$D:$D,$P$9)</f>
        <v>0</v>
      </c>
      <c r="Q17" s="90">
        <f t="shared" si="0"/>
        <v>0</v>
      </c>
      <c r="R17" s="90">
        <f>COUNTIFS(号卡固网晒单!$A:$A,$B$5,号卡固网晒单!$C:$C,B17,号卡固网晒单!$E:$E,$R$9)</f>
        <v>0</v>
      </c>
      <c r="S17" s="90">
        <f t="shared" si="1"/>
        <v>0</v>
      </c>
      <c r="T17" s="90">
        <f t="shared" si="2"/>
        <v>0</v>
      </c>
      <c r="U17" s="90">
        <f>COUNTIFS(号卡固网晒单!$A:$A,$B$5,号卡固网晒单!$C:$C,B17,号卡固网晒单!$D:$D,$U$9)</f>
        <v>0</v>
      </c>
      <c r="V17" s="90">
        <f>COUNTIFS(号卡固网晒单!$A:$A,$B$5,号卡固网晒单!$C:$C,B17,号卡固网晒单!$D:$D,$V$9)</f>
        <v>0</v>
      </c>
      <c r="W17" s="90">
        <f>COUNTIFS(号卡固网晒单!$A:$A,$B$5,号卡固网晒单!$C:$C,B17,号卡固网晒单!$D:$D,$W$9)</f>
        <v>0</v>
      </c>
      <c r="X17" s="90">
        <f>COUNTIFS(号卡固网晒单!$A:$A,$B$5,号卡固网晒单!$C:$C,B17,号卡固网晒单!$D:$D,$X$9)</f>
        <v>0</v>
      </c>
      <c r="Y17" s="90">
        <f>COUNTIFS(号卡固网晒单!$A:$A,$B$5,号卡固网晒单!$C:$C,B17,号卡固网晒单!$F:$F,$Y$9)</f>
        <v>0</v>
      </c>
      <c r="Z17" s="90">
        <f>COUNTIFS(号卡固网晒单!$A:$A,$B$5,号卡固网晒单!$C:$C,B17,号卡固网晒单!$G:$G,$Z$9)</f>
        <v>0</v>
      </c>
      <c r="AA17" s="90">
        <f>COUNTIFS(号卡固网晒单!$A:$A,$B$5,号卡固网晒单!$C:$C,B17,号卡固网晒单!$H:$H,$AA$9)</f>
        <v>0</v>
      </c>
      <c r="AB17" s="90">
        <f>COUNTIFS(号卡固网晒单!$A:$A,$B$5,号卡固网晒单!$C:$C,B17,号卡固网晒单!$I:$I,$AB$9)</f>
        <v>0</v>
      </c>
      <c r="AC17" s="90">
        <f>COUNTIFS(号卡固网晒单!$A:$A,$B$5,号卡固网晒单!$C:$C,B17,号卡固网晒单!$J:$J,$AC$9)</f>
        <v>0</v>
      </c>
      <c r="AD17" s="90">
        <f>COUNTIFS(号卡固网晒单!$A:$A,$B$5,号卡固网晒单!$C:$C,B17,号卡固网晒单!$K:$K,$AD$9)</f>
        <v>0</v>
      </c>
      <c r="AE17" s="90">
        <f>COUNTIFS(号卡固网晒单!$A:$A,$B$5,号卡固网晒单!$C:$C,B17,号卡固网晒单!$L:$L,$AE$9)</f>
        <v>0</v>
      </c>
      <c r="AF17" s="90">
        <f>COUNTIFS(号卡固网晒单!$A:$A,$B$5,号卡固网晒单!$C:$C,B17,号卡固网晒单!$M:$M,$AF$9)</f>
        <v>0</v>
      </c>
      <c r="AG17" s="90">
        <f>R17*$R$5+S17*$S$5+T17*$T$5+U17*$U$5+V17*$V$5+W17*$W$5+X17*$X$5</f>
        <v>0</v>
      </c>
      <c r="AH17" s="90">
        <f>Y17*$Y$5+Z17*$Z$5+AA17*$AA$5+AB17*$AB$5+AC17*$AC$5+AD17*$AD$5+AE17*$AE$5+AF17*$AF$5</f>
        <v>0</v>
      </c>
      <c r="AI17" s="90">
        <f>COUNTIFS(号卡固网晒单!$C:$C,AF17,号卡固网晒单!$D:$D,$E$9)</f>
        <v>0</v>
      </c>
      <c r="AJ17" s="90">
        <f>COUNTIFS(号卡固网晒单!$C:$C,AF17,号卡固网晒单!$D:$D,$F$9)</f>
        <v>0</v>
      </c>
      <c r="AK17" s="90">
        <f>COUNTIFS(号卡固网晒单!$C:$C,AF17,号卡固网晒单!$D:$D,$G$9)</f>
        <v>0</v>
      </c>
      <c r="AL17" s="90">
        <f>COUNTIFS(号卡固网晒单!$C:$C,AF17,号卡固网晒单!$D:$D,$H$9)</f>
        <v>0</v>
      </c>
      <c r="AM17" s="90">
        <f>COUNTIFS(号卡固网晒单!$C:$C,AF17,号卡固网晒单!$D:$D,$I$9)</f>
        <v>0</v>
      </c>
      <c r="AN17" s="90">
        <f>COUNTIFS(号卡固网晒单!$C:$C,AF17,号卡固网晒单!$D:$D,$J$9)</f>
        <v>0</v>
      </c>
      <c r="AO17" s="90">
        <f>COUNTIFS(号卡固网晒单!$C:$C,AF17,号卡固网晒单!$D:$D,$K$9)</f>
        <v>0</v>
      </c>
      <c r="AP17" s="90">
        <f>COUNTIFS(号卡固网晒单!$C:$C,AF17,号卡固网晒单!$D:$D,$L$9)</f>
        <v>0</v>
      </c>
      <c r="AQ17" s="90">
        <f>COUNTIFS(号卡固网晒单!$C:$C,AF17,号卡固网晒单!$D:$D,$M$9)</f>
        <v>0</v>
      </c>
      <c r="AR17" s="90">
        <f>COUNTIFS(号卡固网晒单!$C:$C,AF17,号卡固网晒单!$D:$D,$N$9)</f>
        <v>0</v>
      </c>
      <c r="AS17" s="90">
        <f>COUNTIFS(号卡固网晒单!$C:$C,AF17,号卡固网晒单!$D:$D,$O$9)</f>
        <v>0</v>
      </c>
      <c r="AT17" s="90">
        <f>COUNTIFS(号卡固网晒单!$C:$C,AF17,号卡固网晒单!$D:$D,$P$9)</f>
        <v>0</v>
      </c>
      <c r="AU17" s="90">
        <f t="shared" si="3"/>
        <v>0</v>
      </c>
      <c r="AV17" s="90">
        <f>COUNTIFS(号卡固网晒单!$C:$C,AE17,号卡固网晒单!$E:$E,$R$9)</f>
        <v>0</v>
      </c>
      <c r="AW17" s="90">
        <f t="shared" si="4"/>
        <v>0</v>
      </c>
      <c r="AX17" s="90">
        <f t="shared" si="5"/>
        <v>0</v>
      </c>
      <c r="AY17" s="90">
        <f>COUNTIFS(号卡固网晒单!$C:$C,AE17,号卡固网晒单!$D:$D,$U$9)</f>
        <v>0</v>
      </c>
      <c r="AZ17" s="90">
        <f>COUNTIFS(号卡固网晒单!$C:$C,AE17,号卡固网晒单!$D:$D,$V$9)</f>
        <v>0</v>
      </c>
      <c r="BA17" s="90">
        <f>COUNTIFS(号卡固网晒单!$C:$C,AE17,号卡固网晒单!$D:$D,$W$9)</f>
        <v>0</v>
      </c>
      <c r="BB17" s="90">
        <f>COUNTIFS(号卡固网晒单!$C:$C,AE17,号卡固网晒单!$D:$D,$X$9)</f>
        <v>0</v>
      </c>
      <c r="BC17" s="90">
        <f>COUNTIFS(号卡固网晒单!$C:$C,AE17,号卡固网晒单!$F:$F,$Y$9)</f>
        <v>0</v>
      </c>
      <c r="BD17" s="90">
        <f>COUNTIFS(号卡固网晒单!$C:$C,AE17,号卡固网晒单!$G:$G,$Z$9)</f>
        <v>0</v>
      </c>
      <c r="BE17" s="90">
        <f>COUNTIFS(号卡固网晒单!$C:$C,AE17,号卡固网晒单!$H:$H,$AA$9)</f>
        <v>0</v>
      </c>
      <c r="BF17" s="90">
        <f>COUNTIFS(号卡固网晒单!$C:$C,AE17,号卡固网晒单!$I:$I,$AB$9)</f>
        <v>0</v>
      </c>
      <c r="BG17" s="90">
        <f>COUNTIFS(号卡固网晒单!$C:$C,AE17,号卡固网晒单!$J:$J,$AC$9)</f>
        <v>0</v>
      </c>
      <c r="BH17" s="90">
        <f>COUNTIFS(号卡固网晒单!$C:$C,AE17,号卡固网晒单!$K:$K,$AD$9)</f>
        <v>0</v>
      </c>
      <c r="BI17" s="90">
        <f>COUNTIFS(号卡固网晒单!$C:$C,AE17,号卡固网晒单!$L:$L,$AE$9)</f>
        <v>0</v>
      </c>
      <c r="BJ17" s="90">
        <f>COUNTIFS(号卡固网晒单!$C:$C,AE17,号卡固网晒单!$M:$M,$AF$9)</f>
        <v>0</v>
      </c>
      <c r="BK17" s="22">
        <v>5</v>
      </c>
      <c r="BL17" s="31">
        <f>AV17*$AV$5+AW17*$AW$5+AX17*$AX$5+AY17*$AY$5+AZ17*$AZ$5+BA17*$BA$5+BB17*$BB$5</f>
        <v>0</v>
      </c>
      <c r="BM17" s="31">
        <f t="shared" si="7"/>
        <v>0</v>
      </c>
      <c r="BN17" s="23"/>
      <c r="BO17" s="50"/>
      <c r="BP17" s="51"/>
      <c r="BQ17" s="26">
        <f t="shared" si="8"/>
        <v>0</v>
      </c>
      <c r="BR17" s="50"/>
      <c r="BS17" s="22">
        <v>12</v>
      </c>
      <c r="BT17" s="31">
        <f>BC17*$BC$5+BD17*$BD$5+BE17*$BE$5+BF17*$BF$5+BG17*$BG$5+BH17*$BH$5+BI17*$BI$5+BJ17*$BJ$5</f>
        <v>0</v>
      </c>
      <c r="BU17" s="31">
        <f t="shared" si="9"/>
        <v>0</v>
      </c>
      <c r="BV17" s="50"/>
      <c r="BW17" s="50"/>
      <c r="BX17" s="51"/>
      <c r="BY17" s="51"/>
      <c r="BZ17" s="59"/>
      <c r="CA17" s="26">
        <f t="shared" si="10"/>
        <v>0</v>
      </c>
      <c r="CB17" s="50"/>
      <c r="CC17" s="104"/>
      <c r="CD17" s="83" t="s">
        <v>521</v>
      </c>
      <c r="CF17" s="101" t="str">
        <f t="shared" si="6"/>
        <v>罗祯</v>
      </c>
      <c r="CG17" s="102"/>
      <c r="CH17" s="102"/>
      <c r="CI17" s="102"/>
    </row>
    <row r="18" ht="23.2" spans="1:87">
      <c r="A18" s="87"/>
      <c r="B18" s="88" t="s">
        <v>522</v>
      </c>
      <c r="C18" s="84">
        <v>5</v>
      </c>
      <c r="D18" s="84">
        <v>2</v>
      </c>
      <c r="E18" s="90">
        <f>COUNTIFS(号卡固网晒单!$A:$A,$B$5,号卡固网晒单!$C:$C,B18,号卡固网晒单!$D:$D,$E$9)</f>
        <v>0</v>
      </c>
      <c r="F18" s="90">
        <f>COUNTIFS(号卡固网晒单!$A:$A,$B$5,号卡固网晒单!$C:$C,B18,号卡固网晒单!$D:$D,$F$9)</f>
        <v>0</v>
      </c>
      <c r="G18" s="90">
        <f>COUNTIFS(号卡固网晒单!$A:$A,$B$5,号卡固网晒单!$C:$C,B18,号卡固网晒单!$D:$D,$G$9)</f>
        <v>0</v>
      </c>
      <c r="H18" s="90">
        <f>COUNTIFS(号卡固网晒单!$A:$A,$B$5,号卡固网晒单!$C:$C,B18,号卡固网晒单!$D:$D,$H$9)</f>
        <v>0</v>
      </c>
      <c r="I18" s="90">
        <f>COUNTIFS(号卡固网晒单!$A:$A,$B$5,号卡固网晒单!$C:$C,B18,号卡固网晒单!$D:$D,$I$9)</f>
        <v>0</v>
      </c>
      <c r="J18" s="90">
        <f>COUNTIFS(号卡固网晒单!$A:$A,$B$5,号卡固网晒单!$C:$C,B18,号卡固网晒单!$D:$D,$J$9)</f>
        <v>0</v>
      </c>
      <c r="K18" s="90">
        <f>COUNTIFS(号卡固网晒单!$A:$A,$B$5,号卡固网晒单!$C:$C,B18,号卡固网晒单!$D:$D,$K$9)</f>
        <v>0</v>
      </c>
      <c r="L18" s="90">
        <f>COUNTIFS(号卡固网晒单!$A:$A,$B$5,号卡固网晒单!$C:$C,B18,号卡固网晒单!$D:$D,$L$9)</f>
        <v>0</v>
      </c>
      <c r="M18" s="90">
        <f>COUNTIFS(号卡固网晒单!$A:$A,$B$5,号卡固网晒单!$C:$C,B18,号卡固网晒单!$D:$D,$M$9)</f>
        <v>0</v>
      </c>
      <c r="N18" s="90">
        <f>COUNTIFS(号卡固网晒单!$A:$A,$B$5,号卡固网晒单!$C:$C,B18,号卡固网晒单!$D:$D,$N$9)</f>
        <v>0</v>
      </c>
      <c r="O18" s="90">
        <f>COUNTIFS(号卡固网晒单!$A:$A,$B$5,号卡固网晒单!$C:$C,B18,号卡固网晒单!$D:$D,$O$9)</f>
        <v>0</v>
      </c>
      <c r="P18" s="90">
        <f>COUNTIFS(号卡固网晒单!$A:$A,$B$5,号卡固网晒单!$C:$C,B18,号卡固网晒单!$D:$D,$P$9)</f>
        <v>0</v>
      </c>
      <c r="Q18" s="90">
        <f t="shared" si="0"/>
        <v>0</v>
      </c>
      <c r="R18" s="90">
        <f>COUNTIFS(号卡固网晒单!$A:$A,$B$5,号卡固网晒单!$C:$C,B18,号卡固网晒单!$E:$E,$R$9)</f>
        <v>0</v>
      </c>
      <c r="S18" s="90">
        <f t="shared" si="1"/>
        <v>0</v>
      </c>
      <c r="T18" s="90">
        <f t="shared" si="2"/>
        <v>0</v>
      </c>
      <c r="U18" s="90">
        <f>COUNTIFS(号卡固网晒单!$A:$A,$B$5,号卡固网晒单!$C:$C,B18,号卡固网晒单!$D:$D,$U$9)</f>
        <v>0</v>
      </c>
      <c r="V18" s="90">
        <f>COUNTIFS(号卡固网晒单!$A:$A,$B$5,号卡固网晒单!$C:$C,B18,号卡固网晒单!$D:$D,$V$9)</f>
        <v>0</v>
      </c>
      <c r="W18" s="90">
        <f>COUNTIFS(号卡固网晒单!$A:$A,$B$5,号卡固网晒单!$C:$C,B18,号卡固网晒单!$D:$D,$W$9)</f>
        <v>0</v>
      </c>
      <c r="X18" s="90">
        <f>COUNTIFS(号卡固网晒单!$A:$A,$B$5,号卡固网晒单!$C:$C,B18,号卡固网晒单!$D:$D,$X$9)</f>
        <v>0</v>
      </c>
      <c r="Y18" s="90">
        <f>COUNTIFS(号卡固网晒单!$A:$A,$B$5,号卡固网晒单!$C:$C,B18,号卡固网晒单!$F:$F,$Y$9)</f>
        <v>0</v>
      </c>
      <c r="Z18" s="90">
        <f>COUNTIFS(号卡固网晒单!$A:$A,$B$5,号卡固网晒单!$C:$C,B18,号卡固网晒单!$G:$G,$Z$9)</f>
        <v>0</v>
      </c>
      <c r="AA18" s="90">
        <f>COUNTIFS(号卡固网晒单!$A:$A,$B$5,号卡固网晒单!$C:$C,B18,号卡固网晒单!$H:$H,$AA$9)</f>
        <v>0</v>
      </c>
      <c r="AB18" s="90">
        <f>COUNTIFS(号卡固网晒单!$A:$A,$B$5,号卡固网晒单!$C:$C,B18,号卡固网晒单!$I:$I,$AB$9)</f>
        <v>0</v>
      </c>
      <c r="AC18" s="90">
        <f>COUNTIFS(号卡固网晒单!$A:$A,$B$5,号卡固网晒单!$C:$C,B18,号卡固网晒单!$J:$J,$AC$9)</f>
        <v>0</v>
      </c>
      <c r="AD18" s="90">
        <f>COUNTIFS(号卡固网晒单!$A:$A,$B$5,号卡固网晒单!$C:$C,B18,号卡固网晒单!$K:$K,$AD$9)</f>
        <v>0</v>
      </c>
      <c r="AE18" s="90">
        <f>COUNTIFS(号卡固网晒单!$A:$A,$B$5,号卡固网晒单!$C:$C,B18,号卡固网晒单!$L:$L,$AE$9)</f>
        <v>0</v>
      </c>
      <c r="AF18" s="90">
        <f>COUNTIFS(号卡固网晒单!$A:$A,$B$5,号卡固网晒单!$C:$C,B18,号卡固网晒单!$M:$M,$AF$9)</f>
        <v>0</v>
      </c>
      <c r="AG18" s="90">
        <f>R18*$R$5+S18*$S$5+T18*$T$5+U18*$U$5+V18*$V$5+W18*$W$5+X18*$X$5</f>
        <v>0</v>
      </c>
      <c r="AH18" s="90">
        <f>Y18*$Y$5+Z18*$Z$5+AA18*$AA$5+AB18*$AB$5+AC18*$AC$5+AD18*$AD$5+AE18*$AE$5+AF18*$AF$5</f>
        <v>0</v>
      </c>
      <c r="AI18" s="90">
        <f>COUNTIFS(号卡固网晒单!$C:$C,AF18,号卡固网晒单!$D:$D,$E$9)</f>
        <v>0</v>
      </c>
      <c r="AJ18" s="90">
        <f>COUNTIFS(号卡固网晒单!$C:$C,AF18,号卡固网晒单!$D:$D,$F$9)</f>
        <v>0</v>
      </c>
      <c r="AK18" s="90">
        <f>COUNTIFS(号卡固网晒单!$C:$C,AF18,号卡固网晒单!$D:$D,$G$9)</f>
        <v>0</v>
      </c>
      <c r="AL18" s="90">
        <f>COUNTIFS(号卡固网晒单!$C:$C,AF18,号卡固网晒单!$D:$D,$H$9)</f>
        <v>0</v>
      </c>
      <c r="AM18" s="90">
        <f>COUNTIFS(号卡固网晒单!$C:$C,AF18,号卡固网晒单!$D:$D,$I$9)</f>
        <v>0</v>
      </c>
      <c r="AN18" s="90">
        <f>COUNTIFS(号卡固网晒单!$C:$C,AF18,号卡固网晒单!$D:$D,$J$9)</f>
        <v>0</v>
      </c>
      <c r="AO18" s="90">
        <f>COUNTIFS(号卡固网晒单!$C:$C,AF18,号卡固网晒单!$D:$D,$K$9)</f>
        <v>0</v>
      </c>
      <c r="AP18" s="90">
        <f>COUNTIFS(号卡固网晒单!$C:$C,AF18,号卡固网晒单!$D:$D,$L$9)</f>
        <v>0</v>
      </c>
      <c r="AQ18" s="90">
        <f>COUNTIFS(号卡固网晒单!$C:$C,AF18,号卡固网晒单!$D:$D,$M$9)</f>
        <v>0</v>
      </c>
      <c r="AR18" s="90">
        <f>COUNTIFS(号卡固网晒单!$C:$C,AF18,号卡固网晒单!$D:$D,$N$9)</f>
        <v>0</v>
      </c>
      <c r="AS18" s="90">
        <f>COUNTIFS(号卡固网晒单!$C:$C,AF18,号卡固网晒单!$D:$D,$O$9)</f>
        <v>0</v>
      </c>
      <c r="AT18" s="90">
        <f>COUNTIFS(号卡固网晒单!$C:$C,AF18,号卡固网晒单!$D:$D,$P$9)</f>
        <v>0</v>
      </c>
      <c r="AU18" s="90">
        <f t="shared" si="3"/>
        <v>0</v>
      </c>
      <c r="AV18" s="90">
        <f>COUNTIFS(号卡固网晒单!$C:$C,AE18,号卡固网晒单!$E:$E,$R$9)</f>
        <v>0</v>
      </c>
      <c r="AW18" s="90">
        <f t="shared" si="4"/>
        <v>0</v>
      </c>
      <c r="AX18" s="90">
        <f t="shared" si="5"/>
        <v>0</v>
      </c>
      <c r="AY18" s="90">
        <f>COUNTIFS(号卡固网晒单!$C:$C,AE18,号卡固网晒单!$D:$D,$U$9)</f>
        <v>0</v>
      </c>
      <c r="AZ18" s="90">
        <f>COUNTIFS(号卡固网晒单!$C:$C,AE18,号卡固网晒单!$D:$D,$V$9)</f>
        <v>0</v>
      </c>
      <c r="BA18" s="90">
        <f>COUNTIFS(号卡固网晒单!$C:$C,AE18,号卡固网晒单!$D:$D,$W$9)</f>
        <v>0</v>
      </c>
      <c r="BB18" s="90">
        <f>COUNTIFS(号卡固网晒单!$C:$C,AE18,号卡固网晒单!$D:$D,$X$9)</f>
        <v>0</v>
      </c>
      <c r="BC18" s="90">
        <f>COUNTIFS(号卡固网晒单!$C:$C,AE18,号卡固网晒单!$F:$F,$Y$9)</f>
        <v>0</v>
      </c>
      <c r="BD18" s="90">
        <f>COUNTIFS(号卡固网晒单!$C:$C,AE18,号卡固网晒单!$G:$G,$Z$9)</f>
        <v>0</v>
      </c>
      <c r="BE18" s="90">
        <f>COUNTIFS(号卡固网晒单!$C:$C,AE18,号卡固网晒单!$H:$H,$AA$9)</f>
        <v>0</v>
      </c>
      <c r="BF18" s="90">
        <f>COUNTIFS(号卡固网晒单!$C:$C,AE18,号卡固网晒单!$I:$I,$AB$9)</f>
        <v>0</v>
      </c>
      <c r="BG18" s="90">
        <f>COUNTIFS(号卡固网晒单!$C:$C,AE18,号卡固网晒单!$J:$J,$AC$9)</f>
        <v>0</v>
      </c>
      <c r="BH18" s="90">
        <f>COUNTIFS(号卡固网晒单!$C:$C,AE18,号卡固网晒单!$K:$K,$AD$9)</f>
        <v>0</v>
      </c>
      <c r="BI18" s="90">
        <f>COUNTIFS(号卡固网晒单!$C:$C,AE18,号卡固网晒单!$L:$L,$AE$9)</f>
        <v>0</v>
      </c>
      <c r="BJ18" s="90">
        <f>COUNTIFS(号卡固网晒单!$C:$C,AE18,号卡固网晒单!$M:$M,$AF$9)</f>
        <v>0</v>
      </c>
      <c r="BK18" s="22">
        <v>2</v>
      </c>
      <c r="BL18" s="31">
        <f>AV18*$AV$5+AW18*$AW$5+AX18*$AX$5+AY18*$AY$5+AZ18*$AZ$5+BA18*$BA$5+BB18*$BB$5</f>
        <v>0</v>
      </c>
      <c r="BM18" s="31">
        <f t="shared" si="7"/>
        <v>0</v>
      </c>
      <c r="BN18" s="23"/>
      <c r="BO18" s="50"/>
      <c r="BP18" s="51"/>
      <c r="BQ18" s="26">
        <f t="shared" si="8"/>
        <v>0</v>
      </c>
      <c r="BR18" s="50"/>
      <c r="BS18" s="22">
        <v>5</v>
      </c>
      <c r="BT18" s="31">
        <f>BC18*$BC$5+BD18*$BD$5+BE18*$BE$5+BF18*$BF$5+BG18*$BG$5+BH18*$BH$5+BI18*$BI$5+BJ18*$BJ$5</f>
        <v>0</v>
      </c>
      <c r="BU18" s="31">
        <f t="shared" si="9"/>
        <v>0</v>
      </c>
      <c r="BV18" s="50"/>
      <c r="BW18" s="50"/>
      <c r="BX18" s="51"/>
      <c r="BY18" s="51"/>
      <c r="BZ18" s="59"/>
      <c r="CA18" s="26">
        <f t="shared" si="10"/>
        <v>0</v>
      </c>
      <c r="CB18" s="50"/>
      <c r="CC18" s="104"/>
      <c r="CD18" s="83" t="s">
        <v>522</v>
      </c>
      <c r="CF18" s="101" t="str">
        <f t="shared" si="6"/>
        <v>陈国焜</v>
      </c>
      <c r="CG18" s="102"/>
      <c r="CH18" s="102"/>
      <c r="CI18" s="102"/>
    </row>
    <row r="19" ht="23.2" spans="1:87">
      <c r="A19" s="87"/>
      <c r="B19" s="88" t="s">
        <v>523</v>
      </c>
      <c r="C19" s="84">
        <v>5</v>
      </c>
      <c r="D19" s="84">
        <v>2</v>
      </c>
      <c r="E19" s="90">
        <f>COUNTIFS(号卡固网晒单!$A:$A,$B$5,号卡固网晒单!$C:$C,B19,号卡固网晒单!$D:$D,$E$9)</f>
        <v>0</v>
      </c>
      <c r="F19" s="90">
        <f>COUNTIFS(号卡固网晒单!$A:$A,$B$5,号卡固网晒单!$C:$C,B19,号卡固网晒单!$D:$D,$F$9)</f>
        <v>0</v>
      </c>
      <c r="G19" s="90">
        <f>COUNTIFS(号卡固网晒单!$A:$A,$B$5,号卡固网晒单!$C:$C,B19,号卡固网晒单!$D:$D,$G$9)</f>
        <v>0</v>
      </c>
      <c r="H19" s="90">
        <f>COUNTIFS(号卡固网晒单!$A:$A,$B$5,号卡固网晒单!$C:$C,B19,号卡固网晒单!$D:$D,$H$9)</f>
        <v>0</v>
      </c>
      <c r="I19" s="90">
        <f>COUNTIFS(号卡固网晒单!$A:$A,$B$5,号卡固网晒单!$C:$C,B19,号卡固网晒单!$D:$D,$I$9)</f>
        <v>0</v>
      </c>
      <c r="J19" s="90">
        <f>COUNTIFS(号卡固网晒单!$A:$A,$B$5,号卡固网晒单!$C:$C,B19,号卡固网晒单!$D:$D,$J$9)</f>
        <v>0</v>
      </c>
      <c r="K19" s="90">
        <f>COUNTIFS(号卡固网晒单!$A:$A,$B$5,号卡固网晒单!$C:$C,B19,号卡固网晒单!$D:$D,$K$9)</f>
        <v>0</v>
      </c>
      <c r="L19" s="90">
        <f>COUNTIFS(号卡固网晒单!$A:$A,$B$5,号卡固网晒单!$C:$C,B19,号卡固网晒单!$D:$D,$L$9)</f>
        <v>0</v>
      </c>
      <c r="M19" s="90">
        <f>COUNTIFS(号卡固网晒单!$A:$A,$B$5,号卡固网晒单!$C:$C,B19,号卡固网晒单!$D:$D,$M$9)</f>
        <v>0</v>
      </c>
      <c r="N19" s="90">
        <f>COUNTIFS(号卡固网晒单!$A:$A,$B$5,号卡固网晒单!$C:$C,B19,号卡固网晒单!$D:$D,$N$9)</f>
        <v>0</v>
      </c>
      <c r="O19" s="90">
        <f>COUNTIFS(号卡固网晒单!$A:$A,$B$5,号卡固网晒单!$C:$C,B19,号卡固网晒单!$D:$D,$O$9)</f>
        <v>0</v>
      </c>
      <c r="P19" s="90">
        <f>COUNTIFS(号卡固网晒单!$A:$A,$B$5,号卡固网晒单!$C:$C,B19,号卡固网晒单!$D:$D,$P$9)</f>
        <v>0</v>
      </c>
      <c r="Q19" s="90">
        <f t="shared" si="0"/>
        <v>0</v>
      </c>
      <c r="R19" s="90">
        <f>COUNTIFS(号卡固网晒单!$A:$A,$B$5,号卡固网晒单!$C:$C,B19,号卡固网晒单!$E:$E,$R$9)</f>
        <v>0</v>
      </c>
      <c r="S19" s="90">
        <f t="shared" si="1"/>
        <v>0</v>
      </c>
      <c r="T19" s="90">
        <f t="shared" si="2"/>
        <v>0</v>
      </c>
      <c r="U19" s="90">
        <f>COUNTIFS(号卡固网晒单!$A:$A,$B$5,号卡固网晒单!$C:$C,B19,号卡固网晒单!$D:$D,$U$9)</f>
        <v>0</v>
      </c>
      <c r="V19" s="90">
        <f>COUNTIFS(号卡固网晒单!$A:$A,$B$5,号卡固网晒单!$C:$C,B19,号卡固网晒单!$D:$D,$V$9)</f>
        <v>0</v>
      </c>
      <c r="W19" s="90">
        <f>COUNTIFS(号卡固网晒单!$A:$A,$B$5,号卡固网晒单!$C:$C,B19,号卡固网晒单!$D:$D,$W$9)</f>
        <v>0</v>
      </c>
      <c r="X19" s="90">
        <f>COUNTIFS(号卡固网晒单!$A:$A,$B$5,号卡固网晒单!$C:$C,B19,号卡固网晒单!$D:$D,$X$9)</f>
        <v>0</v>
      </c>
      <c r="Y19" s="90">
        <f>COUNTIFS(号卡固网晒单!$A:$A,$B$5,号卡固网晒单!$C:$C,B19,号卡固网晒单!$F:$F,$Y$9)</f>
        <v>0</v>
      </c>
      <c r="Z19" s="90">
        <f>COUNTIFS(号卡固网晒单!$A:$A,$B$5,号卡固网晒单!$C:$C,B19,号卡固网晒单!$G:$G,$Z$9)</f>
        <v>0</v>
      </c>
      <c r="AA19" s="90">
        <f>COUNTIFS(号卡固网晒单!$A:$A,$B$5,号卡固网晒单!$C:$C,B19,号卡固网晒单!$H:$H,$AA$9)</f>
        <v>0</v>
      </c>
      <c r="AB19" s="90">
        <f>COUNTIFS(号卡固网晒单!$A:$A,$B$5,号卡固网晒单!$C:$C,B19,号卡固网晒单!$I:$I,$AB$9)</f>
        <v>0</v>
      </c>
      <c r="AC19" s="90">
        <f>COUNTIFS(号卡固网晒单!$A:$A,$B$5,号卡固网晒单!$C:$C,B19,号卡固网晒单!$J:$J,$AC$9)</f>
        <v>0</v>
      </c>
      <c r="AD19" s="90">
        <f>COUNTIFS(号卡固网晒单!$A:$A,$B$5,号卡固网晒单!$C:$C,B19,号卡固网晒单!$K:$K,$AD$9)</f>
        <v>0</v>
      </c>
      <c r="AE19" s="90">
        <f>COUNTIFS(号卡固网晒单!$A:$A,$B$5,号卡固网晒单!$C:$C,B19,号卡固网晒单!$L:$L,$AE$9)</f>
        <v>0</v>
      </c>
      <c r="AF19" s="90">
        <f>COUNTIFS(号卡固网晒单!$A:$A,$B$5,号卡固网晒单!$C:$C,B19,号卡固网晒单!$M:$M,$AF$9)</f>
        <v>0</v>
      </c>
      <c r="AG19" s="90">
        <f>R19*$R$5+S19*$S$5+T19*$T$5+U19*$U$5+V19*$V$5+W19*$W$5+X19*$X$5</f>
        <v>0</v>
      </c>
      <c r="AH19" s="90">
        <f>Y19*$Y$5+Z19*$Z$5+AA19*$AA$5+AB19*$AB$5+AC19*$AC$5+AD19*$AD$5+AE19*$AE$5+AF19*$AF$5</f>
        <v>0</v>
      </c>
      <c r="AI19" s="90">
        <f>COUNTIFS(号卡固网晒单!$C:$C,AF19,号卡固网晒单!$D:$D,$E$9)</f>
        <v>0</v>
      </c>
      <c r="AJ19" s="90">
        <f>COUNTIFS(号卡固网晒单!$C:$C,AF19,号卡固网晒单!$D:$D,$F$9)</f>
        <v>0</v>
      </c>
      <c r="AK19" s="90">
        <f>COUNTIFS(号卡固网晒单!$C:$C,AF19,号卡固网晒单!$D:$D,$G$9)</f>
        <v>0</v>
      </c>
      <c r="AL19" s="90">
        <f>COUNTIFS(号卡固网晒单!$C:$C,AF19,号卡固网晒单!$D:$D,$H$9)</f>
        <v>0</v>
      </c>
      <c r="AM19" s="90">
        <f>COUNTIFS(号卡固网晒单!$C:$C,AF19,号卡固网晒单!$D:$D,$I$9)</f>
        <v>0</v>
      </c>
      <c r="AN19" s="90">
        <f>COUNTIFS(号卡固网晒单!$C:$C,AF19,号卡固网晒单!$D:$D,$J$9)</f>
        <v>0</v>
      </c>
      <c r="AO19" s="90">
        <f>COUNTIFS(号卡固网晒单!$C:$C,AF19,号卡固网晒单!$D:$D,$K$9)</f>
        <v>0</v>
      </c>
      <c r="AP19" s="90">
        <f>COUNTIFS(号卡固网晒单!$C:$C,AF19,号卡固网晒单!$D:$D,$L$9)</f>
        <v>0</v>
      </c>
      <c r="AQ19" s="90">
        <f>COUNTIFS(号卡固网晒单!$C:$C,AF19,号卡固网晒单!$D:$D,$M$9)</f>
        <v>0</v>
      </c>
      <c r="AR19" s="90">
        <f>COUNTIFS(号卡固网晒单!$C:$C,AF19,号卡固网晒单!$D:$D,$N$9)</f>
        <v>0</v>
      </c>
      <c r="AS19" s="90">
        <f>COUNTIFS(号卡固网晒单!$C:$C,AF19,号卡固网晒单!$D:$D,$O$9)</f>
        <v>0</v>
      </c>
      <c r="AT19" s="90">
        <f>COUNTIFS(号卡固网晒单!$C:$C,AF19,号卡固网晒单!$D:$D,$P$9)</f>
        <v>0</v>
      </c>
      <c r="AU19" s="90">
        <f t="shared" si="3"/>
        <v>0</v>
      </c>
      <c r="AV19" s="90">
        <f>COUNTIFS(号卡固网晒单!$C:$C,AE19,号卡固网晒单!$E:$E,$R$9)</f>
        <v>0</v>
      </c>
      <c r="AW19" s="90">
        <f t="shared" si="4"/>
        <v>0</v>
      </c>
      <c r="AX19" s="90">
        <f t="shared" si="5"/>
        <v>0</v>
      </c>
      <c r="AY19" s="90">
        <f>COUNTIFS(号卡固网晒单!$C:$C,AE19,号卡固网晒单!$D:$D,$U$9)</f>
        <v>0</v>
      </c>
      <c r="AZ19" s="90">
        <f>COUNTIFS(号卡固网晒单!$C:$C,AE19,号卡固网晒单!$D:$D,$V$9)</f>
        <v>0</v>
      </c>
      <c r="BA19" s="90">
        <f>COUNTIFS(号卡固网晒单!$C:$C,AE19,号卡固网晒单!$D:$D,$W$9)</f>
        <v>0</v>
      </c>
      <c r="BB19" s="90">
        <f>COUNTIFS(号卡固网晒单!$C:$C,AE19,号卡固网晒单!$D:$D,$X$9)</f>
        <v>0</v>
      </c>
      <c r="BC19" s="90">
        <f>COUNTIFS(号卡固网晒单!$C:$C,AE19,号卡固网晒单!$F:$F,$Y$9)</f>
        <v>0</v>
      </c>
      <c r="BD19" s="90">
        <f>COUNTIFS(号卡固网晒单!$C:$C,AE19,号卡固网晒单!$G:$G,$Z$9)</f>
        <v>0</v>
      </c>
      <c r="BE19" s="90">
        <f>COUNTIFS(号卡固网晒单!$C:$C,AE19,号卡固网晒单!$H:$H,$AA$9)</f>
        <v>0</v>
      </c>
      <c r="BF19" s="90">
        <f>COUNTIFS(号卡固网晒单!$C:$C,AE19,号卡固网晒单!$I:$I,$AB$9)</f>
        <v>0</v>
      </c>
      <c r="BG19" s="90">
        <f>COUNTIFS(号卡固网晒单!$C:$C,AE19,号卡固网晒单!$J:$J,$AC$9)</f>
        <v>0</v>
      </c>
      <c r="BH19" s="90">
        <f>COUNTIFS(号卡固网晒单!$C:$C,AE19,号卡固网晒单!$K:$K,$AD$9)</f>
        <v>0</v>
      </c>
      <c r="BI19" s="90">
        <f>COUNTIFS(号卡固网晒单!$C:$C,AE19,号卡固网晒单!$L:$L,$AE$9)</f>
        <v>0</v>
      </c>
      <c r="BJ19" s="90">
        <f>COUNTIFS(号卡固网晒单!$C:$C,AE19,号卡固网晒单!$M:$M,$AF$9)</f>
        <v>0</v>
      </c>
      <c r="BK19" s="22">
        <v>2</v>
      </c>
      <c r="BL19" s="31">
        <f>AV19*$AV$5+AW19*$AW$5+AX19*$AX$5+AY19*$AY$5+AZ19*$AZ$5+BA19*$BA$5+BB19*$BB$5</f>
        <v>0</v>
      </c>
      <c r="BM19" s="31">
        <f t="shared" si="7"/>
        <v>0</v>
      </c>
      <c r="BN19" s="23"/>
      <c r="BO19" s="50"/>
      <c r="BP19" s="51"/>
      <c r="BQ19" s="26">
        <f t="shared" si="8"/>
        <v>0</v>
      </c>
      <c r="BR19" s="50"/>
      <c r="BS19" s="22">
        <v>5</v>
      </c>
      <c r="BT19" s="31">
        <f>BC19*$BC$5+BD19*$BD$5+BE19*$BE$5+BF19*$BF$5+BG19*$BG$5+BH19*$BH$5+BI19*$BI$5+BJ19*$BJ$5</f>
        <v>0</v>
      </c>
      <c r="BU19" s="31">
        <f t="shared" si="9"/>
        <v>0</v>
      </c>
      <c r="BV19" s="50"/>
      <c r="BW19" s="50"/>
      <c r="BX19" s="51"/>
      <c r="BY19" s="51"/>
      <c r="BZ19" s="59"/>
      <c r="CA19" s="26">
        <f t="shared" si="10"/>
        <v>0</v>
      </c>
      <c r="CB19" s="50"/>
      <c r="CC19" s="104"/>
      <c r="CD19" s="83" t="s">
        <v>523</v>
      </c>
      <c r="CF19" s="101" t="str">
        <f t="shared" si="6"/>
        <v>郑谢峰</v>
      </c>
      <c r="CG19" s="102"/>
      <c r="CH19" s="102"/>
      <c r="CI19" s="102"/>
    </row>
    <row r="20" ht="23.2" spans="1:87">
      <c r="A20" s="87"/>
      <c r="B20" s="88" t="s">
        <v>524</v>
      </c>
      <c r="C20" s="84">
        <v>5</v>
      </c>
      <c r="D20" s="84">
        <v>2</v>
      </c>
      <c r="E20" s="90">
        <f>COUNTIFS(号卡固网晒单!$A:$A,$B$5,号卡固网晒单!$C:$C,B20,号卡固网晒单!$D:$D,$E$9)</f>
        <v>0</v>
      </c>
      <c r="F20" s="90">
        <f>COUNTIFS(号卡固网晒单!$A:$A,$B$5,号卡固网晒单!$C:$C,B20,号卡固网晒单!$D:$D,$F$9)</f>
        <v>0</v>
      </c>
      <c r="G20" s="90">
        <f>COUNTIFS(号卡固网晒单!$A:$A,$B$5,号卡固网晒单!$C:$C,B20,号卡固网晒单!$D:$D,$G$9)</f>
        <v>0</v>
      </c>
      <c r="H20" s="90">
        <f>COUNTIFS(号卡固网晒单!$A:$A,$B$5,号卡固网晒单!$C:$C,B20,号卡固网晒单!$D:$D,$H$9)</f>
        <v>0</v>
      </c>
      <c r="I20" s="90">
        <f>COUNTIFS(号卡固网晒单!$A:$A,$B$5,号卡固网晒单!$C:$C,B20,号卡固网晒单!$D:$D,$I$9)</f>
        <v>0</v>
      </c>
      <c r="J20" s="90">
        <f>COUNTIFS(号卡固网晒单!$A:$A,$B$5,号卡固网晒单!$C:$C,B20,号卡固网晒单!$D:$D,$J$9)</f>
        <v>0</v>
      </c>
      <c r="K20" s="90">
        <f>COUNTIFS(号卡固网晒单!$A:$A,$B$5,号卡固网晒单!$C:$C,B20,号卡固网晒单!$D:$D,$K$9)</f>
        <v>0</v>
      </c>
      <c r="L20" s="90">
        <f>COUNTIFS(号卡固网晒单!$A:$A,$B$5,号卡固网晒单!$C:$C,B20,号卡固网晒单!$D:$D,$L$9)</f>
        <v>0</v>
      </c>
      <c r="M20" s="90">
        <f>COUNTIFS(号卡固网晒单!$A:$A,$B$5,号卡固网晒单!$C:$C,B20,号卡固网晒单!$D:$D,$M$9)</f>
        <v>0</v>
      </c>
      <c r="N20" s="90">
        <f>COUNTIFS(号卡固网晒单!$A:$A,$B$5,号卡固网晒单!$C:$C,B20,号卡固网晒单!$D:$D,$N$9)</f>
        <v>0</v>
      </c>
      <c r="O20" s="90">
        <f>COUNTIFS(号卡固网晒单!$A:$A,$B$5,号卡固网晒单!$C:$C,B20,号卡固网晒单!$D:$D,$O$9)</f>
        <v>0</v>
      </c>
      <c r="P20" s="90">
        <f>COUNTIFS(号卡固网晒单!$A:$A,$B$5,号卡固网晒单!$C:$C,B20,号卡固网晒单!$D:$D,$P$9)</f>
        <v>0</v>
      </c>
      <c r="Q20" s="90">
        <f t="shared" si="0"/>
        <v>0</v>
      </c>
      <c r="R20" s="90">
        <f>COUNTIFS(号卡固网晒单!$A:$A,$B$5,号卡固网晒单!$C:$C,B20,号卡固网晒单!$E:$E,$R$9)</f>
        <v>0</v>
      </c>
      <c r="S20" s="90">
        <f t="shared" si="1"/>
        <v>0</v>
      </c>
      <c r="T20" s="90">
        <f t="shared" si="2"/>
        <v>0</v>
      </c>
      <c r="U20" s="90">
        <f>COUNTIFS(号卡固网晒单!$A:$A,$B$5,号卡固网晒单!$C:$C,B20,号卡固网晒单!$D:$D,$U$9)</f>
        <v>0</v>
      </c>
      <c r="V20" s="90">
        <f>COUNTIFS(号卡固网晒单!$A:$A,$B$5,号卡固网晒单!$C:$C,B20,号卡固网晒单!$D:$D,$V$9)</f>
        <v>0</v>
      </c>
      <c r="W20" s="90">
        <f>COUNTIFS(号卡固网晒单!$A:$A,$B$5,号卡固网晒单!$C:$C,B20,号卡固网晒单!$D:$D,$W$9)</f>
        <v>0</v>
      </c>
      <c r="X20" s="90">
        <f>COUNTIFS(号卡固网晒单!$A:$A,$B$5,号卡固网晒单!$C:$C,B20,号卡固网晒单!$D:$D,$X$9)</f>
        <v>0</v>
      </c>
      <c r="Y20" s="90">
        <f>COUNTIFS(号卡固网晒单!$A:$A,$B$5,号卡固网晒单!$C:$C,B20,号卡固网晒单!$F:$F,$Y$9)</f>
        <v>0</v>
      </c>
      <c r="Z20" s="90">
        <f>COUNTIFS(号卡固网晒单!$A:$A,$B$5,号卡固网晒单!$C:$C,B20,号卡固网晒单!$G:$G,$Z$9)</f>
        <v>0</v>
      </c>
      <c r="AA20" s="90">
        <f>COUNTIFS(号卡固网晒单!$A:$A,$B$5,号卡固网晒单!$C:$C,B20,号卡固网晒单!$H:$H,$AA$9)</f>
        <v>0</v>
      </c>
      <c r="AB20" s="90">
        <f>COUNTIFS(号卡固网晒单!$A:$A,$B$5,号卡固网晒单!$C:$C,B20,号卡固网晒单!$I:$I,$AB$9)</f>
        <v>0</v>
      </c>
      <c r="AC20" s="90">
        <f>COUNTIFS(号卡固网晒单!$A:$A,$B$5,号卡固网晒单!$C:$C,B20,号卡固网晒单!$J:$J,$AC$9)</f>
        <v>0</v>
      </c>
      <c r="AD20" s="90">
        <f>COUNTIFS(号卡固网晒单!$A:$A,$B$5,号卡固网晒单!$C:$C,B20,号卡固网晒单!$K:$K,$AD$9)</f>
        <v>0</v>
      </c>
      <c r="AE20" s="90">
        <f>COUNTIFS(号卡固网晒单!$A:$A,$B$5,号卡固网晒单!$C:$C,B20,号卡固网晒单!$L:$L,$AE$9)</f>
        <v>0</v>
      </c>
      <c r="AF20" s="90">
        <f>COUNTIFS(号卡固网晒单!$A:$A,$B$5,号卡固网晒单!$C:$C,B20,号卡固网晒单!$M:$M,$AF$9)</f>
        <v>0</v>
      </c>
      <c r="AG20" s="90">
        <f>R20*$R$5+S20*$S$5+T20*$T$5+U20*$U$5+V20*$V$5+W20*$W$5+X20*$X$5</f>
        <v>0</v>
      </c>
      <c r="AH20" s="90">
        <f>Y20*$Y$5+Z20*$Z$5+AA20*$AA$5+AB20*$AB$5+AC20*$AC$5+AD20*$AD$5+AE20*$AE$5+AF20*$AF$5</f>
        <v>0</v>
      </c>
      <c r="AI20" s="90">
        <f>COUNTIFS(号卡固网晒单!$C:$C,AF20,号卡固网晒单!$D:$D,$E$9)</f>
        <v>0</v>
      </c>
      <c r="AJ20" s="90">
        <f>COUNTIFS(号卡固网晒单!$C:$C,AF20,号卡固网晒单!$D:$D,$F$9)</f>
        <v>0</v>
      </c>
      <c r="AK20" s="90">
        <f>COUNTIFS(号卡固网晒单!$C:$C,AF20,号卡固网晒单!$D:$D,$G$9)</f>
        <v>0</v>
      </c>
      <c r="AL20" s="90">
        <f>COUNTIFS(号卡固网晒单!$C:$C,AF20,号卡固网晒单!$D:$D,$H$9)</f>
        <v>0</v>
      </c>
      <c r="AM20" s="90">
        <f>COUNTIFS(号卡固网晒单!$C:$C,AF20,号卡固网晒单!$D:$D,$I$9)</f>
        <v>0</v>
      </c>
      <c r="AN20" s="90">
        <f>COUNTIFS(号卡固网晒单!$C:$C,AF20,号卡固网晒单!$D:$D,$J$9)</f>
        <v>0</v>
      </c>
      <c r="AO20" s="90">
        <f>COUNTIFS(号卡固网晒单!$C:$C,AF20,号卡固网晒单!$D:$D,$K$9)</f>
        <v>0</v>
      </c>
      <c r="AP20" s="90">
        <f>COUNTIFS(号卡固网晒单!$C:$C,AF20,号卡固网晒单!$D:$D,$L$9)</f>
        <v>0</v>
      </c>
      <c r="AQ20" s="90">
        <f>COUNTIFS(号卡固网晒单!$C:$C,AF20,号卡固网晒单!$D:$D,$M$9)</f>
        <v>0</v>
      </c>
      <c r="AR20" s="90">
        <f>COUNTIFS(号卡固网晒单!$C:$C,AF20,号卡固网晒单!$D:$D,$N$9)</f>
        <v>0</v>
      </c>
      <c r="AS20" s="90">
        <f>COUNTIFS(号卡固网晒单!$C:$C,AF20,号卡固网晒单!$D:$D,$O$9)</f>
        <v>0</v>
      </c>
      <c r="AT20" s="90">
        <f>COUNTIFS(号卡固网晒单!$C:$C,AF20,号卡固网晒单!$D:$D,$P$9)</f>
        <v>0</v>
      </c>
      <c r="AU20" s="90">
        <f t="shared" si="3"/>
        <v>0</v>
      </c>
      <c r="AV20" s="90">
        <f>COUNTIFS(号卡固网晒单!$C:$C,AE20,号卡固网晒单!$E:$E,$R$9)</f>
        <v>0</v>
      </c>
      <c r="AW20" s="90">
        <f t="shared" si="4"/>
        <v>0</v>
      </c>
      <c r="AX20" s="90">
        <f t="shared" si="5"/>
        <v>0</v>
      </c>
      <c r="AY20" s="90">
        <f>COUNTIFS(号卡固网晒单!$C:$C,AE20,号卡固网晒单!$D:$D,$U$9)</f>
        <v>0</v>
      </c>
      <c r="AZ20" s="90">
        <f>COUNTIFS(号卡固网晒单!$C:$C,AE20,号卡固网晒单!$D:$D,$V$9)</f>
        <v>0</v>
      </c>
      <c r="BA20" s="90">
        <f>COUNTIFS(号卡固网晒单!$C:$C,AE20,号卡固网晒单!$D:$D,$W$9)</f>
        <v>0</v>
      </c>
      <c r="BB20" s="90">
        <f>COUNTIFS(号卡固网晒单!$C:$C,AE20,号卡固网晒单!$D:$D,$X$9)</f>
        <v>0</v>
      </c>
      <c r="BC20" s="90">
        <f>COUNTIFS(号卡固网晒单!$C:$C,AE20,号卡固网晒单!$F:$F,$Y$9)</f>
        <v>0</v>
      </c>
      <c r="BD20" s="90">
        <f>COUNTIFS(号卡固网晒单!$C:$C,AE20,号卡固网晒单!$G:$G,$Z$9)</f>
        <v>0</v>
      </c>
      <c r="BE20" s="90">
        <f>COUNTIFS(号卡固网晒单!$C:$C,AE20,号卡固网晒单!$H:$H,$AA$9)</f>
        <v>0</v>
      </c>
      <c r="BF20" s="90">
        <f>COUNTIFS(号卡固网晒单!$C:$C,AE20,号卡固网晒单!$I:$I,$AB$9)</f>
        <v>0</v>
      </c>
      <c r="BG20" s="90">
        <f>COUNTIFS(号卡固网晒单!$C:$C,AE20,号卡固网晒单!$J:$J,$AC$9)</f>
        <v>0</v>
      </c>
      <c r="BH20" s="90">
        <f>COUNTIFS(号卡固网晒单!$C:$C,AE20,号卡固网晒单!$K:$K,$AD$9)</f>
        <v>0</v>
      </c>
      <c r="BI20" s="90">
        <f>COUNTIFS(号卡固网晒单!$C:$C,AE20,号卡固网晒单!$L:$L,$AE$9)</f>
        <v>0</v>
      </c>
      <c r="BJ20" s="90">
        <f>COUNTIFS(号卡固网晒单!$C:$C,AE20,号卡固网晒单!$M:$M,$AF$9)</f>
        <v>0</v>
      </c>
      <c r="BK20" s="22">
        <v>2</v>
      </c>
      <c r="BL20" s="31">
        <f>AV20*$AV$5+AW20*$AW$5+AX20*$AX$5+AY20*$AY$5+AZ20*$AZ$5+BA20*$BA$5+BB20*$BB$5</f>
        <v>0</v>
      </c>
      <c r="BM20" s="31">
        <f t="shared" si="7"/>
        <v>0</v>
      </c>
      <c r="BN20" s="23"/>
      <c r="BO20" s="50"/>
      <c r="BP20" s="51"/>
      <c r="BQ20" s="26">
        <f t="shared" si="8"/>
        <v>0</v>
      </c>
      <c r="BR20" s="50"/>
      <c r="BS20" s="22">
        <v>5</v>
      </c>
      <c r="BT20" s="31">
        <f>BC20*$BC$5+BD20*$BD$5+BE20*$BE$5+BF20*$BF$5+BG20*$BG$5+BH20*$BH$5+BI20*$BI$5+BJ20*$BJ$5</f>
        <v>0</v>
      </c>
      <c r="BU20" s="31">
        <f t="shared" si="9"/>
        <v>0</v>
      </c>
      <c r="BV20" s="50"/>
      <c r="BW20" s="50"/>
      <c r="BX20" s="51"/>
      <c r="BY20" s="51"/>
      <c r="BZ20" s="59"/>
      <c r="CA20" s="26">
        <f t="shared" si="10"/>
        <v>0</v>
      </c>
      <c r="CB20" s="50"/>
      <c r="CC20" s="104"/>
      <c r="CD20" s="83" t="s">
        <v>524</v>
      </c>
      <c r="CF20" s="101" t="str">
        <f t="shared" si="6"/>
        <v>钟宇明</v>
      </c>
      <c r="CG20" s="102"/>
      <c r="CH20" s="102"/>
      <c r="CI20" s="102"/>
    </row>
    <row r="21" ht="23.2" spans="1:87">
      <c r="A21" s="87"/>
      <c r="B21" s="88" t="s">
        <v>525</v>
      </c>
      <c r="C21" s="84">
        <v>5</v>
      </c>
      <c r="D21" s="84">
        <v>2</v>
      </c>
      <c r="E21" s="90">
        <f>COUNTIFS(号卡固网晒单!$A:$A,$B$5,号卡固网晒单!$C:$C,B21,号卡固网晒单!$D:$D,$E$9)</f>
        <v>0</v>
      </c>
      <c r="F21" s="90">
        <f>COUNTIFS(号卡固网晒单!$A:$A,$B$5,号卡固网晒单!$C:$C,B21,号卡固网晒单!$D:$D,$F$9)</f>
        <v>0</v>
      </c>
      <c r="G21" s="90">
        <f>COUNTIFS(号卡固网晒单!$A:$A,$B$5,号卡固网晒单!$C:$C,B21,号卡固网晒单!$D:$D,$G$9)</f>
        <v>0</v>
      </c>
      <c r="H21" s="90">
        <f>COUNTIFS(号卡固网晒单!$A:$A,$B$5,号卡固网晒单!$C:$C,B21,号卡固网晒单!$D:$D,$H$9)</f>
        <v>0</v>
      </c>
      <c r="I21" s="90">
        <f>COUNTIFS(号卡固网晒单!$A:$A,$B$5,号卡固网晒单!$C:$C,B21,号卡固网晒单!$D:$D,$I$9)</f>
        <v>0</v>
      </c>
      <c r="J21" s="90">
        <f>COUNTIFS(号卡固网晒单!$A:$A,$B$5,号卡固网晒单!$C:$C,B21,号卡固网晒单!$D:$D,$J$9)</f>
        <v>0</v>
      </c>
      <c r="K21" s="90">
        <f>COUNTIFS(号卡固网晒单!$A:$A,$B$5,号卡固网晒单!$C:$C,B21,号卡固网晒单!$D:$D,$K$9)</f>
        <v>0</v>
      </c>
      <c r="L21" s="90">
        <f>COUNTIFS(号卡固网晒单!$A:$A,$B$5,号卡固网晒单!$C:$C,B21,号卡固网晒单!$D:$D,$L$9)</f>
        <v>0</v>
      </c>
      <c r="M21" s="90">
        <f>COUNTIFS(号卡固网晒单!$A:$A,$B$5,号卡固网晒单!$C:$C,B21,号卡固网晒单!$D:$D,$M$9)</f>
        <v>0</v>
      </c>
      <c r="N21" s="90">
        <f>COUNTIFS(号卡固网晒单!$A:$A,$B$5,号卡固网晒单!$C:$C,B21,号卡固网晒单!$D:$D,$N$9)</f>
        <v>0</v>
      </c>
      <c r="O21" s="90">
        <f>COUNTIFS(号卡固网晒单!$A:$A,$B$5,号卡固网晒单!$C:$C,B21,号卡固网晒单!$D:$D,$O$9)</f>
        <v>0</v>
      </c>
      <c r="P21" s="90">
        <f>COUNTIFS(号卡固网晒单!$A:$A,$B$5,号卡固网晒单!$C:$C,B21,号卡固网晒单!$D:$D,$P$9)</f>
        <v>0</v>
      </c>
      <c r="Q21" s="90">
        <f t="shared" si="0"/>
        <v>0</v>
      </c>
      <c r="R21" s="90">
        <f>COUNTIFS(号卡固网晒单!$A:$A,$B$5,号卡固网晒单!$C:$C,B21,号卡固网晒单!$E:$E,$R$9)</f>
        <v>0</v>
      </c>
      <c r="S21" s="90">
        <f t="shared" si="1"/>
        <v>0</v>
      </c>
      <c r="T21" s="90">
        <f t="shared" si="2"/>
        <v>0</v>
      </c>
      <c r="U21" s="90">
        <f>COUNTIFS(号卡固网晒单!$A:$A,$B$5,号卡固网晒单!$C:$C,B21,号卡固网晒单!$D:$D,$U$9)</f>
        <v>0</v>
      </c>
      <c r="V21" s="90">
        <f>COUNTIFS(号卡固网晒单!$A:$A,$B$5,号卡固网晒单!$C:$C,B21,号卡固网晒单!$D:$D,$V$9)</f>
        <v>0</v>
      </c>
      <c r="W21" s="90">
        <f>COUNTIFS(号卡固网晒单!$A:$A,$B$5,号卡固网晒单!$C:$C,B21,号卡固网晒单!$D:$D,$W$9)</f>
        <v>0</v>
      </c>
      <c r="X21" s="90">
        <f>COUNTIFS(号卡固网晒单!$A:$A,$B$5,号卡固网晒单!$C:$C,B21,号卡固网晒单!$D:$D,$X$9)</f>
        <v>0</v>
      </c>
      <c r="Y21" s="90">
        <f>COUNTIFS(号卡固网晒单!$A:$A,$B$5,号卡固网晒单!$C:$C,B21,号卡固网晒单!$F:$F,$Y$9)</f>
        <v>0</v>
      </c>
      <c r="Z21" s="90">
        <f>COUNTIFS(号卡固网晒单!$A:$A,$B$5,号卡固网晒单!$C:$C,B21,号卡固网晒单!$G:$G,$Z$9)</f>
        <v>0</v>
      </c>
      <c r="AA21" s="90">
        <f>COUNTIFS(号卡固网晒单!$A:$A,$B$5,号卡固网晒单!$C:$C,B21,号卡固网晒单!$H:$H,$AA$9)</f>
        <v>0</v>
      </c>
      <c r="AB21" s="90">
        <f>COUNTIFS(号卡固网晒单!$A:$A,$B$5,号卡固网晒单!$C:$C,B21,号卡固网晒单!$I:$I,$AB$9)</f>
        <v>0</v>
      </c>
      <c r="AC21" s="90">
        <f>COUNTIFS(号卡固网晒单!$A:$A,$B$5,号卡固网晒单!$C:$C,B21,号卡固网晒单!$J:$J,$AC$9)</f>
        <v>0</v>
      </c>
      <c r="AD21" s="90">
        <f>COUNTIFS(号卡固网晒单!$A:$A,$B$5,号卡固网晒单!$C:$C,B21,号卡固网晒单!$K:$K,$AD$9)</f>
        <v>0</v>
      </c>
      <c r="AE21" s="90">
        <f>COUNTIFS(号卡固网晒单!$A:$A,$B$5,号卡固网晒单!$C:$C,B21,号卡固网晒单!$L:$L,$AE$9)</f>
        <v>0</v>
      </c>
      <c r="AF21" s="90">
        <f>COUNTIFS(号卡固网晒单!$A:$A,$B$5,号卡固网晒单!$C:$C,B21,号卡固网晒单!$M:$M,$AF$9)</f>
        <v>0</v>
      </c>
      <c r="AG21" s="90">
        <f>R21*$R$5+S21*$S$5+T21*$T$5+U21*$U$5+V21*$V$5+W21*$W$5+X21*$X$5</f>
        <v>0</v>
      </c>
      <c r="AH21" s="90">
        <f>Y21*$Y$5+Z21*$Z$5+AA21*$AA$5+AB21*$AB$5+AC21*$AC$5+AD21*$AD$5+AE21*$AE$5+AF21*$AF$5</f>
        <v>0</v>
      </c>
      <c r="AI21" s="90">
        <f>COUNTIFS(号卡固网晒单!$C:$C,AF21,号卡固网晒单!$D:$D,$E$9)</f>
        <v>0</v>
      </c>
      <c r="AJ21" s="90">
        <f>COUNTIFS(号卡固网晒单!$C:$C,AF21,号卡固网晒单!$D:$D,$F$9)</f>
        <v>0</v>
      </c>
      <c r="AK21" s="90">
        <f>COUNTIFS(号卡固网晒单!$C:$C,AF21,号卡固网晒单!$D:$D,$G$9)</f>
        <v>0</v>
      </c>
      <c r="AL21" s="90">
        <f>COUNTIFS(号卡固网晒单!$C:$C,AF21,号卡固网晒单!$D:$D,$H$9)</f>
        <v>0</v>
      </c>
      <c r="AM21" s="90">
        <f>COUNTIFS(号卡固网晒单!$C:$C,AF21,号卡固网晒单!$D:$D,$I$9)</f>
        <v>0</v>
      </c>
      <c r="AN21" s="90">
        <f>COUNTIFS(号卡固网晒单!$C:$C,AF21,号卡固网晒单!$D:$D,$J$9)</f>
        <v>0</v>
      </c>
      <c r="AO21" s="90">
        <f>COUNTIFS(号卡固网晒单!$C:$C,AF21,号卡固网晒单!$D:$D,$K$9)</f>
        <v>0</v>
      </c>
      <c r="AP21" s="90">
        <f>COUNTIFS(号卡固网晒单!$C:$C,AF21,号卡固网晒单!$D:$D,$L$9)</f>
        <v>0</v>
      </c>
      <c r="AQ21" s="90">
        <f>COUNTIFS(号卡固网晒单!$C:$C,AF21,号卡固网晒单!$D:$D,$M$9)</f>
        <v>0</v>
      </c>
      <c r="AR21" s="90">
        <f>COUNTIFS(号卡固网晒单!$C:$C,AF21,号卡固网晒单!$D:$D,$N$9)</f>
        <v>0</v>
      </c>
      <c r="AS21" s="90">
        <f>COUNTIFS(号卡固网晒单!$C:$C,AF21,号卡固网晒单!$D:$D,$O$9)</f>
        <v>0</v>
      </c>
      <c r="AT21" s="90">
        <f>COUNTIFS(号卡固网晒单!$C:$C,AF21,号卡固网晒单!$D:$D,$P$9)</f>
        <v>0</v>
      </c>
      <c r="AU21" s="90">
        <f t="shared" si="3"/>
        <v>0</v>
      </c>
      <c r="AV21" s="90">
        <f>COUNTIFS(号卡固网晒单!$C:$C,AE21,号卡固网晒单!$E:$E,$R$9)</f>
        <v>0</v>
      </c>
      <c r="AW21" s="90">
        <f t="shared" si="4"/>
        <v>0</v>
      </c>
      <c r="AX21" s="90">
        <f t="shared" si="5"/>
        <v>0</v>
      </c>
      <c r="AY21" s="90">
        <f>COUNTIFS(号卡固网晒单!$C:$C,AE21,号卡固网晒单!$D:$D,$U$9)</f>
        <v>0</v>
      </c>
      <c r="AZ21" s="90">
        <f>COUNTIFS(号卡固网晒单!$C:$C,AE21,号卡固网晒单!$D:$D,$V$9)</f>
        <v>0</v>
      </c>
      <c r="BA21" s="90">
        <f>COUNTIFS(号卡固网晒单!$C:$C,AE21,号卡固网晒单!$D:$D,$W$9)</f>
        <v>0</v>
      </c>
      <c r="BB21" s="90">
        <f>COUNTIFS(号卡固网晒单!$C:$C,AE21,号卡固网晒单!$D:$D,$X$9)</f>
        <v>0</v>
      </c>
      <c r="BC21" s="90">
        <f>COUNTIFS(号卡固网晒单!$C:$C,AE21,号卡固网晒单!$F:$F,$Y$9)</f>
        <v>0</v>
      </c>
      <c r="BD21" s="90">
        <f>COUNTIFS(号卡固网晒单!$C:$C,AE21,号卡固网晒单!$G:$G,$Z$9)</f>
        <v>0</v>
      </c>
      <c r="BE21" s="90">
        <f>COUNTIFS(号卡固网晒单!$C:$C,AE21,号卡固网晒单!$H:$H,$AA$9)</f>
        <v>0</v>
      </c>
      <c r="BF21" s="90">
        <f>COUNTIFS(号卡固网晒单!$C:$C,AE21,号卡固网晒单!$I:$I,$AB$9)</f>
        <v>0</v>
      </c>
      <c r="BG21" s="90">
        <f>COUNTIFS(号卡固网晒单!$C:$C,AE21,号卡固网晒单!$J:$J,$AC$9)</f>
        <v>0</v>
      </c>
      <c r="BH21" s="90">
        <f>COUNTIFS(号卡固网晒单!$C:$C,AE21,号卡固网晒单!$K:$K,$AD$9)</f>
        <v>0</v>
      </c>
      <c r="BI21" s="90">
        <f>COUNTIFS(号卡固网晒单!$C:$C,AE21,号卡固网晒单!$L:$L,$AE$9)</f>
        <v>0</v>
      </c>
      <c r="BJ21" s="90">
        <f>COUNTIFS(号卡固网晒单!$C:$C,AE21,号卡固网晒单!$M:$M,$AF$9)</f>
        <v>0</v>
      </c>
      <c r="BK21" s="22">
        <v>2</v>
      </c>
      <c r="BL21" s="31">
        <f>AV21*$AV$5+AW21*$AW$5+AX21*$AX$5+AY21*$AY$5+AZ21*$AZ$5+BA21*$BA$5+BB21*$BB$5</f>
        <v>0</v>
      </c>
      <c r="BM21" s="31">
        <f t="shared" si="7"/>
        <v>0</v>
      </c>
      <c r="BN21" s="23"/>
      <c r="BO21" s="50"/>
      <c r="BP21" s="51"/>
      <c r="BQ21" s="26">
        <f t="shared" si="8"/>
        <v>0</v>
      </c>
      <c r="BR21" s="50"/>
      <c r="BS21" s="22">
        <v>5</v>
      </c>
      <c r="BT21" s="31">
        <f>BC21*$BC$5+BD21*$BD$5+BE21*$BE$5+BF21*$BF$5+BG21*$BG$5+BH21*$BH$5+BI21*$BI$5+BJ21*$BJ$5</f>
        <v>0</v>
      </c>
      <c r="BU21" s="31">
        <f t="shared" si="9"/>
        <v>0</v>
      </c>
      <c r="BV21" s="50"/>
      <c r="BW21" s="50"/>
      <c r="BX21" s="51"/>
      <c r="BY21" s="51"/>
      <c r="BZ21" s="59"/>
      <c r="CA21" s="26">
        <f t="shared" si="10"/>
        <v>0</v>
      </c>
      <c r="CB21" s="50"/>
      <c r="CC21" s="104"/>
      <c r="CD21" s="83" t="s">
        <v>525</v>
      </c>
      <c r="CF21" s="101" t="str">
        <f t="shared" si="6"/>
        <v>林芥锋</v>
      </c>
      <c r="CG21" s="102"/>
      <c r="CH21" s="102"/>
      <c r="CI21" s="102"/>
    </row>
    <row r="22" ht="23.2" spans="1:87">
      <c r="A22" s="87"/>
      <c r="B22" s="88" t="s">
        <v>526</v>
      </c>
      <c r="C22" s="84">
        <v>5</v>
      </c>
      <c r="D22" s="84">
        <v>2</v>
      </c>
      <c r="E22" s="90">
        <f>COUNTIFS(号卡固网晒单!$A:$A,$B$5,号卡固网晒单!$C:$C,B22,号卡固网晒单!$D:$D,$E$9)</f>
        <v>0</v>
      </c>
      <c r="F22" s="90">
        <f>COUNTIFS(号卡固网晒单!$A:$A,$B$5,号卡固网晒单!$C:$C,B22,号卡固网晒单!$D:$D,$F$9)</f>
        <v>0</v>
      </c>
      <c r="G22" s="90">
        <f>COUNTIFS(号卡固网晒单!$A:$A,$B$5,号卡固网晒单!$C:$C,B22,号卡固网晒单!$D:$D,$G$9)</f>
        <v>0</v>
      </c>
      <c r="H22" s="90">
        <f>COUNTIFS(号卡固网晒单!$A:$A,$B$5,号卡固网晒单!$C:$C,B22,号卡固网晒单!$D:$D,$H$9)</f>
        <v>0</v>
      </c>
      <c r="I22" s="90">
        <f>COUNTIFS(号卡固网晒单!$A:$A,$B$5,号卡固网晒单!$C:$C,B22,号卡固网晒单!$D:$D,$I$9)</f>
        <v>0</v>
      </c>
      <c r="J22" s="90">
        <f>COUNTIFS(号卡固网晒单!$A:$A,$B$5,号卡固网晒单!$C:$C,B22,号卡固网晒单!$D:$D,$J$9)</f>
        <v>0</v>
      </c>
      <c r="K22" s="90">
        <f>COUNTIFS(号卡固网晒单!$A:$A,$B$5,号卡固网晒单!$C:$C,B22,号卡固网晒单!$D:$D,$K$9)</f>
        <v>0</v>
      </c>
      <c r="L22" s="90">
        <f>COUNTIFS(号卡固网晒单!$A:$A,$B$5,号卡固网晒单!$C:$C,B22,号卡固网晒单!$D:$D,$L$9)</f>
        <v>0</v>
      </c>
      <c r="M22" s="90">
        <f>COUNTIFS(号卡固网晒单!$A:$A,$B$5,号卡固网晒单!$C:$C,B22,号卡固网晒单!$D:$D,$M$9)</f>
        <v>0</v>
      </c>
      <c r="N22" s="90">
        <f>COUNTIFS(号卡固网晒单!$A:$A,$B$5,号卡固网晒单!$C:$C,B22,号卡固网晒单!$D:$D,$N$9)</f>
        <v>0</v>
      </c>
      <c r="O22" s="90">
        <f>COUNTIFS(号卡固网晒单!$A:$A,$B$5,号卡固网晒单!$C:$C,B22,号卡固网晒单!$D:$D,$O$9)</f>
        <v>0</v>
      </c>
      <c r="P22" s="90">
        <f>COUNTIFS(号卡固网晒单!$A:$A,$B$5,号卡固网晒单!$C:$C,B22,号卡固网晒单!$D:$D,$P$9)</f>
        <v>0</v>
      </c>
      <c r="Q22" s="90">
        <f t="shared" si="0"/>
        <v>0</v>
      </c>
      <c r="R22" s="90">
        <f>COUNTIFS(号卡固网晒单!$A:$A,$B$5,号卡固网晒单!$C:$C,B22,号卡固网晒单!$E:$E,$R$9)</f>
        <v>0</v>
      </c>
      <c r="S22" s="90">
        <f t="shared" si="1"/>
        <v>0</v>
      </c>
      <c r="T22" s="90">
        <f t="shared" si="2"/>
        <v>0</v>
      </c>
      <c r="U22" s="90">
        <f>COUNTIFS(号卡固网晒单!$A:$A,$B$5,号卡固网晒单!$C:$C,B22,号卡固网晒单!$D:$D,$U$9)</f>
        <v>0</v>
      </c>
      <c r="V22" s="90">
        <f>COUNTIFS(号卡固网晒单!$A:$A,$B$5,号卡固网晒单!$C:$C,B22,号卡固网晒单!$D:$D,$V$9)</f>
        <v>0</v>
      </c>
      <c r="W22" s="90">
        <f>COUNTIFS(号卡固网晒单!$A:$A,$B$5,号卡固网晒单!$C:$C,B22,号卡固网晒单!$D:$D,$W$9)</f>
        <v>0</v>
      </c>
      <c r="X22" s="90">
        <f>COUNTIFS(号卡固网晒单!$A:$A,$B$5,号卡固网晒单!$C:$C,B22,号卡固网晒单!$D:$D,$X$9)</f>
        <v>0</v>
      </c>
      <c r="Y22" s="90">
        <f>COUNTIFS(号卡固网晒单!$A:$A,$B$5,号卡固网晒单!$C:$C,B22,号卡固网晒单!$F:$F,$Y$9)</f>
        <v>0</v>
      </c>
      <c r="Z22" s="90">
        <f>COUNTIFS(号卡固网晒单!$A:$A,$B$5,号卡固网晒单!$C:$C,B22,号卡固网晒单!$G:$G,$Z$9)</f>
        <v>0</v>
      </c>
      <c r="AA22" s="90">
        <f>COUNTIFS(号卡固网晒单!$A:$A,$B$5,号卡固网晒单!$C:$C,B22,号卡固网晒单!$H:$H,$AA$9)</f>
        <v>0</v>
      </c>
      <c r="AB22" s="90">
        <f>COUNTIFS(号卡固网晒单!$A:$A,$B$5,号卡固网晒单!$C:$C,B22,号卡固网晒单!$I:$I,$AB$9)</f>
        <v>0</v>
      </c>
      <c r="AC22" s="90">
        <f>COUNTIFS(号卡固网晒单!$A:$A,$B$5,号卡固网晒单!$C:$C,B22,号卡固网晒单!$J:$J,$AC$9)</f>
        <v>0</v>
      </c>
      <c r="AD22" s="90">
        <f>COUNTIFS(号卡固网晒单!$A:$A,$B$5,号卡固网晒单!$C:$C,B22,号卡固网晒单!$K:$K,$AD$9)</f>
        <v>0</v>
      </c>
      <c r="AE22" s="90">
        <f>COUNTIFS(号卡固网晒单!$A:$A,$B$5,号卡固网晒单!$C:$C,B22,号卡固网晒单!$L:$L,$AE$9)</f>
        <v>0</v>
      </c>
      <c r="AF22" s="90">
        <f>COUNTIFS(号卡固网晒单!$A:$A,$B$5,号卡固网晒单!$C:$C,B22,号卡固网晒单!$M:$M,$AF$9)</f>
        <v>0</v>
      </c>
      <c r="AG22" s="90">
        <f>R22*$R$5+S22*$S$5+T22*$T$5+U22*$U$5+V22*$V$5+W22*$W$5+X22*$X$5</f>
        <v>0</v>
      </c>
      <c r="AH22" s="90">
        <f>Y22*$Y$5+Z22*$Z$5+AA22*$AA$5+AB22*$AB$5+AC22*$AC$5+AD22*$AD$5+AE22*$AE$5+AF22*$AF$5</f>
        <v>0</v>
      </c>
      <c r="AI22" s="90">
        <f>COUNTIFS(号卡固网晒单!$C:$C,AF22,号卡固网晒单!$D:$D,$E$9)</f>
        <v>0</v>
      </c>
      <c r="AJ22" s="90">
        <f>COUNTIFS(号卡固网晒单!$C:$C,AF22,号卡固网晒单!$D:$D,$F$9)</f>
        <v>0</v>
      </c>
      <c r="AK22" s="90">
        <f>COUNTIFS(号卡固网晒单!$C:$C,AF22,号卡固网晒单!$D:$D,$G$9)</f>
        <v>0</v>
      </c>
      <c r="AL22" s="90">
        <f>COUNTIFS(号卡固网晒单!$C:$C,AF22,号卡固网晒单!$D:$D,$H$9)</f>
        <v>0</v>
      </c>
      <c r="AM22" s="90">
        <f>COUNTIFS(号卡固网晒单!$C:$C,AF22,号卡固网晒单!$D:$D,$I$9)</f>
        <v>0</v>
      </c>
      <c r="AN22" s="90">
        <f>COUNTIFS(号卡固网晒单!$C:$C,AF22,号卡固网晒单!$D:$D,$J$9)</f>
        <v>0</v>
      </c>
      <c r="AO22" s="90">
        <f>COUNTIFS(号卡固网晒单!$C:$C,AF22,号卡固网晒单!$D:$D,$K$9)</f>
        <v>0</v>
      </c>
      <c r="AP22" s="90">
        <f>COUNTIFS(号卡固网晒单!$C:$C,AF22,号卡固网晒单!$D:$D,$L$9)</f>
        <v>0</v>
      </c>
      <c r="AQ22" s="90">
        <f>COUNTIFS(号卡固网晒单!$C:$C,AF22,号卡固网晒单!$D:$D,$M$9)</f>
        <v>0</v>
      </c>
      <c r="AR22" s="90">
        <f>COUNTIFS(号卡固网晒单!$C:$C,AF22,号卡固网晒单!$D:$D,$N$9)</f>
        <v>0</v>
      </c>
      <c r="AS22" s="90">
        <f>COUNTIFS(号卡固网晒单!$C:$C,AF22,号卡固网晒单!$D:$D,$O$9)</f>
        <v>0</v>
      </c>
      <c r="AT22" s="90">
        <f>COUNTIFS(号卡固网晒单!$C:$C,AF22,号卡固网晒单!$D:$D,$P$9)</f>
        <v>0</v>
      </c>
      <c r="AU22" s="90">
        <f t="shared" si="3"/>
        <v>0</v>
      </c>
      <c r="AV22" s="90">
        <f>COUNTIFS(号卡固网晒单!$C:$C,AE22,号卡固网晒单!$E:$E,$R$9)</f>
        <v>0</v>
      </c>
      <c r="AW22" s="90">
        <f t="shared" si="4"/>
        <v>0</v>
      </c>
      <c r="AX22" s="90">
        <f t="shared" si="5"/>
        <v>0</v>
      </c>
      <c r="AY22" s="90">
        <f>COUNTIFS(号卡固网晒单!$C:$C,AE22,号卡固网晒单!$D:$D,$U$9)</f>
        <v>0</v>
      </c>
      <c r="AZ22" s="90">
        <f>COUNTIFS(号卡固网晒单!$C:$C,AE22,号卡固网晒单!$D:$D,$V$9)</f>
        <v>0</v>
      </c>
      <c r="BA22" s="90">
        <f>COUNTIFS(号卡固网晒单!$C:$C,AE22,号卡固网晒单!$D:$D,$W$9)</f>
        <v>0</v>
      </c>
      <c r="BB22" s="90">
        <f>COUNTIFS(号卡固网晒单!$C:$C,AE22,号卡固网晒单!$D:$D,$X$9)</f>
        <v>0</v>
      </c>
      <c r="BC22" s="90">
        <f>COUNTIFS(号卡固网晒单!$C:$C,AE22,号卡固网晒单!$F:$F,$Y$9)</f>
        <v>0</v>
      </c>
      <c r="BD22" s="90">
        <f>COUNTIFS(号卡固网晒单!$C:$C,AE22,号卡固网晒单!$G:$G,$Z$9)</f>
        <v>0</v>
      </c>
      <c r="BE22" s="90">
        <f>COUNTIFS(号卡固网晒单!$C:$C,AE22,号卡固网晒单!$H:$H,$AA$9)</f>
        <v>0</v>
      </c>
      <c r="BF22" s="90">
        <f>COUNTIFS(号卡固网晒单!$C:$C,AE22,号卡固网晒单!$I:$I,$AB$9)</f>
        <v>0</v>
      </c>
      <c r="BG22" s="90">
        <f>COUNTIFS(号卡固网晒单!$C:$C,AE22,号卡固网晒单!$J:$J,$AC$9)</f>
        <v>0</v>
      </c>
      <c r="BH22" s="90">
        <f>COUNTIFS(号卡固网晒单!$C:$C,AE22,号卡固网晒单!$K:$K,$AD$9)</f>
        <v>0</v>
      </c>
      <c r="BI22" s="90">
        <f>COUNTIFS(号卡固网晒单!$C:$C,AE22,号卡固网晒单!$L:$L,$AE$9)</f>
        <v>0</v>
      </c>
      <c r="BJ22" s="90">
        <f>COUNTIFS(号卡固网晒单!$C:$C,AE22,号卡固网晒单!$M:$M,$AF$9)</f>
        <v>0</v>
      </c>
      <c r="BK22" s="22">
        <v>2</v>
      </c>
      <c r="BL22" s="31">
        <f>AV22*$AV$5+AW22*$AW$5+AX22*$AX$5+AY22*$AY$5+AZ22*$AZ$5+BA22*$BA$5+BB22*$BB$5</f>
        <v>0</v>
      </c>
      <c r="BM22" s="31">
        <f t="shared" si="7"/>
        <v>0</v>
      </c>
      <c r="BN22" s="23"/>
      <c r="BO22" s="50"/>
      <c r="BP22" s="51"/>
      <c r="BQ22" s="26">
        <f t="shared" si="8"/>
        <v>0</v>
      </c>
      <c r="BR22" s="50"/>
      <c r="BS22" s="22">
        <v>5</v>
      </c>
      <c r="BT22" s="31">
        <f>BC22*$BC$5+BD22*$BD$5+BE22*$BE$5+BF22*$BF$5+BG22*$BG$5+BH22*$BH$5+BI22*$BI$5+BJ22*$BJ$5</f>
        <v>0</v>
      </c>
      <c r="BU22" s="31">
        <f t="shared" si="9"/>
        <v>0</v>
      </c>
      <c r="BV22" s="50"/>
      <c r="BW22" s="50"/>
      <c r="BX22" s="51"/>
      <c r="BY22" s="51"/>
      <c r="BZ22" s="59"/>
      <c r="CA22" s="26">
        <f t="shared" si="10"/>
        <v>0</v>
      </c>
      <c r="CB22" s="50"/>
      <c r="CC22" s="104"/>
      <c r="CD22" s="83" t="s">
        <v>526</v>
      </c>
      <c r="CF22" s="101" t="str">
        <f t="shared" si="6"/>
        <v>卢俊杰</v>
      </c>
      <c r="CG22" s="102"/>
      <c r="CH22" s="102"/>
      <c r="CI22" s="102"/>
    </row>
    <row r="23" ht="23.2" spans="1:87">
      <c r="A23" s="87"/>
      <c r="B23" s="88" t="s">
        <v>527</v>
      </c>
      <c r="C23" s="84">
        <v>5</v>
      </c>
      <c r="D23" s="84">
        <v>2</v>
      </c>
      <c r="E23" s="90">
        <f>COUNTIFS(号卡固网晒单!$A:$A,$B$5,号卡固网晒单!$C:$C,B23,号卡固网晒单!$D:$D,$E$9)</f>
        <v>0</v>
      </c>
      <c r="F23" s="90">
        <f>COUNTIFS(号卡固网晒单!$A:$A,$B$5,号卡固网晒单!$C:$C,B23,号卡固网晒单!$D:$D,$F$9)</f>
        <v>0</v>
      </c>
      <c r="G23" s="90">
        <f>COUNTIFS(号卡固网晒单!$A:$A,$B$5,号卡固网晒单!$C:$C,B23,号卡固网晒单!$D:$D,$G$9)</f>
        <v>0</v>
      </c>
      <c r="H23" s="90">
        <f>COUNTIFS(号卡固网晒单!$A:$A,$B$5,号卡固网晒单!$C:$C,B23,号卡固网晒单!$D:$D,$H$9)</f>
        <v>0</v>
      </c>
      <c r="I23" s="90">
        <f>COUNTIFS(号卡固网晒单!$A:$A,$B$5,号卡固网晒单!$C:$C,B23,号卡固网晒单!$D:$D,$I$9)</f>
        <v>0</v>
      </c>
      <c r="J23" s="90">
        <f>COUNTIFS(号卡固网晒单!$A:$A,$B$5,号卡固网晒单!$C:$C,B23,号卡固网晒单!$D:$D,$J$9)</f>
        <v>0</v>
      </c>
      <c r="K23" s="90">
        <f>COUNTIFS(号卡固网晒单!$A:$A,$B$5,号卡固网晒单!$C:$C,B23,号卡固网晒单!$D:$D,$K$9)</f>
        <v>0</v>
      </c>
      <c r="L23" s="90">
        <f>COUNTIFS(号卡固网晒单!$A:$A,$B$5,号卡固网晒单!$C:$C,B23,号卡固网晒单!$D:$D,$L$9)</f>
        <v>0</v>
      </c>
      <c r="M23" s="90">
        <f>COUNTIFS(号卡固网晒单!$A:$A,$B$5,号卡固网晒单!$C:$C,B23,号卡固网晒单!$D:$D,$M$9)</f>
        <v>0</v>
      </c>
      <c r="N23" s="90">
        <f>COUNTIFS(号卡固网晒单!$A:$A,$B$5,号卡固网晒单!$C:$C,B23,号卡固网晒单!$D:$D,$N$9)</f>
        <v>0</v>
      </c>
      <c r="O23" s="90">
        <f>COUNTIFS(号卡固网晒单!$A:$A,$B$5,号卡固网晒单!$C:$C,B23,号卡固网晒单!$D:$D,$O$9)</f>
        <v>0</v>
      </c>
      <c r="P23" s="90">
        <f>COUNTIFS(号卡固网晒单!$A:$A,$B$5,号卡固网晒单!$C:$C,B23,号卡固网晒单!$D:$D,$P$9)</f>
        <v>0</v>
      </c>
      <c r="Q23" s="90">
        <f t="shared" si="0"/>
        <v>0</v>
      </c>
      <c r="R23" s="90">
        <f>COUNTIFS(号卡固网晒单!$A:$A,$B$5,号卡固网晒单!$C:$C,B23,号卡固网晒单!$E:$E,$R$9)</f>
        <v>0</v>
      </c>
      <c r="S23" s="90">
        <f t="shared" si="1"/>
        <v>0</v>
      </c>
      <c r="T23" s="90">
        <f t="shared" si="2"/>
        <v>0</v>
      </c>
      <c r="U23" s="90">
        <f>COUNTIFS(号卡固网晒单!$A:$A,$B$5,号卡固网晒单!$C:$C,B23,号卡固网晒单!$D:$D,$U$9)</f>
        <v>0</v>
      </c>
      <c r="V23" s="90">
        <f>COUNTIFS(号卡固网晒单!$A:$A,$B$5,号卡固网晒单!$C:$C,B23,号卡固网晒单!$D:$D,$V$9)</f>
        <v>0</v>
      </c>
      <c r="W23" s="90">
        <f>COUNTIFS(号卡固网晒单!$A:$A,$B$5,号卡固网晒单!$C:$C,B23,号卡固网晒单!$D:$D,$W$9)</f>
        <v>0</v>
      </c>
      <c r="X23" s="90">
        <f>COUNTIFS(号卡固网晒单!$A:$A,$B$5,号卡固网晒单!$C:$C,B23,号卡固网晒单!$D:$D,$X$9)</f>
        <v>0</v>
      </c>
      <c r="Y23" s="90">
        <f>COUNTIFS(号卡固网晒单!$A:$A,$B$5,号卡固网晒单!$C:$C,B23,号卡固网晒单!$F:$F,$Y$9)</f>
        <v>0</v>
      </c>
      <c r="Z23" s="90">
        <f>COUNTIFS(号卡固网晒单!$A:$A,$B$5,号卡固网晒单!$C:$C,B23,号卡固网晒单!$G:$G,$Z$9)</f>
        <v>0</v>
      </c>
      <c r="AA23" s="90">
        <f>COUNTIFS(号卡固网晒单!$A:$A,$B$5,号卡固网晒单!$C:$C,B23,号卡固网晒单!$H:$H,$AA$9)</f>
        <v>0</v>
      </c>
      <c r="AB23" s="90">
        <f>COUNTIFS(号卡固网晒单!$A:$A,$B$5,号卡固网晒单!$C:$C,B23,号卡固网晒单!$I:$I,$AB$9)</f>
        <v>0</v>
      </c>
      <c r="AC23" s="90">
        <f>COUNTIFS(号卡固网晒单!$A:$A,$B$5,号卡固网晒单!$C:$C,B23,号卡固网晒单!$J:$J,$AC$9)</f>
        <v>0</v>
      </c>
      <c r="AD23" s="90">
        <f>COUNTIFS(号卡固网晒单!$A:$A,$B$5,号卡固网晒单!$C:$C,B23,号卡固网晒单!$K:$K,$AD$9)</f>
        <v>0</v>
      </c>
      <c r="AE23" s="90">
        <f>COUNTIFS(号卡固网晒单!$A:$A,$B$5,号卡固网晒单!$C:$C,B23,号卡固网晒单!$L:$L,$AE$9)</f>
        <v>0</v>
      </c>
      <c r="AF23" s="90">
        <f>COUNTIFS(号卡固网晒单!$A:$A,$B$5,号卡固网晒单!$C:$C,B23,号卡固网晒单!$M:$M,$AF$9)</f>
        <v>0</v>
      </c>
      <c r="AG23" s="90">
        <f>R23*$R$5+S23*$S$5+T23*$T$5+U23*$U$5+V23*$V$5+W23*$W$5+X23*$X$5</f>
        <v>0</v>
      </c>
      <c r="AH23" s="90">
        <f>Y23*$Y$5+Z23*$Z$5+AA23*$AA$5+AB23*$AB$5+AC23*$AC$5+AD23*$AD$5+AE23*$AE$5+AF23*$AF$5</f>
        <v>0</v>
      </c>
      <c r="AI23" s="90">
        <f>COUNTIFS(号卡固网晒单!$C:$C,AF23,号卡固网晒单!$D:$D,$E$9)</f>
        <v>0</v>
      </c>
      <c r="AJ23" s="90">
        <f>COUNTIFS(号卡固网晒单!$C:$C,AF23,号卡固网晒单!$D:$D,$F$9)</f>
        <v>0</v>
      </c>
      <c r="AK23" s="90">
        <f>COUNTIFS(号卡固网晒单!$C:$C,AF23,号卡固网晒单!$D:$D,$G$9)</f>
        <v>0</v>
      </c>
      <c r="AL23" s="90">
        <f>COUNTIFS(号卡固网晒单!$C:$C,AF23,号卡固网晒单!$D:$D,$H$9)</f>
        <v>0</v>
      </c>
      <c r="AM23" s="90">
        <f>COUNTIFS(号卡固网晒单!$C:$C,AF23,号卡固网晒单!$D:$D,$I$9)</f>
        <v>0</v>
      </c>
      <c r="AN23" s="90">
        <f>COUNTIFS(号卡固网晒单!$C:$C,AF23,号卡固网晒单!$D:$D,$J$9)</f>
        <v>0</v>
      </c>
      <c r="AO23" s="90">
        <f>COUNTIFS(号卡固网晒单!$C:$C,AF23,号卡固网晒单!$D:$D,$K$9)</f>
        <v>0</v>
      </c>
      <c r="AP23" s="90">
        <f>COUNTIFS(号卡固网晒单!$C:$C,AF23,号卡固网晒单!$D:$D,$L$9)</f>
        <v>0</v>
      </c>
      <c r="AQ23" s="90">
        <f>COUNTIFS(号卡固网晒单!$C:$C,AF23,号卡固网晒单!$D:$D,$M$9)</f>
        <v>0</v>
      </c>
      <c r="AR23" s="90">
        <f>COUNTIFS(号卡固网晒单!$C:$C,AF23,号卡固网晒单!$D:$D,$N$9)</f>
        <v>0</v>
      </c>
      <c r="AS23" s="90">
        <f>COUNTIFS(号卡固网晒单!$C:$C,AF23,号卡固网晒单!$D:$D,$O$9)</f>
        <v>0</v>
      </c>
      <c r="AT23" s="90">
        <f>COUNTIFS(号卡固网晒单!$C:$C,AF23,号卡固网晒单!$D:$D,$P$9)</f>
        <v>0</v>
      </c>
      <c r="AU23" s="90">
        <f t="shared" si="3"/>
        <v>0</v>
      </c>
      <c r="AV23" s="90">
        <f>COUNTIFS(号卡固网晒单!$C:$C,AE23,号卡固网晒单!$E:$E,$R$9)</f>
        <v>0</v>
      </c>
      <c r="AW23" s="90">
        <f t="shared" si="4"/>
        <v>0</v>
      </c>
      <c r="AX23" s="90">
        <f t="shared" si="5"/>
        <v>0</v>
      </c>
      <c r="AY23" s="90">
        <f>COUNTIFS(号卡固网晒单!$C:$C,AE23,号卡固网晒单!$D:$D,$U$9)</f>
        <v>0</v>
      </c>
      <c r="AZ23" s="90">
        <f>COUNTIFS(号卡固网晒单!$C:$C,AE23,号卡固网晒单!$D:$D,$V$9)</f>
        <v>0</v>
      </c>
      <c r="BA23" s="90">
        <f>COUNTIFS(号卡固网晒单!$C:$C,AE23,号卡固网晒单!$D:$D,$W$9)</f>
        <v>0</v>
      </c>
      <c r="BB23" s="90">
        <f>COUNTIFS(号卡固网晒单!$C:$C,AE23,号卡固网晒单!$D:$D,$X$9)</f>
        <v>0</v>
      </c>
      <c r="BC23" s="90">
        <f>COUNTIFS(号卡固网晒单!$C:$C,AE23,号卡固网晒单!$F:$F,$Y$9)</f>
        <v>0</v>
      </c>
      <c r="BD23" s="90">
        <f>COUNTIFS(号卡固网晒单!$C:$C,AE23,号卡固网晒单!$G:$G,$Z$9)</f>
        <v>0</v>
      </c>
      <c r="BE23" s="90">
        <f>COUNTIFS(号卡固网晒单!$C:$C,AE23,号卡固网晒单!$H:$H,$AA$9)</f>
        <v>0</v>
      </c>
      <c r="BF23" s="90">
        <f>COUNTIFS(号卡固网晒单!$C:$C,AE23,号卡固网晒单!$I:$I,$AB$9)</f>
        <v>0</v>
      </c>
      <c r="BG23" s="90">
        <f>COUNTIFS(号卡固网晒单!$C:$C,AE23,号卡固网晒单!$J:$J,$AC$9)</f>
        <v>0</v>
      </c>
      <c r="BH23" s="90">
        <f>COUNTIFS(号卡固网晒单!$C:$C,AE23,号卡固网晒单!$K:$K,$AD$9)</f>
        <v>0</v>
      </c>
      <c r="BI23" s="90">
        <f>COUNTIFS(号卡固网晒单!$C:$C,AE23,号卡固网晒单!$L:$L,$AE$9)</f>
        <v>0</v>
      </c>
      <c r="BJ23" s="90">
        <f>COUNTIFS(号卡固网晒单!$C:$C,AE23,号卡固网晒单!$M:$M,$AF$9)</f>
        <v>0</v>
      </c>
      <c r="BK23" s="22">
        <v>2</v>
      </c>
      <c r="BL23" s="31">
        <f>AV23*$AV$5+AW23*$AW$5+AX23*$AX$5+AY23*$AY$5+AZ23*$AZ$5+BA23*$BA$5+BB23*$BB$5</f>
        <v>0</v>
      </c>
      <c r="BM23" s="31">
        <f t="shared" si="7"/>
        <v>0</v>
      </c>
      <c r="BN23" s="23"/>
      <c r="BO23" s="50"/>
      <c r="BP23" s="51"/>
      <c r="BQ23" s="26">
        <f t="shared" si="8"/>
        <v>0</v>
      </c>
      <c r="BR23" s="50"/>
      <c r="BS23" s="22">
        <v>5</v>
      </c>
      <c r="BT23" s="31">
        <f>BC23*$BC$5+BD23*$BD$5+BE23*$BE$5+BF23*$BF$5+BG23*$BG$5+BH23*$BH$5+BI23*$BI$5+BJ23*$BJ$5</f>
        <v>0</v>
      </c>
      <c r="BU23" s="31">
        <f t="shared" si="9"/>
        <v>0</v>
      </c>
      <c r="BV23" s="50"/>
      <c r="BW23" s="50"/>
      <c r="BX23" s="51"/>
      <c r="BY23" s="51"/>
      <c r="BZ23" s="59"/>
      <c r="CA23" s="26">
        <f t="shared" si="10"/>
        <v>0</v>
      </c>
      <c r="CB23" s="50"/>
      <c r="CC23" s="104"/>
      <c r="CD23" s="83" t="s">
        <v>527</v>
      </c>
      <c r="CF23" s="101" t="str">
        <f t="shared" si="6"/>
        <v>刘逢财</v>
      </c>
      <c r="CG23" s="102"/>
      <c r="CH23" s="102"/>
      <c r="CI23" s="102"/>
    </row>
    <row r="24" ht="23.2" spans="1:87">
      <c r="A24" s="87"/>
      <c r="B24" s="88" t="s">
        <v>528</v>
      </c>
      <c r="C24" s="84">
        <v>5</v>
      </c>
      <c r="D24" s="84">
        <v>2</v>
      </c>
      <c r="E24" s="90">
        <f>COUNTIFS(号卡固网晒单!$A:$A,$B$5,号卡固网晒单!$C:$C,B24,号卡固网晒单!$D:$D,$E$9)</f>
        <v>0</v>
      </c>
      <c r="F24" s="90">
        <f>COUNTIFS(号卡固网晒单!$A:$A,$B$5,号卡固网晒单!$C:$C,B24,号卡固网晒单!$D:$D,$F$9)</f>
        <v>0</v>
      </c>
      <c r="G24" s="90">
        <f>COUNTIFS(号卡固网晒单!$A:$A,$B$5,号卡固网晒单!$C:$C,B24,号卡固网晒单!$D:$D,$G$9)</f>
        <v>0</v>
      </c>
      <c r="H24" s="90">
        <f>COUNTIFS(号卡固网晒单!$A:$A,$B$5,号卡固网晒单!$C:$C,B24,号卡固网晒单!$D:$D,$H$9)</f>
        <v>0</v>
      </c>
      <c r="I24" s="90">
        <f>COUNTIFS(号卡固网晒单!$A:$A,$B$5,号卡固网晒单!$C:$C,B24,号卡固网晒单!$D:$D,$I$9)</f>
        <v>0</v>
      </c>
      <c r="J24" s="90">
        <f>COUNTIFS(号卡固网晒单!$A:$A,$B$5,号卡固网晒单!$C:$C,B24,号卡固网晒单!$D:$D,$J$9)</f>
        <v>0</v>
      </c>
      <c r="K24" s="90">
        <f>COUNTIFS(号卡固网晒单!$A:$A,$B$5,号卡固网晒单!$C:$C,B24,号卡固网晒单!$D:$D,$K$9)</f>
        <v>0</v>
      </c>
      <c r="L24" s="90">
        <f>COUNTIFS(号卡固网晒单!$A:$A,$B$5,号卡固网晒单!$C:$C,B24,号卡固网晒单!$D:$D,$L$9)</f>
        <v>0</v>
      </c>
      <c r="M24" s="90">
        <f>COUNTIFS(号卡固网晒单!$A:$A,$B$5,号卡固网晒单!$C:$C,B24,号卡固网晒单!$D:$D,$M$9)</f>
        <v>0</v>
      </c>
      <c r="N24" s="90">
        <f>COUNTIFS(号卡固网晒单!$A:$A,$B$5,号卡固网晒单!$C:$C,B24,号卡固网晒单!$D:$D,$N$9)</f>
        <v>0</v>
      </c>
      <c r="O24" s="90">
        <f>COUNTIFS(号卡固网晒单!$A:$A,$B$5,号卡固网晒单!$C:$C,B24,号卡固网晒单!$D:$D,$O$9)</f>
        <v>0</v>
      </c>
      <c r="P24" s="90">
        <f>COUNTIFS(号卡固网晒单!$A:$A,$B$5,号卡固网晒单!$C:$C,B24,号卡固网晒单!$D:$D,$P$9)</f>
        <v>0</v>
      </c>
      <c r="Q24" s="90">
        <f t="shared" si="0"/>
        <v>0</v>
      </c>
      <c r="R24" s="90">
        <f>COUNTIFS(号卡固网晒单!$A:$A,$B$5,号卡固网晒单!$C:$C,B24,号卡固网晒单!$E:$E,$R$9)</f>
        <v>0</v>
      </c>
      <c r="S24" s="90">
        <f t="shared" si="1"/>
        <v>0</v>
      </c>
      <c r="T24" s="90">
        <f t="shared" si="2"/>
        <v>0</v>
      </c>
      <c r="U24" s="90">
        <f>COUNTIFS(号卡固网晒单!$A:$A,$B$5,号卡固网晒单!$C:$C,B24,号卡固网晒单!$D:$D,$U$9)</f>
        <v>0</v>
      </c>
      <c r="V24" s="90">
        <f>COUNTIFS(号卡固网晒单!$A:$A,$B$5,号卡固网晒单!$C:$C,B24,号卡固网晒单!$D:$D,$V$9)</f>
        <v>0</v>
      </c>
      <c r="W24" s="90">
        <f>COUNTIFS(号卡固网晒单!$A:$A,$B$5,号卡固网晒单!$C:$C,B24,号卡固网晒单!$D:$D,$W$9)</f>
        <v>0</v>
      </c>
      <c r="X24" s="90">
        <f>COUNTIFS(号卡固网晒单!$A:$A,$B$5,号卡固网晒单!$C:$C,B24,号卡固网晒单!$D:$D,$X$9)</f>
        <v>0</v>
      </c>
      <c r="Y24" s="90">
        <f>COUNTIFS(号卡固网晒单!$A:$A,$B$5,号卡固网晒单!$C:$C,B24,号卡固网晒单!$F:$F,$Y$9)</f>
        <v>0</v>
      </c>
      <c r="Z24" s="90">
        <f>COUNTIFS(号卡固网晒单!$A:$A,$B$5,号卡固网晒单!$C:$C,B24,号卡固网晒单!$G:$G,$Z$9)</f>
        <v>0</v>
      </c>
      <c r="AA24" s="90">
        <f>COUNTIFS(号卡固网晒单!$A:$A,$B$5,号卡固网晒单!$C:$C,B24,号卡固网晒单!$H:$H,$AA$9)</f>
        <v>0</v>
      </c>
      <c r="AB24" s="90">
        <f>COUNTIFS(号卡固网晒单!$A:$A,$B$5,号卡固网晒单!$C:$C,B24,号卡固网晒单!$I:$I,$AB$9)</f>
        <v>0</v>
      </c>
      <c r="AC24" s="90">
        <f>COUNTIFS(号卡固网晒单!$A:$A,$B$5,号卡固网晒单!$C:$C,B24,号卡固网晒单!$J:$J,$AC$9)</f>
        <v>0</v>
      </c>
      <c r="AD24" s="90">
        <f>COUNTIFS(号卡固网晒单!$A:$A,$B$5,号卡固网晒单!$C:$C,B24,号卡固网晒单!$K:$K,$AD$9)</f>
        <v>0</v>
      </c>
      <c r="AE24" s="90">
        <f>COUNTIFS(号卡固网晒单!$A:$A,$B$5,号卡固网晒单!$C:$C,B24,号卡固网晒单!$L:$L,$AE$9)</f>
        <v>0</v>
      </c>
      <c r="AF24" s="90">
        <f>COUNTIFS(号卡固网晒单!$A:$A,$B$5,号卡固网晒单!$C:$C,B24,号卡固网晒单!$M:$M,$AF$9)</f>
        <v>0</v>
      </c>
      <c r="AG24" s="90">
        <f>R24*$R$5+S24*$S$5+T24*$T$5+U24*$U$5+V24*$V$5+W24*$W$5+X24*$X$5</f>
        <v>0</v>
      </c>
      <c r="AH24" s="90">
        <f>Y24*$Y$5+Z24*$Z$5+AA24*$AA$5+AB24*$AB$5+AC24*$AC$5+AD24*$AD$5+AE24*$AE$5+AF24*$AF$5</f>
        <v>0</v>
      </c>
      <c r="AI24" s="90">
        <f>COUNTIFS(号卡固网晒单!$C:$C,AF24,号卡固网晒单!$D:$D,$E$9)</f>
        <v>0</v>
      </c>
      <c r="AJ24" s="90">
        <f>COUNTIFS(号卡固网晒单!$C:$C,AF24,号卡固网晒单!$D:$D,$F$9)</f>
        <v>0</v>
      </c>
      <c r="AK24" s="90">
        <f>COUNTIFS(号卡固网晒单!$C:$C,AF24,号卡固网晒单!$D:$D,$G$9)</f>
        <v>0</v>
      </c>
      <c r="AL24" s="90">
        <f>COUNTIFS(号卡固网晒单!$C:$C,AF24,号卡固网晒单!$D:$D,$H$9)</f>
        <v>0</v>
      </c>
      <c r="AM24" s="90">
        <f>COUNTIFS(号卡固网晒单!$C:$C,AF24,号卡固网晒单!$D:$D,$I$9)</f>
        <v>0</v>
      </c>
      <c r="AN24" s="90">
        <f>COUNTIFS(号卡固网晒单!$C:$C,AF24,号卡固网晒单!$D:$D,$J$9)</f>
        <v>0</v>
      </c>
      <c r="AO24" s="90">
        <f>COUNTIFS(号卡固网晒单!$C:$C,AF24,号卡固网晒单!$D:$D,$K$9)</f>
        <v>0</v>
      </c>
      <c r="AP24" s="90">
        <f>COUNTIFS(号卡固网晒单!$C:$C,AF24,号卡固网晒单!$D:$D,$L$9)</f>
        <v>0</v>
      </c>
      <c r="AQ24" s="90">
        <f>COUNTIFS(号卡固网晒单!$C:$C,AF24,号卡固网晒单!$D:$D,$M$9)</f>
        <v>0</v>
      </c>
      <c r="AR24" s="90">
        <f>COUNTIFS(号卡固网晒单!$C:$C,AF24,号卡固网晒单!$D:$D,$N$9)</f>
        <v>0</v>
      </c>
      <c r="AS24" s="90">
        <f>COUNTIFS(号卡固网晒单!$C:$C,AF24,号卡固网晒单!$D:$D,$O$9)</f>
        <v>0</v>
      </c>
      <c r="AT24" s="90">
        <f>COUNTIFS(号卡固网晒单!$C:$C,AF24,号卡固网晒单!$D:$D,$P$9)</f>
        <v>0</v>
      </c>
      <c r="AU24" s="90">
        <f t="shared" si="3"/>
        <v>0</v>
      </c>
      <c r="AV24" s="90">
        <f>COUNTIFS(号卡固网晒单!$C:$C,AE24,号卡固网晒单!$E:$E,$R$9)</f>
        <v>0</v>
      </c>
      <c r="AW24" s="90">
        <f t="shared" si="4"/>
        <v>0</v>
      </c>
      <c r="AX24" s="90">
        <f t="shared" si="5"/>
        <v>0</v>
      </c>
      <c r="AY24" s="90">
        <f>COUNTIFS(号卡固网晒单!$C:$C,AE24,号卡固网晒单!$D:$D,$U$9)</f>
        <v>0</v>
      </c>
      <c r="AZ24" s="90">
        <f>COUNTIFS(号卡固网晒单!$C:$C,AE24,号卡固网晒单!$D:$D,$V$9)</f>
        <v>0</v>
      </c>
      <c r="BA24" s="90">
        <f>COUNTIFS(号卡固网晒单!$C:$C,AE24,号卡固网晒单!$D:$D,$W$9)</f>
        <v>0</v>
      </c>
      <c r="BB24" s="90">
        <f>COUNTIFS(号卡固网晒单!$C:$C,AE24,号卡固网晒单!$D:$D,$X$9)</f>
        <v>0</v>
      </c>
      <c r="BC24" s="90">
        <f>COUNTIFS(号卡固网晒单!$C:$C,AE24,号卡固网晒单!$F:$F,$Y$9)</f>
        <v>0</v>
      </c>
      <c r="BD24" s="90">
        <f>COUNTIFS(号卡固网晒单!$C:$C,AE24,号卡固网晒单!$G:$G,$Z$9)</f>
        <v>0</v>
      </c>
      <c r="BE24" s="90">
        <f>COUNTIFS(号卡固网晒单!$C:$C,AE24,号卡固网晒单!$H:$H,$AA$9)</f>
        <v>0</v>
      </c>
      <c r="BF24" s="90">
        <f>COUNTIFS(号卡固网晒单!$C:$C,AE24,号卡固网晒单!$I:$I,$AB$9)</f>
        <v>0</v>
      </c>
      <c r="BG24" s="90">
        <f>COUNTIFS(号卡固网晒单!$C:$C,AE24,号卡固网晒单!$J:$J,$AC$9)</f>
        <v>0</v>
      </c>
      <c r="BH24" s="90">
        <f>COUNTIFS(号卡固网晒单!$C:$C,AE24,号卡固网晒单!$K:$K,$AD$9)</f>
        <v>0</v>
      </c>
      <c r="BI24" s="90">
        <f>COUNTIFS(号卡固网晒单!$C:$C,AE24,号卡固网晒单!$L:$L,$AE$9)</f>
        <v>0</v>
      </c>
      <c r="BJ24" s="90">
        <f>COUNTIFS(号卡固网晒单!$C:$C,AE24,号卡固网晒单!$M:$M,$AF$9)</f>
        <v>0</v>
      </c>
      <c r="BK24" s="22">
        <v>2</v>
      </c>
      <c r="BL24" s="31">
        <f>AV24*$AV$5+AW24*$AW$5+AX24*$AX$5+AY24*$AY$5+AZ24*$AZ$5+BA24*$BA$5+BB24*$BB$5</f>
        <v>0</v>
      </c>
      <c r="BM24" s="31">
        <f t="shared" si="7"/>
        <v>0</v>
      </c>
      <c r="BN24" s="23"/>
      <c r="BO24" s="50"/>
      <c r="BP24" s="51"/>
      <c r="BQ24" s="26">
        <f t="shared" si="8"/>
        <v>0</v>
      </c>
      <c r="BR24" s="50"/>
      <c r="BS24" s="22">
        <v>5</v>
      </c>
      <c r="BT24" s="31">
        <f>BC24*$BC$5+BD24*$BD$5+BE24*$BE$5+BF24*$BF$5+BG24*$BG$5+BH24*$BH$5+BI24*$BI$5+BJ24*$BJ$5</f>
        <v>0</v>
      </c>
      <c r="BU24" s="31">
        <f t="shared" si="9"/>
        <v>0</v>
      </c>
      <c r="BV24" s="50"/>
      <c r="BW24" s="50"/>
      <c r="BX24" s="51"/>
      <c r="BY24" s="51"/>
      <c r="BZ24" s="59"/>
      <c r="CA24" s="26">
        <f t="shared" si="10"/>
        <v>0</v>
      </c>
      <c r="CB24" s="50"/>
      <c r="CC24" s="104"/>
      <c r="CD24" s="83" t="s">
        <v>528</v>
      </c>
      <c r="CF24" s="101" t="str">
        <f t="shared" si="6"/>
        <v>黄树锦</v>
      </c>
      <c r="CG24" s="102"/>
      <c r="CH24" s="102"/>
      <c r="CI24" s="102"/>
    </row>
    <row r="25" ht="23.2" spans="1:87">
      <c r="A25" s="87"/>
      <c r="B25" s="88" t="s">
        <v>529</v>
      </c>
      <c r="C25" s="84">
        <v>5</v>
      </c>
      <c r="D25" s="84">
        <v>2</v>
      </c>
      <c r="E25" s="90">
        <f>COUNTIFS(号卡固网晒单!$A:$A,$B$5,号卡固网晒单!$C:$C,B25,号卡固网晒单!$D:$D,$E$9)</f>
        <v>0</v>
      </c>
      <c r="F25" s="90">
        <f>COUNTIFS(号卡固网晒单!$A:$A,$B$5,号卡固网晒单!$C:$C,B25,号卡固网晒单!$D:$D,$F$9)</f>
        <v>0</v>
      </c>
      <c r="G25" s="90">
        <f>COUNTIFS(号卡固网晒单!$A:$A,$B$5,号卡固网晒单!$C:$C,B25,号卡固网晒单!$D:$D,$G$9)</f>
        <v>0</v>
      </c>
      <c r="H25" s="90">
        <f>COUNTIFS(号卡固网晒单!$A:$A,$B$5,号卡固网晒单!$C:$C,B25,号卡固网晒单!$D:$D,$H$9)</f>
        <v>0</v>
      </c>
      <c r="I25" s="90">
        <f>COUNTIFS(号卡固网晒单!$A:$A,$B$5,号卡固网晒单!$C:$C,B25,号卡固网晒单!$D:$D,$I$9)</f>
        <v>0</v>
      </c>
      <c r="J25" s="90">
        <f>COUNTIFS(号卡固网晒单!$A:$A,$B$5,号卡固网晒单!$C:$C,B25,号卡固网晒单!$D:$D,$J$9)</f>
        <v>0</v>
      </c>
      <c r="K25" s="90">
        <f>COUNTIFS(号卡固网晒单!$A:$A,$B$5,号卡固网晒单!$C:$C,B25,号卡固网晒单!$D:$D,$K$9)</f>
        <v>0</v>
      </c>
      <c r="L25" s="90">
        <f>COUNTIFS(号卡固网晒单!$A:$A,$B$5,号卡固网晒单!$C:$C,B25,号卡固网晒单!$D:$D,$L$9)</f>
        <v>0</v>
      </c>
      <c r="M25" s="90">
        <f>COUNTIFS(号卡固网晒单!$A:$A,$B$5,号卡固网晒单!$C:$C,B25,号卡固网晒单!$D:$D,$M$9)</f>
        <v>0</v>
      </c>
      <c r="N25" s="90">
        <f>COUNTIFS(号卡固网晒单!$A:$A,$B$5,号卡固网晒单!$C:$C,B25,号卡固网晒单!$D:$D,$N$9)</f>
        <v>0</v>
      </c>
      <c r="O25" s="90">
        <f>COUNTIFS(号卡固网晒单!$A:$A,$B$5,号卡固网晒单!$C:$C,B25,号卡固网晒单!$D:$D,$O$9)</f>
        <v>0</v>
      </c>
      <c r="P25" s="90">
        <f>COUNTIFS(号卡固网晒单!$A:$A,$B$5,号卡固网晒单!$C:$C,B25,号卡固网晒单!$D:$D,$P$9)</f>
        <v>0</v>
      </c>
      <c r="Q25" s="90">
        <f t="shared" si="0"/>
        <v>0</v>
      </c>
      <c r="R25" s="90">
        <f>COUNTIFS(号卡固网晒单!$A:$A,$B$5,号卡固网晒单!$C:$C,B25,号卡固网晒单!$E:$E,$R$9)</f>
        <v>0</v>
      </c>
      <c r="S25" s="90">
        <f t="shared" si="1"/>
        <v>0</v>
      </c>
      <c r="T25" s="90">
        <f t="shared" si="2"/>
        <v>0</v>
      </c>
      <c r="U25" s="90">
        <f>COUNTIFS(号卡固网晒单!$A:$A,$B$5,号卡固网晒单!$C:$C,B25,号卡固网晒单!$D:$D,$U$9)</f>
        <v>0</v>
      </c>
      <c r="V25" s="90">
        <f>COUNTIFS(号卡固网晒单!$A:$A,$B$5,号卡固网晒单!$C:$C,B25,号卡固网晒单!$D:$D,$V$9)</f>
        <v>0</v>
      </c>
      <c r="W25" s="90">
        <f>COUNTIFS(号卡固网晒单!$A:$A,$B$5,号卡固网晒单!$C:$C,B25,号卡固网晒单!$D:$D,$W$9)</f>
        <v>0</v>
      </c>
      <c r="X25" s="90">
        <f>COUNTIFS(号卡固网晒单!$A:$A,$B$5,号卡固网晒单!$C:$C,B25,号卡固网晒单!$D:$D,$X$9)</f>
        <v>0</v>
      </c>
      <c r="Y25" s="90">
        <f>COUNTIFS(号卡固网晒单!$A:$A,$B$5,号卡固网晒单!$C:$C,B25,号卡固网晒单!$F:$F,$Y$9)</f>
        <v>0</v>
      </c>
      <c r="Z25" s="90">
        <f>COUNTIFS(号卡固网晒单!$A:$A,$B$5,号卡固网晒单!$C:$C,B25,号卡固网晒单!$G:$G,$Z$9)</f>
        <v>0</v>
      </c>
      <c r="AA25" s="90">
        <f>COUNTIFS(号卡固网晒单!$A:$A,$B$5,号卡固网晒单!$C:$C,B25,号卡固网晒单!$H:$H,$AA$9)</f>
        <v>0</v>
      </c>
      <c r="AB25" s="90">
        <f>COUNTIFS(号卡固网晒单!$A:$A,$B$5,号卡固网晒单!$C:$C,B25,号卡固网晒单!$I:$I,$AB$9)</f>
        <v>0</v>
      </c>
      <c r="AC25" s="90">
        <f>COUNTIFS(号卡固网晒单!$A:$A,$B$5,号卡固网晒单!$C:$C,B25,号卡固网晒单!$J:$J,$AC$9)</f>
        <v>0</v>
      </c>
      <c r="AD25" s="90">
        <f>COUNTIFS(号卡固网晒单!$A:$A,$B$5,号卡固网晒单!$C:$C,B25,号卡固网晒单!$K:$K,$AD$9)</f>
        <v>0</v>
      </c>
      <c r="AE25" s="90">
        <f>COUNTIFS(号卡固网晒单!$A:$A,$B$5,号卡固网晒单!$C:$C,B25,号卡固网晒单!$L:$L,$AE$9)</f>
        <v>0</v>
      </c>
      <c r="AF25" s="90">
        <f>COUNTIFS(号卡固网晒单!$A:$A,$B$5,号卡固网晒单!$C:$C,B25,号卡固网晒单!$M:$M,$AF$9)</f>
        <v>0</v>
      </c>
      <c r="AG25" s="90">
        <f>R25*$R$5+S25*$S$5+T25*$T$5+U25*$U$5+V25*$V$5+W25*$W$5+X25*$X$5</f>
        <v>0</v>
      </c>
      <c r="AH25" s="90">
        <f>Y25*$Y$5+Z25*$Z$5+AA25*$AA$5+AB25*$AB$5+AC25*$AC$5+AD25*$AD$5+AE25*$AE$5+AF25*$AF$5</f>
        <v>0</v>
      </c>
      <c r="AI25" s="90">
        <f>COUNTIFS(号卡固网晒单!$C:$C,AF25,号卡固网晒单!$D:$D,$E$9)</f>
        <v>0</v>
      </c>
      <c r="AJ25" s="90">
        <f>COUNTIFS(号卡固网晒单!$C:$C,AF25,号卡固网晒单!$D:$D,$F$9)</f>
        <v>0</v>
      </c>
      <c r="AK25" s="90">
        <f>COUNTIFS(号卡固网晒单!$C:$C,AF25,号卡固网晒单!$D:$D,$G$9)</f>
        <v>0</v>
      </c>
      <c r="AL25" s="90">
        <f>COUNTIFS(号卡固网晒单!$C:$C,AF25,号卡固网晒单!$D:$D,$H$9)</f>
        <v>0</v>
      </c>
      <c r="AM25" s="90">
        <f>COUNTIFS(号卡固网晒单!$C:$C,AF25,号卡固网晒单!$D:$D,$I$9)</f>
        <v>0</v>
      </c>
      <c r="AN25" s="90">
        <f>COUNTIFS(号卡固网晒单!$C:$C,AF25,号卡固网晒单!$D:$D,$J$9)</f>
        <v>0</v>
      </c>
      <c r="AO25" s="90">
        <f>COUNTIFS(号卡固网晒单!$C:$C,AF25,号卡固网晒单!$D:$D,$K$9)</f>
        <v>0</v>
      </c>
      <c r="AP25" s="90">
        <f>COUNTIFS(号卡固网晒单!$C:$C,AF25,号卡固网晒单!$D:$D,$L$9)</f>
        <v>0</v>
      </c>
      <c r="AQ25" s="90">
        <f>COUNTIFS(号卡固网晒单!$C:$C,AF25,号卡固网晒单!$D:$D,$M$9)</f>
        <v>0</v>
      </c>
      <c r="AR25" s="90">
        <f>COUNTIFS(号卡固网晒单!$C:$C,AF25,号卡固网晒单!$D:$D,$N$9)</f>
        <v>0</v>
      </c>
      <c r="AS25" s="90">
        <f>COUNTIFS(号卡固网晒单!$C:$C,AF25,号卡固网晒单!$D:$D,$O$9)</f>
        <v>0</v>
      </c>
      <c r="AT25" s="90">
        <f>COUNTIFS(号卡固网晒单!$C:$C,AF25,号卡固网晒单!$D:$D,$P$9)</f>
        <v>0</v>
      </c>
      <c r="AU25" s="90">
        <f t="shared" si="3"/>
        <v>0</v>
      </c>
      <c r="AV25" s="90">
        <f>COUNTIFS(号卡固网晒单!$C:$C,AE25,号卡固网晒单!$E:$E,$R$9)</f>
        <v>0</v>
      </c>
      <c r="AW25" s="90">
        <f t="shared" si="4"/>
        <v>0</v>
      </c>
      <c r="AX25" s="90">
        <f t="shared" si="5"/>
        <v>0</v>
      </c>
      <c r="AY25" s="90">
        <f>COUNTIFS(号卡固网晒单!$C:$C,AE25,号卡固网晒单!$D:$D,$U$9)</f>
        <v>0</v>
      </c>
      <c r="AZ25" s="90">
        <f>COUNTIFS(号卡固网晒单!$C:$C,AE25,号卡固网晒单!$D:$D,$V$9)</f>
        <v>0</v>
      </c>
      <c r="BA25" s="90">
        <f>COUNTIFS(号卡固网晒单!$C:$C,AE25,号卡固网晒单!$D:$D,$W$9)</f>
        <v>0</v>
      </c>
      <c r="BB25" s="90">
        <f>COUNTIFS(号卡固网晒单!$C:$C,AE25,号卡固网晒单!$D:$D,$X$9)</f>
        <v>0</v>
      </c>
      <c r="BC25" s="90">
        <f>COUNTIFS(号卡固网晒单!$C:$C,AE25,号卡固网晒单!$F:$F,$Y$9)</f>
        <v>0</v>
      </c>
      <c r="BD25" s="90">
        <f>COUNTIFS(号卡固网晒单!$C:$C,AE25,号卡固网晒单!$G:$G,$Z$9)</f>
        <v>0</v>
      </c>
      <c r="BE25" s="90">
        <f>COUNTIFS(号卡固网晒单!$C:$C,AE25,号卡固网晒单!$H:$H,$AA$9)</f>
        <v>0</v>
      </c>
      <c r="BF25" s="90">
        <f>COUNTIFS(号卡固网晒单!$C:$C,AE25,号卡固网晒单!$I:$I,$AB$9)</f>
        <v>0</v>
      </c>
      <c r="BG25" s="90">
        <f>COUNTIFS(号卡固网晒单!$C:$C,AE25,号卡固网晒单!$J:$J,$AC$9)</f>
        <v>0</v>
      </c>
      <c r="BH25" s="90">
        <f>COUNTIFS(号卡固网晒单!$C:$C,AE25,号卡固网晒单!$K:$K,$AD$9)</f>
        <v>0</v>
      </c>
      <c r="BI25" s="90">
        <f>COUNTIFS(号卡固网晒单!$C:$C,AE25,号卡固网晒单!$L:$L,$AE$9)</f>
        <v>0</v>
      </c>
      <c r="BJ25" s="90">
        <f>COUNTIFS(号卡固网晒单!$C:$C,AE25,号卡固网晒单!$M:$M,$AF$9)</f>
        <v>0</v>
      </c>
      <c r="BK25" s="22">
        <v>2</v>
      </c>
      <c r="BL25" s="31">
        <f>AV25*$AV$5+AW25*$AW$5+AX25*$AX$5+AY25*$AY$5+AZ25*$AZ$5+BA25*$BA$5+BB25*$BB$5</f>
        <v>0</v>
      </c>
      <c r="BM25" s="31">
        <f t="shared" si="7"/>
        <v>0</v>
      </c>
      <c r="BN25" s="23"/>
      <c r="BO25" s="50"/>
      <c r="BP25" s="51"/>
      <c r="BQ25" s="26">
        <f t="shared" si="8"/>
        <v>0</v>
      </c>
      <c r="BR25" s="50"/>
      <c r="BS25" s="22">
        <v>5</v>
      </c>
      <c r="BT25" s="31">
        <f>BC25*$BC$5+BD25*$BD$5+BE25*$BE$5+BF25*$BF$5+BG25*$BG$5+BH25*$BH$5+BI25*$BI$5+BJ25*$BJ$5</f>
        <v>0</v>
      </c>
      <c r="BU25" s="31">
        <f t="shared" si="9"/>
        <v>0</v>
      </c>
      <c r="BV25" s="50"/>
      <c r="BW25" s="50"/>
      <c r="BX25" s="51"/>
      <c r="BY25" s="51"/>
      <c r="BZ25" s="59"/>
      <c r="CA25" s="26">
        <f t="shared" si="10"/>
        <v>0</v>
      </c>
      <c r="CB25" s="50"/>
      <c r="CC25" s="104"/>
      <c r="CD25" s="83" t="s">
        <v>529</v>
      </c>
      <c r="CF25" s="101" t="str">
        <f t="shared" si="6"/>
        <v>吴锦忠</v>
      </c>
      <c r="CG25" s="102"/>
      <c r="CH25" s="102"/>
      <c r="CI25" s="102"/>
    </row>
    <row r="26" ht="23.2" spans="1:87">
      <c r="A26" s="87"/>
      <c r="B26" s="88" t="s">
        <v>530</v>
      </c>
      <c r="C26" s="84">
        <v>12</v>
      </c>
      <c r="D26" s="84">
        <v>5</v>
      </c>
      <c r="E26" s="90">
        <f>COUNTIFS(号卡固网晒单!$A:$A,$B$5,号卡固网晒单!$C:$C,B26,号卡固网晒单!$D:$D,$E$9)</f>
        <v>0</v>
      </c>
      <c r="F26" s="90">
        <f>COUNTIFS(号卡固网晒单!$A:$A,$B$5,号卡固网晒单!$C:$C,B26,号卡固网晒单!$D:$D,$F$9)</f>
        <v>0</v>
      </c>
      <c r="G26" s="90">
        <f>COUNTIFS(号卡固网晒单!$A:$A,$B$5,号卡固网晒单!$C:$C,B26,号卡固网晒单!$D:$D,$G$9)</f>
        <v>0</v>
      </c>
      <c r="H26" s="90">
        <f>COUNTIFS(号卡固网晒单!$A:$A,$B$5,号卡固网晒单!$C:$C,B26,号卡固网晒单!$D:$D,$H$9)</f>
        <v>0</v>
      </c>
      <c r="I26" s="90">
        <f>COUNTIFS(号卡固网晒单!$A:$A,$B$5,号卡固网晒单!$C:$C,B26,号卡固网晒单!$D:$D,$I$9)</f>
        <v>0</v>
      </c>
      <c r="J26" s="90">
        <f>COUNTIFS(号卡固网晒单!$A:$A,$B$5,号卡固网晒单!$C:$C,B26,号卡固网晒单!$D:$D,$J$9)</f>
        <v>0</v>
      </c>
      <c r="K26" s="90">
        <f>COUNTIFS(号卡固网晒单!$A:$A,$B$5,号卡固网晒单!$C:$C,B26,号卡固网晒单!$D:$D,$K$9)</f>
        <v>0</v>
      </c>
      <c r="L26" s="90">
        <f>COUNTIFS(号卡固网晒单!$A:$A,$B$5,号卡固网晒单!$C:$C,B26,号卡固网晒单!$D:$D,$L$9)</f>
        <v>0</v>
      </c>
      <c r="M26" s="90">
        <f>COUNTIFS(号卡固网晒单!$A:$A,$B$5,号卡固网晒单!$C:$C,B26,号卡固网晒单!$D:$D,$M$9)</f>
        <v>0</v>
      </c>
      <c r="N26" s="90">
        <f>COUNTIFS(号卡固网晒单!$A:$A,$B$5,号卡固网晒单!$C:$C,B26,号卡固网晒单!$D:$D,$N$9)</f>
        <v>0</v>
      </c>
      <c r="O26" s="90">
        <f>COUNTIFS(号卡固网晒单!$A:$A,$B$5,号卡固网晒单!$C:$C,B26,号卡固网晒单!$D:$D,$O$9)</f>
        <v>0</v>
      </c>
      <c r="P26" s="90">
        <f>COUNTIFS(号卡固网晒单!$A:$A,$B$5,号卡固网晒单!$C:$C,B26,号卡固网晒单!$D:$D,$P$9)</f>
        <v>0</v>
      </c>
      <c r="Q26" s="90">
        <f t="shared" si="0"/>
        <v>0</v>
      </c>
      <c r="R26" s="90">
        <f>COUNTIFS(号卡固网晒单!$A:$A,$B$5,号卡固网晒单!$C:$C,B26,号卡固网晒单!$E:$E,$R$9)</f>
        <v>0</v>
      </c>
      <c r="S26" s="90">
        <f t="shared" si="1"/>
        <v>0</v>
      </c>
      <c r="T26" s="90">
        <f t="shared" si="2"/>
        <v>0</v>
      </c>
      <c r="U26" s="90">
        <f>COUNTIFS(号卡固网晒单!$A:$A,$B$5,号卡固网晒单!$C:$C,B26,号卡固网晒单!$D:$D,$U$9)</f>
        <v>0</v>
      </c>
      <c r="V26" s="90">
        <f>COUNTIFS(号卡固网晒单!$A:$A,$B$5,号卡固网晒单!$C:$C,B26,号卡固网晒单!$D:$D,$V$9)</f>
        <v>0</v>
      </c>
      <c r="W26" s="90">
        <f>COUNTIFS(号卡固网晒单!$A:$A,$B$5,号卡固网晒单!$C:$C,B26,号卡固网晒单!$D:$D,$W$9)</f>
        <v>0</v>
      </c>
      <c r="X26" s="90">
        <f>COUNTIFS(号卡固网晒单!$A:$A,$B$5,号卡固网晒单!$C:$C,B26,号卡固网晒单!$D:$D,$X$9)</f>
        <v>0</v>
      </c>
      <c r="Y26" s="90">
        <f>COUNTIFS(号卡固网晒单!$A:$A,$B$5,号卡固网晒单!$C:$C,B26,号卡固网晒单!$F:$F,$Y$9)</f>
        <v>0</v>
      </c>
      <c r="Z26" s="90">
        <f>COUNTIFS(号卡固网晒单!$A:$A,$B$5,号卡固网晒单!$C:$C,B26,号卡固网晒单!$G:$G,$Z$9)</f>
        <v>0</v>
      </c>
      <c r="AA26" s="90">
        <f>COUNTIFS(号卡固网晒单!$A:$A,$B$5,号卡固网晒单!$C:$C,B26,号卡固网晒单!$H:$H,$AA$9)</f>
        <v>0</v>
      </c>
      <c r="AB26" s="90">
        <f>COUNTIFS(号卡固网晒单!$A:$A,$B$5,号卡固网晒单!$C:$C,B26,号卡固网晒单!$I:$I,$AB$9)</f>
        <v>0</v>
      </c>
      <c r="AC26" s="90">
        <f>COUNTIFS(号卡固网晒单!$A:$A,$B$5,号卡固网晒单!$C:$C,B26,号卡固网晒单!$J:$J,$AC$9)</f>
        <v>0</v>
      </c>
      <c r="AD26" s="90">
        <f>COUNTIFS(号卡固网晒单!$A:$A,$B$5,号卡固网晒单!$C:$C,B26,号卡固网晒单!$K:$K,$AD$9)</f>
        <v>0</v>
      </c>
      <c r="AE26" s="90">
        <f>COUNTIFS(号卡固网晒单!$A:$A,$B$5,号卡固网晒单!$C:$C,B26,号卡固网晒单!$L:$L,$AE$9)</f>
        <v>0</v>
      </c>
      <c r="AF26" s="90">
        <f>COUNTIFS(号卡固网晒单!$A:$A,$B$5,号卡固网晒单!$C:$C,B26,号卡固网晒单!$M:$M,$AF$9)</f>
        <v>0</v>
      </c>
      <c r="AG26" s="90">
        <f>R26*$R$5+S26*$S$5+T26*$T$5+U26*$U$5+V26*$V$5+W26*$W$5+X26*$X$5</f>
        <v>0</v>
      </c>
      <c r="AH26" s="90">
        <f>Y26*$Y$5+Z26*$Z$5+AA26*$AA$5+AB26*$AB$5+AC26*$AC$5+AD26*$AD$5+AE26*$AE$5+AF26*$AF$5</f>
        <v>0</v>
      </c>
      <c r="AI26" s="90">
        <f>COUNTIFS(号卡固网晒单!$C:$C,AF26,号卡固网晒单!$D:$D,$E$9)</f>
        <v>0</v>
      </c>
      <c r="AJ26" s="90">
        <f>COUNTIFS(号卡固网晒单!$C:$C,AF26,号卡固网晒单!$D:$D,$F$9)</f>
        <v>0</v>
      </c>
      <c r="AK26" s="90">
        <f>COUNTIFS(号卡固网晒单!$C:$C,AF26,号卡固网晒单!$D:$D,$G$9)</f>
        <v>0</v>
      </c>
      <c r="AL26" s="90">
        <f>COUNTIFS(号卡固网晒单!$C:$C,AF26,号卡固网晒单!$D:$D,$H$9)</f>
        <v>0</v>
      </c>
      <c r="AM26" s="90">
        <f>COUNTIFS(号卡固网晒单!$C:$C,AF26,号卡固网晒单!$D:$D,$I$9)</f>
        <v>0</v>
      </c>
      <c r="AN26" s="90">
        <f>COUNTIFS(号卡固网晒单!$C:$C,AF26,号卡固网晒单!$D:$D,$J$9)</f>
        <v>0</v>
      </c>
      <c r="AO26" s="90">
        <f>COUNTIFS(号卡固网晒单!$C:$C,AF26,号卡固网晒单!$D:$D,$K$9)</f>
        <v>0</v>
      </c>
      <c r="AP26" s="90">
        <f>COUNTIFS(号卡固网晒单!$C:$C,AF26,号卡固网晒单!$D:$D,$L$9)</f>
        <v>0</v>
      </c>
      <c r="AQ26" s="90">
        <f>COUNTIFS(号卡固网晒单!$C:$C,AF26,号卡固网晒单!$D:$D,$M$9)</f>
        <v>0</v>
      </c>
      <c r="AR26" s="90">
        <f>COUNTIFS(号卡固网晒单!$C:$C,AF26,号卡固网晒单!$D:$D,$N$9)</f>
        <v>0</v>
      </c>
      <c r="AS26" s="90">
        <f>COUNTIFS(号卡固网晒单!$C:$C,AF26,号卡固网晒单!$D:$D,$O$9)</f>
        <v>0</v>
      </c>
      <c r="AT26" s="90">
        <f>COUNTIFS(号卡固网晒单!$C:$C,AF26,号卡固网晒单!$D:$D,$P$9)</f>
        <v>0</v>
      </c>
      <c r="AU26" s="90">
        <f t="shared" si="3"/>
        <v>0</v>
      </c>
      <c r="AV26" s="90">
        <f>COUNTIFS(号卡固网晒单!$C:$C,AE26,号卡固网晒单!$E:$E,$R$9)</f>
        <v>0</v>
      </c>
      <c r="AW26" s="90">
        <f t="shared" si="4"/>
        <v>0</v>
      </c>
      <c r="AX26" s="90">
        <f t="shared" si="5"/>
        <v>0</v>
      </c>
      <c r="AY26" s="90">
        <f>COUNTIFS(号卡固网晒单!$C:$C,AE26,号卡固网晒单!$D:$D,$U$9)</f>
        <v>0</v>
      </c>
      <c r="AZ26" s="90">
        <f>COUNTIFS(号卡固网晒单!$C:$C,AE26,号卡固网晒单!$D:$D,$V$9)</f>
        <v>0</v>
      </c>
      <c r="BA26" s="90">
        <f>COUNTIFS(号卡固网晒单!$C:$C,AE26,号卡固网晒单!$D:$D,$W$9)</f>
        <v>0</v>
      </c>
      <c r="BB26" s="90">
        <f>COUNTIFS(号卡固网晒单!$C:$C,AE26,号卡固网晒单!$D:$D,$X$9)</f>
        <v>0</v>
      </c>
      <c r="BC26" s="90">
        <f>COUNTIFS(号卡固网晒单!$C:$C,AE26,号卡固网晒单!$F:$F,$Y$9)</f>
        <v>0</v>
      </c>
      <c r="BD26" s="90">
        <f>COUNTIFS(号卡固网晒单!$C:$C,AE26,号卡固网晒单!$G:$G,$Z$9)</f>
        <v>0</v>
      </c>
      <c r="BE26" s="90">
        <f>COUNTIFS(号卡固网晒单!$C:$C,AE26,号卡固网晒单!$H:$H,$AA$9)</f>
        <v>0</v>
      </c>
      <c r="BF26" s="90">
        <f>COUNTIFS(号卡固网晒单!$C:$C,AE26,号卡固网晒单!$I:$I,$AB$9)</f>
        <v>0</v>
      </c>
      <c r="BG26" s="90">
        <f>COUNTIFS(号卡固网晒单!$C:$C,AE26,号卡固网晒单!$J:$J,$AC$9)</f>
        <v>0</v>
      </c>
      <c r="BH26" s="90">
        <f>COUNTIFS(号卡固网晒单!$C:$C,AE26,号卡固网晒单!$K:$K,$AD$9)</f>
        <v>0</v>
      </c>
      <c r="BI26" s="90">
        <f>COUNTIFS(号卡固网晒单!$C:$C,AE26,号卡固网晒单!$L:$L,$AE$9)</f>
        <v>0</v>
      </c>
      <c r="BJ26" s="90">
        <f>COUNTIFS(号卡固网晒单!$C:$C,AE26,号卡固网晒单!$M:$M,$AF$9)</f>
        <v>0</v>
      </c>
      <c r="BK26" s="22">
        <v>5</v>
      </c>
      <c r="BL26" s="31">
        <f>AV26*$AV$5+AW26*$AW$5+AX26*$AX$5+AY26*$AY$5+AZ26*$AZ$5+BA26*$BA$5+BB26*$BB$5</f>
        <v>0</v>
      </c>
      <c r="BM26" s="31">
        <f t="shared" si="7"/>
        <v>0</v>
      </c>
      <c r="BN26" s="23"/>
      <c r="BO26" s="50"/>
      <c r="BP26" s="51"/>
      <c r="BQ26" s="26">
        <f t="shared" si="8"/>
        <v>0</v>
      </c>
      <c r="BR26" s="50"/>
      <c r="BS26" s="22">
        <v>12</v>
      </c>
      <c r="BT26" s="31">
        <f>BC26*$BC$5+BD26*$BD$5+BE26*$BE$5+BF26*$BF$5+BG26*$BG$5+BH26*$BH$5+BI26*$BI$5+BJ26*$BJ$5</f>
        <v>0</v>
      </c>
      <c r="BU26" s="31">
        <f t="shared" si="9"/>
        <v>0</v>
      </c>
      <c r="BV26" s="50"/>
      <c r="BW26" s="50"/>
      <c r="BX26" s="51"/>
      <c r="BY26" s="51"/>
      <c r="BZ26" s="59"/>
      <c r="CA26" s="26">
        <f t="shared" si="10"/>
        <v>0</v>
      </c>
      <c r="CB26" s="50"/>
      <c r="CC26" s="104"/>
      <c r="CD26" s="83" t="s">
        <v>530</v>
      </c>
      <c r="CF26" s="101" t="str">
        <f t="shared" si="6"/>
        <v>陈凤</v>
      </c>
      <c r="CG26" s="102"/>
      <c r="CH26" s="102"/>
      <c r="CI26" s="102"/>
    </row>
    <row r="27" ht="23.2" spans="1:87">
      <c r="A27" s="88" t="s">
        <v>21</v>
      </c>
      <c r="B27" s="88" t="s">
        <v>531</v>
      </c>
      <c r="C27" s="84">
        <v>5</v>
      </c>
      <c r="D27" s="84">
        <v>2</v>
      </c>
      <c r="E27" s="90">
        <f>COUNTIFS(号卡固网晒单!$A:$A,$B$5,号卡固网晒单!$C:$C,B27,号卡固网晒单!$D:$D,$E$9)</f>
        <v>0</v>
      </c>
      <c r="F27" s="90">
        <f>COUNTIFS(号卡固网晒单!$A:$A,$B$5,号卡固网晒单!$C:$C,B27,号卡固网晒单!$D:$D,$F$9)</f>
        <v>0</v>
      </c>
      <c r="G27" s="90">
        <f>COUNTIFS(号卡固网晒单!$A:$A,$B$5,号卡固网晒单!$C:$C,B27,号卡固网晒单!$D:$D,$G$9)</f>
        <v>0</v>
      </c>
      <c r="H27" s="90">
        <f>COUNTIFS(号卡固网晒单!$A:$A,$B$5,号卡固网晒单!$C:$C,B27,号卡固网晒单!$D:$D,$H$9)</f>
        <v>0</v>
      </c>
      <c r="I27" s="90">
        <f>COUNTIFS(号卡固网晒单!$A:$A,$B$5,号卡固网晒单!$C:$C,B27,号卡固网晒单!$D:$D,$I$9)</f>
        <v>0</v>
      </c>
      <c r="J27" s="90">
        <f>COUNTIFS(号卡固网晒单!$A:$A,$B$5,号卡固网晒单!$C:$C,B27,号卡固网晒单!$D:$D,$J$9)</f>
        <v>0</v>
      </c>
      <c r="K27" s="90">
        <f>COUNTIFS(号卡固网晒单!$A:$A,$B$5,号卡固网晒单!$C:$C,B27,号卡固网晒单!$D:$D,$K$9)</f>
        <v>0</v>
      </c>
      <c r="L27" s="90">
        <f>COUNTIFS(号卡固网晒单!$A:$A,$B$5,号卡固网晒单!$C:$C,B27,号卡固网晒单!$D:$D,$L$9)</f>
        <v>0</v>
      </c>
      <c r="M27" s="90">
        <f>COUNTIFS(号卡固网晒单!$A:$A,$B$5,号卡固网晒单!$C:$C,B27,号卡固网晒单!$D:$D,$M$9)</f>
        <v>0</v>
      </c>
      <c r="N27" s="90">
        <f>COUNTIFS(号卡固网晒单!$A:$A,$B$5,号卡固网晒单!$C:$C,B27,号卡固网晒单!$D:$D,$N$9)</f>
        <v>0</v>
      </c>
      <c r="O27" s="90">
        <f>COUNTIFS(号卡固网晒单!$A:$A,$B$5,号卡固网晒单!$C:$C,B27,号卡固网晒单!$D:$D,$O$9)</f>
        <v>0</v>
      </c>
      <c r="P27" s="90">
        <f>COUNTIFS(号卡固网晒单!$A:$A,$B$5,号卡固网晒单!$C:$C,B27,号卡固网晒单!$D:$D,$P$9)</f>
        <v>0</v>
      </c>
      <c r="Q27" s="90">
        <f t="shared" si="0"/>
        <v>0</v>
      </c>
      <c r="R27" s="90">
        <f>COUNTIFS(号卡固网晒单!$A:$A,$B$5,号卡固网晒单!$C:$C,B27,号卡固网晒单!$E:$E,$R$9)</f>
        <v>0</v>
      </c>
      <c r="S27" s="90">
        <f t="shared" si="1"/>
        <v>0</v>
      </c>
      <c r="T27" s="90">
        <f t="shared" si="2"/>
        <v>0</v>
      </c>
      <c r="U27" s="90">
        <f>COUNTIFS(号卡固网晒单!$A:$A,$B$5,号卡固网晒单!$C:$C,B27,号卡固网晒单!$D:$D,$U$9)</f>
        <v>0</v>
      </c>
      <c r="V27" s="90">
        <f>COUNTIFS(号卡固网晒单!$A:$A,$B$5,号卡固网晒单!$C:$C,B27,号卡固网晒单!$D:$D,$V$9)</f>
        <v>0</v>
      </c>
      <c r="W27" s="90">
        <f>COUNTIFS(号卡固网晒单!$A:$A,$B$5,号卡固网晒单!$C:$C,B27,号卡固网晒单!$D:$D,$W$9)</f>
        <v>0</v>
      </c>
      <c r="X27" s="90">
        <f>COUNTIFS(号卡固网晒单!$A:$A,$B$5,号卡固网晒单!$C:$C,B27,号卡固网晒单!$D:$D,$X$9)</f>
        <v>0</v>
      </c>
      <c r="Y27" s="90">
        <f>COUNTIFS(号卡固网晒单!$A:$A,$B$5,号卡固网晒单!$C:$C,B27,号卡固网晒单!$F:$F,$Y$9)</f>
        <v>0</v>
      </c>
      <c r="Z27" s="90">
        <f>COUNTIFS(号卡固网晒单!$A:$A,$B$5,号卡固网晒单!$C:$C,B27,号卡固网晒单!$G:$G,$Z$9)</f>
        <v>0</v>
      </c>
      <c r="AA27" s="90">
        <f>COUNTIFS(号卡固网晒单!$A:$A,$B$5,号卡固网晒单!$C:$C,B27,号卡固网晒单!$H:$H,$AA$9)</f>
        <v>0</v>
      </c>
      <c r="AB27" s="90">
        <f>COUNTIFS(号卡固网晒单!$A:$A,$B$5,号卡固网晒单!$C:$C,B27,号卡固网晒单!$I:$I,$AB$9)</f>
        <v>0</v>
      </c>
      <c r="AC27" s="90">
        <f>COUNTIFS(号卡固网晒单!$A:$A,$B$5,号卡固网晒单!$C:$C,B27,号卡固网晒单!$J:$J,$AC$9)</f>
        <v>0</v>
      </c>
      <c r="AD27" s="90">
        <f>COUNTIFS(号卡固网晒单!$A:$A,$B$5,号卡固网晒单!$C:$C,B27,号卡固网晒单!$K:$K,$AD$9)</f>
        <v>0</v>
      </c>
      <c r="AE27" s="90">
        <f>COUNTIFS(号卡固网晒单!$A:$A,$B$5,号卡固网晒单!$C:$C,B27,号卡固网晒单!$L:$L,$AE$9)</f>
        <v>0</v>
      </c>
      <c r="AF27" s="90">
        <f>COUNTIFS(号卡固网晒单!$A:$A,$B$5,号卡固网晒单!$C:$C,B27,号卡固网晒单!$M:$M,$AF$9)</f>
        <v>0</v>
      </c>
      <c r="AG27" s="90">
        <f>R27*$R$5+S27*$S$5+T27*$T$5+U27*$U$5+V27*$V$5+W27*$W$5+X27*$X$5</f>
        <v>0</v>
      </c>
      <c r="AH27" s="90">
        <f>Y27*$Y$5+Z27*$Z$5+AA27*$AA$5+AB27*$AB$5+AC27*$AC$5+AD27*$AD$5+AE27*$AE$5+AF27*$AF$5</f>
        <v>0</v>
      </c>
      <c r="AI27" s="90">
        <f>COUNTIFS(号卡固网晒单!$C:$C,AF27,号卡固网晒单!$D:$D,$E$9)</f>
        <v>0</v>
      </c>
      <c r="AJ27" s="90">
        <f>COUNTIFS(号卡固网晒单!$C:$C,AF27,号卡固网晒单!$D:$D,$F$9)</f>
        <v>0</v>
      </c>
      <c r="AK27" s="90">
        <f>COUNTIFS(号卡固网晒单!$C:$C,AF27,号卡固网晒单!$D:$D,$G$9)</f>
        <v>0</v>
      </c>
      <c r="AL27" s="90">
        <f>COUNTIFS(号卡固网晒单!$C:$C,AF27,号卡固网晒单!$D:$D,$H$9)</f>
        <v>0</v>
      </c>
      <c r="AM27" s="90">
        <f>COUNTIFS(号卡固网晒单!$C:$C,AF27,号卡固网晒单!$D:$D,$I$9)</f>
        <v>0</v>
      </c>
      <c r="AN27" s="90">
        <f>COUNTIFS(号卡固网晒单!$C:$C,AF27,号卡固网晒单!$D:$D,$J$9)</f>
        <v>0</v>
      </c>
      <c r="AO27" s="90">
        <f>COUNTIFS(号卡固网晒单!$C:$C,AF27,号卡固网晒单!$D:$D,$K$9)</f>
        <v>0</v>
      </c>
      <c r="AP27" s="90">
        <f>COUNTIFS(号卡固网晒单!$C:$C,AF27,号卡固网晒单!$D:$D,$L$9)</f>
        <v>0</v>
      </c>
      <c r="AQ27" s="90">
        <f>COUNTIFS(号卡固网晒单!$C:$C,AF27,号卡固网晒单!$D:$D,$M$9)</f>
        <v>0</v>
      </c>
      <c r="AR27" s="90">
        <f>COUNTIFS(号卡固网晒单!$C:$C,AF27,号卡固网晒单!$D:$D,$N$9)</f>
        <v>0</v>
      </c>
      <c r="AS27" s="90">
        <f>COUNTIFS(号卡固网晒单!$C:$C,AF27,号卡固网晒单!$D:$D,$O$9)</f>
        <v>0</v>
      </c>
      <c r="AT27" s="90">
        <f>COUNTIFS(号卡固网晒单!$C:$C,AF27,号卡固网晒单!$D:$D,$P$9)</f>
        <v>0</v>
      </c>
      <c r="AU27" s="90">
        <f t="shared" si="3"/>
        <v>0</v>
      </c>
      <c r="AV27" s="90">
        <f>COUNTIFS(号卡固网晒单!$C:$C,AE27,号卡固网晒单!$E:$E,$R$9)</f>
        <v>0</v>
      </c>
      <c r="AW27" s="90">
        <f t="shared" si="4"/>
        <v>0</v>
      </c>
      <c r="AX27" s="90">
        <f t="shared" si="5"/>
        <v>0</v>
      </c>
      <c r="AY27" s="90">
        <f>COUNTIFS(号卡固网晒单!$C:$C,AE27,号卡固网晒单!$D:$D,$U$9)</f>
        <v>0</v>
      </c>
      <c r="AZ27" s="90">
        <f>COUNTIFS(号卡固网晒单!$C:$C,AE27,号卡固网晒单!$D:$D,$V$9)</f>
        <v>0</v>
      </c>
      <c r="BA27" s="90">
        <f>COUNTIFS(号卡固网晒单!$C:$C,AE27,号卡固网晒单!$D:$D,$W$9)</f>
        <v>0</v>
      </c>
      <c r="BB27" s="90">
        <f>COUNTIFS(号卡固网晒单!$C:$C,AE27,号卡固网晒单!$D:$D,$X$9)</f>
        <v>0</v>
      </c>
      <c r="BC27" s="90">
        <f>COUNTIFS(号卡固网晒单!$C:$C,AE27,号卡固网晒单!$F:$F,$Y$9)</f>
        <v>0</v>
      </c>
      <c r="BD27" s="90">
        <f>COUNTIFS(号卡固网晒单!$C:$C,AE27,号卡固网晒单!$G:$G,$Z$9)</f>
        <v>0</v>
      </c>
      <c r="BE27" s="90">
        <f>COUNTIFS(号卡固网晒单!$C:$C,AE27,号卡固网晒单!$H:$H,$AA$9)</f>
        <v>0</v>
      </c>
      <c r="BF27" s="90">
        <f>COUNTIFS(号卡固网晒单!$C:$C,AE27,号卡固网晒单!$I:$I,$AB$9)</f>
        <v>0</v>
      </c>
      <c r="BG27" s="90">
        <f>COUNTIFS(号卡固网晒单!$C:$C,AE27,号卡固网晒单!$J:$J,$AC$9)</f>
        <v>0</v>
      </c>
      <c r="BH27" s="90">
        <f>COUNTIFS(号卡固网晒单!$C:$C,AE27,号卡固网晒单!$K:$K,$AD$9)</f>
        <v>0</v>
      </c>
      <c r="BI27" s="90">
        <f>COUNTIFS(号卡固网晒单!$C:$C,AE27,号卡固网晒单!$L:$L,$AE$9)</f>
        <v>0</v>
      </c>
      <c r="BJ27" s="90">
        <f>COUNTIFS(号卡固网晒单!$C:$C,AE27,号卡固网晒单!$M:$M,$AF$9)</f>
        <v>0</v>
      </c>
      <c r="BK27" s="22">
        <v>2</v>
      </c>
      <c r="BL27" s="31">
        <f>AV27*$AV$5+AW27*$AW$5+AX27*$AX$5+AY27*$AY$5+AZ27*$AZ$5+BA27*$BA$5+BB27*$BB$5</f>
        <v>0</v>
      </c>
      <c r="BM27" s="31">
        <f t="shared" si="7"/>
        <v>0</v>
      </c>
      <c r="BN27" s="26">
        <v>7</v>
      </c>
      <c r="BO27" s="50">
        <f>SUM(BL27:BL28)</f>
        <v>0</v>
      </c>
      <c r="BP27" s="51">
        <f t="shared" ref="BP27:BP32" si="11">BO27/BN27</f>
        <v>0</v>
      </c>
      <c r="BQ27" s="26">
        <f t="shared" si="8"/>
        <v>0</v>
      </c>
      <c r="BR27" s="50">
        <f>SUM(BQ27:BQ28)</f>
        <v>0</v>
      </c>
      <c r="BS27" s="22">
        <v>5</v>
      </c>
      <c r="BT27" s="31">
        <f>BC27*$BC$5+BD27*$BD$5+BE27*$BE$5+BF27*$BF$5+BG27*$BG$5+BH27*$BH$5+BI27*$BI$5+BJ27*$BJ$5</f>
        <v>0</v>
      </c>
      <c r="BU27" s="31">
        <f t="shared" si="9"/>
        <v>0</v>
      </c>
      <c r="BV27" s="50">
        <v>17</v>
      </c>
      <c r="BW27" s="50">
        <f>SUM(BU27:BU28)</f>
        <v>0</v>
      </c>
      <c r="BX27" s="51">
        <f t="shared" ref="BX27:BX32" si="12">BW27/BV27</f>
        <v>0</v>
      </c>
      <c r="BY27" s="51">
        <f t="shared" ref="BY27:BY32" si="13">(BX27+BP27)/2</f>
        <v>0</v>
      </c>
      <c r="BZ27" s="59">
        <f t="shared" ref="BZ27:BZ32" si="14">RANK(BY27,$BY$11:$BY$69)</f>
        <v>1</v>
      </c>
      <c r="CA27" s="26">
        <f t="shared" si="10"/>
        <v>0</v>
      </c>
      <c r="CB27" s="50">
        <f>SUM(CA27:CA28)</f>
        <v>0</v>
      </c>
      <c r="CC27" s="83" t="s">
        <v>21</v>
      </c>
      <c r="CD27" s="83" t="s">
        <v>531</v>
      </c>
      <c r="CF27" s="101" t="str">
        <f t="shared" si="6"/>
        <v>陈庆良</v>
      </c>
      <c r="CG27" s="108" t="str">
        <f t="shared" ref="CG27:CG32" si="15">IF(AND(BO27=0),CC27,"")</f>
        <v>范坑站</v>
      </c>
      <c r="CH27" s="108" t="str">
        <f t="shared" ref="CH27:CH32" si="16">IF(AND(BW27=0),CC27,"")</f>
        <v>范坑站</v>
      </c>
      <c r="CI27" s="108" t="str">
        <f>INDEX(CC11:CC69,MATCH(SMALL(BY11:BY69,2),BY11:BY69,0))</f>
        <v>市区站</v>
      </c>
    </row>
    <row r="28" ht="23.2" spans="1:87">
      <c r="A28" s="88"/>
      <c r="B28" s="88" t="s">
        <v>532</v>
      </c>
      <c r="C28" s="84">
        <v>12</v>
      </c>
      <c r="D28" s="84">
        <v>5</v>
      </c>
      <c r="E28" s="90">
        <f>COUNTIFS(号卡固网晒单!$A:$A,$B$5,号卡固网晒单!$C:$C,B28,号卡固网晒单!$D:$D,$E$9)</f>
        <v>0</v>
      </c>
      <c r="F28" s="90">
        <f>COUNTIFS(号卡固网晒单!$A:$A,$B$5,号卡固网晒单!$C:$C,B28,号卡固网晒单!$D:$D,$F$9)</f>
        <v>0</v>
      </c>
      <c r="G28" s="90">
        <f>COUNTIFS(号卡固网晒单!$A:$A,$B$5,号卡固网晒单!$C:$C,B28,号卡固网晒单!$D:$D,$G$9)</f>
        <v>0</v>
      </c>
      <c r="H28" s="90">
        <f>COUNTIFS(号卡固网晒单!$A:$A,$B$5,号卡固网晒单!$C:$C,B28,号卡固网晒单!$D:$D,$H$9)</f>
        <v>0</v>
      </c>
      <c r="I28" s="90">
        <f>COUNTIFS(号卡固网晒单!$A:$A,$B$5,号卡固网晒单!$C:$C,B28,号卡固网晒单!$D:$D,$I$9)</f>
        <v>0</v>
      </c>
      <c r="J28" s="90">
        <f>COUNTIFS(号卡固网晒单!$A:$A,$B$5,号卡固网晒单!$C:$C,B28,号卡固网晒单!$D:$D,$J$9)</f>
        <v>0</v>
      </c>
      <c r="K28" s="90">
        <f>COUNTIFS(号卡固网晒单!$A:$A,$B$5,号卡固网晒单!$C:$C,B28,号卡固网晒单!$D:$D,$K$9)</f>
        <v>0</v>
      </c>
      <c r="L28" s="90">
        <f>COUNTIFS(号卡固网晒单!$A:$A,$B$5,号卡固网晒单!$C:$C,B28,号卡固网晒单!$D:$D,$L$9)</f>
        <v>0</v>
      </c>
      <c r="M28" s="90">
        <f>COUNTIFS(号卡固网晒单!$A:$A,$B$5,号卡固网晒单!$C:$C,B28,号卡固网晒单!$D:$D,$M$9)</f>
        <v>0</v>
      </c>
      <c r="N28" s="90">
        <f>COUNTIFS(号卡固网晒单!$A:$A,$B$5,号卡固网晒单!$C:$C,B28,号卡固网晒单!$D:$D,$N$9)</f>
        <v>0</v>
      </c>
      <c r="O28" s="90">
        <f>COUNTIFS(号卡固网晒单!$A:$A,$B$5,号卡固网晒单!$C:$C,B28,号卡固网晒单!$D:$D,$O$9)</f>
        <v>0</v>
      </c>
      <c r="P28" s="90">
        <f>COUNTIFS(号卡固网晒单!$A:$A,$B$5,号卡固网晒单!$C:$C,B28,号卡固网晒单!$D:$D,$P$9)</f>
        <v>0</v>
      </c>
      <c r="Q28" s="90">
        <f t="shared" si="0"/>
        <v>0</v>
      </c>
      <c r="R28" s="90">
        <f>COUNTIFS(号卡固网晒单!$A:$A,$B$5,号卡固网晒单!$C:$C,B28,号卡固网晒单!$E:$E,$R$9)</f>
        <v>0</v>
      </c>
      <c r="S28" s="90">
        <f t="shared" si="1"/>
        <v>0</v>
      </c>
      <c r="T28" s="90">
        <f t="shared" si="2"/>
        <v>0</v>
      </c>
      <c r="U28" s="90">
        <f>COUNTIFS(号卡固网晒单!$A:$A,$B$5,号卡固网晒单!$C:$C,B28,号卡固网晒单!$D:$D,$U$9)</f>
        <v>0</v>
      </c>
      <c r="V28" s="90">
        <f>COUNTIFS(号卡固网晒单!$A:$A,$B$5,号卡固网晒单!$C:$C,B28,号卡固网晒单!$D:$D,$V$9)</f>
        <v>0</v>
      </c>
      <c r="W28" s="90">
        <f>COUNTIFS(号卡固网晒单!$A:$A,$B$5,号卡固网晒单!$C:$C,B28,号卡固网晒单!$D:$D,$W$9)</f>
        <v>0</v>
      </c>
      <c r="X28" s="90">
        <f>COUNTIFS(号卡固网晒单!$A:$A,$B$5,号卡固网晒单!$C:$C,B28,号卡固网晒单!$D:$D,$X$9)</f>
        <v>0</v>
      </c>
      <c r="Y28" s="90">
        <f>COUNTIFS(号卡固网晒单!$A:$A,$B$5,号卡固网晒单!$C:$C,B28,号卡固网晒单!$F:$F,$Y$9)</f>
        <v>0</v>
      </c>
      <c r="Z28" s="90">
        <f>COUNTIFS(号卡固网晒单!$A:$A,$B$5,号卡固网晒单!$C:$C,B28,号卡固网晒单!$G:$G,$Z$9)</f>
        <v>0</v>
      </c>
      <c r="AA28" s="90">
        <f>COUNTIFS(号卡固网晒单!$A:$A,$B$5,号卡固网晒单!$C:$C,B28,号卡固网晒单!$H:$H,$AA$9)</f>
        <v>0</v>
      </c>
      <c r="AB28" s="90">
        <f>COUNTIFS(号卡固网晒单!$A:$A,$B$5,号卡固网晒单!$C:$C,B28,号卡固网晒单!$I:$I,$AB$9)</f>
        <v>0</v>
      </c>
      <c r="AC28" s="90">
        <f>COUNTIFS(号卡固网晒单!$A:$A,$B$5,号卡固网晒单!$C:$C,B28,号卡固网晒单!$J:$J,$AC$9)</f>
        <v>0</v>
      </c>
      <c r="AD28" s="90">
        <f>COUNTIFS(号卡固网晒单!$A:$A,$B$5,号卡固网晒单!$C:$C,B28,号卡固网晒单!$K:$K,$AD$9)</f>
        <v>0</v>
      </c>
      <c r="AE28" s="90">
        <f>COUNTIFS(号卡固网晒单!$A:$A,$B$5,号卡固网晒单!$C:$C,B28,号卡固网晒单!$L:$L,$AE$9)</f>
        <v>0</v>
      </c>
      <c r="AF28" s="90">
        <f>COUNTIFS(号卡固网晒单!$A:$A,$B$5,号卡固网晒单!$C:$C,B28,号卡固网晒单!$M:$M,$AF$9)</f>
        <v>0</v>
      </c>
      <c r="AG28" s="90">
        <f>R28*$R$5+S28*$S$5+T28*$T$5+U28*$U$5+V28*$V$5+W28*$W$5+X28*$X$5</f>
        <v>0</v>
      </c>
      <c r="AH28" s="90">
        <f>Y28*$Y$5+Z28*$Z$5+AA28*$AA$5+AB28*$AB$5+AC28*$AC$5+AD28*$AD$5+AE28*$AE$5+AF28*$AF$5</f>
        <v>0</v>
      </c>
      <c r="AI28" s="90">
        <f>COUNTIFS(号卡固网晒单!$C:$C,AF28,号卡固网晒单!$D:$D,$E$9)</f>
        <v>0</v>
      </c>
      <c r="AJ28" s="90">
        <f>COUNTIFS(号卡固网晒单!$C:$C,AF28,号卡固网晒单!$D:$D,$F$9)</f>
        <v>0</v>
      </c>
      <c r="AK28" s="90">
        <f>COUNTIFS(号卡固网晒单!$C:$C,AF28,号卡固网晒单!$D:$D,$G$9)</f>
        <v>0</v>
      </c>
      <c r="AL28" s="90">
        <f>COUNTIFS(号卡固网晒单!$C:$C,AF28,号卡固网晒单!$D:$D,$H$9)</f>
        <v>0</v>
      </c>
      <c r="AM28" s="90">
        <f>COUNTIFS(号卡固网晒单!$C:$C,AF28,号卡固网晒单!$D:$D,$I$9)</f>
        <v>0</v>
      </c>
      <c r="AN28" s="90">
        <f>COUNTIFS(号卡固网晒单!$C:$C,AF28,号卡固网晒单!$D:$D,$J$9)</f>
        <v>0</v>
      </c>
      <c r="AO28" s="90">
        <f>COUNTIFS(号卡固网晒单!$C:$C,AF28,号卡固网晒单!$D:$D,$K$9)</f>
        <v>0</v>
      </c>
      <c r="AP28" s="90">
        <f>COUNTIFS(号卡固网晒单!$C:$C,AF28,号卡固网晒单!$D:$D,$L$9)</f>
        <v>0</v>
      </c>
      <c r="AQ28" s="90">
        <f>COUNTIFS(号卡固网晒单!$C:$C,AF28,号卡固网晒单!$D:$D,$M$9)</f>
        <v>0</v>
      </c>
      <c r="AR28" s="90">
        <f>COUNTIFS(号卡固网晒单!$C:$C,AF28,号卡固网晒单!$D:$D,$N$9)</f>
        <v>0</v>
      </c>
      <c r="AS28" s="90">
        <f>COUNTIFS(号卡固网晒单!$C:$C,AF28,号卡固网晒单!$D:$D,$O$9)</f>
        <v>0</v>
      </c>
      <c r="AT28" s="90">
        <f>COUNTIFS(号卡固网晒单!$C:$C,AF28,号卡固网晒单!$D:$D,$P$9)</f>
        <v>0</v>
      </c>
      <c r="AU28" s="90">
        <f t="shared" si="3"/>
        <v>0</v>
      </c>
      <c r="AV28" s="90">
        <f>COUNTIFS(号卡固网晒单!$C:$C,AE28,号卡固网晒单!$E:$E,$R$9)</f>
        <v>0</v>
      </c>
      <c r="AW28" s="90">
        <f t="shared" si="4"/>
        <v>0</v>
      </c>
      <c r="AX28" s="90">
        <f t="shared" si="5"/>
        <v>0</v>
      </c>
      <c r="AY28" s="90">
        <f>COUNTIFS(号卡固网晒单!$C:$C,AE28,号卡固网晒单!$D:$D,$U$9)</f>
        <v>0</v>
      </c>
      <c r="AZ28" s="90">
        <f>COUNTIFS(号卡固网晒单!$C:$C,AE28,号卡固网晒单!$D:$D,$V$9)</f>
        <v>0</v>
      </c>
      <c r="BA28" s="90">
        <f>COUNTIFS(号卡固网晒单!$C:$C,AE28,号卡固网晒单!$D:$D,$W$9)</f>
        <v>0</v>
      </c>
      <c r="BB28" s="90">
        <f>COUNTIFS(号卡固网晒单!$C:$C,AE28,号卡固网晒单!$D:$D,$X$9)</f>
        <v>0</v>
      </c>
      <c r="BC28" s="90">
        <f>COUNTIFS(号卡固网晒单!$C:$C,AE28,号卡固网晒单!$F:$F,$Y$9)</f>
        <v>0</v>
      </c>
      <c r="BD28" s="90">
        <f>COUNTIFS(号卡固网晒单!$C:$C,AE28,号卡固网晒单!$G:$G,$Z$9)</f>
        <v>0</v>
      </c>
      <c r="BE28" s="90">
        <f>COUNTIFS(号卡固网晒单!$C:$C,AE28,号卡固网晒单!$H:$H,$AA$9)</f>
        <v>0</v>
      </c>
      <c r="BF28" s="90">
        <f>COUNTIFS(号卡固网晒单!$C:$C,AE28,号卡固网晒单!$I:$I,$AB$9)</f>
        <v>0</v>
      </c>
      <c r="BG28" s="90">
        <f>COUNTIFS(号卡固网晒单!$C:$C,AE28,号卡固网晒单!$J:$J,$AC$9)</f>
        <v>0</v>
      </c>
      <c r="BH28" s="90">
        <f>COUNTIFS(号卡固网晒单!$C:$C,AE28,号卡固网晒单!$K:$K,$AD$9)</f>
        <v>0</v>
      </c>
      <c r="BI28" s="90">
        <f>COUNTIFS(号卡固网晒单!$C:$C,AE28,号卡固网晒单!$L:$L,$AE$9)</f>
        <v>0</v>
      </c>
      <c r="BJ28" s="90">
        <f>COUNTIFS(号卡固网晒单!$C:$C,AE28,号卡固网晒单!$M:$M,$AF$9)</f>
        <v>0</v>
      </c>
      <c r="BK28" s="22">
        <v>5</v>
      </c>
      <c r="BL28" s="31">
        <f>AV28*$AV$5+AW28*$AW$5+AX28*$AX$5+AY28*$AY$5+AZ28*$AZ$5+BA28*$BA$5+BB28*$BB$5</f>
        <v>0</v>
      </c>
      <c r="BM28" s="31">
        <f t="shared" si="7"/>
        <v>0</v>
      </c>
      <c r="BN28" s="26"/>
      <c r="BO28" s="50"/>
      <c r="BP28" s="51"/>
      <c r="BQ28" s="26">
        <f t="shared" si="8"/>
        <v>0</v>
      </c>
      <c r="BR28" s="50"/>
      <c r="BS28" s="22">
        <v>12</v>
      </c>
      <c r="BT28" s="31">
        <f>BC28*$BC$5+BD28*$BD$5+BE28*$BE$5+BF28*$BF$5+BG28*$BG$5+BH28*$BH$5+BI28*$BI$5+BJ28*$BJ$5</f>
        <v>0</v>
      </c>
      <c r="BU28" s="31">
        <f t="shared" si="9"/>
        <v>0</v>
      </c>
      <c r="BV28" s="50"/>
      <c r="BW28" s="50"/>
      <c r="BX28" s="51"/>
      <c r="BY28" s="51"/>
      <c r="BZ28" s="59"/>
      <c r="CA28" s="26">
        <f t="shared" si="10"/>
        <v>0</v>
      </c>
      <c r="CB28" s="50"/>
      <c r="CC28" s="83"/>
      <c r="CD28" s="83" t="s">
        <v>532</v>
      </c>
      <c r="CF28" s="101" t="str">
        <f t="shared" si="6"/>
        <v>陈丽花</v>
      </c>
      <c r="CG28" s="108"/>
      <c r="CH28" s="108"/>
      <c r="CI28" s="108"/>
    </row>
    <row r="29" ht="23.2" spans="1:87">
      <c r="A29" s="88" t="s">
        <v>22</v>
      </c>
      <c r="B29" s="88" t="s">
        <v>533</v>
      </c>
      <c r="C29" s="84">
        <v>5</v>
      </c>
      <c r="D29" s="84">
        <v>2</v>
      </c>
      <c r="E29" s="90">
        <f>COUNTIFS(号卡固网晒单!$A:$A,$B$5,号卡固网晒单!$C:$C,B29,号卡固网晒单!$D:$D,$E$9)</f>
        <v>0</v>
      </c>
      <c r="F29" s="90">
        <f>COUNTIFS(号卡固网晒单!$A:$A,$B$5,号卡固网晒单!$C:$C,B29,号卡固网晒单!$D:$D,$F$9)</f>
        <v>0</v>
      </c>
      <c r="G29" s="90">
        <f>COUNTIFS(号卡固网晒单!$A:$A,$B$5,号卡固网晒单!$C:$C,B29,号卡固网晒单!$D:$D,$G$9)</f>
        <v>0</v>
      </c>
      <c r="H29" s="90">
        <f>COUNTIFS(号卡固网晒单!$A:$A,$B$5,号卡固网晒单!$C:$C,B29,号卡固网晒单!$D:$D,$H$9)</f>
        <v>0</v>
      </c>
      <c r="I29" s="90">
        <f>COUNTIFS(号卡固网晒单!$A:$A,$B$5,号卡固网晒单!$C:$C,B29,号卡固网晒单!$D:$D,$I$9)</f>
        <v>0</v>
      </c>
      <c r="J29" s="90">
        <f>COUNTIFS(号卡固网晒单!$A:$A,$B$5,号卡固网晒单!$C:$C,B29,号卡固网晒单!$D:$D,$J$9)</f>
        <v>0</v>
      </c>
      <c r="K29" s="90">
        <f>COUNTIFS(号卡固网晒单!$A:$A,$B$5,号卡固网晒单!$C:$C,B29,号卡固网晒单!$D:$D,$K$9)</f>
        <v>0</v>
      </c>
      <c r="L29" s="90">
        <f>COUNTIFS(号卡固网晒单!$A:$A,$B$5,号卡固网晒单!$C:$C,B29,号卡固网晒单!$D:$D,$L$9)</f>
        <v>0</v>
      </c>
      <c r="M29" s="90">
        <f>COUNTIFS(号卡固网晒单!$A:$A,$B$5,号卡固网晒单!$C:$C,B29,号卡固网晒单!$D:$D,$M$9)</f>
        <v>0</v>
      </c>
      <c r="N29" s="90">
        <f>COUNTIFS(号卡固网晒单!$A:$A,$B$5,号卡固网晒单!$C:$C,B29,号卡固网晒单!$D:$D,$N$9)</f>
        <v>0</v>
      </c>
      <c r="O29" s="90">
        <f>COUNTIFS(号卡固网晒单!$A:$A,$B$5,号卡固网晒单!$C:$C,B29,号卡固网晒单!$D:$D,$O$9)</f>
        <v>0</v>
      </c>
      <c r="P29" s="90">
        <f>COUNTIFS(号卡固网晒单!$A:$A,$B$5,号卡固网晒单!$C:$C,B29,号卡固网晒单!$D:$D,$P$9)</f>
        <v>0</v>
      </c>
      <c r="Q29" s="90">
        <f t="shared" si="0"/>
        <v>0</v>
      </c>
      <c r="R29" s="90">
        <f>COUNTIFS(号卡固网晒单!$A:$A,$B$5,号卡固网晒单!$C:$C,B29,号卡固网晒单!$E:$E,$R$9)</f>
        <v>0</v>
      </c>
      <c r="S29" s="90">
        <f t="shared" si="1"/>
        <v>0</v>
      </c>
      <c r="T29" s="90">
        <f t="shared" si="2"/>
        <v>0</v>
      </c>
      <c r="U29" s="90">
        <f>COUNTIFS(号卡固网晒单!$A:$A,$B$5,号卡固网晒单!$C:$C,B29,号卡固网晒单!$D:$D,$U$9)</f>
        <v>0</v>
      </c>
      <c r="V29" s="90">
        <f>COUNTIFS(号卡固网晒单!$A:$A,$B$5,号卡固网晒单!$C:$C,B29,号卡固网晒单!$D:$D,$V$9)</f>
        <v>0</v>
      </c>
      <c r="W29" s="90">
        <f>COUNTIFS(号卡固网晒单!$A:$A,$B$5,号卡固网晒单!$C:$C,B29,号卡固网晒单!$D:$D,$W$9)</f>
        <v>0</v>
      </c>
      <c r="X29" s="90">
        <f>COUNTIFS(号卡固网晒单!$A:$A,$B$5,号卡固网晒单!$C:$C,B29,号卡固网晒单!$D:$D,$X$9)</f>
        <v>0</v>
      </c>
      <c r="Y29" s="90">
        <f>COUNTIFS(号卡固网晒单!$A:$A,$B$5,号卡固网晒单!$C:$C,B29,号卡固网晒单!$F:$F,$Y$9)</f>
        <v>0</v>
      </c>
      <c r="Z29" s="90">
        <f>COUNTIFS(号卡固网晒单!$A:$A,$B$5,号卡固网晒单!$C:$C,B29,号卡固网晒单!$G:$G,$Z$9)</f>
        <v>0</v>
      </c>
      <c r="AA29" s="90">
        <f>COUNTIFS(号卡固网晒单!$A:$A,$B$5,号卡固网晒单!$C:$C,B29,号卡固网晒单!$H:$H,$AA$9)</f>
        <v>0</v>
      </c>
      <c r="AB29" s="90">
        <f>COUNTIFS(号卡固网晒单!$A:$A,$B$5,号卡固网晒单!$C:$C,B29,号卡固网晒单!$I:$I,$AB$9)</f>
        <v>0</v>
      </c>
      <c r="AC29" s="90">
        <f>COUNTIFS(号卡固网晒单!$A:$A,$B$5,号卡固网晒单!$C:$C,B29,号卡固网晒单!$J:$J,$AC$9)</f>
        <v>0</v>
      </c>
      <c r="AD29" s="90">
        <f>COUNTIFS(号卡固网晒单!$A:$A,$B$5,号卡固网晒单!$C:$C,B29,号卡固网晒单!$K:$K,$AD$9)</f>
        <v>0</v>
      </c>
      <c r="AE29" s="90">
        <f>COUNTIFS(号卡固网晒单!$A:$A,$B$5,号卡固网晒单!$C:$C,B29,号卡固网晒单!$L:$L,$AE$9)</f>
        <v>0</v>
      </c>
      <c r="AF29" s="90">
        <f>COUNTIFS(号卡固网晒单!$A:$A,$B$5,号卡固网晒单!$C:$C,B29,号卡固网晒单!$M:$M,$AF$9)</f>
        <v>0</v>
      </c>
      <c r="AG29" s="90">
        <f>R29*$R$5+S29*$S$5+T29*$T$5+U29*$U$5+V29*$V$5+W29*$W$5+X29*$X$5</f>
        <v>0</v>
      </c>
      <c r="AH29" s="90">
        <f>Y29*$Y$5+Z29*$Z$5+AA29*$AA$5+AB29*$AB$5+AC29*$AC$5+AD29*$AD$5+AE29*$AE$5+AF29*$AF$5</f>
        <v>0</v>
      </c>
      <c r="AI29" s="90">
        <f>COUNTIFS(号卡固网晒单!$C:$C,AF29,号卡固网晒单!$D:$D,$E$9)</f>
        <v>0</v>
      </c>
      <c r="AJ29" s="90">
        <f>COUNTIFS(号卡固网晒单!$C:$C,AF29,号卡固网晒单!$D:$D,$F$9)</f>
        <v>0</v>
      </c>
      <c r="AK29" s="90">
        <f>COUNTIFS(号卡固网晒单!$C:$C,AF29,号卡固网晒单!$D:$D,$G$9)</f>
        <v>0</v>
      </c>
      <c r="AL29" s="90">
        <f>COUNTIFS(号卡固网晒单!$C:$C,AF29,号卡固网晒单!$D:$D,$H$9)</f>
        <v>0</v>
      </c>
      <c r="AM29" s="90">
        <f>COUNTIFS(号卡固网晒单!$C:$C,AF29,号卡固网晒单!$D:$D,$I$9)</f>
        <v>0</v>
      </c>
      <c r="AN29" s="90">
        <f>COUNTIFS(号卡固网晒单!$C:$C,AF29,号卡固网晒单!$D:$D,$J$9)</f>
        <v>0</v>
      </c>
      <c r="AO29" s="90">
        <f>COUNTIFS(号卡固网晒单!$C:$C,AF29,号卡固网晒单!$D:$D,$K$9)</f>
        <v>0</v>
      </c>
      <c r="AP29" s="90">
        <f>COUNTIFS(号卡固网晒单!$C:$C,AF29,号卡固网晒单!$D:$D,$L$9)</f>
        <v>0</v>
      </c>
      <c r="AQ29" s="90">
        <f>COUNTIFS(号卡固网晒单!$C:$C,AF29,号卡固网晒单!$D:$D,$M$9)</f>
        <v>0</v>
      </c>
      <c r="AR29" s="90">
        <f>COUNTIFS(号卡固网晒单!$C:$C,AF29,号卡固网晒单!$D:$D,$N$9)</f>
        <v>0</v>
      </c>
      <c r="AS29" s="90">
        <f>COUNTIFS(号卡固网晒单!$C:$C,AF29,号卡固网晒单!$D:$D,$O$9)</f>
        <v>0</v>
      </c>
      <c r="AT29" s="90">
        <f>COUNTIFS(号卡固网晒单!$C:$C,AF29,号卡固网晒单!$D:$D,$P$9)</f>
        <v>0</v>
      </c>
      <c r="AU29" s="90">
        <f t="shared" si="3"/>
        <v>0</v>
      </c>
      <c r="AV29" s="90">
        <f>COUNTIFS(号卡固网晒单!$C:$C,AE29,号卡固网晒单!$E:$E,$R$9)</f>
        <v>0</v>
      </c>
      <c r="AW29" s="90">
        <f t="shared" si="4"/>
        <v>0</v>
      </c>
      <c r="AX29" s="90">
        <f t="shared" si="5"/>
        <v>0</v>
      </c>
      <c r="AY29" s="90">
        <f>COUNTIFS(号卡固网晒单!$C:$C,AE29,号卡固网晒单!$D:$D,$U$9)</f>
        <v>0</v>
      </c>
      <c r="AZ29" s="90">
        <f>COUNTIFS(号卡固网晒单!$C:$C,AE29,号卡固网晒单!$D:$D,$V$9)</f>
        <v>0</v>
      </c>
      <c r="BA29" s="90">
        <f>COUNTIFS(号卡固网晒单!$C:$C,AE29,号卡固网晒单!$D:$D,$W$9)</f>
        <v>0</v>
      </c>
      <c r="BB29" s="90">
        <f>COUNTIFS(号卡固网晒单!$C:$C,AE29,号卡固网晒单!$D:$D,$X$9)</f>
        <v>0</v>
      </c>
      <c r="BC29" s="90">
        <f>COUNTIFS(号卡固网晒单!$C:$C,AE29,号卡固网晒单!$F:$F,$Y$9)</f>
        <v>0</v>
      </c>
      <c r="BD29" s="90">
        <f>COUNTIFS(号卡固网晒单!$C:$C,AE29,号卡固网晒单!$G:$G,$Z$9)</f>
        <v>0</v>
      </c>
      <c r="BE29" s="90">
        <f>COUNTIFS(号卡固网晒单!$C:$C,AE29,号卡固网晒单!$H:$H,$AA$9)</f>
        <v>0</v>
      </c>
      <c r="BF29" s="90">
        <f>COUNTIFS(号卡固网晒单!$C:$C,AE29,号卡固网晒单!$I:$I,$AB$9)</f>
        <v>0</v>
      </c>
      <c r="BG29" s="90">
        <f>COUNTIFS(号卡固网晒单!$C:$C,AE29,号卡固网晒单!$J:$J,$AC$9)</f>
        <v>0</v>
      </c>
      <c r="BH29" s="90">
        <f>COUNTIFS(号卡固网晒单!$C:$C,AE29,号卡固网晒单!$K:$K,$AD$9)</f>
        <v>0</v>
      </c>
      <c r="BI29" s="90">
        <f>COUNTIFS(号卡固网晒单!$C:$C,AE29,号卡固网晒单!$L:$L,$AE$9)</f>
        <v>0</v>
      </c>
      <c r="BJ29" s="90">
        <f>COUNTIFS(号卡固网晒单!$C:$C,AE29,号卡固网晒单!$M:$M,$AF$9)</f>
        <v>0</v>
      </c>
      <c r="BK29" s="22">
        <v>2</v>
      </c>
      <c r="BL29" s="31">
        <f>AV29*$AV$5+AW29*$AW$5+AX29*$AX$5+AY29*$AY$5+AZ29*$AZ$5+BA29*$BA$5+BB29*$BB$5</f>
        <v>0</v>
      </c>
      <c r="BM29" s="31">
        <f t="shared" si="7"/>
        <v>0</v>
      </c>
      <c r="BN29" s="26">
        <v>9</v>
      </c>
      <c r="BO29" s="50">
        <f>SUM(BL29:BL31)</f>
        <v>0</v>
      </c>
      <c r="BP29" s="51">
        <f t="shared" si="11"/>
        <v>0</v>
      </c>
      <c r="BQ29" s="26">
        <f t="shared" si="8"/>
        <v>0</v>
      </c>
      <c r="BR29" s="50">
        <f>SUM(BQ29:BQ31)</f>
        <v>0</v>
      </c>
      <c r="BS29" s="22">
        <v>5</v>
      </c>
      <c r="BT29" s="31">
        <f>BC29*$BC$5+BD29*$BD$5+BE29*$BE$5+BF29*$BF$5+BG29*$BG$5+BH29*$BH$5+BI29*$BI$5+BJ29*$BJ$5</f>
        <v>0</v>
      </c>
      <c r="BU29" s="31">
        <f t="shared" si="9"/>
        <v>0</v>
      </c>
      <c r="BV29" s="50">
        <v>22</v>
      </c>
      <c r="BW29" s="50">
        <f>SUM(BT29:BT31)</f>
        <v>0</v>
      </c>
      <c r="BX29" s="51">
        <f t="shared" si="12"/>
        <v>0</v>
      </c>
      <c r="BY29" s="51">
        <f t="shared" si="13"/>
        <v>0</v>
      </c>
      <c r="BZ29" s="59">
        <f t="shared" si="14"/>
        <v>1</v>
      </c>
      <c r="CA29" s="26">
        <f t="shared" si="10"/>
        <v>0</v>
      </c>
      <c r="CB29" s="50">
        <f>SUM(CA29:CA31)</f>
        <v>0</v>
      </c>
      <c r="CC29" s="83" t="s">
        <v>22</v>
      </c>
      <c r="CD29" s="83" t="s">
        <v>533</v>
      </c>
      <c r="CF29" s="101" t="str">
        <f t="shared" si="6"/>
        <v>刘茂荣</v>
      </c>
      <c r="CG29" s="108" t="str">
        <f t="shared" si="15"/>
        <v>甘棠站</v>
      </c>
      <c r="CH29" s="108" t="str">
        <f t="shared" si="16"/>
        <v>甘棠站</v>
      </c>
      <c r="CI29" s="108" t="str">
        <f>INDEX(CC11:CC69,MATCH(SMALL(BY11:BY69,3),BY11:BY69,0))</f>
        <v>市区站</v>
      </c>
    </row>
    <row r="30" ht="23.2" spans="1:87">
      <c r="A30" s="88"/>
      <c r="B30" s="88" t="s">
        <v>534</v>
      </c>
      <c r="C30" s="84">
        <v>5</v>
      </c>
      <c r="D30" s="84">
        <v>2</v>
      </c>
      <c r="E30" s="90">
        <f>COUNTIFS(号卡固网晒单!$A:$A,$B$5,号卡固网晒单!$C:$C,B30,号卡固网晒单!$D:$D,$E$9)</f>
        <v>0</v>
      </c>
      <c r="F30" s="90">
        <f>COUNTIFS(号卡固网晒单!$A:$A,$B$5,号卡固网晒单!$C:$C,B30,号卡固网晒单!$D:$D,$F$9)</f>
        <v>0</v>
      </c>
      <c r="G30" s="90">
        <f>COUNTIFS(号卡固网晒单!$A:$A,$B$5,号卡固网晒单!$C:$C,B30,号卡固网晒单!$D:$D,$G$9)</f>
        <v>0</v>
      </c>
      <c r="H30" s="90">
        <f>COUNTIFS(号卡固网晒单!$A:$A,$B$5,号卡固网晒单!$C:$C,B30,号卡固网晒单!$D:$D,$H$9)</f>
        <v>0</v>
      </c>
      <c r="I30" s="90">
        <f>COUNTIFS(号卡固网晒单!$A:$A,$B$5,号卡固网晒单!$C:$C,B30,号卡固网晒单!$D:$D,$I$9)</f>
        <v>0</v>
      </c>
      <c r="J30" s="90">
        <f>COUNTIFS(号卡固网晒单!$A:$A,$B$5,号卡固网晒单!$C:$C,B30,号卡固网晒单!$D:$D,$J$9)</f>
        <v>0</v>
      </c>
      <c r="K30" s="90">
        <f>COUNTIFS(号卡固网晒单!$A:$A,$B$5,号卡固网晒单!$C:$C,B30,号卡固网晒单!$D:$D,$K$9)</f>
        <v>0</v>
      </c>
      <c r="L30" s="90">
        <f>COUNTIFS(号卡固网晒单!$A:$A,$B$5,号卡固网晒单!$C:$C,B30,号卡固网晒单!$D:$D,$L$9)</f>
        <v>0</v>
      </c>
      <c r="M30" s="90">
        <f>COUNTIFS(号卡固网晒单!$A:$A,$B$5,号卡固网晒单!$C:$C,B30,号卡固网晒单!$D:$D,$M$9)</f>
        <v>0</v>
      </c>
      <c r="N30" s="90">
        <f>COUNTIFS(号卡固网晒单!$A:$A,$B$5,号卡固网晒单!$C:$C,B30,号卡固网晒单!$D:$D,$N$9)</f>
        <v>0</v>
      </c>
      <c r="O30" s="90">
        <f>COUNTIFS(号卡固网晒单!$A:$A,$B$5,号卡固网晒单!$C:$C,B30,号卡固网晒单!$D:$D,$O$9)</f>
        <v>0</v>
      </c>
      <c r="P30" s="90">
        <f>COUNTIFS(号卡固网晒单!$A:$A,$B$5,号卡固网晒单!$C:$C,B30,号卡固网晒单!$D:$D,$P$9)</f>
        <v>0</v>
      </c>
      <c r="Q30" s="90">
        <f t="shared" si="0"/>
        <v>0</v>
      </c>
      <c r="R30" s="90">
        <f>COUNTIFS(号卡固网晒单!$A:$A,$B$5,号卡固网晒单!$C:$C,B30,号卡固网晒单!$E:$E,$R$9)</f>
        <v>0</v>
      </c>
      <c r="S30" s="90">
        <f t="shared" si="1"/>
        <v>0</v>
      </c>
      <c r="T30" s="90">
        <f t="shared" si="2"/>
        <v>0</v>
      </c>
      <c r="U30" s="90">
        <f>COUNTIFS(号卡固网晒单!$A:$A,$B$5,号卡固网晒单!$C:$C,B30,号卡固网晒单!$D:$D,$U$9)</f>
        <v>0</v>
      </c>
      <c r="V30" s="90">
        <f>COUNTIFS(号卡固网晒单!$A:$A,$B$5,号卡固网晒单!$C:$C,B30,号卡固网晒单!$D:$D,$V$9)</f>
        <v>0</v>
      </c>
      <c r="W30" s="90">
        <f>COUNTIFS(号卡固网晒单!$A:$A,$B$5,号卡固网晒单!$C:$C,B30,号卡固网晒单!$D:$D,$W$9)</f>
        <v>0</v>
      </c>
      <c r="X30" s="90">
        <f>COUNTIFS(号卡固网晒单!$A:$A,$B$5,号卡固网晒单!$C:$C,B30,号卡固网晒单!$D:$D,$X$9)</f>
        <v>0</v>
      </c>
      <c r="Y30" s="90">
        <f>COUNTIFS(号卡固网晒单!$A:$A,$B$5,号卡固网晒单!$C:$C,B30,号卡固网晒单!$F:$F,$Y$9)</f>
        <v>0</v>
      </c>
      <c r="Z30" s="90">
        <f>COUNTIFS(号卡固网晒单!$A:$A,$B$5,号卡固网晒单!$C:$C,B30,号卡固网晒单!$G:$G,$Z$9)</f>
        <v>0</v>
      </c>
      <c r="AA30" s="90">
        <f>COUNTIFS(号卡固网晒单!$A:$A,$B$5,号卡固网晒单!$C:$C,B30,号卡固网晒单!$H:$H,$AA$9)</f>
        <v>0</v>
      </c>
      <c r="AB30" s="90">
        <f>COUNTIFS(号卡固网晒单!$A:$A,$B$5,号卡固网晒单!$C:$C,B30,号卡固网晒单!$I:$I,$AB$9)</f>
        <v>0</v>
      </c>
      <c r="AC30" s="90">
        <f>COUNTIFS(号卡固网晒单!$A:$A,$B$5,号卡固网晒单!$C:$C,B30,号卡固网晒单!$J:$J,$AC$9)</f>
        <v>0</v>
      </c>
      <c r="AD30" s="90">
        <f>COUNTIFS(号卡固网晒单!$A:$A,$B$5,号卡固网晒单!$C:$C,B30,号卡固网晒单!$K:$K,$AD$9)</f>
        <v>0</v>
      </c>
      <c r="AE30" s="90">
        <f>COUNTIFS(号卡固网晒单!$A:$A,$B$5,号卡固网晒单!$C:$C,B30,号卡固网晒单!$L:$L,$AE$9)</f>
        <v>0</v>
      </c>
      <c r="AF30" s="90">
        <f>COUNTIFS(号卡固网晒单!$A:$A,$B$5,号卡固网晒单!$C:$C,B30,号卡固网晒单!$M:$M,$AF$9)</f>
        <v>0</v>
      </c>
      <c r="AG30" s="90">
        <f>R30*$R$5+S30*$S$5+T30*$T$5+U30*$U$5+V30*$V$5+W30*$W$5+X30*$X$5</f>
        <v>0</v>
      </c>
      <c r="AH30" s="90">
        <f>Y30*$Y$5+Z30*$Z$5+AA30*$AA$5+AB30*$AB$5+AC30*$AC$5+AD30*$AD$5+AE30*$AE$5+AF30*$AF$5</f>
        <v>0</v>
      </c>
      <c r="AI30" s="90">
        <f>COUNTIFS(号卡固网晒单!$C:$C,AF30,号卡固网晒单!$D:$D,$E$9)</f>
        <v>0</v>
      </c>
      <c r="AJ30" s="90">
        <f>COUNTIFS(号卡固网晒单!$C:$C,AF30,号卡固网晒单!$D:$D,$F$9)</f>
        <v>0</v>
      </c>
      <c r="AK30" s="90">
        <f>COUNTIFS(号卡固网晒单!$C:$C,AF30,号卡固网晒单!$D:$D,$G$9)</f>
        <v>0</v>
      </c>
      <c r="AL30" s="90">
        <f>COUNTIFS(号卡固网晒单!$C:$C,AF30,号卡固网晒单!$D:$D,$H$9)</f>
        <v>0</v>
      </c>
      <c r="AM30" s="90">
        <f>COUNTIFS(号卡固网晒单!$C:$C,AF30,号卡固网晒单!$D:$D,$I$9)</f>
        <v>0</v>
      </c>
      <c r="AN30" s="90">
        <f>COUNTIFS(号卡固网晒单!$C:$C,AF30,号卡固网晒单!$D:$D,$J$9)</f>
        <v>0</v>
      </c>
      <c r="AO30" s="90">
        <f>COUNTIFS(号卡固网晒单!$C:$C,AF30,号卡固网晒单!$D:$D,$K$9)</f>
        <v>0</v>
      </c>
      <c r="AP30" s="90">
        <f>COUNTIFS(号卡固网晒单!$C:$C,AF30,号卡固网晒单!$D:$D,$L$9)</f>
        <v>0</v>
      </c>
      <c r="AQ30" s="90">
        <f>COUNTIFS(号卡固网晒单!$C:$C,AF30,号卡固网晒单!$D:$D,$M$9)</f>
        <v>0</v>
      </c>
      <c r="AR30" s="90">
        <f>COUNTIFS(号卡固网晒单!$C:$C,AF30,号卡固网晒单!$D:$D,$N$9)</f>
        <v>0</v>
      </c>
      <c r="AS30" s="90">
        <f>COUNTIFS(号卡固网晒单!$C:$C,AF30,号卡固网晒单!$D:$D,$O$9)</f>
        <v>0</v>
      </c>
      <c r="AT30" s="90">
        <f>COUNTIFS(号卡固网晒单!$C:$C,AF30,号卡固网晒单!$D:$D,$P$9)</f>
        <v>0</v>
      </c>
      <c r="AU30" s="90">
        <f t="shared" si="3"/>
        <v>0</v>
      </c>
      <c r="AV30" s="90">
        <f>COUNTIFS(号卡固网晒单!$C:$C,AE30,号卡固网晒单!$E:$E,$R$9)</f>
        <v>0</v>
      </c>
      <c r="AW30" s="90">
        <f t="shared" si="4"/>
        <v>0</v>
      </c>
      <c r="AX30" s="90">
        <f t="shared" si="5"/>
        <v>0</v>
      </c>
      <c r="AY30" s="90">
        <f>COUNTIFS(号卡固网晒单!$C:$C,AE30,号卡固网晒单!$D:$D,$U$9)</f>
        <v>0</v>
      </c>
      <c r="AZ30" s="90">
        <f>COUNTIFS(号卡固网晒单!$C:$C,AE30,号卡固网晒单!$D:$D,$V$9)</f>
        <v>0</v>
      </c>
      <c r="BA30" s="90">
        <f>COUNTIFS(号卡固网晒单!$C:$C,AE30,号卡固网晒单!$D:$D,$W$9)</f>
        <v>0</v>
      </c>
      <c r="BB30" s="90">
        <f>COUNTIFS(号卡固网晒单!$C:$C,AE30,号卡固网晒单!$D:$D,$X$9)</f>
        <v>0</v>
      </c>
      <c r="BC30" s="90">
        <f>COUNTIFS(号卡固网晒单!$C:$C,AE30,号卡固网晒单!$F:$F,$Y$9)</f>
        <v>0</v>
      </c>
      <c r="BD30" s="90">
        <f>COUNTIFS(号卡固网晒单!$C:$C,AE30,号卡固网晒单!$G:$G,$Z$9)</f>
        <v>0</v>
      </c>
      <c r="BE30" s="90">
        <f>COUNTIFS(号卡固网晒单!$C:$C,AE30,号卡固网晒单!$H:$H,$AA$9)</f>
        <v>0</v>
      </c>
      <c r="BF30" s="90">
        <f>COUNTIFS(号卡固网晒单!$C:$C,AE30,号卡固网晒单!$I:$I,$AB$9)</f>
        <v>0</v>
      </c>
      <c r="BG30" s="90">
        <f>COUNTIFS(号卡固网晒单!$C:$C,AE30,号卡固网晒单!$J:$J,$AC$9)</f>
        <v>0</v>
      </c>
      <c r="BH30" s="90">
        <f>COUNTIFS(号卡固网晒单!$C:$C,AE30,号卡固网晒单!$K:$K,$AD$9)</f>
        <v>0</v>
      </c>
      <c r="BI30" s="90">
        <f>COUNTIFS(号卡固网晒单!$C:$C,AE30,号卡固网晒单!$L:$L,$AE$9)</f>
        <v>0</v>
      </c>
      <c r="BJ30" s="90">
        <f>COUNTIFS(号卡固网晒单!$C:$C,AE30,号卡固网晒单!$M:$M,$AF$9)</f>
        <v>0</v>
      </c>
      <c r="BK30" s="22">
        <v>2</v>
      </c>
      <c r="BL30" s="31">
        <f>AV30*$AV$5+AW30*$AW$5+AX30*$AX$5+AY30*$AY$5+AZ30*$AZ$5+BA30*$BA$5+BB30*$BB$5</f>
        <v>0</v>
      </c>
      <c r="BM30" s="31">
        <f t="shared" si="7"/>
        <v>0</v>
      </c>
      <c r="BN30" s="26"/>
      <c r="BO30" s="50"/>
      <c r="BP30" s="51"/>
      <c r="BQ30" s="26">
        <f t="shared" si="8"/>
        <v>0</v>
      </c>
      <c r="BR30" s="50"/>
      <c r="BS30" s="22">
        <v>5</v>
      </c>
      <c r="BT30" s="31">
        <f>BC30*$BC$5+BD30*$BD$5+BE30*$BE$5+BF30*$BF$5+BG30*$BG$5+BH30*$BH$5+BI30*$BI$5+BJ30*$BJ$5</f>
        <v>0</v>
      </c>
      <c r="BU30" s="31">
        <f t="shared" si="9"/>
        <v>0</v>
      </c>
      <c r="BV30" s="50"/>
      <c r="BW30" s="50"/>
      <c r="BX30" s="51"/>
      <c r="BY30" s="51"/>
      <c r="BZ30" s="59"/>
      <c r="CA30" s="26">
        <f t="shared" si="10"/>
        <v>0</v>
      </c>
      <c r="CB30" s="50"/>
      <c r="CC30" s="83"/>
      <c r="CD30" s="83" t="s">
        <v>534</v>
      </c>
      <c r="CF30" s="101" t="str">
        <f t="shared" si="6"/>
        <v>潘启旺</v>
      </c>
      <c r="CG30" s="108"/>
      <c r="CH30" s="108"/>
      <c r="CI30" s="108"/>
    </row>
    <row r="31" ht="23.2" spans="1:87">
      <c r="A31" s="88"/>
      <c r="B31" s="88" t="s">
        <v>535</v>
      </c>
      <c r="C31" s="84">
        <v>12</v>
      </c>
      <c r="D31" s="84">
        <v>5</v>
      </c>
      <c r="E31" s="90">
        <f>COUNTIFS(号卡固网晒单!$A:$A,$B$5,号卡固网晒单!$C:$C,B31,号卡固网晒单!$D:$D,$E$9)</f>
        <v>0</v>
      </c>
      <c r="F31" s="90">
        <f>COUNTIFS(号卡固网晒单!$A:$A,$B$5,号卡固网晒单!$C:$C,B31,号卡固网晒单!$D:$D,$F$9)</f>
        <v>0</v>
      </c>
      <c r="G31" s="90">
        <f>COUNTIFS(号卡固网晒单!$A:$A,$B$5,号卡固网晒单!$C:$C,B31,号卡固网晒单!$D:$D,$G$9)</f>
        <v>0</v>
      </c>
      <c r="H31" s="90">
        <f>COUNTIFS(号卡固网晒单!$A:$A,$B$5,号卡固网晒单!$C:$C,B31,号卡固网晒单!$D:$D,$H$9)</f>
        <v>0</v>
      </c>
      <c r="I31" s="90">
        <f>COUNTIFS(号卡固网晒单!$A:$A,$B$5,号卡固网晒单!$C:$C,B31,号卡固网晒单!$D:$D,$I$9)</f>
        <v>0</v>
      </c>
      <c r="J31" s="90">
        <f>COUNTIFS(号卡固网晒单!$A:$A,$B$5,号卡固网晒单!$C:$C,B31,号卡固网晒单!$D:$D,$J$9)</f>
        <v>0</v>
      </c>
      <c r="K31" s="90">
        <f>COUNTIFS(号卡固网晒单!$A:$A,$B$5,号卡固网晒单!$C:$C,B31,号卡固网晒单!$D:$D,$K$9)</f>
        <v>0</v>
      </c>
      <c r="L31" s="90">
        <f>COUNTIFS(号卡固网晒单!$A:$A,$B$5,号卡固网晒单!$C:$C,B31,号卡固网晒单!$D:$D,$L$9)</f>
        <v>0</v>
      </c>
      <c r="M31" s="90">
        <f>COUNTIFS(号卡固网晒单!$A:$A,$B$5,号卡固网晒单!$C:$C,B31,号卡固网晒单!$D:$D,$M$9)</f>
        <v>0</v>
      </c>
      <c r="N31" s="90">
        <f>COUNTIFS(号卡固网晒单!$A:$A,$B$5,号卡固网晒单!$C:$C,B31,号卡固网晒单!$D:$D,$N$9)</f>
        <v>0</v>
      </c>
      <c r="O31" s="90">
        <f>COUNTIFS(号卡固网晒单!$A:$A,$B$5,号卡固网晒单!$C:$C,B31,号卡固网晒单!$D:$D,$O$9)</f>
        <v>0</v>
      </c>
      <c r="P31" s="90">
        <f>COUNTIFS(号卡固网晒单!$A:$A,$B$5,号卡固网晒单!$C:$C,B31,号卡固网晒单!$D:$D,$P$9)</f>
        <v>0</v>
      </c>
      <c r="Q31" s="90">
        <f t="shared" si="0"/>
        <v>0</v>
      </c>
      <c r="R31" s="90">
        <f>COUNTIFS(号卡固网晒单!$A:$A,$B$5,号卡固网晒单!$C:$C,B31,号卡固网晒单!$E:$E,$R$9)</f>
        <v>0</v>
      </c>
      <c r="S31" s="90">
        <f t="shared" si="1"/>
        <v>0</v>
      </c>
      <c r="T31" s="90">
        <f t="shared" si="2"/>
        <v>0</v>
      </c>
      <c r="U31" s="90">
        <f>COUNTIFS(号卡固网晒单!$A:$A,$B$5,号卡固网晒单!$C:$C,B31,号卡固网晒单!$D:$D,$U$9)</f>
        <v>0</v>
      </c>
      <c r="V31" s="90">
        <f>COUNTIFS(号卡固网晒单!$A:$A,$B$5,号卡固网晒单!$C:$C,B31,号卡固网晒单!$D:$D,$V$9)</f>
        <v>0</v>
      </c>
      <c r="W31" s="90">
        <f>COUNTIFS(号卡固网晒单!$A:$A,$B$5,号卡固网晒单!$C:$C,B31,号卡固网晒单!$D:$D,$W$9)</f>
        <v>0</v>
      </c>
      <c r="X31" s="90">
        <f>COUNTIFS(号卡固网晒单!$A:$A,$B$5,号卡固网晒单!$C:$C,B31,号卡固网晒单!$D:$D,$X$9)</f>
        <v>0</v>
      </c>
      <c r="Y31" s="90">
        <f>COUNTIFS(号卡固网晒单!$A:$A,$B$5,号卡固网晒单!$C:$C,B31,号卡固网晒单!$F:$F,$Y$9)</f>
        <v>0</v>
      </c>
      <c r="Z31" s="90">
        <f>COUNTIFS(号卡固网晒单!$A:$A,$B$5,号卡固网晒单!$C:$C,B31,号卡固网晒单!$G:$G,$Z$9)</f>
        <v>0</v>
      </c>
      <c r="AA31" s="90">
        <f>COUNTIFS(号卡固网晒单!$A:$A,$B$5,号卡固网晒单!$C:$C,B31,号卡固网晒单!$H:$H,$AA$9)</f>
        <v>0</v>
      </c>
      <c r="AB31" s="90">
        <f>COUNTIFS(号卡固网晒单!$A:$A,$B$5,号卡固网晒单!$C:$C,B31,号卡固网晒单!$I:$I,$AB$9)</f>
        <v>0</v>
      </c>
      <c r="AC31" s="90">
        <f>COUNTIFS(号卡固网晒单!$A:$A,$B$5,号卡固网晒单!$C:$C,B31,号卡固网晒单!$J:$J,$AC$9)</f>
        <v>0</v>
      </c>
      <c r="AD31" s="90">
        <f>COUNTIFS(号卡固网晒单!$A:$A,$B$5,号卡固网晒单!$C:$C,B31,号卡固网晒单!$K:$K,$AD$9)</f>
        <v>0</v>
      </c>
      <c r="AE31" s="90">
        <f>COUNTIFS(号卡固网晒单!$A:$A,$B$5,号卡固网晒单!$C:$C,B31,号卡固网晒单!$L:$L,$AE$9)</f>
        <v>0</v>
      </c>
      <c r="AF31" s="90">
        <f>COUNTIFS(号卡固网晒单!$A:$A,$B$5,号卡固网晒单!$C:$C,B31,号卡固网晒单!$M:$M,$AF$9)</f>
        <v>0</v>
      </c>
      <c r="AG31" s="90">
        <f>R31*$R$5+S31*$S$5+T31*$T$5+U31*$U$5+V31*$V$5+W31*$W$5+X31*$X$5</f>
        <v>0</v>
      </c>
      <c r="AH31" s="90">
        <f>Y31*$Y$5+Z31*$Z$5+AA31*$AA$5+AB31*$AB$5+AC31*$AC$5+AD31*$AD$5+AE31*$AE$5+AF31*$AF$5</f>
        <v>0</v>
      </c>
      <c r="AI31" s="90">
        <f>COUNTIFS(号卡固网晒单!$C:$C,AF31,号卡固网晒单!$D:$D,$E$9)</f>
        <v>0</v>
      </c>
      <c r="AJ31" s="90">
        <f>COUNTIFS(号卡固网晒单!$C:$C,AF31,号卡固网晒单!$D:$D,$F$9)</f>
        <v>0</v>
      </c>
      <c r="AK31" s="90">
        <f>COUNTIFS(号卡固网晒单!$C:$C,AF31,号卡固网晒单!$D:$D,$G$9)</f>
        <v>0</v>
      </c>
      <c r="AL31" s="90">
        <f>COUNTIFS(号卡固网晒单!$C:$C,AF31,号卡固网晒单!$D:$D,$H$9)</f>
        <v>0</v>
      </c>
      <c r="AM31" s="90">
        <f>COUNTIFS(号卡固网晒单!$C:$C,AF31,号卡固网晒单!$D:$D,$I$9)</f>
        <v>0</v>
      </c>
      <c r="AN31" s="90">
        <f>COUNTIFS(号卡固网晒单!$C:$C,AF31,号卡固网晒单!$D:$D,$J$9)</f>
        <v>0</v>
      </c>
      <c r="AO31" s="90">
        <f>COUNTIFS(号卡固网晒单!$C:$C,AF31,号卡固网晒单!$D:$D,$K$9)</f>
        <v>0</v>
      </c>
      <c r="AP31" s="90">
        <f>COUNTIFS(号卡固网晒单!$C:$C,AF31,号卡固网晒单!$D:$D,$L$9)</f>
        <v>0</v>
      </c>
      <c r="AQ31" s="90">
        <f>COUNTIFS(号卡固网晒单!$C:$C,AF31,号卡固网晒单!$D:$D,$M$9)</f>
        <v>0</v>
      </c>
      <c r="AR31" s="90">
        <f>COUNTIFS(号卡固网晒单!$C:$C,AF31,号卡固网晒单!$D:$D,$N$9)</f>
        <v>0</v>
      </c>
      <c r="AS31" s="90">
        <f>COUNTIFS(号卡固网晒单!$C:$C,AF31,号卡固网晒单!$D:$D,$O$9)</f>
        <v>0</v>
      </c>
      <c r="AT31" s="90">
        <f>COUNTIFS(号卡固网晒单!$C:$C,AF31,号卡固网晒单!$D:$D,$P$9)</f>
        <v>0</v>
      </c>
      <c r="AU31" s="90">
        <f t="shared" si="3"/>
        <v>0</v>
      </c>
      <c r="AV31" s="90">
        <f>COUNTIFS(号卡固网晒单!$C:$C,AE31,号卡固网晒单!$E:$E,$R$9)</f>
        <v>0</v>
      </c>
      <c r="AW31" s="90">
        <f t="shared" si="4"/>
        <v>0</v>
      </c>
      <c r="AX31" s="90">
        <f t="shared" si="5"/>
        <v>0</v>
      </c>
      <c r="AY31" s="90">
        <f>COUNTIFS(号卡固网晒单!$C:$C,AE31,号卡固网晒单!$D:$D,$U$9)</f>
        <v>0</v>
      </c>
      <c r="AZ31" s="90">
        <f>COUNTIFS(号卡固网晒单!$C:$C,AE31,号卡固网晒单!$D:$D,$V$9)</f>
        <v>0</v>
      </c>
      <c r="BA31" s="90">
        <f>COUNTIFS(号卡固网晒单!$C:$C,AE31,号卡固网晒单!$D:$D,$W$9)</f>
        <v>0</v>
      </c>
      <c r="BB31" s="90">
        <f>COUNTIFS(号卡固网晒单!$C:$C,AE31,号卡固网晒单!$D:$D,$X$9)</f>
        <v>0</v>
      </c>
      <c r="BC31" s="90">
        <f>COUNTIFS(号卡固网晒单!$C:$C,AE31,号卡固网晒单!$F:$F,$Y$9)</f>
        <v>0</v>
      </c>
      <c r="BD31" s="90">
        <f>COUNTIFS(号卡固网晒单!$C:$C,AE31,号卡固网晒单!$G:$G,$Z$9)</f>
        <v>0</v>
      </c>
      <c r="BE31" s="90">
        <f>COUNTIFS(号卡固网晒单!$C:$C,AE31,号卡固网晒单!$H:$H,$AA$9)</f>
        <v>0</v>
      </c>
      <c r="BF31" s="90">
        <f>COUNTIFS(号卡固网晒单!$C:$C,AE31,号卡固网晒单!$I:$I,$AB$9)</f>
        <v>0</v>
      </c>
      <c r="BG31" s="90">
        <f>COUNTIFS(号卡固网晒单!$C:$C,AE31,号卡固网晒单!$J:$J,$AC$9)</f>
        <v>0</v>
      </c>
      <c r="BH31" s="90">
        <f>COUNTIFS(号卡固网晒单!$C:$C,AE31,号卡固网晒单!$K:$K,$AD$9)</f>
        <v>0</v>
      </c>
      <c r="BI31" s="90">
        <f>COUNTIFS(号卡固网晒单!$C:$C,AE31,号卡固网晒单!$L:$L,$AE$9)</f>
        <v>0</v>
      </c>
      <c r="BJ31" s="90">
        <f>COUNTIFS(号卡固网晒单!$C:$C,AE31,号卡固网晒单!$M:$M,$AF$9)</f>
        <v>0</v>
      </c>
      <c r="BK31" s="22">
        <v>5</v>
      </c>
      <c r="BL31" s="31">
        <f>AV31*$AV$5+AW31*$AW$5+AX31*$AX$5+AY31*$AY$5+AZ31*$AZ$5+BA31*$BA$5+BB31*$BB$5</f>
        <v>0</v>
      </c>
      <c r="BM31" s="31">
        <f t="shared" si="7"/>
        <v>0</v>
      </c>
      <c r="BN31" s="26"/>
      <c r="BO31" s="50"/>
      <c r="BP31" s="51"/>
      <c r="BQ31" s="26">
        <f t="shared" si="8"/>
        <v>0</v>
      </c>
      <c r="BR31" s="50"/>
      <c r="BS31" s="22">
        <v>12</v>
      </c>
      <c r="BT31" s="31">
        <f>BC31*$BC$5+BD31*$BD$5+BE31*$BE$5+BF31*$BF$5+BG31*$BG$5+BH31*$BH$5+BI31*$BI$5+BJ31*$BJ$5</f>
        <v>0</v>
      </c>
      <c r="BU31" s="31">
        <f t="shared" si="9"/>
        <v>0</v>
      </c>
      <c r="BV31" s="50"/>
      <c r="BW31" s="50"/>
      <c r="BX31" s="51"/>
      <c r="BY31" s="51"/>
      <c r="BZ31" s="59"/>
      <c r="CA31" s="26">
        <f t="shared" si="10"/>
        <v>0</v>
      </c>
      <c r="CB31" s="50"/>
      <c r="CC31" s="83"/>
      <c r="CD31" s="83" t="s">
        <v>535</v>
      </c>
      <c r="CF31" s="101" t="str">
        <f t="shared" si="6"/>
        <v>谢彩丽</v>
      </c>
      <c r="CG31" s="108"/>
      <c r="CH31" s="108"/>
      <c r="CI31" s="108"/>
    </row>
    <row r="32" ht="23.2" spans="1:87">
      <c r="A32" s="88" t="s">
        <v>23</v>
      </c>
      <c r="B32" s="88" t="s">
        <v>536</v>
      </c>
      <c r="C32" s="84">
        <v>0</v>
      </c>
      <c r="D32" s="84">
        <v>0</v>
      </c>
      <c r="E32" s="90">
        <f>COUNTIFS(号卡固网晒单!$A:$A,$B$5,号卡固网晒单!$C:$C,B32,号卡固网晒单!$D:$D,$E$9)</f>
        <v>0</v>
      </c>
      <c r="F32" s="90">
        <f>COUNTIFS(号卡固网晒单!$A:$A,$B$5,号卡固网晒单!$C:$C,B32,号卡固网晒单!$D:$D,$F$9)</f>
        <v>0</v>
      </c>
      <c r="G32" s="90">
        <f>COUNTIFS(号卡固网晒单!$A:$A,$B$5,号卡固网晒单!$C:$C,B32,号卡固网晒单!$D:$D,$G$9)</f>
        <v>0</v>
      </c>
      <c r="H32" s="90">
        <f>COUNTIFS(号卡固网晒单!$A:$A,$B$5,号卡固网晒单!$C:$C,B32,号卡固网晒单!$D:$D,$H$9)</f>
        <v>0</v>
      </c>
      <c r="I32" s="90">
        <f>COUNTIFS(号卡固网晒单!$A:$A,$B$5,号卡固网晒单!$C:$C,B32,号卡固网晒单!$D:$D,$I$9)</f>
        <v>0</v>
      </c>
      <c r="J32" s="90">
        <f>COUNTIFS(号卡固网晒单!$A:$A,$B$5,号卡固网晒单!$C:$C,B32,号卡固网晒单!$D:$D,$J$9)</f>
        <v>0</v>
      </c>
      <c r="K32" s="90">
        <f>COUNTIFS(号卡固网晒单!$A:$A,$B$5,号卡固网晒单!$C:$C,B32,号卡固网晒单!$D:$D,$K$9)</f>
        <v>0</v>
      </c>
      <c r="L32" s="90">
        <f>COUNTIFS(号卡固网晒单!$A:$A,$B$5,号卡固网晒单!$C:$C,B32,号卡固网晒单!$D:$D,$L$9)</f>
        <v>0</v>
      </c>
      <c r="M32" s="90">
        <f>COUNTIFS(号卡固网晒单!$A:$A,$B$5,号卡固网晒单!$C:$C,B32,号卡固网晒单!$D:$D,$M$9)</f>
        <v>0</v>
      </c>
      <c r="N32" s="90">
        <f>COUNTIFS(号卡固网晒单!$A:$A,$B$5,号卡固网晒单!$C:$C,B32,号卡固网晒单!$D:$D,$N$9)</f>
        <v>0</v>
      </c>
      <c r="O32" s="90">
        <f>COUNTIFS(号卡固网晒单!$A:$A,$B$5,号卡固网晒单!$C:$C,B32,号卡固网晒单!$D:$D,$O$9)</f>
        <v>0</v>
      </c>
      <c r="P32" s="90">
        <f>COUNTIFS(号卡固网晒单!$A:$A,$B$5,号卡固网晒单!$C:$C,B32,号卡固网晒单!$D:$D,$P$9)</f>
        <v>0</v>
      </c>
      <c r="Q32" s="90">
        <f t="shared" si="0"/>
        <v>0</v>
      </c>
      <c r="R32" s="90">
        <f>COUNTIFS(号卡固网晒单!$A:$A,$B$5,号卡固网晒单!$C:$C,B32,号卡固网晒单!$E:$E,$R$9)</f>
        <v>0</v>
      </c>
      <c r="S32" s="90">
        <f t="shared" si="1"/>
        <v>0</v>
      </c>
      <c r="T32" s="90">
        <f t="shared" si="2"/>
        <v>0</v>
      </c>
      <c r="U32" s="90">
        <f>COUNTIFS(号卡固网晒单!$A:$A,$B$5,号卡固网晒单!$C:$C,B32,号卡固网晒单!$D:$D,$U$9)</f>
        <v>0</v>
      </c>
      <c r="V32" s="90">
        <f>COUNTIFS(号卡固网晒单!$A:$A,$B$5,号卡固网晒单!$C:$C,B32,号卡固网晒单!$D:$D,$V$9)</f>
        <v>0</v>
      </c>
      <c r="W32" s="90">
        <f>COUNTIFS(号卡固网晒单!$A:$A,$B$5,号卡固网晒单!$C:$C,B32,号卡固网晒单!$D:$D,$W$9)</f>
        <v>0</v>
      </c>
      <c r="X32" s="90">
        <f>COUNTIFS(号卡固网晒单!$A:$A,$B$5,号卡固网晒单!$C:$C,B32,号卡固网晒单!$D:$D,$X$9)</f>
        <v>0</v>
      </c>
      <c r="Y32" s="90">
        <f>COUNTIFS(号卡固网晒单!$A:$A,$B$5,号卡固网晒单!$C:$C,B32,号卡固网晒单!$F:$F,$Y$9)</f>
        <v>0</v>
      </c>
      <c r="Z32" s="90">
        <f>COUNTIFS(号卡固网晒单!$A:$A,$B$5,号卡固网晒单!$C:$C,B32,号卡固网晒单!$G:$G,$Z$9)</f>
        <v>0</v>
      </c>
      <c r="AA32" s="90">
        <f>COUNTIFS(号卡固网晒单!$A:$A,$B$5,号卡固网晒单!$C:$C,B32,号卡固网晒单!$H:$H,$AA$9)</f>
        <v>0</v>
      </c>
      <c r="AB32" s="90">
        <f>COUNTIFS(号卡固网晒单!$A:$A,$B$5,号卡固网晒单!$C:$C,B32,号卡固网晒单!$I:$I,$AB$9)</f>
        <v>0</v>
      </c>
      <c r="AC32" s="90">
        <f>COUNTIFS(号卡固网晒单!$A:$A,$B$5,号卡固网晒单!$C:$C,B32,号卡固网晒单!$J:$J,$AC$9)</f>
        <v>0</v>
      </c>
      <c r="AD32" s="90">
        <f>COUNTIFS(号卡固网晒单!$A:$A,$B$5,号卡固网晒单!$C:$C,B32,号卡固网晒单!$K:$K,$AD$9)</f>
        <v>0</v>
      </c>
      <c r="AE32" s="90">
        <f>COUNTIFS(号卡固网晒单!$A:$A,$B$5,号卡固网晒单!$C:$C,B32,号卡固网晒单!$L:$L,$AE$9)</f>
        <v>0</v>
      </c>
      <c r="AF32" s="90">
        <f>COUNTIFS(号卡固网晒单!$A:$A,$B$5,号卡固网晒单!$C:$C,B32,号卡固网晒单!$M:$M,$AF$9)</f>
        <v>0</v>
      </c>
      <c r="AG32" s="90">
        <f>R32*$R$5+S32*$S$5+T32*$T$5+U32*$U$5+V32*$V$5+W32*$W$5+X32*$X$5</f>
        <v>0</v>
      </c>
      <c r="AH32" s="90">
        <f>Y32*$Y$5+Z32*$Z$5+AA32*$AA$5+AB32*$AB$5+AC32*$AC$5+AD32*$AD$5+AE32*$AE$5+AF32*$AF$5</f>
        <v>0</v>
      </c>
      <c r="AI32" s="90">
        <f>COUNTIFS(号卡固网晒单!$C:$C,AF32,号卡固网晒单!$D:$D,$E$9)</f>
        <v>0</v>
      </c>
      <c r="AJ32" s="90">
        <f>COUNTIFS(号卡固网晒单!$C:$C,AF32,号卡固网晒单!$D:$D,$F$9)</f>
        <v>0</v>
      </c>
      <c r="AK32" s="90">
        <f>COUNTIFS(号卡固网晒单!$C:$C,AF32,号卡固网晒单!$D:$D,$G$9)</f>
        <v>0</v>
      </c>
      <c r="AL32" s="90">
        <f>COUNTIFS(号卡固网晒单!$C:$C,AF32,号卡固网晒单!$D:$D,$H$9)</f>
        <v>0</v>
      </c>
      <c r="AM32" s="90">
        <f>COUNTIFS(号卡固网晒单!$C:$C,AF32,号卡固网晒单!$D:$D,$I$9)</f>
        <v>0</v>
      </c>
      <c r="AN32" s="90">
        <f>COUNTIFS(号卡固网晒单!$C:$C,AF32,号卡固网晒单!$D:$D,$J$9)</f>
        <v>0</v>
      </c>
      <c r="AO32" s="90">
        <f>COUNTIFS(号卡固网晒单!$C:$C,AF32,号卡固网晒单!$D:$D,$K$9)</f>
        <v>0</v>
      </c>
      <c r="AP32" s="90">
        <f>COUNTIFS(号卡固网晒单!$C:$C,AF32,号卡固网晒单!$D:$D,$L$9)</f>
        <v>0</v>
      </c>
      <c r="AQ32" s="90">
        <f>COUNTIFS(号卡固网晒单!$C:$C,AF32,号卡固网晒单!$D:$D,$M$9)</f>
        <v>0</v>
      </c>
      <c r="AR32" s="90">
        <f>COUNTIFS(号卡固网晒单!$C:$C,AF32,号卡固网晒单!$D:$D,$N$9)</f>
        <v>0</v>
      </c>
      <c r="AS32" s="90">
        <f>COUNTIFS(号卡固网晒单!$C:$C,AF32,号卡固网晒单!$D:$D,$O$9)</f>
        <v>0</v>
      </c>
      <c r="AT32" s="90">
        <f>COUNTIFS(号卡固网晒单!$C:$C,AF32,号卡固网晒单!$D:$D,$P$9)</f>
        <v>0</v>
      </c>
      <c r="AU32" s="90">
        <f t="shared" si="3"/>
        <v>0</v>
      </c>
      <c r="AV32" s="90">
        <f>COUNTIFS(号卡固网晒单!$C:$C,AE32,号卡固网晒单!$E:$E,$R$9)</f>
        <v>0</v>
      </c>
      <c r="AW32" s="90">
        <f t="shared" si="4"/>
        <v>0</v>
      </c>
      <c r="AX32" s="90">
        <f t="shared" si="5"/>
        <v>0</v>
      </c>
      <c r="AY32" s="90">
        <f>COUNTIFS(号卡固网晒单!$C:$C,AE32,号卡固网晒单!$D:$D,$U$9)</f>
        <v>0</v>
      </c>
      <c r="AZ32" s="90">
        <f>COUNTIFS(号卡固网晒单!$C:$C,AE32,号卡固网晒单!$D:$D,$V$9)</f>
        <v>0</v>
      </c>
      <c r="BA32" s="90">
        <f>COUNTIFS(号卡固网晒单!$C:$C,AE32,号卡固网晒单!$D:$D,$W$9)</f>
        <v>0</v>
      </c>
      <c r="BB32" s="90">
        <f>COUNTIFS(号卡固网晒单!$C:$C,AE32,号卡固网晒单!$D:$D,$X$9)</f>
        <v>0</v>
      </c>
      <c r="BC32" s="90">
        <f>COUNTIFS(号卡固网晒单!$C:$C,AE32,号卡固网晒单!$F:$F,$Y$9)</f>
        <v>0</v>
      </c>
      <c r="BD32" s="90">
        <f>COUNTIFS(号卡固网晒单!$C:$C,AE32,号卡固网晒单!$G:$G,$Z$9)</f>
        <v>0</v>
      </c>
      <c r="BE32" s="90">
        <f>COUNTIFS(号卡固网晒单!$C:$C,AE32,号卡固网晒单!$H:$H,$AA$9)</f>
        <v>0</v>
      </c>
      <c r="BF32" s="90">
        <f>COUNTIFS(号卡固网晒单!$C:$C,AE32,号卡固网晒单!$I:$I,$AB$9)</f>
        <v>0</v>
      </c>
      <c r="BG32" s="90">
        <f>COUNTIFS(号卡固网晒单!$C:$C,AE32,号卡固网晒单!$J:$J,$AC$9)</f>
        <v>0</v>
      </c>
      <c r="BH32" s="90">
        <f>COUNTIFS(号卡固网晒单!$C:$C,AE32,号卡固网晒单!$K:$K,$AD$9)</f>
        <v>0</v>
      </c>
      <c r="BI32" s="90">
        <f>COUNTIFS(号卡固网晒单!$C:$C,AE32,号卡固网晒单!$L:$L,$AE$9)</f>
        <v>0</v>
      </c>
      <c r="BJ32" s="90">
        <f>COUNTIFS(号卡固网晒单!$C:$C,AE32,号卡固网晒单!$M:$M,$AF$9)</f>
        <v>0</v>
      </c>
      <c r="BK32" s="22">
        <v>0</v>
      </c>
      <c r="BL32" s="31">
        <f>AV32*$AV$5+AW32*$AW$5+AX32*$AX$5+AY32*$AY$5+AZ32*$AZ$5+BA32*$BA$5+BB32*$BB$5</f>
        <v>0</v>
      </c>
      <c r="BM32" s="31">
        <f t="shared" si="7"/>
        <v>0</v>
      </c>
      <c r="BN32" s="26">
        <v>11</v>
      </c>
      <c r="BO32" s="50">
        <f>SUM(BL32:BL36)</f>
        <v>0</v>
      </c>
      <c r="BP32" s="51">
        <f t="shared" si="11"/>
        <v>0</v>
      </c>
      <c r="BQ32" s="26">
        <f t="shared" si="8"/>
        <v>0</v>
      </c>
      <c r="BR32" s="50">
        <f>SUM(BQ32:BQ36)</f>
        <v>0</v>
      </c>
      <c r="BS32" s="22">
        <v>0</v>
      </c>
      <c r="BT32" s="31">
        <f>BC32*$BC$5+BD32*$BD$5+BE32*$BE$5+BF32*$BF$5+BG32*$BG$5+BH32*$BH$5+BI32*$BI$5+BJ32*$BJ$5</f>
        <v>0</v>
      </c>
      <c r="BU32" s="31">
        <f t="shared" si="9"/>
        <v>0</v>
      </c>
      <c r="BV32" s="50">
        <v>27</v>
      </c>
      <c r="BW32" s="50">
        <f>SUM(BT32:BT36)</f>
        <v>0</v>
      </c>
      <c r="BX32" s="51">
        <f t="shared" si="12"/>
        <v>0</v>
      </c>
      <c r="BY32" s="51">
        <f t="shared" si="13"/>
        <v>0</v>
      </c>
      <c r="BZ32" s="59">
        <f t="shared" si="14"/>
        <v>1</v>
      </c>
      <c r="CA32" s="26">
        <f t="shared" si="10"/>
        <v>0</v>
      </c>
      <c r="CB32" s="50">
        <f>SUM(CA32:CA36)</f>
        <v>0</v>
      </c>
      <c r="CC32" s="83" t="s">
        <v>23</v>
      </c>
      <c r="CD32" s="83" t="s">
        <v>536</v>
      </c>
      <c r="CF32" s="101" t="str">
        <f t="shared" si="6"/>
        <v>王少平</v>
      </c>
      <c r="CG32" s="108" t="str">
        <f t="shared" si="15"/>
        <v>穆阳站</v>
      </c>
      <c r="CH32" s="108" t="str">
        <f t="shared" si="16"/>
        <v>穆阳站</v>
      </c>
      <c r="CI32" s="108"/>
    </row>
    <row r="33" ht="23.2" spans="1:87">
      <c r="A33" s="88"/>
      <c r="B33" s="88" t="s">
        <v>537</v>
      </c>
      <c r="C33" s="84">
        <v>12</v>
      </c>
      <c r="D33" s="84">
        <v>5</v>
      </c>
      <c r="E33" s="90">
        <f>COUNTIFS(号卡固网晒单!$A:$A,$B$5,号卡固网晒单!$C:$C,B33,号卡固网晒单!$D:$D,$E$9)</f>
        <v>0</v>
      </c>
      <c r="F33" s="90">
        <f>COUNTIFS(号卡固网晒单!$A:$A,$B$5,号卡固网晒单!$C:$C,B33,号卡固网晒单!$D:$D,$F$9)</f>
        <v>0</v>
      </c>
      <c r="G33" s="90">
        <f>COUNTIFS(号卡固网晒单!$A:$A,$B$5,号卡固网晒单!$C:$C,B33,号卡固网晒单!$D:$D,$G$9)</f>
        <v>0</v>
      </c>
      <c r="H33" s="90">
        <f>COUNTIFS(号卡固网晒单!$A:$A,$B$5,号卡固网晒单!$C:$C,B33,号卡固网晒单!$D:$D,$H$9)</f>
        <v>0</v>
      </c>
      <c r="I33" s="90">
        <f>COUNTIFS(号卡固网晒单!$A:$A,$B$5,号卡固网晒单!$C:$C,B33,号卡固网晒单!$D:$D,$I$9)</f>
        <v>0</v>
      </c>
      <c r="J33" s="90">
        <f>COUNTIFS(号卡固网晒单!$A:$A,$B$5,号卡固网晒单!$C:$C,B33,号卡固网晒单!$D:$D,$J$9)</f>
        <v>0</v>
      </c>
      <c r="K33" s="90">
        <f>COUNTIFS(号卡固网晒单!$A:$A,$B$5,号卡固网晒单!$C:$C,B33,号卡固网晒单!$D:$D,$K$9)</f>
        <v>0</v>
      </c>
      <c r="L33" s="90">
        <f>COUNTIFS(号卡固网晒单!$A:$A,$B$5,号卡固网晒单!$C:$C,B33,号卡固网晒单!$D:$D,$L$9)</f>
        <v>0</v>
      </c>
      <c r="M33" s="90">
        <f>COUNTIFS(号卡固网晒单!$A:$A,$B$5,号卡固网晒单!$C:$C,B33,号卡固网晒单!$D:$D,$M$9)</f>
        <v>0</v>
      </c>
      <c r="N33" s="90">
        <f>COUNTIFS(号卡固网晒单!$A:$A,$B$5,号卡固网晒单!$C:$C,B33,号卡固网晒单!$D:$D,$N$9)</f>
        <v>0</v>
      </c>
      <c r="O33" s="90">
        <f>COUNTIFS(号卡固网晒单!$A:$A,$B$5,号卡固网晒单!$C:$C,B33,号卡固网晒单!$D:$D,$O$9)</f>
        <v>0</v>
      </c>
      <c r="P33" s="90">
        <f>COUNTIFS(号卡固网晒单!$A:$A,$B$5,号卡固网晒单!$C:$C,B33,号卡固网晒单!$D:$D,$P$9)</f>
        <v>0</v>
      </c>
      <c r="Q33" s="90">
        <f t="shared" si="0"/>
        <v>0</v>
      </c>
      <c r="R33" s="90">
        <f>COUNTIFS(号卡固网晒单!$A:$A,$B$5,号卡固网晒单!$C:$C,B33,号卡固网晒单!$E:$E,$R$9)</f>
        <v>0</v>
      </c>
      <c r="S33" s="90">
        <f t="shared" si="1"/>
        <v>0</v>
      </c>
      <c r="T33" s="90">
        <f t="shared" si="2"/>
        <v>0</v>
      </c>
      <c r="U33" s="90">
        <f>COUNTIFS(号卡固网晒单!$A:$A,$B$5,号卡固网晒单!$C:$C,B33,号卡固网晒单!$D:$D,$U$9)</f>
        <v>0</v>
      </c>
      <c r="V33" s="90">
        <f>COUNTIFS(号卡固网晒单!$A:$A,$B$5,号卡固网晒单!$C:$C,B33,号卡固网晒单!$D:$D,$V$9)</f>
        <v>0</v>
      </c>
      <c r="W33" s="90">
        <f>COUNTIFS(号卡固网晒单!$A:$A,$B$5,号卡固网晒单!$C:$C,B33,号卡固网晒单!$D:$D,$W$9)</f>
        <v>0</v>
      </c>
      <c r="X33" s="90">
        <f>COUNTIFS(号卡固网晒单!$A:$A,$B$5,号卡固网晒单!$C:$C,B33,号卡固网晒单!$D:$D,$X$9)</f>
        <v>0</v>
      </c>
      <c r="Y33" s="90">
        <f>COUNTIFS(号卡固网晒单!$A:$A,$B$5,号卡固网晒单!$C:$C,B33,号卡固网晒单!$F:$F,$Y$9)</f>
        <v>0</v>
      </c>
      <c r="Z33" s="90">
        <f>COUNTIFS(号卡固网晒单!$A:$A,$B$5,号卡固网晒单!$C:$C,B33,号卡固网晒单!$G:$G,$Z$9)</f>
        <v>0</v>
      </c>
      <c r="AA33" s="90">
        <f>COUNTIFS(号卡固网晒单!$A:$A,$B$5,号卡固网晒单!$C:$C,B33,号卡固网晒单!$H:$H,$AA$9)</f>
        <v>0</v>
      </c>
      <c r="AB33" s="90">
        <f>COUNTIFS(号卡固网晒单!$A:$A,$B$5,号卡固网晒单!$C:$C,B33,号卡固网晒单!$I:$I,$AB$9)</f>
        <v>0</v>
      </c>
      <c r="AC33" s="90">
        <f>COUNTIFS(号卡固网晒单!$A:$A,$B$5,号卡固网晒单!$C:$C,B33,号卡固网晒单!$J:$J,$AC$9)</f>
        <v>0</v>
      </c>
      <c r="AD33" s="90">
        <f>COUNTIFS(号卡固网晒单!$A:$A,$B$5,号卡固网晒单!$C:$C,B33,号卡固网晒单!$K:$K,$AD$9)</f>
        <v>0</v>
      </c>
      <c r="AE33" s="90">
        <f>COUNTIFS(号卡固网晒单!$A:$A,$B$5,号卡固网晒单!$C:$C,B33,号卡固网晒单!$L:$L,$AE$9)</f>
        <v>0</v>
      </c>
      <c r="AF33" s="90">
        <f>COUNTIFS(号卡固网晒单!$A:$A,$B$5,号卡固网晒单!$C:$C,B33,号卡固网晒单!$M:$M,$AF$9)</f>
        <v>0</v>
      </c>
      <c r="AG33" s="90">
        <f>R33*$R$5+S33*$S$5+T33*$T$5+U33*$U$5+V33*$V$5+W33*$W$5+X33*$X$5</f>
        <v>0</v>
      </c>
      <c r="AH33" s="90">
        <f>Y33*$Y$5+Z33*$Z$5+AA33*$AA$5+AB33*$AB$5+AC33*$AC$5+AD33*$AD$5+AE33*$AE$5+AF33*$AF$5</f>
        <v>0</v>
      </c>
      <c r="AI33" s="90">
        <f>COUNTIFS(号卡固网晒单!$C:$C,AF33,号卡固网晒单!$D:$D,$E$9)</f>
        <v>0</v>
      </c>
      <c r="AJ33" s="90">
        <f>COUNTIFS(号卡固网晒单!$C:$C,AF33,号卡固网晒单!$D:$D,$F$9)</f>
        <v>0</v>
      </c>
      <c r="AK33" s="90">
        <f>COUNTIFS(号卡固网晒单!$C:$C,AF33,号卡固网晒单!$D:$D,$G$9)</f>
        <v>0</v>
      </c>
      <c r="AL33" s="90">
        <f>COUNTIFS(号卡固网晒单!$C:$C,AF33,号卡固网晒单!$D:$D,$H$9)</f>
        <v>0</v>
      </c>
      <c r="AM33" s="90">
        <f>COUNTIFS(号卡固网晒单!$C:$C,AF33,号卡固网晒单!$D:$D,$I$9)</f>
        <v>0</v>
      </c>
      <c r="AN33" s="90">
        <f>COUNTIFS(号卡固网晒单!$C:$C,AF33,号卡固网晒单!$D:$D,$J$9)</f>
        <v>0</v>
      </c>
      <c r="AO33" s="90">
        <f>COUNTIFS(号卡固网晒单!$C:$C,AF33,号卡固网晒单!$D:$D,$K$9)</f>
        <v>0</v>
      </c>
      <c r="AP33" s="90">
        <f>COUNTIFS(号卡固网晒单!$C:$C,AF33,号卡固网晒单!$D:$D,$L$9)</f>
        <v>0</v>
      </c>
      <c r="AQ33" s="90">
        <f>COUNTIFS(号卡固网晒单!$C:$C,AF33,号卡固网晒单!$D:$D,$M$9)</f>
        <v>0</v>
      </c>
      <c r="AR33" s="90">
        <f>COUNTIFS(号卡固网晒单!$C:$C,AF33,号卡固网晒单!$D:$D,$N$9)</f>
        <v>0</v>
      </c>
      <c r="AS33" s="90">
        <f>COUNTIFS(号卡固网晒单!$C:$C,AF33,号卡固网晒单!$D:$D,$O$9)</f>
        <v>0</v>
      </c>
      <c r="AT33" s="90">
        <f>COUNTIFS(号卡固网晒单!$C:$C,AF33,号卡固网晒单!$D:$D,$P$9)</f>
        <v>0</v>
      </c>
      <c r="AU33" s="90">
        <f t="shared" si="3"/>
        <v>0</v>
      </c>
      <c r="AV33" s="90">
        <f>COUNTIFS(号卡固网晒单!$C:$C,AE33,号卡固网晒单!$E:$E,$R$9)</f>
        <v>0</v>
      </c>
      <c r="AW33" s="90">
        <f t="shared" si="4"/>
        <v>0</v>
      </c>
      <c r="AX33" s="90">
        <f t="shared" si="5"/>
        <v>0</v>
      </c>
      <c r="AY33" s="90">
        <f>COUNTIFS(号卡固网晒单!$C:$C,AE33,号卡固网晒单!$D:$D,$U$9)</f>
        <v>0</v>
      </c>
      <c r="AZ33" s="90">
        <f>COUNTIFS(号卡固网晒单!$C:$C,AE33,号卡固网晒单!$D:$D,$V$9)</f>
        <v>0</v>
      </c>
      <c r="BA33" s="90">
        <f>COUNTIFS(号卡固网晒单!$C:$C,AE33,号卡固网晒单!$D:$D,$W$9)</f>
        <v>0</v>
      </c>
      <c r="BB33" s="90">
        <f>COUNTIFS(号卡固网晒单!$C:$C,AE33,号卡固网晒单!$D:$D,$X$9)</f>
        <v>0</v>
      </c>
      <c r="BC33" s="90">
        <f>COUNTIFS(号卡固网晒单!$C:$C,AE33,号卡固网晒单!$F:$F,$Y$9)</f>
        <v>0</v>
      </c>
      <c r="BD33" s="90">
        <f>COUNTIFS(号卡固网晒单!$C:$C,AE33,号卡固网晒单!$G:$G,$Z$9)</f>
        <v>0</v>
      </c>
      <c r="BE33" s="90">
        <f>COUNTIFS(号卡固网晒单!$C:$C,AE33,号卡固网晒单!$H:$H,$AA$9)</f>
        <v>0</v>
      </c>
      <c r="BF33" s="90">
        <f>COUNTIFS(号卡固网晒单!$C:$C,AE33,号卡固网晒单!$I:$I,$AB$9)</f>
        <v>0</v>
      </c>
      <c r="BG33" s="90">
        <f>COUNTIFS(号卡固网晒单!$C:$C,AE33,号卡固网晒单!$J:$J,$AC$9)</f>
        <v>0</v>
      </c>
      <c r="BH33" s="90">
        <f>COUNTIFS(号卡固网晒单!$C:$C,AE33,号卡固网晒单!$K:$K,$AD$9)</f>
        <v>0</v>
      </c>
      <c r="BI33" s="90">
        <f>COUNTIFS(号卡固网晒单!$C:$C,AE33,号卡固网晒单!$L:$L,$AE$9)</f>
        <v>0</v>
      </c>
      <c r="BJ33" s="90">
        <f>COUNTIFS(号卡固网晒单!$C:$C,AE33,号卡固网晒单!$M:$M,$AF$9)</f>
        <v>0</v>
      </c>
      <c r="BK33" s="22">
        <v>5</v>
      </c>
      <c r="BL33" s="31">
        <f>AV33*$AV$5+AW33*$AW$5+AX33*$AX$5+AY33*$AY$5+AZ33*$AZ$5+BA33*$BA$5+BB33*$BB$5</f>
        <v>0</v>
      </c>
      <c r="BM33" s="31">
        <f t="shared" si="7"/>
        <v>0</v>
      </c>
      <c r="BN33" s="26"/>
      <c r="BO33" s="50"/>
      <c r="BP33" s="51"/>
      <c r="BQ33" s="26">
        <f t="shared" si="8"/>
        <v>0</v>
      </c>
      <c r="BR33" s="50"/>
      <c r="BS33" s="22">
        <v>12</v>
      </c>
      <c r="BT33" s="31">
        <f>BC33*$BC$5+BD33*$BD$5+BE33*$BE$5+BF33*$BF$5+BG33*$BG$5+BH33*$BH$5+BI33*$BI$5+BJ33*$BJ$5</f>
        <v>0</v>
      </c>
      <c r="BU33" s="31">
        <f t="shared" si="9"/>
        <v>0</v>
      </c>
      <c r="BV33" s="50"/>
      <c r="BW33" s="50"/>
      <c r="BX33" s="51"/>
      <c r="BY33" s="51"/>
      <c r="BZ33" s="59"/>
      <c r="CA33" s="26">
        <f t="shared" si="10"/>
        <v>0</v>
      </c>
      <c r="CB33" s="50"/>
      <c r="CC33" s="83"/>
      <c r="CD33" s="83" t="s">
        <v>537</v>
      </c>
      <c r="CF33" s="101" t="str">
        <f t="shared" si="6"/>
        <v>肖梦云</v>
      </c>
      <c r="CG33" s="108"/>
      <c r="CH33" s="108"/>
      <c r="CI33" s="108"/>
    </row>
    <row r="34" ht="23.2" spans="1:87">
      <c r="A34" s="88"/>
      <c r="B34" s="88" t="s">
        <v>538</v>
      </c>
      <c r="C34" s="84">
        <v>5</v>
      </c>
      <c r="D34" s="84">
        <v>2</v>
      </c>
      <c r="E34" s="90">
        <f>COUNTIFS(号卡固网晒单!$A:$A,$B$5,号卡固网晒单!$C:$C,B34,号卡固网晒单!$D:$D,$E$9)</f>
        <v>0</v>
      </c>
      <c r="F34" s="90">
        <f>COUNTIFS(号卡固网晒单!$A:$A,$B$5,号卡固网晒单!$C:$C,B34,号卡固网晒单!$D:$D,$F$9)</f>
        <v>0</v>
      </c>
      <c r="G34" s="90">
        <f>COUNTIFS(号卡固网晒单!$A:$A,$B$5,号卡固网晒单!$C:$C,B34,号卡固网晒单!$D:$D,$G$9)</f>
        <v>0</v>
      </c>
      <c r="H34" s="90">
        <f>COUNTIFS(号卡固网晒单!$A:$A,$B$5,号卡固网晒单!$C:$C,B34,号卡固网晒单!$D:$D,$H$9)</f>
        <v>0</v>
      </c>
      <c r="I34" s="90">
        <f>COUNTIFS(号卡固网晒单!$A:$A,$B$5,号卡固网晒单!$C:$C,B34,号卡固网晒单!$D:$D,$I$9)</f>
        <v>0</v>
      </c>
      <c r="J34" s="90">
        <f>COUNTIFS(号卡固网晒单!$A:$A,$B$5,号卡固网晒单!$C:$C,B34,号卡固网晒单!$D:$D,$J$9)</f>
        <v>0</v>
      </c>
      <c r="K34" s="90">
        <f>COUNTIFS(号卡固网晒单!$A:$A,$B$5,号卡固网晒单!$C:$C,B34,号卡固网晒单!$D:$D,$K$9)</f>
        <v>0</v>
      </c>
      <c r="L34" s="90">
        <f>COUNTIFS(号卡固网晒单!$A:$A,$B$5,号卡固网晒单!$C:$C,B34,号卡固网晒单!$D:$D,$L$9)</f>
        <v>0</v>
      </c>
      <c r="M34" s="90">
        <f>COUNTIFS(号卡固网晒单!$A:$A,$B$5,号卡固网晒单!$C:$C,B34,号卡固网晒单!$D:$D,$M$9)</f>
        <v>0</v>
      </c>
      <c r="N34" s="90">
        <f>COUNTIFS(号卡固网晒单!$A:$A,$B$5,号卡固网晒单!$C:$C,B34,号卡固网晒单!$D:$D,$N$9)</f>
        <v>0</v>
      </c>
      <c r="O34" s="90">
        <f>COUNTIFS(号卡固网晒单!$A:$A,$B$5,号卡固网晒单!$C:$C,B34,号卡固网晒单!$D:$D,$O$9)</f>
        <v>0</v>
      </c>
      <c r="P34" s="90">
        <f>COUNTIFS(号卡固网晒单!$A:$A,$B$5,号卡固网晒单!$C:$C,B34,号卡固网晒单!$D:$D,$P$9)</f>
        <v>0</v>
      </c>
      <c r="Q34" s="90">
        <f t="shared" si="0"/>
        <v>0</v>
      </c>
      <c r="R34" s="90">
        <f>COUNTIFS(号卡固网晒单!$A:$A,$B$5,号卡固网晒单!$C:$C,B34,号卡固网晒单!$E:$E,$R$9)</f>
        <v>0</v>
      </c>
      <c r="S34" s="90">
        <f t="shared" si="1"/>
        <v>0</v>
      </c>
      <c r="T34" s="90">
        <f t="shared" si="2"/>
        <v>0</v>
      </c>
      <c r="U34" s="90">
        <f>COUNTIFS(号卡固网晒单!$A:$A,$B$5,号卡固网晒单!$C:$C,B34,号卡固网晒单!$D:$D,$U$9)</f>
        <v>0</v>
      </c>
      <c r="V34" s="90">
        <f>COUNTIFS(号卡固网晒单!$A:$A,$B$5,号卡固网晒单!$C:$C,B34,号卡固网晒单!$D:$D,$V$9)</f>
        <v>0</v>
      </c>
      <c r="W34" s="90">
        <f>COUNTIFS(号卡固网晒单!$A:$A,$B$5,号卡固网晒单!$C:$C,B34,号卡固网晒单!$D:$D,$W$9)</f>
        <v>0</v>
      </c>
      <c r="X34" s="90">
        <f>COUNTIFS(号卡固网晒单!$A:$A,$B$5,号卡固网晒单!$C:$C,B34,号卡固网晒单!$D:$D,$X$9)</f>
        <v>0</v>
      </c>
      <c r="Y34" s="90">
        <f>COUNTIFS(号卡固网晒单!$A:$A,$B$5,号卡固网晒单!$C:$C,B34,号卡固网晒单!$F:$F,$Y$9)</f>
        <v>0</v>
      </c>
      <c r="Z34" s="90">
        <f>COUNTIFS(号卡固网晒单!$A:$A,$B$5,号卡固网晒单!$C:$C,B34,号卡固网晒单!$G:$G,$Z$9)</f>
        <v>0</v>
      </c>
      <c r="AA34" s="90">
        <f>COUNTIFS(号卡固网晒单!$A:$A,$B$5,号卡固网晒单!$C:$C,B34,号卡固网晒单!$H:$H,$AA$9)</f>
        <v>0</v>
      </c>
      <c r="AB34" s="90">
        <f>COUNTIFS(号卡固网晒单!$A:$A,$B$5,号卡固网晒单!$C:$C,B34,号卡固网晒单!$I:$I,$AB$9)</f>
        <v>0</v>
      </c>
      <c r="AC34" s="90">
        <f>COUNTIFS(号卡固网晒单!$A:$A,$B$5,号卡固网晒单!$C:$C,B34,号卡固网晒单!$J:$J,$AC$9)</f>
        <v>0</v>
      </c>
      <c r="AD34" s="90">
        <f>COUNTIFS(号卡固网晒单!$A:$A,$B$5,号卡固网晒单!$C:$C,B34,号卡固网晒单!$K:$K,$AD$9)</f>
        <v>0</v>
      </c>
      <c r="AE34" s="90">
        <f>COUNTIFS(号卡固网晒单!$A:$A,$B$5,号卡固网晒单!$C:$C,B34,号卡固网晒单!$L:$L,$AE$9)</f>
        <v>0</v>
      </c>
      <c r="AF34" s="90">
        <f>COUNTIFS(号卡固网晒单!$A:$A,$B$5,号卡固网晒单!$C:$C,B34,号卡固网晒单!$M:$M,$AF$9)</f>
        <v>0</v>
      </c>
      <c r="AG34" s="90">
        <f>R34*$R$5+S34*$S$5+T34*$T$5+U34*$U$5+V34*$V$5+W34*$W$5+X34*$X$5</f>
        <v>0</v>
      </c>
      <c r="AH34" s="90">
        <f>Y34*$Y$5+Z34*$Z$5+AA34*$AA$5+AB34*$AB$5+AC34*$AC$5+AD34*$AD$5+AE34*$AE$5+AF34*$AF$5</f>
        <v>0</v>
      </c>
      <c r="AI34" s="90">
        <f>COUNTIFS(号卡固网晒单!$C:$C,AF34,号卡固网晒单!$D:$D,$E$9)</f>
        <v>0</v>
      </c>
      <c r="AJ34" s="90">
        <f>COUNTIFS(号卡固网晒单!$C:$C,AF34,号卡固网晒单!$D:$D,$F$9)</f>
        <v>0</v>
      </c>
      <c r="AK34" s="90">
        <f>COUNTIFS(号卡固网晒单!$C:$C,AF34,号卡固网晒单!$D:$D,$G$9)</f>
        <v>0</v>
      </c>
      <c r="AL34" s="90">
        <f>COUNTIFS(号卡固网晒单!$C:$C,AF34,号卡固网晒单!$D:$D,$H$9)</f>
        <v>0</v>
      </c>
      <c r="AM34" s="90">
        <f>COUNTIFS(号卡固网晒单!$C:$C,AF34,号卡固网晒单!$D:$D,$I$9)</f>
        <v>0</v>
      </c>
      <c r="AN34" s="90">
        <f>COUNTIFS(号卡固网晒单!$C:$C,AF34,号卡固网晒单!$D:$D,$J$9)</f>
        <v>0</v>
      </c>
      <c r="AO34" s="90">
        <f>COUNTIFS(号卡固网晒单!$C:$C,AF34,号卡固网晒单!$D:$D,$K$9)</f>
        <v>0</v>
      </c>
      <c r="AP34" s="90">
        <f>COUNTIFS(号卡固网晒单!$C:$C,AF34,号卡固网晒单!$D:$D,$L$9)</f>
        <v>0</v>
      </c>
      <c r="AQ34" s="90">
        <f>COUNTIFS(号卡固网晒单!$C:$C,AF34,号卡固网晒单!$D:$D,$M$9)</f>
        <v>0</v>
      </c>
      <c r="AR34" s="90">
        <f>COUNTIFS(号卡固网晒单!$C:$C,AF34,号卡固网晒单!$D:$D,$N$9)</f>
        <v>0</v>
      </c>
      <c r="AS34" s="90">
        <f>COUNTIFS(号卡固网晒单!$C:$C,AF34,号卡固网晒单!$D:$D,$O$9)</f>
        <v>0</v>
      </c>
      <c r="AT34" s="90">
        <f>COUNTIFS(号卡固网晒单!$C:$C,AF34,号卡固网晒单!$D:$D,$P$9)</f>
        <v>0</v>
      </c>
      <c r="AU34" s="90">
        <f t="shared" si="3"/>
        <v>0</v>
      </c>
      <c r="AV34" s="90">
        <f>COUNTIFS(号卡固网晒单!$C:$C,AE34,号卡固网晒单!$E:$E,$R$9)</f>
        <v>0</v>
      </c>
      <c r="AW34" s="90">
        <f t="shared" si="4"/>
        <v>0</v>
      </c>
      <c r="AX34" s="90">
        <f t="shared" si="5"/>
        <v>0</v>
      </c>
      <c r="AY34" s="90">
        <f>COUNTIFS(号卡固网晒单!$C:$C,AE34,号卡固网晒单!$D:$D,$U$9)</f>
        <v>0</v>
      </c>
      <c r="AZ34" s="90">
        <f>COUNTIFS(号卡固网晒单!$C:$C,AE34,号卡固网晒单!$D:$D,$V$9)</f>
        <v>0</v>
      </c>
      <c r="BA34" s="90">
        <f>COUNTIFS(号卡固网晒单!$C:$C,AE34,号卡固网晒单!$D:$D,$W$9)</f>
        <v>0</v>
      </c>
      <c r="BB34" s="90">
        <f>COUNTIFS(号卡固网晒单!$C:$C,AE34,号卡固网晒单!$D:$D,$X$9)</f>
        <v>0</v>
      </c>
      <c r="BC34" s="90">
        <f>COUNTIFS(号卡固网晒单!$C:$C,AE34,号卡固网晒单!$F:$F,$Y$9)</f>
        <v>0</v>
      </c>
      <c r="BD34" s="90">
        <f>COUNTIFS(号卡固网晒单!$C:$C,AE34,号卡固网晒单!$G:$G,$Z$9)</f>
        <v>0</v>
      </c>
      <c r="BE34" s="90">
        <f>COUNTIFS(号卡固网晒单!$C:$C,AE34,号卡固网晒单!$H:$H,$AA$9)</f>
        <v>0</v>
      </c>
      <c r="BF34" s="90">
        <f>COUNTIFS(号卡固网晒单!$C:$C,AE34,号卡固网晒单!$I:$I,$AB$9)</f>
        <v>0</v>
      </c>
      <c r="BG34" s="90">
        <f>COUNTIFS(号卡固网晒单!$C:$C,AE34,号卡固网晒单!$J:$J,$AC$9)</f>
        <v>0</v>
      </c>
      <c r="BH34" s="90">
        <f>COUNTIFS(号卡固网晒单!$C:$C,AE34,号卡固网晒单!$K:$K,$AD$9)</f>
        <v>0</v>
      </c>
      <c r="BI34" s="90">
        <f>COUNTIFS(号卡固网晒单!$C:$C,AE34,号卡固网晒单!$L:$L,$AE$9)</f>
        <v>0</v>
      </c>
      <c r="BJ34" s="90">
        <f>COUNTIFS(号卡固网晒单!$C:$C,AE34,号卡固网晒单!$M:$M,$AF$9)</f>
        <v>0</v>
      </c>
      <c r="BK34" s="22">
        <v>2</v>
      </c>
      <c r="BL34" s="31">
        <f>AV34*$AV$5+AW34*$AW$5+AX34*$AX$5+AY34*$AY$5+AZ34*$AZ$5+BA34*$BA$5+BB34*$BB$5</f>
        <v>0</v>
      </c>
      <c r="BM34" s="31">
        <f t="shared" si="7"/>
        <v>0</v>
      </c>
      <c r="BN34" s="26"/>
      <c r="BO34" s="50"/>
      <c r="BP34" s="51"/>
      <c r="BQ34" s="26">
        <f t="shared" si="8"/>
        <v>0</v>
      </c>
      <c r="BR34" s="50"/>
      <c r="BS34" s="22">
        <v>5</v>
      </c>
      <c r="BT34" s="31">
        <f>BC34*$BC$5+BD34*$BD$5+BE34*$BE$5+BF34*$BF$5+BG34*$BG$5+BH34*$BH$5+BI34*$BI$5+BJ34*$BJ$5</f>
        <v>0</v>
      </c>
      <c r="BU34" s="31">
        <f t="shared" si="9"/>
        <v>0</v>
      </c>
      <c r="BV34" s="50"/>
      <c r="BW34" s="50"/>
      <c r="BX34" s="51"/>
      <c r="BY34" s="51"/>
      <c r="BZ34" s="59"/>
      <c r="CA34" s="26">
        <f t="shared" si="10"/>
        <v>0</v>
      </c>
      <c r="CB34" s="50"/>
      <c r="CC34" s="83"/>
      <c r="CD34" s="83" t="s">
        <v>538</v>
      </c>
      <c r="CF34" s="101" t="str">
        <f t="shared" si="6"/>
        <v>谢益忠</v>
      </c>
      <c r="CG34" s="108"/>
      <c r="CH34" s="108"/>
      <c r="CI34" s="108"/>
    </row>
    <row r="35" ht="23.2" spans="1:87">
      <c r="A35" s="88"/>
      <c r="B35" s="88" t="s">
        <v>539</v>
      </c>
      <c r="C35" s="84">
        <v>5</v>
      </c>
      <c r="D35" s="84">
        <v>2</v>
      </c>
      <c r="E35" s="90">
        <f>COUNTIFS(号卡固网晒单!$A:$A,$B$5,号卡固网晒单!$C:$C,B35,号卡固网晒单!$D:$D,$E$9)</f>
        <v>0</v>
      </c>
      <c r="F35" s="90">
        <f>COUNTIFS(号卡固网晒单!$A:$A,$B$5,号卡固网晒单!$C:$C,B35,号卡固网晒单!$D:$D,$F$9)</f>
        <v>0</v>
      </c>
      <c r="G35" s="90">
        <f>COUNTIFS(号卡固网晒单!$A:$A,$B$5,号卡固网晒单!$C:$C,B35,号卡固网晒单!$D:$D,$G$9)</f>
        <v>0</v>
      </c>
      <c r="H35" s="90">
        <f>COUNTIFS(号卡固网晒单!$A:$A,$B$5,号卡固网晒单!$C:$C,B35,号卡固网晒单!$D:$D,$H$9)</f>
        <v>0</v>
      </c>
      <c r="I35" s="90">
        <f>COUNTIFS(号卡固网晒单!$A:$A,$B$5,号卡固网晒单!$C:$C,B35,号卡固网晒单!$D:$D,$I$9)</f>
        <v>0</v>
      </c>
      <c r="J35" s="90">
        <f>COUNTIFS(号卡固网晒单!$A:$A,$B$5,号卡固网晒单!$C:$C,B35,号卡固网晒单!$D:$D,$J$9)</f>
        <v>0</v>
      </c>
      <c r="K35" s="90">
        <f>COUNTIFS(号卡固网晒单!$A:$A,$B$5,号卡固网晒单!$C:$C,B35,号卡固网晒单!$D:$D,$K$9)</f>
        <v>0</v>
      </c>
      <c r="L35" s="90">
        <f>COUNTIFS(号卡固网晒单!$A:$A,$B$5,号卡固网晒单!$C:$C,B35,号卡固网晒单!$D:$D,$L$9)</f>
        <v>0</v>
      </c>
      <c r="M35" s="90">
        <f>COUNTIFS(号卡固网晒单!$A:$A,$B$5,号卡固网晒单!$C:$C,B35,号卡固网晒单!$D:$D,$M$9)</f>
        <v>0</v>
      </c>
      <c r="N35" s="90">
        <f>COUNTIFS(号卡固网晒单!$A:$A,$B$5,号卡固网晒单!$C:$C,B35,号卡固网晒单!$D:$D,$N$9)</f>
        <v>0</v>
      </c>
      <c r="O35" s="90">
        <f>COUNTIFS(号卡固网晒单!$A:$A,$B$5,号卡固网晒单!$C:$C,B35,号卡固网晒单!$D:$D,$O$9)</f>
        <v>0</v>
      </c>
      <c r="P35" s="90">
        <f>COUNTIFS(号卡固网晒单!$A:$A,$B$5,号卡固网晒单!$C:$C,B35,号卡固网晒单!$D:$D,$P$9)</f>
        <v>0</v>
      </c>
      <c r="Q35" s="90">
        <f t="shared" si="0"/>
        <v>0</v>
      </c>
      <c r="R35" s="90">
        <f>COUNTIFS(号卡固网晒单!$A:$A,$B$5,号卡固网晒单!$C:$C,B35,号卡固网晒单!$E:$E,$R$9)</f>
        <v>0</v>
      </c>
      <c r="S35" s="90">
        <f t="shared" si="1"/>
        <v>0</v>
      </c>
      <c r="T35" s="90">
        <f t="shared" si="2"/>
        <v>0</v>
      </c>
      <c r="U35" s="90">
        <f>COUNTIFS(号卡固网晒单!$A:$A,$B$5,号卡固网晒单!$C:$C,B35,号卡固网晒单!$D:$D,$U$9)</f>
        <v>0</v>
      </c>
      <c r="V35" s="90">
        <f>COUNTIFS(号卡固网晒单!$A:$A,$B$5,号卡固网晒单!$C:$C,B35,号卡固网晒单!$D:$D,$V$9)</f>
        <v>0</v>
      </c>
      <c r="W35" s="90">
        <f>COUNTIFS(号卡固网晒单!$A:$A,$B$5,号卡固网晒单!$C:$C,B35,号卡固网晒单!$D:$D,$W$9)</f>
        <v>0</v>
      </c>
      <c r="X35" s="90">
        <f>COUNTIFS(号卡固网晒单!$A:$A,$B$5,号卡固网晒单!$C:$C,B35,号卡固网晒单!$D:$D,$X$9)</f>
        <v>0</v>
      </c>
      <c r="Y35" s="90">
        <f>COUNTIFS(号卡固网晒单!$A:$A,$B$5,号卡固网晒单!$C:$C,B35,号卡固网晒单!$F:$F,$Y$9)</f>
        <v>0</v>
      </c>
      <c r="Z35" s="90">
        <f>COUNTIFS(号卡固网晒单!$A:$A,$B$5,号卡固网晒单!$C:$C,B35,号卡固网晒单!$G:$G,$Z$9)</f>
        <v>0</v>
      </c>
      <c r="AA35" s="90">
        <f>COUNTIFS(号卡固网晒单!$A:$A,$B$5,号卡固网晒单!$C:$C,B35,号卡固网晒单!$H:$H,$AA$9)</f>
        <v>0</v>
      </c>
      <c r="AB35" s="90">
        <f>COUNTIFS(号卡固网晒单!$A:$A,$B$5,号卡固网晒单!$C:$C,B35,号卡固网晒单!$I:$I,$AB$9)</f>
        <v>0</v>
      </c>
      <c r="AC35" s="90">
        <f>COUNTIFS(号卡固网晒单!$A:$A,$B$5,号卡固网晒单!$C:$C,B35,号卡固网晒单!$J:$J,$AC$9)</f>
        <v>0</v>
      </c>
      <c r="AD35" s="90">
        <f>COUNTIFS(号卡固网晒单!$A:$A,$B$5,号卡固网晒单!$C:$C,B35,号卡固网晒单!$K:$K,$AD$9)</f>
        <v>0</v>
      </c>
      <c r="AE35" s="90">
        <f>COUNTIFS(号卡固网晒单!$A:$A,$B$5,号卡固网晒单!$C:$C,B35,号卡固网晒单!$L:$L,$AE$9)</f>
        <v>0</v>
      </c>
      <c r="AF35" s="90">
        <f>COUNTIFS(号卡固网晒单!$A:$A,$B$5,号卡固网晒单!$C:$C,B35,号卡固网晒单!$M:$M,$AF$9)</f>
        <v>0</v>
      </c>
      <c r="AG35" s="90">
        <f>R35*$R$5+S35*$S$5+T35*$T$5+U35*$U$5+V35*$V$5+W35*$W$5+X35*$X$5</f>
        <v>0</v>
      </c>
      <c r="AH35" s="90">
        <f>Y35*$Y$5+Z35*$Z$5+AA35*$AA$5+AB35*$AB$5+AC35*$AC$5+AD35*$AD$5+AE35*$AE$5+AF35*$AF$5</f>
        <v>0</v>
      </c>
      <c r="AI35" s="90">
        <f>COUNTIFS(号卡固网晒单!$C:$C,AF35,号卡固网晒单!$D:$D,$E$9)</f>
        <v>0</v>
      </c>
      <c r="AJ35" s="90">
        <f>COUNTIFS(号卡固网晒单!$C:$C,AF35,号卡固网晒单!$D:$D,$F$9)</f>
        <v>0</v>
      </c>
      <c r="AK35" s="90">
        <f>COUNTIFS(号卡固网晒单!$C:$C,AF35,号卡固网晒单!$D:$D,$G$9)</f>
        <v>0</v>
      </c>
      <c r="AL35" s="90">
        <f>COUNTIFS(号卡固网晒单!$C:$C,AF35,号卡固网晒单!$D:$D,$H$9)</f>
        <v>0</v>
      </c>
      <c r="AM35" s="90">
        <f>COUNTIFS(号卡固网晒单!$C:$C,AF35,号卡固网晒单!$D:$D,$I$9)</f>
        <v>0</v>
      </c>
      <c r="AN35" s="90">
        <f>COUNTIFS(号卡固网晒单!$C:$C,AF35,号卡固网晒单!$D:$D,$J$9)</f>
        <v>0</v>
      </c>
      <c r="AO35" s="90">
        <f>COUNTIFS(号卡固网晒单!$C:$C,AF35,号卡固网晒单!$D:$D,$K$9)</f>
        <v>0</v>
      </c>
      <c r="AP35" s="90">
        <f>COUNTIFS(号卡固网晒单!$C:$C,AF35,号卡固网晒单!$D:$D,$L$9)</f>
        <v>0</v>
      </c>
      <c r="AQ35" s="90">
        <f>COUNTIFS(号卡固网晒单!$C:$C,AF35,号卡固网晒单!$D:$D,$M$9)</f>
        <v>0</v>
      </c>
      <c r="AR35" s="90">
        <f>COUNTIFS(号卡固网晒单!$C:$C,AF35,号卡固网晒单!$D:$D,$N$9)</f>
        <v>0</v>
      </c>
      <c r="AS35" s="90">
        <f>COUNTIFS(号卡固网晒单!$C:$C,AF35,号卡固网晒单!$D:$D,$O$9)</f>
        <v>0</v>
      </c>
      <c r="AT35" s="90">
        <f>COUNTIFS(号卡固网晒单!$C:$C,AF35,号卡固网晒单!$D:$D,$P$9)</f>
        <v>0</v>
      </c>
      <c r="AU35" s="90">
        <f t="shared" si="3"/>
        <v>0</v>
      </c>
      <c r="AV35" s="90">
        <f>COUNTIFS(号卡固网晒单!$C:$C,AE35,号卡固网晒单!$E:$E,$R$9)</f>
        <v>0</v>
      </c>
      <c r="AW35" s="90">
        <f t="shared" si="4"/>
        <v>0</v>
      </c>
      <c r="AX35" s="90">
        <f t="shared" si="5"/>
        <v>0</v>
      </c>
      <c r="AY35" s="90">
        <f>COUNTIFS(号卡固网晒单!$C:$C,AE35,号卡固网晒单!$D:$D,$U$9)</f>
        <v>0</v>
      </c>
      <c r="AZ35" s="90">
        <f>COUNTIFS(号卡固网晒单!$C:$C,AE35,号卡固网晒单!$D:$D,$V$9)</f>
        <v>0</v>
      </c>
      <c r="BA35" s="90">
        <f>COUNTIFS(号卡固网晒单!$C:$C,AE35,号卡固网晒单!$D:$D,$W$9)</f>
        <v>0</v>
      </c>
      <c r="BB35" s="90">
        <f>COUNTIFS(号卡固网晒单!$C:$C,AE35,号卡固网晒单!$D:$D,$X$9)</f>
        <v>0</v>
      </c>
      <c r="BC35" s="90">
        <f>COUNTIFS(号卡固网晒单!$C:$C,AE35,号卡固网晒单!$F:$F,$Y$9)</f>
        <v>0</v>
      </c>
      <c r="BD35" s="90">
        <f>COUNTIFS(号卡固网晒单!$C:$C,AE35,号卡固网晒单!$G:$G,$Z$9)</f>
        <v>0</v>
      </c>
      <c r="BE35" s="90">
        <f>COUNTIFS(号卡固网晒单!$C:$C,AE35,号卡固网晒单!$H:$H,$AA$9)</f>
        <v>0</v>
      </c>
      <c r="BF35" s="90">
        <f>COUNTIFS(号卡固网晒单!$C:$C,AE35,号卡固网晒单!$I:$I,$AB$9)</f>
        <v>0</v>
      </c>
      <c r="BG35" s="90">
        <f>COUNTIFS(号卡固网晒单!$C:$C,AE35,号卡固网晒单!$J:$J,$AC$9)</f>
        <v>0</v>
      </c>
      <c r="BH35" s="90">
        <f>COUNTIFS(号卡固网晒单!$C:$C,AE35,号卡固网晒单!$K:$K,$AD$9)</f>
        <v>0</v>
      </c>
      <c r="BI35" s="90">
        <f>COUNTIFS(号卡固网晒单!$C:$C,AE35,号卡固网晒单!$L:$L,$AE$9)</f>
        <v>0</v>
      </c>
      <c r="BJ35" s="90">
        <f>COUNTIFS(号卡固网晒单!$C:$C,AE35,号卡固网晒单!$M:$M,$AF$9)</f>
        <v>0</v>
      </c>
      <c r="BK35" s="22">
        <v>2</v>
      </c>
      <c r="BL35" s="31">
        <f>AV35*$AV$5+AW35*$AW$5+AX35*$AX$5+AY35*$AY$5+AZ35*$AZ$5+BA35*$BA$5+BB35*$BB$5</f>
        <v>0</v>
      </c>
      <c r="BM35" s="31">
        <f t="shared" si="7"/>
        <v>0</v>
      </c>
      <c r="BN35" s="26"/>
      <c r="BO35" s="50"/>
      <c r="BP35" s="51"/>
      <c r="BQ35" s="26">
        <f t="shared" si="8"/>
        <v>0</v>
      </c>
      <c r="BR35" s="50"/>
      <c r="BS35" s="22">
        <v>5</v>
      </c>
      <c r="BT35" s="31">
        <f>BC35*$BC$5+BD35*$BD$5+BE35*$BE$5+BF35*$BF$5+BG35*$BG$5+BH35*$BH$5+BI35*$BI$5+BJ35*$BJ$5</f>
        <v>0</v>
      </c>
      <c r="BU35" s="31">
        <f t="shared" si="9"/>
        <v>0</v>
      </c>
      <c r="BV35" s="50"/>
      <c r="BW35" s="50"/>
      <c r="BX35" s="51"/>
      <c r="BY35" s="51"/>
      <c r="BZ35" s="59"/>
      <c r="CA35" s="26">
        <f t="shared" si="10"/>
        <v>0</v>
      </c>
      <c r="CB35" s="50"/>
      <c r="CC35" s="83"/>
      <c r="CD35" s="83" t="s">
        <v>539</v>
      </c>
      <c r="CF35" s="101" t="str">
        <f t="shared" si="6"/>
        <v>黄志凌</v>
      </c>
      <c r="CG35" s="108"/>
      <c r="CH35" s="108"/>
      <c r="CI35" s="108"/>
    </row>
    <row r="36" ht="23.2" spans="1:87">
      <c r="A36" s="88"/>
      <c r="B36" s="88" t="s">
        <v>540</v>
      </c>
      <c r="C36" s="84">
        <v>5</v>
      </c>
      <c r="D36" s="84">
        <v>2</v>
      </c>
      <c r="E36" s="90">
        <f>COUNTIFS(号卡固网晒单!$A:$A,$B$5,号卡固网晒单!$C:$C,B36,号卡固网晒单!$D:$D,$E$9)</f>
        <v>0</v>
      </c>
      <c r="F36" s="90">
        <f>COUNTIFS(号卡固网晒单!$A:$A,$B$5,号卡固网晒单!$C:$C,B36,号卡固网晒单!$D:$D,$F$9)</f>
        <v>0</v>
      </c>
      <c r="G36" s="90">
        <f>COUNTIFS(号卡固网晒单!$A:$A,$B$5,号卡固网晒单!$C:$C,B36,号卡固网晒单!$D:$D,$G$9)</f>
        <v>0</v>
      </c>
      <c r="H36" s="90">
        <f>COUNTIFS(号卡固网晒单!$A:$A,$B$5,号卡固网晒单!$C:$C,B36,号卡固网晒单!$D:$D,$H$9)</f>
        <v>0</v>
      </c>
      <c r="I36" s="90">
        <f>COUNTIFS(号卡固网晒单!$A:$A,$B$5,号卡固网晒单!$C:$C,B36,号卡固网晒单!$D:$D,$I$9)</f>
        <v>0</v>
      </c>
      <c r="J36" s="90">
        <f>COUNTIFS(号卡固网晒单!$A:$A,$B$5,号卡固网晒单!$C:$C,B36,号卡固网晒单!$D:$D,$J$9)</f>
        <v>0</v>
      </c>
      <c r="K36" s="90">
        <f>COUNTIFS(号卡固网晒单!$A:$A,$B$5,号卡固网晒单!$C:$C,B36,号卡固网晒单!$D:$D,$K$9)</f>
        <v>0</v>
      </c>
      <c r="L36" s="90">
        <f>COUNTIFS(号卡固网晒单!$A:$A,$B$5,号卡固网晒单!$C:$C,B36,号卡固网晒单!$D:$D,$L$9)</f>
        <v>0</v>
      </c>
      <c r="M36" s="90">
        <f>COUNTIFS(号卡固网晒单!$A:$A,$B$5,号卡固网晒单!$C:$C,B36,号卡固网晒单!$D:$D,$M$9)</f>
        <v>0</v>
      </c>
      <c r="N36" s="90">
        <f>COUNTIFS(号卡固网晒单!$A:$A,$B$5,号卡固网晒单!$C:$C,B36,号卡固网晒单!$D:$D,$N$9)</f>
        <v>0</v>
      </c>
      <c r="O36" s="90">
        <f>COUNTIFS(号卡固网晒单!$A:$A,$B$5,号卡固网晒单!$C:$C,B36,号卡固网晒单!$D:$D,$O$9)</f>
        <v>0</v>
      </c>
      <c r="P36" s="90">
        <f>COUNTIFS(号卡固网晒单!$A:$A,$B$5,号卡固网晒单!$C:$C,B36,号卡固网晒单!$D:$D,$P$9)</f>
        <v>0</v>
      </c>
      <c r="Q36" s="90">
        <f t="shared" si="0"/>
        <v>0</v>
      </c>
      <c r="R36" s="90">
        <f>COUNTIFS(号卡固网晒单!$A:$A,$B$5,号卡固网晒单!$C:$C,B36,号卡固网晒单!$E:$E,$R$9)</f>
        <v>0</v>
      </c>
      <c r="S36" s="90">
        <f t="shared" si="1"/>
        <v>0</v>
      </c>
      <c r="T36" s="90">
        <f t="shared" si="2"/>
        <v>0</v>
      </c>
      <c r="U36" s="90">
        <f>COUNTIFS(号卡固网晒单!$A:$A,$B$5,号卡固网晒单!$C:$C,B36,号卡固网晒单!$D:$D,$U$9)</f>
        <v>0</v>
      </c>
      <c r="V36" s="90">
        <f>COUNTIFS(号卡固网晒单!$A:$A,$B$5,号卡固网晒单!$C:$C,B36,号卡固网晒单!$D:$D,$V$9)</f>
        <v>0</v>
      </c>
      <c r="W36" s="90">
        <f>COUNTIFS(号卡固网晒单!$A:$A,$B$5,号卡固网晒单!$C:$C,B36,号卡固网晒单!$D:$D,$W$9)</f>
        <v>0</v>
      </c>
      <c r="X36" s="90">
        <f>COUNTIFS(号卡固网晒单!$A:$A,$B$5,号卡固网晒单!$C:$C,B36,号卡固网晒单!$D:$D,$X$9)</f>
        <v>0</v>
      </c>
      <c r="Y36" s="90">
        <f>COUNTIFS(号卡固网晒单!$A:$A,$B$5,号卡固网晒单!$C:$C,B36,号卡固网晒单!$F:$F,$Y$9)</f>
        <v>0</v>
      </c>
      <c r="Z36" s="90">
        <f>COUNTIFS(号卡固网晒单!$A:$A,$B$5,号卡固网晒单!$C:$C,B36,号卡固网晒单!$G:$G,$Z$9)</f>
        <v>0</v>
      </c>
      <c r="AA36" s="90">
        <f>COUNTIFS(号卡固网晒单!$A:$A,$B$5,号卡固网晒单!$C:$C,B36,号卡固网晒单!$H:$H,$AA$9)</f>
        <v>0</v>
      </c>
      <c r="AB36" s="90">
        <f>COUNTIFS(号卡固网晒单!$A:$A,$B$5,号卡固网晒单!$C:$C,B36,号卡固网晒单!$I:$I,$AB$9)</f>
        <v>0</v>
      </c>
      <c r="AC36" s="90">
        <f>COUNTIFS(号卡固网晒单!$A:$A,$B$5,号卡固网晒单!$C:$C,B36,号卡固网晒单!$J:$J,$AC$9)</f>
        <v>0</v>
      </c>
      <c r="AD36" s="90">
        <f>COUNTIFS(号卡固网晒单!$A:$A,$B$5,号卡固网晒单!$C:$C,B36,号卡固网晒单!$K:$K,$AD$9)</f>
        <v>0</v>
      </c>
      <c r="AE36" s="90">
        <f>COUNTIFS(号卡固网晒单!$A:$A,$B$5,号卡固网晒单!$C:$C,B36,号卡固网晒单!$L:$L,$AE$9)</f>
        <v>0</v>
      </c>
      <c r="AF36" s="90">
        <f>COUNTIFS(号卡固网晒单!$A:$A,$B$5,号卡固网晒单!$C:$C,B36,号卡固网晒单!$M:$M,$AF$9)</f>
        <v>0</v>
      </c>
      <c r="AG36" s="90">
        <f>R36*$R$5+S36*$S$5+T36*$T$5+U36*$U$5+V36*$V$5+W36*$W$5+X36*$X$5</f>
        <v>0</v>
      </c>
      <c r="AH36" s="90">
        <f>Y36*$Y$5+Z36*$Z$5+AA36*$AA$5+AB36*$AB$5+AC36*$AC$5+AD36*$AD$5+AE36*$AE$5+AF36*$AF$5</f>
        <v>0</v>
      </c>
      <c r="AI36" s="90">
        <f>COUNTIFS(号卡固网晒单!$C:$C,AF36,号卡固网晒单!$D:$D,$E$9)</f>
        <v>0</v>
      </c>
      <c r="AJ36" s="90">
        <f>COUNTIFS(号卡固网晒单!$C:$C,AF36,号卡固网晒单!$D:$D,$F$9)</f>
        <v>0</v>
      </c>
      <c r="AK36" s="90">
        <f>COUNTIFS(号卡固网晒单!$C:$C,AF36,号卡固网晒单!$D:$D,$G$9)</f>
        <v>0</v>
      </c>
      <c r="AL36" s="90">
        <f>COUNTIFS(号卡固网晒单!$C:$C,AF36,号卡固网晒单!$D:$D,$H$9)</f>
        <v>0</v>
      </c>
      <c r="AM36" s="90">
        <f>COUNTIFS(号卡固网晒单!$C:$C,AF36,号卡固网晒单!$D:$D,$I$9)</f>
        <v>0</v>
      </c>
      <c r="AN36" s="90">
        <f>COUNTIFS(号卡固网晒单!$C:$C,AF36,号卡固网晒单!$D:$D,$J$9)</f>
        <v>0</v>
      </c>
      <c r="AO36" s="90">
        <f>COUNTIFS(号卡固网晒单!$C:$C,AF36,号卡固网晒单!$D:$D,$K$9)</f>
        <v>0</v>
      </c>
      <c r="AP36" s="90">
        <f>COUNTIFS(号卡固网晒单!$C:$C,AF36,号卡固网晒单!$D:$D,$L$9)</f>
        <v>0</v>
      </c>
      <c r="AQ36" s="90">
        <f>COUNTIFS(号卡固网晒单!$C:$C,AF36,号卡固网晒单!$D:$D,$M$9)</f>
        <v>0</v>
      </c>
      <c r="AR36" s="90">
        <f>COUNTIFS(号卡固网晒单!$C:$C,AF36,号卡固网晒单!$D:$D,$N$9)</f>
        <v>0</v>
      </c>
      <c r="AS36" s="90">
        <f>COUNTIFS(号卡固网晒单!$C:$C,AF36,号卡固网晒单!$D:$D,$O$9)</f>
        <v>0</v>
      </c>
      <c r="AT36" s="90">
        <f>COUNTIFS(号卡固网晒单!$C:$C,AF36,号卡固网晒单!$D:$D,$P$9)</f>
        <v>0</v>
      </c>
      <c r="AU36" s="90">
        <f t="shared" si="3"/>
        <v>0</v>
      </c>
      <c r="AV36" s="90">
        <f>COUNTIFS(号卡固网晒单!$C:$C,AE36,号卡固网晒单!$E:$E,$R$9)</f>
        <v>0</v>
      </c>
      <c r="AW36" s="90">
        <f t="shared" si="4"/>
        <v>0</v>
      </c>
      <c r="AX36" s="90">
        <f t="shared" si="5"/>
        <v>0</v>
      </c>
      <c r="AY36" s="90">
        <f>COUNTIFS(号卡固网晒单!$C:$C,AE36,号卡固网晒单!$D:$D,$U$9)</f>
        <v>0</v>
      </c>
      <c r="AZ36" s="90">
        <f>COUNTIFS(号卡固网晒单!$C:$C,AE36,号卡固网晒单!$D:$D,$V$9)</f>
        <v>0</v>
      </c>
      <c r="BA36" s="90">
        <f>COUNTIFS(号卡固网晒单!$C:$C,AE36,号卡固网晒单!$D:$D,$W$9)</f>
        <v>0</v>
      </c>
      <c r="BB36" s="90">
        <f>COUNTIFS(号卡固网晒单!$C:$C,AE36,号卡固网晒单!$D:$D,$X$9)</f>
        <v>0</v>
      </c>
      <c r="BC36" s="90">
        <f>COUNTIFS(号卡固网晒单!$C:$C,AE36,号卡固网晒单!$F:$F,$Y$9)</f>
        <v>0</v>
      </c>
      <c r="BD36" s="90">
        <f>COUNTIFS(号卡固网晒单!$C:$C,AE36,号卡固网晒单!$G:$G,$Z$9)</f>
        <v>0</v>
      </c>
      <c r="BE36" s="90">
        <f>COUNTIFS(号卡固网晒单!$C:$C,AE36,号卡固网晒单!$H:$H,$AA$9)</f>
        <v>0</v>
      </c>
      <c r="BF36" s="90">
        <f>COUNTIFS(号卡固网晒单!$C:$C,AE36,号卡固网晒单!$I:$I,$AB$9)</f>
        <v>0</v>
      </c>
      <c r="BG36" s="90">
        <f>COUNTIFS(号卡固网晒单!$C:$C,AE36,号卡固网晒单!$J:$J,$AC$9)</f>
        <v>0</v>
      </c>
      <c r="BH36" s="90">
        <f>COUNTIFS(号卡固网晒单!$C:$C,AE36,号卡固网晒单!$K:$K,$AD$9)</f>
        <v>0</v>
      </c>
      <c r="BI36" s="90">
        <f>COUNTIFS(号卡固网晒单!$C:$C,AE36,号卡固网晒单!$L:$L,$AE$9)</f>
        <v>0</v>
      </c>
      <c r="BJ36" s="90">
        <f>COUNTIFS(号卡固网晒单!$C:$C,AE36,号卡固网晒单!$M:$M,$AF$9)</f>
        <v>0</v>
      </c>
      <c r="BK36" s="22">
        <v>2</v>
      </c>
      <c r="BL36" s="31">
        <f>AV36*$AV$5+AW36*$AW$5+AX36*$AX$5+AY36*$AY$5+AZ36*$AZ$5+BA36*$BA$5+BB36*$BB$5</f>
        <v>0</v>
      </c>
      <c r="BM36" s="31">
        <f t="shared" si="7"/>
        <v>0</v>
      </c>
      <c r="BN36" s="26"/>
      <c r="BO36" s="50"/>
      <c r="BP36" s="51"/>
      <c r="BQ36" s="26">
        <f t="shared" si="8"/>
        <v>0</v>
      </c>
      <c r="BR36" s="50"/>
      <c r="BS36" s="22">
        <v>5</v>
      </c>
      <c r="BT36" s="31">
        <f>BC36*$BC$5+BD36*$BD$5+BE36*$BE$5+BF36*$BF$5+BG36*$BG$5+BH36*$BH$5+BI36*$BI$5+BJ36*$BJ$5</f>
        <v>0</v>
      </c>
      <c r="BU36" s="31">
        <f t="shared" si="9"/>
        <v>0</v>
      </c>
      <c r="BV36" s="50"/>
      <c r="BW36" s="50"/>
      <c r="BX36" s="51"/>
      <c r="BY36" s="51"/>
      <c r="BZ36" s="59"/>
      <c r="CA36" s="26">
        <f t="shared" si="10"/>
        <v>0</v>
      </c>
      <c r="CB36" s="50"/>
      <c r="CC36" s="83"/>
      <c r="CD36" s="83" t="s">
        <v>540</v>
      </c>
      <c r="CF36" s="101" t="str">
        <f t="shared" si="6"/>
        <v>黄瑞锋</v>
      </c>
      <c r="CG36" s="108"/>
      <c r="CH36" s="108"/>
      <c r="CI36" s="108"/>
    </row>
    <row r="37" ht="23.2" spans="1:87">
      <c r="A37" s="88" t="s">
        <v>24</v>
      </c>
      <c r="B37" s="88" t="s">
        <v>541</v>
      </c>
      <c r="C37" s="84">
        <v>5</v>
      </c>
      <c r="D37" s="84">
        <v>2</v>
      </c>
      <c r="E37" s="90">
        <f>COUNTIFS(号卡固网晒单!$A:$A,$B$5,号卡固网晒单!$C:$C,B37,号卡固网晒单!$D:$D,$E$9)</f>
        <v>0</v>
      </c>
      <c r="F37" s="90">
        <f>COUNTIFS(号卡固网晒单!$A:$A,$B$5,号卡固网晒单!$C:$C,B37,号卡固网晒单!$D:$D,$F$9)</f>
        <v>0</v>
      </c>
      <c r="G37" s="90">
        <f>COUNTIFS(号卡固网晒单!$A:$A,$B$5,号卡固网晒单!$C:$C,B37,号卡固网晒单!$D:$D,$G$9)</f>
        <v>0</v>
      </c>
      <c r="H37" s="90">
        <f>COUNTIFS(号卡固网晒单!$A:$A,$B$5,号卡固网晒单!$C:$C,B37,号卡固网晒单!$D:$D,$H$9)</f>
        <v>0</v>
      </c>
      <c r="I37" s="90">
        <f>COUNTIFS(号卡固网晒单!$A:$A,$B$5,号卡固网晒单!$C:$C,B37,号卡固网晒单!$D:$D,$I$9)</f>
        <v>0</v>
      </c>
      <c r="J37" s="90">
        <f>COUNTIFS(号卡固网晒单!$A:$A,$B$5,号卡固网晒单!$C:$C,B37,号卡固网晒单!$D:$D,$J$9)</f>
        <v>0</v>
      </c>
      <c r="K37" s="90">
        <f>COUNTIFS(号卡固网晒单!$A:$A,$B$5,号卡固网晒单!$C:$C,B37,号卡固网晒单!$D:$D,$K$9)</f>
        <v>0</v>
      </c>
      <c r="L37" s="90">
        <f>COUNTIFS(号卡固网晒单!$A:$A,$B$5,号卡固网晒单!$C:$C,B37,号卡固网晒单!$D:$D,$L$9)</f>
        <v>0</v>
      </c>
      <c r="M37" s="90">
        <f>COUNTIFS(号卡固网晒单!$A:$A,$B$5,号卡固网晒单!$C:$C,B37,号卡固网晒单!$D:$D,$M$9)</f>
        <v>0</v>
      </c>
      <c r="N37" s="90">
        <f>COUNTIFS(号卡固网晒单!$A:$A,$B$5,号卡固网晒单!$C:$C,B37,号卡固网晒单!$D:$D,$N$9)</f>
        <v>0</v>
      </c>
      <c r="O37" s="90">
        <f>COUNTIFS(号卡固网晒单!$A:$A,$B$5,号卡固网晒单!$C:$C,B37,号卡固网晒单!$D:$D,$O$9)</f>
        <v>0</v>
      </c>
      <c r="P37" s="90">
        <f>COUNTIFS(号卡固网晒单!$A:$A,$B$5,号卡固网晒单!$C:$C,B37,号卡固网晒单!$D:$D,$P$9)</f>
        <v>0</v>
      </c>
      <c r="Q37" s="90">
        <f t="shared" si="0"/>
        <v>0</v>
      </c>
      <c r="R37" s="90">
        <f>COUNTIFS(号卡固网晒单!$A:$A,$B$5,号卡固网晒单!$C:$C,B37,号卡固网晒单!$E:$E,$R$9)</f>
        <v>0</v>
      </c>
      <c r="S37" s="90">
        <f t="shared" si="1"/>
        <v>0</v>
      </c>
      <c r="T37" s="90">
        <f t="shared" si="2"/>
        <v>0</v>
      </c>
      <c r="U37" s="90">
        <f>COUNTIFS(号卡固网晒单!$A:$A,$B$5,号卡固网晒单!$C:$C,B37,号卡固网晒单!$D:$D,$U$9)</f>
        <v>0</v>
      </c>
      <c r="V37" s="90">
        <f>COUNTIFS(号卡固网晒单!$A:$A,$B$5,号卡固网晒单!$C:$C,B37,号卡固网晒单!$D:$D,$V$9)</f>
        <v>0</v>
      </c>
      <c r="W37" s="90">
        <f>COUNTIFS(号卡固网晒单!$A:$A,$B$5,号卡固网晒单!$C:$C,B37,号卡固网晒单!$D:$D,$W$9)</f>
        <v>0</v>
      </c>
      <c r="X37" s="90">
        <f>COUNTIFS(号卡固网晒单!$A:$A,$B$5,号卡固网晒单!$C:$C,B37,号卡固网晒单!$D:$D,$X$9)</f>
        <v>0</v>
      </c>
      <c r="Y37" s="90">
        <f>COUNTIFS(号卡固网晒单!$A:$A,$B$5,号卡固网晒单!$C:$C,B37,号卡固网晒单!$F:$F,$Y$9)</f>
        <v>0</v>
      </c>
      <c r="Z37" s="90">
        <f>COUNTIFS(号卡固网晒单!$A:$A,$B$5,号卡固网晒单!$C:$C,B37,号卡固网晒单!$G:$G,$Z$9)</f>
        <v>0</v>
      </c>
      <c r="AA37" s="90">
        <f>COUNTIFS(号卡固网晒单!$A:$A,$B$5,号卡固网晒单!$C:$C,B37,号卡固网晒单!$H:$H,$AA$9)</f>
        <v>0</v>
      </c>
      <c r="AB37" s="90">
        <f>COUNTIFS(号卡固网晒单!$A:$A,$B$5,号卡固网晒单!$C:$C,B37,号卡固网晒单!$I:$I,$AB$9)</f>
        <v>0</v>
      </c>
      <c r="AC37" s="90">
        <f>COUNTIFS(号卡固网晒单!$A:$A,$B$5,号卡固网晒单!$C:$C,B37,号卡固网晒单!$J:$J,$AC$9)</f>
        <v>0</v>
      </c>
      <c r="AD37" s="90">
        <f>COUNTIFS(号卡固网晒单!$A:$A,$B$5,号卡固网晒单!$C:$C,B37,号卡固网晒单!$K:$K,$AD$9)</f>
        <v>0</v>
      </c>
      <c r="AE37" s="90">
        <f>COUNTIFS(号卡固网晒单!$A:$A,$B$5,号卡固网晒单!$C:$C,B37,号卡固网晒单!$L:$L,$AE$9)</f>
        <v>0</v>
      </c>
      <c r="AF37" s="90">
        <f>COUNTIFS(号卡固网晒单!$A:$A,$B$5,号卡固网晒单!$C:$C,B37,号卡固网晒单!$M:$M,$AF$9)</f>
        <v>0</v>
      </c>
      <c r="AG37" s="90">
        <f>R37*$R$5+S37*$S$5+T37*$T$5+U37*$U$5+V37*$V$5+W37*$W$5+X37*$X$5</f>
        <v>0</v>
      </c>
      <c r="AH37" s="90">
        <f>Y37*$Y$5+Z37*$Z$5+AA37*$AA$5+AB37*$AB$5+AC37*$AC$5+AD37*$AD$5+AE37*$AE$5+AF37*$AF$5</f>
        <v>0</v>
      </c>
      <c r="AI37" s="90">
        <f>COUNTIFS(号卡固网晒单!$C:$C,AF37,号卡固网晒单!$D:$D,$E$9)</f>
        <v>0</v>
      </c>
      <c r="AJ37" s="90">
        <f>COUNTIFS(号卡固网晒单!$C:$C,AF37,号卡固网晒单!$D:$D,$F$9)</f>
        <v>0</v>
      </c>
      <c r="AK37" s="90">
        <f>COUNTIFS(号卡固网晒单!$C:$C,AF37,号卡固网晒单!$D:$D,$G$9)</f>
        <v>0</v>
      </c>
      <c r="AL37" s="90">
        <f>COUNTIFS(号卡固网晒单!$C:$C,AF37,号卡固网晒单!$D:$D,$H$9)</f>
        <v>0</v>
      </c>
      <c r="AM37" s="90">
        <f>COUNTIFS(号卡固网晒单!$C:$C,AF37,号卡固网晒单!$D:$D,$I$9)</f>
        <v>0</v>
      </c>
      <c r="AN37" s="90">
        <f>COUNTIFS(号卡固网晒单!$C:$C,AF37,号卡固网晒单!$D:$D,$J$9)</f>
        <v>0</v>
      </c>
      <c r="AO37" s="90">
        <f>COUNTIFS(号卡固网晒单!$C:$C,AF37,号卡固网晒单!$D:$D,$K$9)</f>
        <v>0</v>
      </c>
      <c r="AP37" s="90">
        <f>COUNTIFS(号卡固网晒单!$C:$C,AF37,号卡固网晒单!$D:$D,$L$9)</f>
        <v>0</v>
      </c>
      <c r="AQ37" s="90">
        <f>COUNTIFS(号卡固网晒单!$C:$C,AF37,号卡固网晒单!$D:$D,$M$9)</f>
        <v>0</v>
      </c>
      <c r="AR37" s="90">
        <f>COUNTIFS(号卡固网晒单!$C:$C,AF37,号卡固网晒单!$D:$D,$N$9)</f>
        <v>0</v>
      </c>
      <c r="AS37" s="90">
        <f>COUNTIFS(号卡固网晒单!$C:$C,AF37,号卡固网晒单!$D:$D,$O$9)</f>
        <v>0</v>
      </c>
      <c r="AT37" s="90">
        <f>COUNTIFS(号卡固网晒单!$C:$C,AF37,号卡固网晒单!$D:$D,$P$9)</f>
        <v>0</v>
      </c>
      <c r="AU37" s="90">
        <f t="shared" si="3"/>
        <v>0</v>
      </c>
      <c r="AV37" s="90">
        <f>COUNTIFS(号卡固网晒单!$C:$C,AE37,号卡固网晒单!$E:$E,$R$9)</f>
        <v>0</v>
      </c>
      <c r="AW37" s="90">
        <f t="shared" si="4"/>
        <v>0</v>
      </c>
      <c r="AX37" s="90">
        <f t="shared" si="5"/>
        <v>0</v>
      </c>
      <c r="AY37" s="90">
        <f>COUNTIFS(号卡固网晒单!$C:$C,AE37,号卡固网晒单!$D:$D,$U$9)</f>
        <v>0</v>
      </c>
      <c r="AZ37" s="90">
        <f>COUNTIFS(号卡固网晒单!$C:$C,AE37,号卡固网晒单!$D:$D,$V$9)</f>
        <v>0</v>
      </c>
      <c r="BA37" s="90">
        <f>COUNTIFS(号卡固网晒单!$C:$C,AE37,号卡固网晒单!$D:$D,$W$9)</f>
        <v>0</v>
      </c>
      <c r="BB37" s="90">
        <f>COUNTIFS(号卡固网晒单!$C:$C,AE37,号卡固网晒单!$D:$D,$X$9)</f>
        <v>0</v>
      </c>
      <c r="BC37" s="90">
        <f>COUNTIFS(号卡固网晒单!$C:$C,AE37,号卡固网晒单!$F:$F,$Y$9)</f>
        <v>0</v>
      </c>
      <c r="BD37" s="90">
        <f>COUNTIFS(号卡固网晒单!$C:$C,AE37,号卡固网晒单!$G:$G,$Z$9)</f>
        <v>0</v>
      </c>
      <c r="BE37" s="90">
        <f>COUNTIFS(号卡固网晒单!$C:$C,AE37,号卡固网晒单!$H:$H,$AA$9)</f>
        <v>0</v>
      </c>
      <c r="BF37" s="90">
        <f>COUNTIFS(号卡固网晒单!$C:$C,AE37,号卡固网晒单!$I:$I,$AB$9)</f>
        <v>0</v>
      </c>
      <c r="BG37" s="90">
        <f>COUNTIFS(号卡固网晒单!$C:$C,AE37,号卡固网晒单!$J:$J,$AC$9)</f>
        <v>0</v>
      </c>
      <c r="BH37" s="90">
        <f>COUNTIFS(号卡固网晒单!$C:$C,AE37,号卡固网晒单!$K:$K,$AD$9)</f>
        <v>0</v>
      </c>
      <c r="BI37" s="90">
        <f>COUNTIFS(号卡固网晒单!$C:$C,AE37,号卡固网晒单!$L:$L,$AE$9)</f>
        <v>0</v>
      </c>
      <c r="BJ37" s="90">
        <f>COUNTIFS(号卡固网晒单!$C:$C,AE37,号卡固网晒单!$M:$M,$AF$9)</f>
        <v>0</v>
      </c>
      <c r="BK37" s="22">
        <v>2</v>
      </c>
      <c r="BL37" s="31">
        <f>AV37*$AV$5+AW37*$AW$5+AX37*$AX$5+AY37*$AY$5+AZ37*$AZ$5+BA37*$BA$5+BB37*$BB$5</f>
        <v>0</v>
      </c>
      <c r="BM37" s="31">
        <f t="shared" si="7"/>
        <v>0</v>
      </c>
      <c r="BN37" s="26">
        <v>9</v>
      </c>
      <c r="BO37" s="50">
        <f>SUM(BL37:BL39)</f>
        <v>0</v>
      </c>
      <c r="BP37" s="51">
        <f>BO37/BN37</f>
        <v>0</v>
      </c>
      <c r="BQ37" s="26">
        <f t="shared" si="8"/>
        <v>0</v>
      </c>
      <c r="BR37" s="50">
        <f>SUM(BQ37:BQ39)</f>
        <v>0</v>
      </c>
      <c r="BS37" s="22">
        <v>5</v>
      </c>
      <c r="BT37" s="31">
        <f>BC37*$BC$5+BD37*$BD$5+BE37*$BE$5+BF37*$BF$5+BG37*$BG$5+BH37*$BH$5+BI37*$BI$5+BJ37*$BJ$5</f>
        <v>0</v>
      </c>
      <c r="BU37" s="31">
        <f t="shared" si="9"/>
        <v>0</v>
      </c>
      <c r="BV37" s="50">
        <v>22</v>
      </c>
      <c r="BW37" s="50">
        <f>SUM(BT37:BT39)</f>
        <v>0</v>
      </c>
      <c r="BX37" s="51">
        <f>BW37/BV37</f>
        <v>0</v>
      </c>
      <c r="BY37" s="51">
        <f>(BX37+BP37)/2</f>
        <v>0</v>
      </c>
      <c r="BZ37" s="59">
        <f>RANK(BY37,$BY$11:$BY$69)</f>
        <v>1</v>
      </c>
      <c r="CA37" s="26">
        <f t="shared" si="10"/>
        <v>0</v>
      </c>
      <c r="CB37" s="50">
        <f>SUM(CA37:CA39)</f>
        <v>0</v>
      </c>
      <c r="CC37" s="83" t="s">
        <v>24</v>
      </c>
      <c r="CD37" s="83" t="s">
        <v>541</v>
      </c>
      <c r="CF37" s="101" t="str">
        <f t="shared" si="6"/>
        <v>江忠尧</v>
      </c>
      <c r="CG37" s="108" t="str">
        <f>IF(AND(BO37=0),CC37,"")</f>
        <v>社口站</v>
      </c>
      <c r="CH37" s="108" t="str">
        <f>IF(AND(BW37=0),CC37,"")</f>
        <v>社口站</v>
      </c>
      <c r="CI37" s="108"/>
    </row>
    <row r="38" ht="23.2" spans="1:87">
      <c r="A38" s="88"/>
      <c r="B38" s="88" t="s">
        <v>542</v>
      </c>
      <c r="C38" s="84">
        <v>5</v>
      </c>
      <c r="D38" s="84">
        <v>2</v>
      </c>
      <c r="E38" s="90">
        <f>COUNTIFS(号卡固网晒单!$A:$A,$B$5,号卡固网晒单!$C:$C,B38,号卡固网晒单!$D:$D,$E$9)</f>
        <v>0</v>
      </c>
      <c r="F38" s="90">
        <f>COUNTIFS(号卡固网晒单!$A:$A,$B$5,号卡固网晒单!$C:$C,B38,号卡固网晒单!$D:$D,$F$9)</f>
        <v>0</v>
      </c>
      <c r="G38" s="90">
        <f>COUNTIFS(号卡固网晒单!$A:$A,$B$5,号卡固网晒单!$C:$C,B38,号卡固网晒单!$D:$D,$G$9)</f>
        <v>0</v>
      </c>
      <c r="H38" s="90">
        <f>COUNTIFS(号卡固网晒单!$A:$A,$B$5,号卡固网晒单!$C:$C,B38,号卡固网晒单!$D:$D,$H$9)</f>
        <v>0</v>
      </c>
      <c r="I38" s="90">
        <f>COUNTIFS(号卡固网晒单!$A:$A,$B$5,号卡固网晒单!$C:$C,B38,号卡固网晒单!$D:$D,$I$9)</f>
        <v>0</v>
      </c>
      <c r="J38" s="90">
        <f>COUNTIFS(号卡固网晒单!$A:$A,$B$5,号卡固网晒单!$C:$C,B38,号卡固网晒单!$D:$D,$J$9)</f>
        <v>0</v>
      </c>
      <c r="K38" s="90">
        <f>COUNTIFS(号卡固网晒单!$A:$A,$B$5,号卡固网晒单!$C:$C,B38,号卡固网晒单!$D:$D,$K$9)</f>
        <v>0</v>
      </c>
      <c r="L38" s="90">
        <f>COUNTIFS(号卡固网晒单!$A:$A,$B$5,号卡固网晒单!$C:$C,B38,号卡固网晒单!$D:$D,$L$9)</f>
        <v>0</v>
      </c>
      <c r="M38" s="90">
        <f>COUNTIFS(号卡固网晒单!$A:$A,$B$5,号卡固网晒单!$C:$C,B38,号卡固网晒单!$D:$D,$M$9)</f>
        <v>0</v>
      </c>
      <c r="N38" s="90">
        <f>COUNTIFS(号卡固网晒单!$A:$A,$B$5,号卡固网晒单!$C:$C,B38,号卡固网晒单!$D:$D,$N$9)</f>
        <v>0</v>
      </c>
      <c r="O38" s="90">
        <f>COUNTIFS(号卡固网晒单!$A:$A,$B$5,号卡固网晒单!$C:$C,B38,号卡固网晒单!$D:$D,$O$9)</f>
        <v>0</v>
      </c>
      <c r="P38" s="90">
        <f>COUNTIFS(号卡固网晒单!$A:$A,$B$5,号卡固网晒单!$C:$C,B38,号卡固网晒单!$D:$D,$P$9)</f>
        <v>0</v>
      </c>
      <c r="Q38" s="90">
        <f t="shared" si="0"/>
        <v>0</v>
      </c>
      <c r="R38" s="90">
        <f>COUNTIFS(号卡固网晒单!$A:$A,$B$5,号卡固网晒单!$C:$C,B38,号卡固网晒单!$E:$E,$R$9)</f>
        <v>0</v>
      </c>
      <c r="S38" s="90">
        <f t="shared" si="1"/>
        <v>0</v>
      </c>
      <c r="T38" s="90">
        <f t="shared" si="2"/>
        <v>0</v>
      </c>
      <c r="U38" s="90">
        <f>COUNTIFS(号卡固网晒单!$A:$A,$B$5,号卡固网晒单!$C:$C,B38,号卡固网晒单!$D:$D,$U$9)</f>
        <v>0</v>
      </c>
      <c r="V38" s="90">
        <f>COUNTIFS(号卡固网晒单!$A:$A,$B$5,号卡固网晒单!$C:$C,B38,号卡固网晒单!$D:$D,$V$9)</f>
        <v>0</v>
      </c>
      <c r="W38" s="90">
        <f>COUNTIFS(号卡固网晒单!$A:$A,$B$5,号卡固网晒单!$C:$C,B38,号卡固网晒单!$D:$D,$W$9)</f>
        <v>0</v>
      </c>
      <c r="X38" s="90">
        <f>COUNTIFS(号卡固网晒单!$A:$A,$B$5,号卡固网晒单!$C:$C,B38,号卡固网晒单!$D:$D,$X$9)</f>
        <v>0</v>
      </c>
      <c r="Y38" s="90">
        <f>COUNTIFS(号卡固网晒单!$A:$A,$B$5,号卡固网晒单!$C:$C,B38,号卡固网晒单!$F:$F,$Y$9)</f>
        <v>0</v>
      </c>
      <c r="Z38" s="90">
        <f>COUNTIFS(号卡固网晒单!$A:$A,$B$5,号卡固网晒单!$C:$C,B38,号卡固网晒单!$G:$G,$Z$9)</f>
        <v>0</v>
      </c>
      <c r="AA38" s="90">
        <f>COUNTIFS(号卡固网晒单!$A:$A,$B$5,号卡固网晒单!$C:$C,B38,号卡固网晒单!$H:$H,$AA$9)</f>
        <v>0</v>
      </c>
      <c r="AB38" s="90">
        <f>COUNTIFS(号卡固网晒单!$A:$A,$B$5,号卡固网晒单!$C:$C,B38,号卡固网晒单!$I:$I,$AB$9)</f>
        <v>0</v>
      </c>
      <c r="AC38" s="90">
        <f>COUNTIFS(号卡固网晒单!$A:$A,$B$5,号卡固网晒单!$C:$C,B38,号卡固网晒单!$J:$J,$AC$9)</f>
        <v>0</v>
      </c>
      <c r="AD38" s="90">
        <f>COUNTIFS(号卡固网晒单!$A:$A,$B$5,号卡固网晒单!$C:$C,B38,号卡固网晒单!$K:$K,$AD$9)</f>
        <v>0</v>
      </c>
      <c r="AE38" s="90">
        <f>COUNTIFS(号卡固网晒单!$A:$A,$B$5,号卡固网晒单!$C:$C,B38,号卡固网晒单!$L:$L,$AE$9)</f>
        <v>0</v>
      </c>
      <c r="AF38" s="90">
        <f>COUNTIFS(号卡固网晒单!$A:$A,$B$5,号卡固网晒单!$C:$C,B38,号卡固网晒单!$M:$M,$AF$9)</f>
        <v>0</v>
      </c>
      <c r="AG38" s="90">
        <f>R38*$R$5+S38*$S$5+T38*$T$5+U38*$U$5+V38*$V$5+W38*$W$5+X38*$X$5</f>
        <v>0</v>
      </c>
      <c r="AH38" s="90">
        <f>Y38*$Y$5+Z38*$Z$5+AA38*$AA$5+AB38*$AB$5+AC38*$AC$5+AD38*$AD$5+AE38*$AE$5+AF38*$AF$5</f>
        <v>0</v>
      </c>
      <c r="AI38" s="90">
        <f>COUNTIFS(号卡固网晒单!$C:$C,AF38,号卡固网晒单!$D:$D,$E$9)</f>
        <v>0</v>
      </c>
      <c r="AJ38" s="90">
        <f>COUNTIFS(号卡固网晒单!$C:$C,AF38,号卡固网晒单!$D:$D,$F$9)</f>
        <v>0</v>
      </c>
      <c r="AK38" s="90">
        <f>COUNTIFS(号卡固网晒单!$C:$C,AF38,号卡固网晒单!$D:$D,$G$9)</f>
        <v>0</v>
      </c>
      <c r="AL38" s="90">
        <f>COUNTIFS(号卡固网晒单!$C:$C,AF38,号卡固网晒单!$D:$D,$H$9)</f>
        <v>0</v>
      </c>
      <c r="AM38" s="90">
        <f>COUNTIFS(号卡固网晒单!$C:$C,AF38,号卡固网晒单!$D:$D,$I$9)</f>
        <v>0</v>
      </c>
      <c r="AN38" s="90">
        <f>COUNTIFS(号卡固网晒单!$C:$C,AF38,号卡固网晒单!$D:$D,$J$9)</f>
        <v>0</v>
      </c>
      <c r="AO38" s="90">
        <f>COUNTIFS(号卡固网晒单!$C:$C,AF38,号卡固网晒单!$D:$D,$K$9)</f>
        <v>0</v>
      </c>
      <c r="AP38" s="90">
        <f>COUNTIFS(号卡固网晒单!$C:$C,AF38,号卡固网晒单!$D:$D,$L$9)</f>
        <v>0</v>
      </c>
      <c r="AQ38" s="90">
        <f>COUNTIFS(号卡固网晒单!$C:$C,AF38,号卡固网晒单!$D:$D,$M$9)</f>
        <v>0</v>
      </c>
      <c r="AR38" s="90">
        <f>COUNTIFS(号卡固网晒单!$C:$C,AF38,号卡固网晒单!$D:$D,$N$9)</f>
        <v>0</v>
      </c>
      <c r="AS38" s="90">
        <f>COUNTIFS(号卡固网晒单!$C:$C,AF38,号卡固网晒单!$D:$D,$O$9)</f>
        <v>0</v>
      </c>
      <c r="AT38" s="90">
        <f>COUNTIFS(号卡固网晒单!$C:$C,AF38,号卡固网晒单!$D:$D,$P$9)</f>
        <v>0</v>
      </c>
      <c r="AU38" s="90">
        <f t="shared" si="3"/>
        <v>0</v>
      </c>
      <c r="AV38" s="90">
        <f>COUNTIFS(号卡固网晒单!$C:$C,AE38,号卡固网晒单!$E:$E,$R$9)</f>
        <v>0</v>
      </c>
      <c r="AW38" s="90">
        <f t="shared" si="4"/>
        <v>0</v>
      </c>
      <c r="AX38" s="90">
        <f t="shared" si="5"/>
        <v>0</v>
      </c>
      <c r="AY38" s="90">
        <f>COUNTIFS(号卡固网晒单!$C:$C,AE38,号卡固网晒单!$D:$D,$U$9)</f>
        <v>0</v>
      </c>
      <c r="AZ38" s="90">
        <f>COUNTIFS(号卡固网晒单!$C:$C,AE38,号卡固网晒单!$D:$D,$V$9)</f>
        <v>0</v>
      </c>
      <c r="BA38" s="90">
        <f>COUNTIFS(号卡固网晒单!$C:$C,AE38,号卡固网晒单!$D:$D,$W$9)</f>
        <v>0</v>
      </c>
      <c r="BB38" s="90">
        <f>COUNTIFS(号卡固网晒单!$C:$C,AE38,号卡固网晒单!$D:$D,$X$9)</f>
        <v>0</v>
      </c>
      <c r="BC38" s="90">
        <f>COUNTIFS(号卡固网晒单!$C:$C,AE38,号卡固网晒单!$F:$F,$Y$9)</f>
        <v>0</v>
      </c>
      <c r="BD38" s="90">
        <f>COUNTIFS(号卡固网晒单!$C:$C,AE38,号卡固网晒单!$G:$G,$Z$9)</f>
        <v>0</v>
      </c>
      <c r="BE38" s="90">
        <f>COUNTIFS(号卡固网晒单!$C:$C,AE38,号卡固网晒单!$H:$H,$AA$9)</f>
        <v>0</v>
      </c>
      <c r="BF38" s="90">
        <f>COUNTIFS(号卡固网晒单!$C:$C,AE38,号卡固网晒单!$I:$I,$AB$9)</f>
        <v>0</v>
      </c>
      <c r="BG38" s="90">
        <f>COUNTIFS(号卡固网晒单!$C:$C,AE38,号卡固网晒单!$J:$J,$AC$9)</f>
        <v>0</v>
      </c>
      <c r="BH38" s="90">
        <f>COUNTIFS(号卡固网晒单!$C:$C,AE38,号卡固网晒单!$K:$K,$AD$9)</f>
        <v>0</v>
      </c>
      <c r="BI38" s="90">
        <f>COUNTIFS(号卡固网晒单!$C:$C,AE38,号卡固网晒单!$L:$L,$AE$9)</f>
        <v>0</v>
      </c>
      <c r="BJ38" s="90">
        <f>COUNTIFS(号卡固网晒单!$C:$C,AE38,号卡固网晒单!$M:$M,$AF$9)</f>
        <v>0</v>
      </c>
      <c r="BK38" s="22">
        <v>2</v>
      </c>
      <c r="BL38" s="31">
        <f>AV38*$AV$5+AW38*$AW$5+AX38*$AX$5+AY38*$AY$5+AZ38*$AZ$5+BA38*$BA$5+BB38*$BB$5</f>
        <v>0</v>
      </c>
      <c r="BM38" s="31">
        <f t="shared" si="7"/>
        <v>0</v>
      </c>
      <c r="BN38" s="26"/>
      <c r="BO38" s="50"/>
      <c r="BP38" s="51"/>
      <c r="BQ38" s="26">
        <f t="shared" si="8"/>
        <v>0</v>
      </c>
      <c r="BR38" s="50"/>
      <c r="BS38" s="22">
        <v>5</v>
      </c>
      <c r="BT38" s="31">
        <f>BC38*$BC$5+BD38*$BD$5+BE38*$BE$5+BF38*$BF$5+BG38*$BG$5+BH38*$BH$5+BI38*$BI$5+BJ38*$BJ$5</f>
        <v>0</v>
      </c>
      <c r="BU38" s="31">
        <f t="shared" si="9"/>
        <v>0</v>
      </c>
      <c r="BV38" s="50"/>
      <c r="BW38" s="50"/>
      <c r="BX38" s="51"/>
      <c r="BY38" s="51"/>
      <c r="BZ38" s="59"/>
      <c r="CA38" s="26">
        <f t="shared" si="10"/>
        <v>0</v>
      </c>
      <c r="CB38" s="50"/>
      <c r="CC38" s="83"/>
      <c r="CD38" s="83" t="s">
        <v>542</v>
      </c>
      <c r="CF38" s="101" t="str">
        <f t="shared" si="6"/>
        <v>林忠进</v>
      </c>
      <c r="CG38" s="108"/>
      <c r="CH38" s="108"/>
      <c r="CI38" s="108"/>
    </row>
    <row r="39" ht="23.2" spans="1:87">
      <c r="A39" s="88"/>
      <c r="B39" s="88" t="s">
        <v>543</v>
      </c>
      <c r="C39" s="84">
        <v>12</v>
      </c>
      <c r="D39" s="84">
        <v>5</v>
      </c>
      <c r="E39" s="90">
        <f>COUNTIFS(号卡固网晒单!$A:$A,$B$5,号卡固网晒单!$C:$C,B39,号卡固网晒单!$D:$D,$E$9)</f>
        <v>0</v>
      </c>
      <c r="F39" s="90">
        <f>COUNTIFS(号卡固网晒单!$A:$A,$B$5,号卡固网晒单!$C:$C,B39,号卡固网晒单!$D:$D,$F$9)</f>
        <v>0</v>
      </c>
      <c r="G39" s="90">
        <f>COUNTIFS(号卡固网晒单!$A:$A,$B$5,号卡固网晒单!$C:$C,B39,号卡固网晒单!$D:$D,$G$9)</f>
        <v>0</v>
      </c>
      <c r="H39" s="90">
        <f>COUNTIFS(号卡固网晒单!$A:$A,$B$5,号卡固网晒单!$C:$C,B39,号卡固网晒单!$D:$D,$H$9)</f>
        <v>0</v>
      </c>
      <c r="I39" s="90">
        <f>COUNTIFS(号卡固网晒单!$A:$A,$B$5,号卡固网晒单!$C:$C,B39,号卡固网晒单!$D:$D,$I$9)</f>
        <v>0</v>
      </c>
      <c r="J39" s="90">
        <f>COUNTIFS(号卡固网晒单!$A:$A,$B$5,号卡固网晒单!$C:$C,B39,号卡固网晒单!$D:$D,$J$9)</f>
        <v>0</v>
      </c>
      <c r="K39" s="90">
        <f>COUNTIFS(号卡固网晒单!$A:$A,$B$5,号卡固网晒单!$C:$C,B39,号卡固网晒单!$D:$D,$K$9)</f>
        <v>0</v>
      </c>
      <c r="L39" s="90">
        <f>COUNTIFS(号卡固网晒单!$A:$A,$B$5,号卡固网晒单!$C:$C,B39,号卡固网晒单!$D:$D,$L$9)</f>
        <v>0</v>
      </c>
      <c r="M39" s="90">
        <f>COUNTIFS(号卡固网晒单!$A:$A,$B$5,号卡固网晒单!$C:$C,B39,号卡固网晒单!$D:$D,$M$9)</f>
        <v>0</v>
      </c>
      <c r="N39" s="90">
        <f>COUNTIFS(号卡固网晒单!$A:$A,$B$5,号卡固网晒单!$C:$C,B39,号卡固网晒单!$D:$D,$N$9)</f>
        <v>0</v>
      </c>
      <c r="O39" s="90">
        <f>COUNTIFS(号卡固网晒单!$A:$A,$B$5,号卡固网晒单!$C:$C,B39,号卡固网晒单!$D:$D,$O$9)</f>
        <v>0</v>
      </c>
      <c r="P39" s="90">
        <f>COUNTIFS(号卡固网晒单!$A:$A,$B$5,号卡固网晒单!$C:$C,B39,号卡固网晒单!$D:$D,$P$9)</f>
        <v>0</v>
      </c>
      <c r="Q39" s="90">
        <f t="shared" si="0"/>
        <v>0</v>
      </c>
      <c r="R39" s="90">
        <f>COUNTIFS(号卡固网晒单!$A:$A,$B$5,号卡固网晒单!$C:$C,B39,号卡固网晒单!$E:$E,$R$9)</f>
        <v>0</v>
      </c>
      <c r="S39" s="90">
        <f t="shared" si="1"/>
        <v>0</v>
      </c>
      <c r="T39" s="90">
        <f t="shared" si="2"/>
        <v>0</v>
      </c>
      <c r="U39" s="90">
        <f>COUNTIFS(号卡固网晒单!$A:$A,$B$5,号卡固网晒单!$C:$C,B39,号卡固网晒单!$D:$D,$U$9)</f>
        <v>0</v>
      </c>
      <c r="V39" s="90">
        <f>COUNTIFS(号卡固网晒单!$A:$A,$B$5,号卡固网晒单!$C:$C,B39,号卡固网晒单!$D:$D,$V$9)</f>
        <v>0</v>
      </c>
      <c r="W39" s="90">
        <f>COUNTIFS(号卡固网晒单!$A:$A,$B$5,号卡固网晒单!$C:$C,B39,号卡固网晒单!$D:$D,$W$9)</f>
        <v>0</v>
      </c>
      <c r="X39" s="90">
        <f>COUNTIFS(号卡固网晒单!$A:$A,$B$5,号卡固网晒单!$C:$C,B39,号卡固网晒单!$D:$D,$X$9)</f>
        <v>0</v>
      </c>
      <c r="Y39" s="90">
        <f>COUNTIFS(号卡固网晒单!$A:$A,$B$5,号卡固网晒单!$C:$C,B39,号卡固网晒单!$F:$F,$Y$9)</f>
        <v>0</v>
      </c>
      <c r="Z39" s="90">
        <f>COUNTIFS(号卡固网晒单!$A:$A,$B$5,号卡固网晒单!$C:$C,B39,号卡固网晒单!$G:$G,$Z$9)</f>
        <v>0</v>
      </c>
      <c r="AA39" s="90">
        <f>COUNTIFS(号卡固网晒单!$A:$A,$B$5,号卡固网晒单!$C:$C,B39,号卡固网晒单!$H:$H,$AA$9)</f>
        <v>0</v>
      </c>
      <c r="AB39" s="90">
        <f>COUNTIFS(号卡固网晒单!$A:$A,$B$5,号卡固网晒单!$C:$C,B39,号卡固网晒单!$I:$I,$AB$9)</f>
        <v>0</v>
      </c>
      <c r="AC39" s="90">
        <f>COUNTIFS(号卡固网晒单!$A:$A,$B$5,号卡固网晒单!$C:$C,B39,号卡固网晒单!$J:$J,$AC$9)</f>
        <v>0</v>
      </c>
      <c r="AD39" s="90">
        <f>COUNTIFS(号卡固网晒单!$A:$A,$B$5,号卡固网晒单!$C:$C,B39,号卡固网晒单!$K:$K,$AD$9)</f>
        <v>0</v>
      </c>
      <c r="AE39" s="90">
        <f>COUNTIFS(号卡固网晒单!$A:$A,$B$5,号卡固网晒单!$C:$C,B39,号卡固网晒单!$L:$L,$AE$9)</f>
        <v>0</v>
      </c>
      <c r="AF39" s="90">
        <f>COUNTIFS(号卡固网晒单!$A:$A,$B$5,号卡固网晒单!$C:$C,B39,号卡固网晒单!$M:$M,$AF$9)</f>
        <v>0</v>
      </c>
      <c r="AG39" s="90">
        <f>R39*$R$5+S39*$S$5+T39*$T$5+U39*$U$5+V39*$V$5+W39*$W$5+X39*$X$5</f>
        <v>0</v>
      </c>
      <c r="AH39" s="90">
        <f>Y39*$Y$5+Z39*$Z$5+AA39*$AA$5+AB39*$AB$5+AC39*$AC$5+AD39*$AD$5+AE39*$AE$5+AF39*$AF$5</f>
        <v>0</v>
      </c>
      <c r="AI39" s="90">
        <f>COUNTIFS(号卡固网晒单!$C:$C,AF39,号卡固网晒单!$D:$D,$E$9)</f>
        <v>0</v>
      </c>
      <c r="AJ39" s="90">
        <f>COUNTIFS(号卡固网晒单!$C:$C,AF39,号卡固网晒单!$D:$D,$F$9)</f>
        <v>0</v>
      </c>
      <c r="AK39" s="90">
        <f>COUNTIFS(号卡固网晒单!$C:$C,AF39,号卡固网晒单!$D:$D,$G$9)</f>
        <v>0</v>
      </c>
      <c r="AL39" s="90">
        <f>COUNTIFS(号卡固网晒单!$C:$C,AF39,号卡固网晒单!$D:$D,$H$9)</f>
        <v>0</v>
      </c>
      <c r="AM39" s="90">
        <f>COUNTIFS(号卡固网晒单!$C:$C,AF39,号卡固网晒单!$D:$D,$I$9)</f>
        <v>0</v>
      </c>
      <c r="AN39" s="90">
        <f>COUNTIFS(号卡固网晒单!$C:$C,AF39,号卡固网晒单!$D:$D,$J$9)</f>
        <v>0</v>
      </c>
      <c r="AO39" s="90">
        <f>COUNTIFS(号卡固网晒单!$C:$C,AF39,号卡固网晒单!$D:$D,$K$9)</f>
        <v>0</v>
      </c>
      <c r="AP39" s="90">
        <f>COUNTIFS(号卡固网晒单!$C:$C,AF39,号卡固网晒单!$D:$D,$L$9)</f>
        <v>0</v>
      </c>
      <c r="AQ39" s="90">
        <f>COUNTIFS(号卡固网晒单!$C:$C,AF39,号卡固网晒单!$D:$D,$M$9)</f>
        <v>0</v>
      </c>
      <c r="AR39" s="90">
        <f>COUNTIFS(号卡固网晒单!$C:$C,AF39,号卡固网晒单!$D:$D,$N$9)</f>
        <v>0</v>
      </c>
      <c r="AS39" s="90">
        <f>COUNTIFS(号卡固网晒单!$C:$C,AF39,号卡固网晒单!$D:$D,$O$9)</f>
        <v>0</v>
      </c>
      <c r="AT39" s="90">
        <f>COUNTIFS(号卡固网晒单!$C:$C,AF39,号卡固网晒单!$D:$D,$P$9)</f>
        <v>0</v>
      </c>
      <c r="AU39" s="90">
        <f t="shared" si="3"/>
        <v>0</v>
      </c>
      <c r="AV39" s="90">
        <f>COUNTIFS(号卡固网晒单!$C:$C,AE39,号卡固网晒单!$E:$E,$R$9)</f>
        <v>0</v>
      </c>
      <c r="AW39" s="90">
        <f t="shared" si="4"/>
        <v>0</v>
      </c>
      <c r="AX39" s="90">
        <f t="shared" si="5"/>
        <v>0</v>
      </c>
      <c r="AY39" s="90">
        <f>COUNTIFS(号卡固网晒单!$C:$C,AE39,号卡固网晒单!$D:$D,$U$9)</f>
        <v>0</v>
      </c>
      <c r="AZ39" s="90">
        <f>COUNTIFS(号卡固网晒单!$C:$C,AE39,号卡固网晒单!$D:$D,$V$9)</f>
        <v>0</v>
      </c>
      <c r="BA39" s="90">
        <f>COUNTIFS(号卡固网晒单!$C:$C,AE39,号卡固网晒单!$D:$D,$W$9)</f>
        <v>0</v>
      </c>
      <c r="BB39" s="90">
        <f>COUNTIFS(号卡固网晒单!$C:$C,AE39,号卡固网晒单!$D:$D,$X$9)</f>
        <v>0</v>
      </c>
      <c r="BC39" s="90">
        <f>COUNTIFS(号卡固网晒单!$C:$C,AE39,号卡固网晒单!$F:$F,$Y$9)</f>
        <v>0</v>
      </c>
      <c r="BD39" s="90">
        <f>COUNTIFS(号卡固网晒单!$C:$C,AE39,号卡固网晒单!$G:$G,$Z$9)</f>
        <v>0</v>
      </c>
      <c r="BE39" s="90">
        <f>COUNTIFS(号卡固网晒单!$C:$C,AE39,号卡固网晒单!$H:$H,$AA$9)</f>
        <v>0</v>
      </c>
      <c r="BF39" s="90">
        <f>COUNTIFS(号卡固网晒单!$C:$C,AE39,号卡固网晒单!$I:$I,$AB$9)</f>
        <v>0</v>
      </c>
      <c r="BG39" s="90">
        <f>COUNTIFS(号卡固网晒单!$C:$C,AE39,号卡固网晒单!$J:$J,$AC$9)</f>
        <v>0</v>
      </c>
      <c r="BH39" s="90">
        <f>COUNTIFS(号卡固网晒单!$C:$C,AE39,号卡固网晒单!$K:$K,$AD$9)</f>
        <v>0</v>
      </c>
      <c r="BI39" s="90">
        <f>COUNTIFS(号卡固网晒单!$C:$C,AE39,号卡固网晒单!$L:$L,$AE$9)</f>
        <v>0</v>
      </c>
      <c r="BJ39" s="90">
        <f>COUNTIFS(号卡固网晒单!$C:$C,AE39,号卡固网晒单!$M:$M,$AF$9)</f>
        <v>0</v>
      </c>
      <c r="BK39" s="22">
        <v>5</v>
      </c>
      <c r="BL39" s="31">
        <f>AV39*$AV$5+AW39*$AW$5+AX39*$AX$5+AY39*$AY$5+AZ39*$AZ$5+BA39*$BA$5+BB39*$BB$5</f>
        <v>0</v>
      </c>
      <c r="BM39" s="31">
        <f t="shared" si="7"/>
        <v>0</v>
      </c>
      <c r="BN39" s="26"/>
      <c r="BO39" s="50"/>
      <c r="BP39" s="51"/>
      <c r="BQ39" s="26">
        <f t="shared" si="8"/>
        <v>0</v>
      </c>
      <c r="BR39" s="50"/>
      <c r="BS39" s="22">
        <v>12</v>
      </c>
      <c r="BT39" s="31">
        <f>BC39*$BC$5+BD39*$BD$5+BE39*$BE$5+BF39*$BF$5+BG39*$BG$5+BH39*$BH$5+BI39*$BI$5+BJ39*$BJ$5</f>
        <v>0</v>
      </c>
      <c r="BU39" s="31">
        <f t="shared" si="9"/>
        <v>0</v>
      </c>
      <c r="BV39" s="50"/>
      <c r="BW39" s="50"/>
      <c r="BX39" s="51"/>
      <c r="BY39" s="51"/>
      <c r="BZ39" s="59"/>
      <c r="CA39" s="26">
        <f t="shared" si="10"/>
        <v>0</v>
      </c>
      <c r="CB39" s="50"/>
      <c r="CC39" s="83"/>
      <c r="CD39" s="83" t="s">
        <v>543</v>
      </c>
      <c r="CF39" s="101" t="str">
        <f t="shared" si="6"/>
        <v>陈舒宇</v>
      </c>
      <c r="CG39" s="108"/>
      <c r="CH39" s="108"/>
      <c r="CI39" s="108"/>
    </row>
    <row r="40" ht="23.2" spans="1:87">
      <c r="A40" s="88" t="s">
        <v>25</v>
      </c>
      <c r="B40" s="88" t="s">
        <v>544</v>
      </c>
      <c r="C40" s="84">
        <v>5</v>
      </c>
      <c r="D40" s="84">
        <v>2</v>
      </c>
      <c r="E40" s="90">
        <f>COUNTIFS(号卡固网晒单!$A:$A,$B$5,号卡固网晒单!$C:$C,B40,号卡固网晒单!$D:$D,$E$9)</f>
        <v>0</v>
      </c>
      <c r="F40" s="90">
        <f>COUNTIFS(号卡固网晒单!$A:$A,$B$5,号卡固网晒单!$C:$C,B40,号卡固网晒单!$D:$D,$F$9)</f>
        <v>0</v>
      </c>
      <c r="G40" s="90">
        <f>COUNTIFS(号卡固网晒单!$A:$A,$B$5,号卡固网晒单!$C:$C,B40,号卡固网晒单!$D:$D,$G$9)</f>
        <v>0</v>
      </c>
      <c r="H40" s="90">
        <f>COUNTIFS(号卡固网晒单!$A:$A,$B$5,号卡固网晒单!$C:$C,B40,号卡固网晒单!$D:$D,$H$9)</f>
        <v>0</v>
      </c>
      <c r="I40" s="90">
        <f>COUNTIFS(号卡固网晒单!$A:$A,$B$5,号卡固网晒单!$C:$C,B40,号卡固网晒单!$D:$D,$I$9)</f>
        <v>0</v>
      </c>
      <c r="J40" s="90">
        <f>COUNTIFS(号卡固网晒单!$A:$A,$B$5,号卡固网晒单!$C:$C,B40,号卡固网晒单!$D:$D,$J$9)</f>
        <v>0</v>
      </c>
      <c r="K40" s="90">
        <f>COUNTIFS(号卡固网晒单!$A:$A,$B$5,号卡固网晒单!$C:$C,B40,号卡固网晒单!$D:$D,$K$9)</f>
        <v>0</v>
      </c>
      <c r="L40" s="90">
        <f>COUNTIFS(号卡固网晒单!$A:$A,$B$5,号卡固网晒单!$C:$C,B40,号卡固网晒单!$D:$D,$L$9)</f>
        <v>0</v>
      </c>
      <c r="M40" s="90">
        <f>COUNTIFS(号卡固网晒单!$A:$A,$B$5,号卡固网晒单!$C:$C,B40,号卡固网晒单!$D:$D,$M$9)</f>
        <v>0</v>
      </c>
      <c r="N40" s="90">
        <f>COUNTIFS(号卡固网晒单!$A:$A,$B$5,号卡固网晒单!$C:$C,B40,号卡固网晒单!$D:$D,$N$9)</f>
        <v>0</v>
      </c>
      <c r="O40" s="90">
        <f>COUNTIFS(号卡固网晒单!$A:$A,$B$5,号卡固网晒单!$C:$C,B40,号卡固网晒单!$D:$D,$O$9)</f>
        <v>0</v>
      </c>
      <c r="P40" s="90">
        <f>COUNTIFS(号卡固网晒单!$A:$A,$B$5,号卡固网晒单!$C:$C,B40,号卡固网晒单!$D:$D,$P$9)</f>
        <v>0</v>
      </c>
      <c r="Q40" s="90">
        <f t="shared" si="0"/>
        <v>0</v>
      </c>
      <c r="R40" s="90">
        <f>COUNTIFS(号卡固网晒单!$A:$A,$B$5,号卡固网晒单!$C:$C,B40,号卡固网晒单!$E:$E,$R$9)</f>
        <v>0</v>
      </c>
      <c r="S40" s="90">
        <f t="shared" si="1"/>
        <v>0</v>
      </c>
      <c r="T40" s="90">
        <f t="shared" si="2"/>
        <v>0</v>
      </c>
      <c r="U40" s="90">
        <f>COUNTIFS(号卡固网晒单!$A:$A,$B$5,号卡固网晒单!$C:$C,B40,号卡固网晒单!$D:$D,$U$9)</f>
        <v>0</v>
      </c>
      <c r="V40" s="90">
        <f>COUNTIFS(号卡固网晒单!$A:$A,$B$5,号卡固网晒单!$C:$C,B40,号卡固网晒单!$D:$D,$V$9)</f>
        <v>0</v>
      </c>
      <c r="W40" s="90">
        <f>COUNTIFS(号卡固网晒单!$A:$A,$B$5,号卡固网晒单!$C:$C,B40,号卡固网晒单!$D:$D,$W$9)</f>
        <v>0</v>
      </c>
      <c r="X40" s="90">
        <f>COUNTIFS(号卡固网晒单!$A:$A,$B$5,号卡固网晒单!$C:$C,B40,号卡固网晒单!$D:$D,$X$9)</f>
        <v>0</v>
      </c>
      <c r="Y40" s="90">
        <f>COUNTIFS(号卡固网晒单!$A:$A,$B$5,号卡固网晒单!$C:$C,B40,号卡固网晒单!$F:$F,$Y$9)</f>
        <v>0</v>
      </c>
      <c r="Z40" s="90">
        <f>COUNTIFS(号卡固网晒单!$A:$A,$B$5,号卡固网晒单!$C:$C,B40,号卡固网晒单!$G:$G,$Z$9)</f>
        <v>0</v>
      </c>
      <c r="AA40" s="90">
        <f>COUNTIFS(号卡固网晒单!$A:$A,$B$5,号卡固网晒单!$C:$C,B40,号卡固网晒单!$H:$H,$AA$9)</f>
        <v>0</v>
      </c>
      <c r="AB40" s="90">
        <f>COUNTIFS(号卡固网晒单!$A:$A,$B$5,号卡固网晒单!$C:$C,B40,号卡固网晒单!$I:$I,$AB$9)</f>
        <v>0</v>
      </c>
      <c r="AC40" s="90">
        <f>COUNTIFS(号卡固网晒单!$A:$A,$B$5,号卡固网晒单!$C:$C,B40,号卡固网晒单!$J:$J,$AC$9)</f>
        <v>0</v>
      </c>
      <c r="AD40" s="90">
        <f>COUNTIFS(号卡固网晒单!$A:$A,$B$5,号卡固网晒单!$C:$C,B40,号卡固网晒单!$K:$K,$AD$9)</f>
        <v>0</v>
      </c>
      <c r="AE40" s="90">
        <f>COUNTIFS(号卡固网晒单!$A:$A,$B$5,号卡固网晒单!$C:$C,B40,号卡固网晒单!$L:$L,$AE$9)</f>
        <v>0</v>
      </c>
      <c r="AF40" s="90">
        <f>COUNTIFS(号卡固网晒单!$A:$A,$B$5,号卡固网晒单!$C:$C,B40,号卡固网晒单!$M:$M,$AF$9)</f>
        <v>0</v>
      </c>
      <c r="AG40" s="90">
        <f>R40*$R$5+S40*$S$5+T40*$T$5+U40*$U$5+V40*$V$5+W40*$W$5+X40*$X$5</f>
        <v>0</v>
      </c>
      <c r="AH40" s="90">
        <f>Y40*$Y$5+Z40*$Z$5+AA40*$AA$5+AB40*$AB$5+AC40*$AC$5+AD40*$AD$5+AE40*$AE$5+AF40*$AF$5</f>
        <v>0</v>
      </c>
      <c r="AI40" s="90">
        <f>COUNTIFS(号卡固网晒单!$C:$C,AF40,号卡固网晒单!$D:$D,$E$9)</f>
        <v>0</v>
      </c>
      <c r="AJ40" s="90">
        <f>COUNTIFS(号卡固网晒单!$C:$C,AF40,号卡固网晒单!$D:$D,$F$9)</f>
        <v>0</v>
      </c>
      <c r="AK40" s="90">
        <f>COUNTIFS(号卡固网晒单!$C:$C,AF40,号卡固网晒单!$D:$D,$G$9)</f>
        <v>0</v>
      </c>
      <c r="AL40" s="90">
        <f>COUNTIFS(号卡固网晒单!$C:$C,AF40,号卡固网晒单!$D:$D,$H$9)</f>
        <v>0</v>
      </c>
      <c r="AM40" s="90">
        <f>COUNTIFS(号卡固网晒单!$C:$C,AF40,号卡固网晒单!$D:$D,$I$9)</f>
        <v>0</v>
      </c>
      <c r="AN40" s="90">
        <f>COUNTIFS(号卡固网晒单!$C:$C,AF40,号卡固网晒单!$D:$D,$J$9)</f>
        <v>0</v>
      </c>
      <c r="AO40" s="90">
        <f>COUNTIFS(号卡固网晒单!$C:$C,AF40,号卡固网晒单!$D:$D,$K$9)</f>
        <v>0</v>
      </c>
      <c r="AP40" s="90">
        <f>COUNTIFS(号卡固网晒单!$C:$C,AF40,号卡固网晒单!$D:$D,$L$9)</f>
        <v>0</v>
      </c>
      <c r="AQ40" s="90">
        <f>COUNTIFS(号卡固网晒单!$C:$C,AF40,号卡固网晒单!$D:$D,$M$9)</f>
        <v>0</v>
      </c>
      <c r="AR40" s="90">
        <f>COUNTIFS(号卡固网晒单!$C:$C,AF40,号卡固网晒单!$D:$D,$N$9)</f>
        <v>0</v>
      </c>
      <c r="AS40" s="90">
        <f>COUNTIFS(号卡固网晒单!$C:$C,AF40,号卡固网晒单!$D:$D,$O$9)</f>
        <v>0</v>
      </c>
      <c r="AT40" s="90">
        <f>COUNTIFS(号卡固网晒单!$C:$C,AF40,号卡固网晒单!$D:$D,$P$9)</f>
        <v>0</v>
      </c>
      <c r="AU40" s="90">
        <f t="shared" si="3"/>
        <v>0</v>
      </c>
      <c r="AV40" s="90">
        <f>COUNTIFS(号卡固网晒单!$C:$C,AE40,号卡固网晒单!$E:$E,$R$9)</f>
        <v>0</v>
      </c>
      <c r="AW40" s="90">
        <f t="shared" si="4"/>
        <v>0</v>
      </c>
      <c r="AX40" s="90">
        <f t="shared" si="5"/>
        <v>0</v>
      </c>
      <c r="AY40" s="90">
        <f>COUNTIFS(号卡固网晒单!$C:$C,AE40,号卡固网晒单!$D:$D,$U$9)</f>
        <v>0</v>
      </c>
      <c r="AZ40" s="90">
        <f>COUNTIFS(号卡固网晒单!$C:$C,AE40,号卡固网晒单!$D:$D,$V$9)</f>
        <v>0</v>
      </c>
      <c r="BA40" s="90">
        <f>COUNTIFS(号卡固网晒单!$C:$C,AE40,号卡固网晒单!$D:$D,$W$9)</f>
        <v>0</v>
      </c>
      <c r="BB40" s="90">
        <f>COUNTIFS(号卡固网晒单!$C:$C,AE40,号卡固网晒单!$D:$D,$X$9)</f>
        <v>0</v>
      </c>
      <c r="BC40" s="90">
        <f>COUNTIFS(号卡固网晒单!$C:$C,AE40,号卡固网晒单!$F:$F,$Y$9)</f>
        <v>0</v>
      </c>
      <c r="BD40" s="90">
        <f>COUNTIFS(号卡固网晒单!$C:$C,AE40,号卡固网晒单!$G:$G,$Z$9)</f>
        <v>0</v>
      </c>
      <c r="BE40" s="90">
        <f>COUNTIFS(号卡固网晒单!$C:$C,AE40,号卡固网晒单!$H:$H,$AA$9)</f>
        <v>0</v>
      </c>
      <c r="BF40" s="90">
        <f>COUNTIFS(号卡固网晒单!$C:$C,AE40,号卡固网晒单!$I:$I,$AB$9)</f>
        <v>0</v>
      </c>
      <c r="BG40" s="90">
        <f>COUNTIFS(号卡固网晒单!$C:$C,AE40,号卡固网晒单!$J:$J,$AC$9)</f>
        <v>0</v>
      </c>
      <c r="BH40" s="90">
        <f>COUNTIFS(号卡固网晒单!$C:$C,AE40,号卡固网晒单!$K:$K,$AD$9)</f>
        <v>0</v>
      </c>
      <c r="BI40" s="90">
        <f>COUNTIFS(号卡固网晒单!$C:$C,AE40,号卡固网晒单!$L:$L,$AE$9)</f>
        <v>0</v>
      </c>
      <c r="BJ40" s="90">
        <f>COUNTIFS(号卡固网晒单!$C:$C,AE40,号卡固网晒单!$M:$M,$AF$9)</f>
        <v>0</v>
      </c>
      <c r="BK40" s="22">
        <v>2</v>
      </c>
      <c r="BL40" s="31">
        <f>AV40*$AV$5+AW40*$AW$5+AX40*$AX$5+AY40*$AY$5+AZ40*$AZ$5+BA40*$BA$5+BB40*$BB$5</f>
        <v>0</v>
      </c>
      <c r="BM40" s="31">
        <f t="shared" si="7"/>
        <v>0</v>
      </c>
      <c r="BN40" s="26">
        <v>9</v>
      </c>
      <c r="BO40" s="50">
        <f>SUM(BL40:BL42)</f>
        <v>0</v>
      </c>
      <c r="BP40" s="51">
        <f>BO40/BN40</f>
        <v>0</v>
      </c>
      <c r="BQ40" s="26">
        <f t="shared" si="8"/>
        <v>0</v>
      </c>
      <c r="BR40" s="50">
        <f>SUM(BQ40:BQ42)</f>
        <v>0</v>
      </c>
      <c r="BS40" s="22">
        <v>5</v>
      </c>
      <c r="BT40" s="31">
        <f>BC40*$BC$5+BD40*$BD$5+BE40*$BE$5+BF40*$BF$5+BG40*$BG$5+BH40*$BH$5+BI40*$BI$5+BJ40*$BJ$5</f>
        <v>0</v>
      </c>
      <c r="BU40" s="31">
        <f t="shared" si="9"/>
        <v>0</v>
      </c>
      <c r="BV40" s="50">
        <v>22</v>
      </c>
      <c r="BW40" s="50">
        <f>SUM(BT40:BT42)</f>
        <v>0</v>
      </c>
      <c r="BX40" s="51">
        <f>BW40/BV40</f>
        <v>0</v>
      </c>
      <c r="BY40" s="51">
        <f>(BX40+BP40)/2</f>
        <v>0</v>
      </c>
      <c r="BZ40" s="59">
        <f>RANK(BY40,$BY$11:$BY$69)</f>
        <v>1</v>
      </c>
      <c r="CA40" s="26">
        <f t="shared" si="10"/>
        <v>0</v>
      </c>
      <c r="CB40" s="50">
        <f>SUM(CA40:CA42)</f>
        <v>0</v>
      </c>
      <c r="CC40" s="83" t="s">
        <v>25</v>
      </c>
      <c r="CD40" s="83" t="s">
        <v>544</v>
      </c>
      <c r="CF40" s="101" t="str">
        <f t="shared" si="6"/>
        <v>王林发</v>
      </c>
      <c r="CG40" s="108" t="str">
        <f>IF(AND(BO40=0),CC40,"")</f>
        <v>潭头站</v>
      </c>
      <c r="CH40" s="108" t="str">
        <f>IF(AND(BW40=0),CC40,"")</f>
        <v>潭头站</v>
      </c>
      <c r="CI40" s="108"/>
    </row>
    <row r="41" ht="23.2" spans="1:87">
      <c r="A41" s="88"/>
      <c r="B41" s="88" t="s">
        <v>545</v>
      </c>
      <c r="C41" s="84">
        <v>12</v>
      </c>
      <c r="D41" s="84">
        <v>5</v>
      </c>
      <c r="E41" s="90">
        <f>COUNTIFS(号卡固网晒单!$A:$A,$B$5,号卡固网晒单!$C:$C,B41,号卡固网晒单!$D:$D,$E$9)</f>
        <v>0</v>
      </c>
      <c r="F41" s="90">
        <f>COUNTIFS(号卡固网晒单!$A:$A,$B$5,号卡固网晒单!$C:$C,B41,号卡固网晒单!$D:$D,$F$9)</f>
        <v>0</v>
      </c>
      <c r="G41" s="90">
        <f>COUNTIFS(号卡固网晒单!$A:$A,$B$5,号卡固网晒单!$C:$C,B41,号卡固网晒单!$D:$D,$G$9)</f>
        <v>0</v>
      </c>
      <c r="H41" s="90">
        <f>COUNTIFS(号卡固网晒单!$A:$A,$B$5,号卡固网晒单!$C:$C,B41,号卡固网晒单!$D:$D,$H$9)</f>
        <v>0</v>
      </c>
      <c r="I41" s="90">
        <f>COUNTIFS(号卡固网晒单!$A:$A,$B$5,号卡固网晒单!$C:$C,B41,号卡固网晒单!$D:$D,$I$9)</f>
        <v>0</v>
      </c>
      <c r="J41" s="90">
        <f>COUNTIFS(号卡固网晒单!$A:$A,$B$5,号卡固网晒单!$C:$C,B41,号卡固网晒单!$D:$D,$J$9)</f>
        <v>0</v>
      </c>
      <c r="K41" s="90">
        <f>COUNTIFS(号卡固网晒单!$A:$A,$B$5,号卡固网晒单!$C:$C,B41,号卡固网晒单!$D:$D,$K$9)</f>
        <v>0</v>
      </c>
      <c r="L41" s="90">
        <f>COUNTIFS(号卡固网晒单!$A:$A,$B$5,号卡固网晒单!$C:$C,B41,号卡固网晒单!$D:$D,$L$9)</f>
        <v>0</v>
      </c>
      <c r="M41" s="90">
        <f>COUNTIFS(号卡固网晒单!$A:$A,$B$5,号卡固网晒单!$C:$C,B41,号卡固网晒单!$D:$D,$M$9)</f>
        <v>0</v>
      </c>
      <c r="N41" s="90">
        <f>COUNTIFS(号卡固网晒单!$A:$A,$B$5,号卡固网晒单!$C:$C,B41,号卡固网晒单!$D:$D,$N$9)</f>
        <v>0</v>
      </c>
      <c r="O41" s="90">
        <f>COUNTIFS(号卡固网晒单!$A:$A,$B$5,号卡固网晒单!$C:$C,B41,号卡固网晒单!$D:$D,$O$9)</f>
        <v>0</v>
      </c>
      <c r="P41" s="90">
        <f>COUNTIFS(号卡固网晒单!$A:$A,$B$5,号卡固网晒单!$C:$C,B41,号卡固网晒单!$D:$D,$P$9)</f>
        <v>0</v>
      </c>
      <c r="Q41" s="90">
        <f t="shared" si="0"/>
        <v>0</v>
      </c>
      <c r="R41" s="90">
        <f>COUNTIFS(号卡固网晒单!$A:$A,$B$5,号卡固网晒单!$C:$C,B41,号卡固网晒单!$E:$E,$R$9)</f>
        <v>0</v>
      </c>
      <c r="S41" s="90">
        <f t="shared" si="1"/>
        <v>0</v>
      </c>
      <c r="T41" s="90">
        <f t="shared" si="2"/>
        <v>0</v>
      </c>
      <c r="U41" s="90">
        <f>COUNTIFS(号卡固网晒单!$A:$A,$B$5,号卡固网晒单!$C:$C,B41,号卡固网晒单!$D:$D,$U$9)</f>
        <v>0</v>
      </c>
      <c r="V41" s="90">
        <f>COUNTIFS(号卡固网晒单!$A:$A,$B$5,号卡固网晒单!$C:$C,B41,号卡固网晒单!$D:$D,$V$9)</f>
        <v>0</v>
      </c>
      <c r="W41" s="90">
        <f>COUNTIFS(号卡固网晒单!$A:$A,$B$5,号卡固网晒单!$C:$C,B41,号卡固网晒单!$D:$D,$W$9)</f>
        <v>0</v>
      </c>
      <c r="X41" s="90">
        <f>COUNTIFS(号卡固网晒单!$A:$A,$B$5,号卡固网晒单!$C:$C,B41,号卡固网晒单!$D:$D,$X$9)</f>
        <v>0</v>
      </c>
      <c r="Y41" s="90">
        <f>COUNTIFS(号卡固网晒单!$A:$A,$B$5,号卡固网晒单!$C:$C,B41,号卡固网晒单!$F:$F,$Y$9)</f>
        <v>0</v>
      </c>
      <c r="Z41" s="90">
        <f>COUNTIFS(号卡固网晒单!$A:$A,$B$5,号卡固网晒单!$C:$C,B41,号卡固网晒单!$G:$G,$Z$9)</f>
        <v>0</v>
      </c>
      <c r="AA41" s="90">
        <f>COUNTIFS(号卡固网晒单!$A:$A,$B$5,号卡固网晒单!$C:$C,B41,号卡固网晒单!$H:$H,$AA$9)</f>
        <v>0</v>
      </c>
      <c r="AB41" s="90">
        <f>COUNTIFS(号卡固网晒单!$A:$A,$B$5,号卡固网晒单!$C:$C,B41,号卡固网晒单!$I:$I,$AB$9)</f>
        <v>0</v>
      </c>
      <c r="AC41" s="90">
        <f>COUNTIFS(号卡固网晒单!$A:$A,$B$5,号卡固网晒单!$C:$C,B41,号卡固网晒单!$J:$J,$AC$9)</f>
        <v>0</v>
      </c>
      <c r="AD41" s="90">
        <f>COUNTIFS(号卡固网晒单!$A:$A,$B$5,号卡固网晒单!$C:$C,B41,号卡固网晒单!$K:$K,$AD$9)</f>
        <v>0</v>
      </c>
      <c r="AE41" s="90">
        <f>COUNTIFS(号卡固网晒单!$A:$A,$B$5,号卡固网晒单!$C:$C,B41,号卡固网晒单!$L:$L,$AE$9)</f>
        <v>0</v>
      </c>
      <c r="AF41" s="90">
        <f>COUNTIFS(号卡固网晒单!$A:$A,$B$5,号卡固网晒单!$C:$C,B41,号卡固网晒单!$M:$M,$AF$9)</f>
        <v>0</v>
      </c>
      <c r="AG41" s="90">
        <f>R41*$R$5+S41*$S$5+T41*$T$5+U41*$U$5+V41*$V$5+W41*$W$5+X41*$X$5</f>
        <v>0</v>
      </c>
      <c r="AH41" s="90">
        <f>Y41*$Y$5+Z41*$Z$5+AA41*$AA$5+AB41*$AB$5+AC41*$AC$5+AD41*$AD$5+AE41*$AE$5+AF41*$AF$5</f>
        <v>0</v>
      </c>
      <c r="AI41" s="90">
        <f>COUNTIFS(号卡固网晒单!$C:$C,AF41,号卡固网晒单!$D:$D,$E$9)</f>
        <v>0</v>
      </c>
      <c r="AJ41" s="90">
        <f>COUNTIFS(号卡固网晒单!$C:$C,AF41,号卡固网晒单!$D:$D,$F$9)</f>
        <v>0</v>
      </c>
      <c r="AK41" s="90">
        <f>COUNTIFS(号卡固网晒单!$C:$C,AF41,号卡固网晒单!$D:$D,$G$9)</f>
        <v>0</v>
      </c>
      <c r="AL41" s="90">
        <f>COUNTIFS(号卡固网晒单!$C:$C,AF41,号卡固网晒单!$D:$D,$H$9)</f>
        <v>0</v>
      </c>
      <c r="AM41" s="90">
        <f>COUNTIFS(号卡固网晒单!$C:$C,AF41,号卡固网晒单!$D:$D,$I$9)</f>
        <v>0</v>
      </c>
      <c r="AN41" s="90">
        <f>COUNTIFS(号卡固网晒单!$C:$C,AF41,号卡固网晒单!$D:$D,$J$9)</f>
        <v>0</v>
      </c>
      <c r="AO41" s="90">
        <f>COUNTIFS(号卡固网晒单!$C:$C,AF41,号卡固网晒单!$D:$D,$K$9)</f>
        <v>0</v>
      </c>
      <c r="AP41" s="90">
        <f>COUNTIFS(号卡固网晒单!$C:$C,AF41,号卡固网晒单!$D:$D,$L$9)</f>
        <v>0</v>
      </c>
      <c r="AQ41" s="90">
        <f>COUNTIFS(号卡固网晒单!$C:$C,AF41,号卡固网晒单!$D:$D,$M$9)</f>
        <v>0</v>
      </c>
      <c r="AR41" s="90">
        <f>COUNTIFS(号卡固网晒单!$C:$C,AF41,号卡固网晒单!$D:$D,$N$9)</f>
        <v>0</v>
      </c>
      <c r="AS41" s="90">
        <f>COUNTIFS(号卡固网晒单!$C:$C,AF41,号卡固网晒单!$D:$D,$O$9)</f>
        <v>0</v>
      </c>
      <c r="AT41" s="90">
        <f>COUNTIFS(号卡固网晒单!$C:$C,AF41,号卡固网晒单!$D:$D,$P$9)</f>
        <v>0</v>
      </c>
      <c r="AU41" s="90">
        <f t="shared" si="3"/>
        <v>0</v>
      </c>
      <c r="AV41" s="90">
        <f>COUNTIFS(号卡固网晒单!$C:$C,AE41,号卡固网晒单!$E:$E,$R$9)</f>
        <v>0</v>
      </c>
      <c r="AW41" s="90">
        <f t="shared" si="4"/>
        <v>0</v>
      </c>
      <c r="AX41" s="90">
        <f t="shared" si="5"/>
        <v>0</v>
      </c>
      <c r="AY41" s="90">
        <f>COUNTIFS(号卡固网晒单!$C:$C,AE41,号卡固网晒单!$D:$D,$U$9)</f>
        <v>0</v>
      </c>
      <c r="AZ41" s="90">
        <f>COUNTIFS(号卡固网晒单!$C:$C,AE41,号卡固网晒单!$D:$D,$V$9)</f>
        <v>0</v>
      </c>
      <c r="BA41" s="90">
        <f>COUNTIFS(号卡固网晒单!$C:$C,AE41,号卡固网晒单!$D:$D,$W$9)</f>
        <v>0</v>
      </c>
      <c r="BB41" s="90">
        <f>COUNTIFS(号卡固网晒单!$C:$C,AE41,号卡固网晒单!$D:$D,$X$9)</f>
        <v>0</v>
      </c>
      <c r="BC41" s="90">
        <f>COUNTIFS(号卡固网晒单!$C:$C,AE41,号卡固网晒单!$F:$F,$Y$9)</f>
        <v>0</v>
      </c>
      <c r="BD41" s="90">
        <f>COUNTIFS(号卡固网晒单!$C:$C,AE41,号卡固网晒单!$G:$G,$Z$9)</f>
        <v>0</v>
      </c>
      <c r="BE41" s="90">
        <f>COUNTIFS(号卡固网晒单!$C:$C,AE41,号卡固网晒单!$H:$H,$AA$9)</f>
        <v>0</v>
      </c>
      <c r="BF41" s="90">
        <f>COUNTIFS(号卡固网晒单!$C:$C,AE41,号卡固网晒单!$I:$I,$AB$9)</f>
        <v>0</v>
      </c>
      <c r="BG41" s="90">
        <f>COUNTIFS(号卡固网晒单!$C:$C,AE41,号卡固网晒单!$J:$J,$AC$9)</f>
        <v>0</v>
      </c>
      <c r="BH41" s="90">
        <f>COUNTIFS(号卡固网晒单!$C:$C,AE41,号卡固网晒单!$K:$K,$AD$9)</f>
        <v>0</v>
      </c>
      <c r="BI41" s="90">
        <f>COUNTIFS(号卡固网晒单!$C:$C,AE41,号卡固网晒单!$L:$L,$AE$9)</f>
        <v>0</v>
      </c>
      <c r="BJ41" s="90">
        <f>COUNTIFS(号卡固网晒单!$C:$C,AE41,号卡固网晒单!$M:$M,$AF$9)</f>
        <v>0</v>
      </c>
      <c r="BK41" s="22">
        <v>5</v>
      </c>
      <c r="BL41" s="31">
        <f>AV41*$AV$5+AW41*$AW$5+AX41*$AX$5+AY41*$AY$5+AZ41*$AZ$5+BA41*$BA$5+BB41*$BB$5</f>
        <v>0</v>
      </c>
      <c r="BM41" s="31">
        <f t="shared" si="7"/>
        <v>0</v>
      </c>
      <c r="BN41" s="26"/>
      <c r="BO41" s="50"/>
      <c r="BP41" s="51"/>
      <c r="BQ41" s="26">
        <f t="shared" si="8"/>
        <v>0</v>
      </c>
      <c r="BR41" s="50"/>
      <c r="BS41" s="22">
        <v>12</v>
      </c>
      <c r="BT41" s="31">
        <f>BC41*$BC$5+BD41*$BD$5+BE41*$BE$5+BF41*$BF$5+BG41*$BG$5+BH41*$BH$5+BI41*$BI$5+BJ41*$BJ$5</f>
        <v>0</v>
      </c>
      <c r="BU41" s="31">
        <f t="shared" si="9"/>
        <v>0</v>
      </c>
      <c r="BV41" s="50"/>
      <c r="BW41" s="50"/>
      <c r="BX41" s="51"/>
      <c r="BY41" s="51"/>
      <c r="BZ41" s="59"/>
      <c r="CA41" s="26">
        <f t="shared" si="10"/>
        <v>0</v>
      </c>
      <c r="CB41" s="50"/>
      <c r="CC41" s="83"/>
      <c r="CD41" s="83" t="s">
        <v>545</v>
      </c>
      <c r="CF41" s="101" t="str">
        <f t="shared" si="6"/>
        <v>林斌</v>
      </c>
      <c r="CG41" s="108"/>
      <c r="CH41" s="108"/>
      <c r="CI41" s="108"/>
    </row>
    <row r="42" ht="23.2" spans="1:87">
      <c r="A42" s="88"/>
      <c r="B42" s="88" t="s">
        <v>546</v>
      </c>
      <c r="C42" s="84">
        <v>5</v>
      </c>
      <c r="D42" s="84">
        <v>2</v>
      </c>
      <c r="E42" s="90">
        <f>COUNTIFS(号卡固网晒单!$A:$A,$B$5,号卡固网晒单!$C:$C,B42,号卡固网晒单!$D:$D,$E$9)</f>
        <v>0</v>
      </c>
      <c r="F42" s="90">
        <f>COUNTIFS(号卡固网晒单!$A:$A,$B$5,号卡固网晒单!$C:$C,B42,号卡固网晒单!$D:$D,$F$9)</f>
        <v>0</v>
      </c>
      <c r="G42" s="90">
        <f>COUNTIFS(号卡固网晒单!$A:$A,$B$5,号卡固网晒单!$C:$C,B42,号卡固网晒单!$D:$D,$G$9)</f>
        <v>0</v>
      </c>
      <c r="H42" s="90">
        <f>COUNTIFS(号卡固网晒单!$A:$A,$B$5,号卡固网晒单!$C:$C,B42,号卡固网晒单!$D:$D,$H$9)</f>
        <v>0</v>
      </c>
      <c r="I42" s="90">
        <f>COUNTIFS(号卡固网晒单!$A:$A,$B$5,号卡固网晒单!$C:$C,B42,号卡固网晒单!$D:$D,$I$9)</f>
        <v>0</v>
      </c>
      <c r="J42" s="90">
        <f>COUNTIFS(号卡固网晒单!$A:$A,$B$5,号卡固网晒单!$C:$C,B42,号卡固网晒单!$D:$D,$J$9)</f>
        <v>0</v>
      </c>
      <c r="K42" s="90">
        <f>COUNTIFS(号卡固网晒单!$A:$A,$B$5,号卡固网晒单!$C:$C,B42,号卡固网晒单!$D:$D,$K$9)</f>
        <v>0</v>
      </c>
      <c r="L42" s="90">
        <f>COUNTIFS(号卡固网晒单!$A:$A,$B$5,号卡固网晒单!$C:$C,B42,号卡固网晒单!$D:$D,$L$9)</f>
        <v>0</v>
      </c>
      <c r="M42" s="90">
        <f>COUNTIFS(号卡固网晒单!$A:$A,$B$5,号卡固网晒单!$C:$C,B42,号卡固网晒单!$D:$D,$M$9)</f>
        <v>0</v>
      </c>
      <c r="N42" s="90">
        <f>COUNTIFS(号卡固网晒单!$A:$A,$B$5,号卡固网晒单!$C:$C,B42,号卡固网晒单!$D:$D,$N$9)</f>
        <v>0</v>
      </c>
      <c r="O42" s="90">
        <f>COUNTIFS(号卡固网晒单!$A:$A,$B$5,号卡固网晒单!$C:$C,B42,号卡固网晒单!$D:$D,$O$9)</f>
        <v>0</v>
      </c>
      <c r="P42" s="90">
        <f>COUNTIFS(号卡固网晒单!$A:$A,$B$5,号卡固网晒单!$C:$C,B42,号卡固网晒单!$D:$D,$P$9)</f>
        <v>0</v>
      </c>
      <c r="Q42" s="90">
        <f t="shared" si="0"/>
        <v>0</v>
      </c>
      <c r="R42" s="90">
        <f>COUNTIFS(号卡固网晒单!$A:$A,$B$5,号卡固网晒单!$C:$C,B42,号卡固网晒单!$E:$E,$R$9)</f>
        <v>0</v>
      </c>
      <c r="S42" s="90">
        <f t="shared" si="1"/>
        <v>0</v>
      </c>
      <c r="T42" s="90">
        <f t="shared" si="2"/>
        <v>0</v>
      </c>
      <c r="U42" s="90">
        <f>COUNTIFS(号卡固网晒单!$A:$A,$B$5,号卡固网晒单!$C:$C,B42,号卡固网晒单!$D:$D,$U$9)</f>
        <v>0</v>
      </c>
      <c r="V42" s="90">
        <f>COUNTIFS(号卡固网晒单!$A:$A,$B$5,号卡固网晒单!$C:$C,B42,号卡固网晒单!$D:$D,$V$9)</f>
        <v>0</v>
      </c>
      <c r="W42" s="90">
        <f>COUNTIFS(号卡固网晒单!$A:$A,$B$5,号卡固网晒单!$C:$C,B42,号卡固网晒单!$D:$D,$W$9)</f>
        <v>0</v>
      </c>
      <c r="X42" s="90">
        <f>COUNTIFS(号卡固网晒单!$A:$A,$B$5,号卡固网晒单!$C:$C,B42,号卡固网晒单!$D:$D,$X$9)</f>
        <v>0</v>
      </c>
      <c r="Y42" s="90">
        <f>COUNTIFS(号卡固网晒单!$A:$A,$B$5,号卡固网晒单!$C:$C,B42,号卡固网晒单!$F:$F,$Y$9)</f>
        <v>0</v>
      </c>
      <c r="Z42" s="90">
        <f>COUNTIFS(号卡固网晒单!$A:$A,$B$5,号卡固网晒单!$C:$C,B42,号卡固网晒单!$G:$G,$Z$9)</f>
        <v>0</v>
      </c>
      <c r="AA42" s="90">
        <f>COUNTIFS(号卡固网晒单!$A:$A,$B$5,号卡固网晒单!$C:$C,B42,号卡固网晒单!$H:$H,$AA$9)</f>
        <v>0</v>
      </c>
      <c r="AB42" s="90">
        <f>COUNTIFS(号卡固网晒单!$A:$A,$B$5,号卡固网晒单!$C:$C,B42,号卡固网晒单!$I:$I,$AB$9)</f>
        <v>0</v>
      </c>
      <c r="AC42" s="90">
        <f>COUNTIFS(号卡固网晒单!$A:$A,$B$5,号卡固网晒单!$C:$C,B42,号卡固网晒单!$J:$J,$AC$9)</f>
        <v>0</v>
      </c>
      <c r="AD42" s="90">
        <f>COUNTIFS(号卡固网晒单!$A:$A,$B$5,号卡固网晒单!$C:$C,B42,号卡固网晒单!$K:$K,$AD$9)</f>
        <v>0</v>
      </c>
      <c r="AE42" s="90">
        <f>COUNTIFS(号卡固网晒单!$A:$A,$B$5,号卡固网晒单!$C:$C,B42,号卡固网晒单!$L:$L,$AE$9)</f>
        <v>0</v>
      </c>
      <c r="AF42" s="90">
        <f>COUNTIFS(号卡固网晒单!$A:$A,$B$5,号卡固网晒单!$C:$C,B42,号卡固网晒单!$M:$M,$AF$9)</f>
        <v>0</v>
      </c>
      <c r="AG42" s="90">
        <f>R42*$R$5+S42*$S$5+T42*$T$5+U42*$U$5+V42*$V$5+W42*$W$5+X42*$X$5</f>
        <v>0</v>
      </c>
      <c r="AH42" s="90">
        <f>Y42*$Y$5+Z42*$Z$5+AA42*$AA$5+AB42*$AB$5+AC42*$AC$5+AD42*$AD$5+AE42*$AE$5+AF42*$AF$5</f>
        <v>0</v>
      </c>
      <c r="AI42" s="90">
        <f>COUNTIFS(号卡固网晒单!$C:$C,AF42,号卡固网晒单!$D:$D,$E$9)</f>
        <v>0</v>
      </c>
      <c r="AJ42" s="90">
        <f>COUNTIFS(号卡固网晒单!$C:$C,AF42,号卡固网晒单!$D:$D,$F$9)</f>
        <v>0</v>
      </c>
      <c r="AK42" s="90">
        <f>COUNTIFS(号卡固网晒单!$C:$C,AF42,号卡固网晒单!$D:$D,$G$9)</f>
        <v>0</v>
      </c>
      <c r="AL42" s="90">
        <f>COUNTIFS(号卡固网晒单!$C:$C,AF42,号卡固网晒单!$D:$D,$H$9)</f>
        <v>0</v>
      </c>
      <c r="AM42" s="90">
        <f>COUNTIFS(号卡固网晒单!$C:$C,AF42,号卡固网晒单!$D:$D,$I$9)</f>
        <v>0</v>
      </c>
      <c r="AN42" s="90">
        <f>COUNTIFS(号卡固网晒单!$C:$C,AF42,号卡固网晒单!$D:$D,$J$9)</f>
        <v>0</v>
      </c>
      <c r="AO42" s="90">
        <f>COUNTIFS(号卡固网晒单!$C:$C,AF42,号卡固网晒单!$D:$D,$K$9)</f>
        <v>0</v>
      </c>
      <c r="AP42" s="90">
        <f>COUNTIFS(号卡固网晒单!$C:$C,AF42,号卡固网晒单!$D:$D,$L$9)</f>
        <v>0</v>
      </c>
      <c r="AQ42" s="90">
        <f>COUNTIFS(号卡固网晒单!$C:$C,AF42,号卡固网晒单!$D:$D,$M$9)</f>
        <v>0</v>
      </c>
      <c r="AR42" s="90">
        <f>COUNTIFS(号卡固网晒单!$C:$C,AF42,号卡固网晒单!$D:$D,$N$9)</f>
        <v>0</v>
      </c>
      <c r="AS42" s="90">
        <f>COUNTIFS(号卡固网晒单!$C:$C,AF42,号卡固网晒单!$D:$D,$O$9)</f>
        <v>0</v>
      </c>
      <c r="AT42" s="90">
        <f>COUNTIFS(号卡固网晒单!$C:$C,AF42,号卡固网晒单!$D:$D,$P$9)</f>
        <v>0</v>
      </c>
      <c r="AU42" s="90">
        <f t="shared" si="3"/>
        <v>0</v>
      </c>
      <c r="AV42" s="90">
        <f>COUNTIFS(号卡固网晒单!$C:$C,AE42,号卡固网晒单!$E:$E,$R$9)</f>
        <v>0</v>
      </c>
      <c r="AW42" s="90">
        <f t="shared" si="4"/>
        <v>0</v>
      </c>
      <c r="AX42" s="90">
        <f t="shared" si="5"/>
        <v>0</v>
      </c>
      <c r="AY42" s="90">
        <f>COUNTIFS(号卡固网晒单!$C:$C,AE42,号卡固网晒单!$D:$D,$U$9)</f>
        <v>0</v>
      </c>
      <c r="AZ42" s="90">
        <f>COUNTIFS(号卡固网晒单!$C:$C,AE42,号卡固网晒单!$D:$D,$V$9)</f>
        <v>0</v>
      </c>
      <c r="BA42" s="90">
        <f>COUNTIFS(号卡固网晒单!$C:$C,AE42,号卡固网晒单!$D:$D,$W$9)</f>
        <v>0</v>
      </c>
      <c r="BB42" s="90">
        <f>COUNTIFS(号卡固网晒单!$C:$C,AE42,号卡固网晒单!$D:$D,$X$9)</f>
        <v>0</v>
      </c>
      <c r="BC42" s="90">
        <f>COUNTIFS(号卡固网晒单!$C:$C,AE42,号卡固网晒单!$F:$F,$Y$9)</f>
        <v>0</v>
      </c>
      <c r="BD42" s="90">
        <f>COUNTIFS(号卡固网晒单!$C:$C,AE42,号卡固网晒单!$G:$G,$Z$9)</f>
        <v>0</v>
      </c>
      <c r="BE42" s="90">
        <f>COUNTIFS(号卡固网晒单!$C:$C,AE42,号卡固网晒单!$H:$H,$AA$9)</f>
        <v>0</v>
      </c>
      <c r="BF42" s="90">
        <f>COUNTIFS(号卡固网晒单!$C:$C,AE42,号卡固网晒单!$I:$I,$AB$9)</f>
        <v>0</v>
      </c>
      <c r="BG42" s="90">
        <f>COUNTIFS(号卡固网晒单!$C:$C,AE42,号卡固网晒单!$J:$J,$AC$9)</f>
        <v>0</v>
      </c>
      <c r="BH42" s="90">
        <f>COUNTIFS(号卡固网晒单!$C:$C,AE42,号卡固网晒单!$K:$K,$AD$9)</f>
        <v>0</v>
      </c>
      <c r="BI42" s="90">
        <f>COUNTIFS(号卡固网晒单!$C:$C,AE42,号卡固网晒单!$L:$L,$AE$9)</f>
        <v>0</v>
      </c>
      <c r="BJ42" s="90">
        <f>COUNTIFS(号卡固网晒单!$C:$C,AE42,号卡固网晒单!$M:$M,$AF$9)</f>
        <v>0</v>
      </c>
      <c r="BK42" s="22">
        <v>2</v>
      </c>
      <c r="BL42" s="31">
        <f>AV42*$AV$5+AW42*$AW$5+AX42*$AX$5+AY42*$AY$5+AZ42*$AZ$5+BA42*$BA$5+BB42*$BB$5</f>
        <v>0</v>
      </c>
      <c r="BM42" s="31">
        <f t="shared" si="7"/>
        <v>0</v>
      </c>
      <c r="BN42" s="26"/>
      <c r="BO42" s="50"/>
      <c r="BP42" s="51"/>
      <c r="BQ42" s="26">
        <f t="shared" si="8"/>
        <v>0</v>
      </c>
      <c r="BR42" s="50"/>
      <c r="BS42" s="22">
        <v>5</v>
      </c>
      <c r="BT42" s="31">
        <f>BC42*$BC$5+BD42*$BD$5+BE42*$BE$5+BF42*$BF$5+BG42*$BG$5+BH42*$BH$5+BI42*$BI$5+BJ42*$BJ$5</f>
        <v>0</v>
      </c>
      <c r="BU42" s="31">
        <f t="shared" si="9"/>
        <v>0</v>
      </c>
      <c r="BV42" s="50"/>
      <c r="BW42" s="50"/>
      <c r="BX42" s="51"/>
      <c r="BY42" s="51"/>
      <c r="BZ42" s="59"/>
      <c r="CA42" s="26">
        <f t="shared" si="10"/>
        <v>0</v>
      </c>
      <c r="CB42" s="50"/>
      <c r="CC42" s="83"/>
      <c r="CD42" s="83" t="s">
        <v>546</v>
      </c>
      <c r="CF42" s="101" t="str">
        <f t="shared" si="6"/>
        <v>李玉声</v>
      </c>
      <c r="CG42" s="108"/>
      <c r="CH42" s="108"/>
      <c r="CI42" s="108"/>
    </row>
    <row r="43" ht="23.2" spans="1:87">
      <c r="A43" s="88" t="s">
        <v>26</v>
      </c>
      <c r="B43" s="88" t="s">
        <v>547</v>
      </c>
      <c r="C43" s="84">
        <v>5</v>
      </c>
      <c r="D43" s="84">
        <v>2</v>
      </c>
      <c r="E43" s="90">
        <f>COUNTIFS(号卡固网晒单!$A:$A,$B$5,号卡固网晒单!$C:$C,B43,号卡固网晒单!$D:$D,$E$9)</f>
        <v>0</v>
      </c>
      <c r="F43" s="90">
        <f>COUNTIFS(号卡固网晒单!$A:$A,$B$5,号卡固网晒单!$C:$C,B43,号卡固网晒单!$D:$D,$F$9)</f>
        <v>0</v>
      </c>
      <c r="G43" s="90">
        <f>COUNTIFS(号卡固网晒单!$A:$A,$B$5,号卡固网晒单!$C:$C,B43,号卡固网晒单!$D:$D,$G$9)</f>
        <v>0</v>
      </c>
      <c r="H43" s="90">
        <f>COUNTIFS(号卡固网晒单!$A:$A,$B$5,号卡固网晒单!$C:$C,B43,号卡固网晒单!$D:$D,$H$9)</f>
        <v>0</v>
      </c>
      <c r="I43" s="90">
        <f>COUNTIFS(号卡固网晒单!$A:$A,$B$5,号卡固网晒单!$C:$C,B43,号卡固网晒单!$D:$D,$I$9)</f>
        <v>0</v>
      </c>
      <c r="J43" s="90">
        <f>COUNTIFS(号卡固网晒单!$A:$A,$B$5,号卡固网晒单!$C:$C,B43,号卡固网晒单!$D:$D,$J$9)</f>
        <v>0</v>
      </c>
      <c r="K43" s="90">
        <f>COUNTIFS(号卡固网晒单!$A:$A,$B$5,号卡固网晒单!$C:$C,B43,号卡固网晒单!$D:$D,$K$9)</f>
        <v>0</v>
      </c>
      <c r="L43" s="90">
        <f>COUNTIFS(号卡固网晒单!$A:$A,$B$5,号卡固网晒单!$C:$C,B43,号卡固网晒单!$D:$D,$L$9)</f>
        <v>0</v>
      </c>
      <c r="M43" s="90">
        <f>COUNTIFS(号卡固网晒单!$A:$A,$B$5,号卡固网晒单!$C:$C,B43,号卡固网晒单!$D:$D,$M$9)</f>
        <v>0</v>
      </c>
      <c r="N43" s="90">
        <f>COUNTIFS(号卡固网晒单!$A:$A,$B$5,号卡固网晒单!$C:$C,B43,号卡固网晒单!$D:$D,$N$9)</f>
        <v>0</v>
      </c>
      <c r="O43" s="90">
        <f>COUNTIFS(号卡固网晒单!$A:$A,$B$5,号卡固网晒单!$C:$C,B43,号卡固网晒单!$D:$D,$O$9)</f>
        <v>0</v>
      </c>
      <c r="P43" s="90">
        <f>COUNTIFS(号卡固网晒单!$A:$A,$B$5,号卡固网晒单!$C:$C,B43,号卡固网晒单!$D:$D,$P$9)</f>
        <v>0</v>
      </c>
      <c r="Q43" s="90">
        <f t="shared" si="0"/>
        <v>0</v>
      </c>
      <c r="R43" s="90">
        <f>COUNTIFS(号卡固网晒单!$A:$A,$B$5,号卡固网晒单!$C:$C,B43,号卡固网晒单!$E:$E,$R$9)</f>
        <v>0</v>
      </c>
      <c r="S43" s="90">
        <f t="shared" si="1"/>
        <v>0</v>
      </c>
      <c r="T43" s="90">
        <f t="shared" si="2"/>
        <v>0</v>
      </c>
      <c r="U43" s="90">
        <f>COUNTIFS(号卡固网晒单!$A:$A,$B$5,号卡固网晒单!$C:$C,B43,号卡固网晒单!$D:$D,$U$9)</f>
        <v>0</v>
      </c>
      <c r="V43" s="90">
        <f>COUNTIFS(号卡固网晒单!$A:$A,$B$5,号卡固网晒单!$C:$C,B43,号卡固网晒单!$D:$D,$V$9)</f>
        <v>0</v>
      </c>
      <c r="W43" s="90">
        <f>COUNTIFS(号卡固网晒单!$A:$A,$B$5,号卡固网晒单!$C:$C,B43,号卡固网晒单!$D:$D,$W$9)</f>
        <v>0</v>
      </c>
      <c r="X43" s="90">
        <f>COUNTIFS(号卡固网晒单!$A:$A,$B$5,号卡固网晒单!$C:$C,B43,号卡固网晒单!$D:$D,$X$9)</f>
        <v>0</v>
      </c>
      <c r="Y43" s="90">
        <f>COUNTIFS(号卡固网晒单!$A:$A,$B$5,号卡固网晒单!$C:$C,B43,号卡固网晒单!$F:$F,$Y$9)</f>
        <v>0</v>
      </c>
      <c r="Z43" s="90">
        <f>COUNTIFS(号卡固网晒单!$A:$A,$B$5,号卡固网晒单!$C:$C,B43,号卡固网晒单!$G:$G,$Z$9)</f>
        <v>0</v>
      </c>
      <c r="AA43" s="90">
        <f>COUNTIFS(号卡固网晒单!$A:$A,$B$5,号卡固网晒单!$C:$C,B43,号卡固网晒单!$H:$H,$AA$9)</f>
        <v>0</v>
      </c>
      <c r="AB43" s="90">
        <f>COUNTIFS(号卡固网晒单!$A:$A,$B$5,号卡固网晒单!$C:$C,B43,号卡固网晒单!$I:$I,$AB$9)</f>
        <v>0</v>
      </c>
      <c r="AC43" s="90">
        <f>COUNTIFS(号卡固网晒单!$A:$A,$B$5,号卡固网晒单!$C:$C,B43,号卡固网晒单!$J:$J,$AC$9)</f>
        <v>0</v>
      </c>
      <c r="AD43" s="90">
        <f>COUNTIFS(号卡固网晒单!$A:$A,$B$5,号卡固网晒单!$C:$C,B43,号卡固网晒单!$K:$K,$AD$9)</f>
        <v>0</v>
      </c>
      <c r="AE43" s="90">
        <f>COUNTIFS(号卡固网晒单!$A:$A,$B$5,号卡固网晒单!$C:$C,B43,号卡固网晒单!$L:$L,$AE$9)</f>
        <v>0</v>
      </c>
      <c r="AF43" s="90">
        <f>COUNTIFS(号卡固网晒单!$A:$A,$B$5,号卡固网晒单!$C:$C,B43,号卡固网晒单!$M:$M,$AF$9)</f>
        <v>0</v>
      </c>
      <c r="AG43" s="90">
        <f>R43*$R$5+S43*$S$5+T43*$T$5+U43*$U$5+V43*$V$5+W43*$W$5+X43*$X$5</f>
        <v>0</v>
      </c>
      <c r="AH43" s="90">
        <f>Y43*$Y$5+Z43*$Z$5+AA43*$AA$5+AB43*$AB$5+AC43*$AC$5+AD43*$AD$5+AE43*$AE$5+AF43*$AF$5</f>
        <v>0</v>
      </c>
      <c r="AI43" s="90">
        <f>COUNTIFS(号卡固网晒单!$C:$C,AF43,号卡固网晒单!$D:$D,$E$9)</f>
        <v>0</v>
      </c>
      <c r="AJ43" s="90">
        <f>COUNTIFS(号卡固网晒单!$C:$C,AF43,号卡固网晒单!$D:$D,$F$9)</f>
        <v>0</v>
      </c>
      <c r="AK43" s="90">
        <f>COUNTIFS(号卡固网晒单!$C:$C,AF43,号卡固网晒单!$D:$D,$G$9)</f>
        <v>0</v>
      </c>
      <c r="AL43" s="90">
        <f>COUNTIFS(号卡固网晒单!$C:$C,AF43,号卡固网晒单!$D:$D,$H$9)</f>
        <v>0</v>
      </c>
      <c r="AM43" s="90">
        <f>COUNTIFS(号卡固网晒单!$C:$C,AF43,号卡固网晒单!$D:$D,$I$9)</f>
        <v>0</v>
      </c>
      <c r="AN43" s="90">
        <f>COUNTIFS(号卡固网晒单!$C:$C,AF43,号卡固网晒单!$D:$D,$J$9)</f>
        <v>0</v>
      </c>
      <c r="AO43" s="90">
        <f>COUNTIFS(号卡固网晒单!$C:$C,AF43,号卡固网晒单!$D:$D,$K$9)</f>
        <v>0</v>
      </c>
      <c r="AP43" s="90">
        <f>COUNTIFS(号卡固网晒单!$C:$C,AF43,号卡固网晒单!$D:$D,$L$9)</f>
        <v>0</v>
      </c>
      <c r="AQ43" s="90">
        <f>COUNTIFS(号卡固网晒单!$C:$C,AF43,号卡固网晒单!$D:$D,$M$9)</f>
        <v>0</v>
      </c>
      <c r="AR43" s="90">
        <f>COUNTIFS(号卡固网晒单!$C:$C,AF43,号卡固网晒单!$D:$D,$N$9)</f>
        <v>0</v>
      </c>
      <c r="AS43" s="90">
        <f>COUNTIFS(号卡固网晒单!$C:$C,AF43,号卡固网晒单!$D:$D,$O$9)</f>
        <v>0</v>
      </c>
      <c r="AT43" s="90">
        <f>COUNTIFS(号卡固网晒单!$C:$C,AF43,号卡固网晒单!$D:$D,$P$9)</f>
        <v>0</v>
      </c>
      <c r="AU43" s="90">
        <f t="shared" si="3"/>
        <v>0</v>
      </c>
      <c r="AV43" s="90">
        <f>COUNTIFS(号卡固网晒单!$C:$C,AE43,号卡固网晒单!$E:$E,$R$9)</f>
        <v>0</v>
      </c>
      <c r="AW43" s="90">
        <f t="shared" si="4"/>
        <v>0</v>
      </c>
      <c r="AX43" s="90">
        <f t="shared" si="5"/>
        <v>0</v>
      </c>
      <c r="AY43" s="90">
        <f>COUNTIFS(号卡固网晒单!$C:$C,AE43,号卡固网晒单!$D:$D,$U$9)</f>
        <v>0</v>
      </c>
      <c r="AZ43" s="90">
        <f>COUNTIFS(号卡固网晒单!$C:$C,AE43,号卡固网晒单!$D:$D,$V$9)</f>
        <v>0</v>
      </c>
      <c r="BA43" s="90">
        <f>COUNTIFS(号卡固网晒单!$C:$C,AE43,号卡固网晒单!$D:$D,$W$9)</f>
        <v>0</v>
      </c>
      <c r="BB43" s="90">
        <f>COUNTIFS(号卡固网晒单!$C:$C,AE43,号卡固网晒单!$D:$D,$X$9)</f>
        <v>0</v>
      </c>
      <c r="BC43" s="90">
        <f>COUNTIFS(号卡固网晒单!$C:$C,AE43,号卡固网晒单!$F:$F,$Y$9)</f>
        <v>0</v>
      </c>
      <c r="BD43" s="90">
        <f>COUNTIFS(号卡固网晒单!$C:$C,AE43,号卡固网晒单!$G:$G,$Z$9)</f>
        <v>0</v>
      </c>
      <c r="BE43" s="90">
        <f>COUNTIFS(号卡固网晒单!$C:$C,AE43,号卡固网晒单!$H:$H,$AA$9)</f>
        <v>0</v>
      </c>
      <c r="BF43" s="90">
        <f>COUNTIFS(号卡固网晒单!$C:$C,AE43,号卡固网晒单!$I:$I,$AB$9)</f>
        <v>0</v>
      </c>
      <c r="BG43" s="90">
        <f>COUNTIFS(号卡固网晒单!$C:$C,AE43,号卡固网晒单!$J:$J,$AC$9)</f>
        <v>0</v>
      </c>
      <c r="BH43" s="90">
        <f>COUNTIFS(号卡固网晒单!$C:$C,AE43,号卡固网晒单!$K:$K,$AD$9)</f>
        <v>0</v>
      </c>
      <c r="BI43" s="90">
        <f>COUNTIFS(号卡固网晒单!$C:$C,AE43,号卡固网晒单!$L:$L,$AE$9)</f>
        <v>0</v>
      </c>
      <c r="BJ43" s="90">
        <f>COUNTIFS(号卡固网晒单!$C:$C,AE43,号卡固网晒单!$M:$M,$AF$9)</f>
        <v>0</v>
      </c>
      <c r="BK43" s="22">
        <v>2</v>
      </c>
      <c r="BL43" s="31">
        <f>AV43*$AV$5+AW43*$AW$5+AX43*$AX$5+AY43*$AY$5+AZ43*$AZ$5+BA43*$BA$5+BB43*$BB$5</f>
        <v>0</v>
      </c>
      <c r="BM43" s="31">
        <f t="shared" si="7"/>
        <v>0</v>
      </c>
      <c r="BN43" s="26">
        <v>9</v>
      </c>
      <c r="BO43" s="50">
        <f>SUM(BM43:BM45)</f>
        <v>0</v>
      </c>
      <c r="BP43" s="51">
        <f>BO43/BN43</f>
        <v>0</v>
      </c>
      <c r="BQ43" s="26">
        <f t="shared" si="8"/>
        <v>0</v>
      </c>
      <c r="BR43" s="50">
        <f>SUM(BQ43:BQ45)</f>
        <v>0</v>
      </c>
      <c r="BS43" s="22">
        <v>5</v>
      </c>
      <c r="BT43" s="31">
        <f>BC43*$BC$5+BD43*$BD$5+BE43*$BE$5+BF43*$BF$5+BG43*$BG$5+BH43*$BH$5+BI43*$BI$5+BJ43*$BJ$5</f>
        <v>0</v>
      </c>
      <c r="BU43" s="31">
        <f t="shared" si="9"/>
        <v>0</v>
      </c>
      <c r="BV43" s="50">
        <v>22</v>
      </c>
      <c r="BW43" s="50">
        <f>SUM(BT43:BT45)</f>
        <v>0</v>
      </c>
      <c r="BX43" s="51">
        <f>BW43/BV43</f>
        <v>0</v>
      </c>
      <c r="BY43" s="51">
        <f>(BX43+BP43)/2</f>
        <v>0</v>
      </c>
      <c r="BZ43" s="59">
        <f>RANK(BY43,$BY$11:$BY$69)</f>
        <v>1</v>
      </c>
      <c r="CA43" s="26">
        <f t="shared" si="10"/>
        <v>0</v>
      </c>
      <c r="CB43" s="50">
        <f>SUM(CA43:CA45)</f>
        <v>0</v>
      </c>
      <c r="CC43" s="83" t="s">
        <v>26</v>
      </c>
      <c r="CD43" s="83" t="s">
        <v>547</v>
      </c>
      <c r="CF43" s="101" t="str">
        <f t="shared" si="6"/>
        <v>刘坛国</v>
      </c>
      <c r="CG43" s="108" t="str">
        <f>IF(AND(BO43=0),CC43,"")</f>
        <v>湾坞站</v>
      </c>
      <c r="CH43" s="108" t="str">
        <f>IF(AND(BW43=0),CC43,"")</f>
        <v>湾坞站</v>
      </c>
      <c r="CI43" s="108"/>
    </row>
    <row r="44" ht="23.2" spans="1:87">
      <c r="A44" s="88"/>
      <c r="B44" s="88" t="s">
        <v>548</v>
      </c>
      <c r="C44" s="84">
        <v>5</v>
      </c>
      <c r="D44" s="84">
        <v>2</v>
      </c>
      <c r="E44" s="90">
        <f>COUNTIFS(号卡固网晒单!$A:$A,$B$5,号卡固网晒单!$C:$C,B44,号卡固网晒单!$D:$D,$E$9)</f>
        <v>0</v>
      </c>
      <c r="F44" s="90">
        <f>COUNTIFS(号卡固网晒单!$A:$A,$B$5,号卡固网晒单!$C:$C,B44,号卡固网晒单!$D:$D,$F$9)</f>
        <v>0</v>
      </c>
      <c r="G44" s="90">
        <f>COUNTIFS(号卡固网晒单!$A:$A,$B$5,号卡固网晒单!$C:$C,B44,号卡固网晒单!$D:$D,$G$9)</f>
        <v>0</v>
      </c>
      <c r="H44" s="90">
        <f>COUNTIFS(号卡固网晒单!$A:$A,$B$5,号卡固网晒单!$C:$C,B44,号卡固网晒单!$D:$D,$H$9)</f>
        <v>0</v>
      </c>
      <c r="I44" s="90">
        <f>COUNTIFS(号卡固网晒单!$A:$A,$B$5,号卡固网晒单!$C:$C,B44,号卡固网晒单!$D:$D,$I$9)</f>
        <v>0</v>
      </c>
      <c r="J44" s="90">
        <f>COUNTIFS(号卡固网晒单!$A:$A,$B$5,号卡固网晒单!$C:$C,B44,号卡固网晒单!$D:$D,$J$9)</f>
        <v>0</v>
      </c>
      <c r="K44" s="90">
        <f>COUNTIFS(号卡固网晒单!$A:$A,$B$5,号卡固网晒单!$C:$C,B44,号卡固网晒单!$D:$D,$K$9)</f>
        <v>0</v>
      </c>
      <c r="L44" s="90">
        <f>COUNTIFS(号卡固网晒单!$A:$A,$B$5,号卡固网晒单!$C:$C,B44,号卡固网晒单!$D:$D,$L$9)</f>
        <v>0</v>
      </c>
      <c r="M44" s="90">
        <f>COUNTIFS(号卡固网晒单!$A:$A,$B$5,号卡固网晒单!$C:$C,B44,号卡固网晒单!$D:$D,$M$9)</f>
        <v>0</v>
      </c>
      <c r="N44" s="90">
        <f>COUNTIFS(号卡固网晒单!$A:$A,$B$5,号卡固网晒单!$C:$C,B44,号卡固网晒单!$D:$D,$N$9)</f>
        <v>0</v>
      </c>
      <c r="O44" s="90">
        <f>COUNTIFS(号卡固网晒单!$A:$A,$B$5,号卡固网晒单!$C:$C,B44,号卡固网晒单!$D:$D,$O$9)</f>
        <v>0</v>
      </c>
      <c r="P44" s="90">
        <f>COUNTIFS(号卡固网晒单!$A:$A,$B$5,号卡固网晒单!$C:$C,B44,号卡固网晒单!$D:$D,$P$9)</f>
        <v>0</v>
      </c>
      <c r="Q44" s="90">
        <f t="shared" si="0"/>
        <v>0</v>
      </c>
      <c r="R44" s="90">
        <f>COUNTIFS(号卡固网晒单!$A:$A,$B$5,号卡固网晒单!$C:$C,B44,号卡固网晒单!$E:$E,$R$9)</f>
        <v>0</v>
      </c>
      <c r="S44" s="90">
        <f t="shared" si="1"/>
        <v>0</v>
      </c>
      <c r="T44" s="90">
        <f t="shared" si="2"/>
        <v>0</v>
      </c>
      <c r="U44" s="90">
        <f>COUNTIFS(号卡固网晒单!$A:$A,$B$5,号卡固网晒单!$C:$C,B44,号卡固网晒单!$D:$D,$U$9)</f>
        <v>0</v>
      </c>
      <c r="V44" s="90">
        <f>COUNTIFS(号卡固网晒单!$A:$A,$B$5,号卡固网晒单!$C:$C,B44,号卡固网晒单!$D:$D,$V$9)</f>
        <v>0</v>
      </c>
      <c r="W44" s="90">
        <f>COUNTIFS(号卡固网晒单!$A:$A,$B$5,号卡固网晒单!$C:$C,B44,号卡固网晒单!$D:$D,$W$9)</f>
        <v>0</v>
      </c>
      <c r="X44" s="90">
        <f>COUNTIFS(号卡固网晒单!$A:$A,$B$5,号卡固网晒单!$C:$C,B44,号卡固网晒单!$D:$D,$X$9)</f>
        <v>0</v>
      </c>
      <c r="Y44" s="90">
        <f>COUNTIFS(号卡固网晒单!$A:$A,$B$5,号卡固网晒单!$C:$C,B44,号卡固网晒单!$F:$F,$Y$9)</f>
        <v>0</v>
      </c>
      <c r="Z44" s="90">
        <f>COUNTIFS(号卡固网晒单!$A:$A,$B$5,号卡固网晒单!$C:$C,B44,号卡固网晒单!$G:$G,$Z$9)</f>
        <v>0</v>
      </c>
      <c r="AA44" s="90">
        <f>COUNTIFS(号卡固网晒单!$A:$A,$B$5,号卡固网晒单!$C:$C,B44,号卡固网晒单!$H:$H,$AA$9)</f>
        <v>0</v>
      </c>
      <c r="AB44" s="90">
        <f>COUNTIFS(号卡固网晒单!$A:$A,$B$5,号卡固网晒单!$C:$C,B44,号卡固网晒单!$I:$I,$AB$9)</f>
        <v>0</v>
      </c>
      <c r="AC44" s="90">
        <f>COUNTIFS(号卡固网晒单!$A:$A,$B$5,号卡固网晒单!$C:$C,B44,号卡固网晒单!$J:$J,$AC$9)</f>
        <v>0</v>
      </c>
      <c r="AD44" s="90">
        <f>COUNTIFS(号卡固网晒单!$A:$A,$B$5,号卡固网晒单!$C:$C,B44,号卡固网晒单!$K:$K,$AD$9)</f>
        <v>0</v>
      </c>
      <c r="AE44" s="90">
        <f>COUNTIFS(号卡固网晒单!$A:$A,$B$5,号卡固网晒单!$C:$C,B44,号卡固网晒单!$L:$L,$AE$9)</f>
        <v>0</v>
      </c>
      <c r="AF44" s="90">
        <f>COUNTIFS(号卡固网晒单!$A:$A,$B$5,号卡固网晒单!$C:$C,B44,号卡固网晒单!$M:$M,$AF$9)</f>
        <v>0</v>
      </c>
      <c r="AG44" s="90">
        <f>R44*$R$5+S44*$S$5+T44*$T$5+U44*$U$5+V44*$V$5+W44*$W$5+X44*$X$5</f>
        <v>0</v>
      </c>
      <c r="AH44" s="90">
        <f>Y44*$Y$5+Z44*$Z$5+AA44*$AA$5+AB44*$AB$5+AC44*$AC$5+AD44*$AD$5+AE44*$AE$5+AF44*$AF$5</f>
        <v>0</v>
      </c>
      <c r="AI44" s="90">
        <f>COUNTIFS(号卡固网晒单!$C:$C,AF44,号卡固网晒单!$D:$D,$E$9)</f>
        <v>0</v>
      </c>
      <c r="AJ44" s="90">
        <f>COUNTIFS(号卡固网晒单!$C:$C,AF44,号卡固网晒单!$D:$D,$F$9)</f>
        <v>0</v>
      </c>
      <c r="AK44" s="90">
        <f>COUNTIFS(号卡固网晒单!$C:$C,AF44,号卡固网晒单!$D:$D,$G$9)</f>
        <v>0</v>
      </c>
      <c r="AL44" s="90">
        <f>COUNTIFS(号卡固网晒单!$C:$C,AF44,号卡固网晒单!$D:$D,$H$9)</f>
        <v>0</v>
      </c>
      <c r="AM44" s="90">
        <f>COUNTIFS(号卡固网晒单!$C:$C,AF44,号卡固网晒单!$D:$D,$I$9)</f>
        <v>0</v>
      </c>
      <c r="AN44" s="90">
        <f>COUNTIFS(号卡固网晒单!$C:$C,AF44,号卡固网晒单!$D:$D,$J$9)</f>
        <v>0</v>
      </c>
      <c r="AO44" s="90">
        <f>COUNTIFS(号卡固网晒单!$C:$C,AF44,号卡固网晒单!$D:$D,$K$9)</f>
        <v>0</v>
      </c>
      <c r="AP44" s="90">
        <f>COUNTIFS(号卡固网晒单!$C:$C,AF44,号卡固网晒单!$D:$D,$L$9)</f>
        <v>0</v>
      </c>
      <c r="AQ44" s="90">
        <f>COUNTIFS(号卡固网晒单!$C:$C,AF44,号卡固网晒单!$D:$D,$M$9)</f>
        <v>0</v>
      </c>
      <c r="AR44" s="90">
        <f>COUNTIFS(号卡固网晒单!$C:$C,AF44,号卡固网晒单!$D:$D,$N$9)</f>
        <v>0</v>
      </c>
      <c r="AS44" s="90">
        <f>COUNTIFS(号卡固网晒单!$C:$C,AF44,号卡固网晒单!$D:$D,$O$9)</f>
        <v>0</v>
      </c>
      <c r="AT44" s="90">
        <f>COUNTIFS(号卡固网晒单!$C:$C,AF44,号卡固网晒单!$D:$D,$P$9)</f>
        <v>0</v>
      </c>
      <c r="AU44" s="90">
        <f t="shared" si="3"/>
        <v>0</v>
      </c>
      <c r="AV44" s="90">
        <f>COUNTIFS(号卡固网晒单!$C:$C,AE44,号卡固网晒单!$E:$E,$R$9)</f>
        <v>0</v>
      </c>
      <c r="AW44" s="90">
        <f t="shared" si="4"/>
        <v>0</v>
      </c>
      <c r="AX44" s="90">
        <f t="shared" si="5"/>
        <v>0</v>
      </c>
      <c r="AY44" s="90">
        <f>COUNTIFS(号卡固网晒单!$C:$C,AE44,号卡固网晒单!$D:$D,$U$9)</f>
        <v>0</v>
      </c>
      <c r="AZ44" s="90">
        <f>COUNTIFS(号卡固网晒单!$C:$C,AE44,号卡固网晒单!$D:$D,$V$9)</f>
        <v>0</v>
      </c>
      <c r="BA44" s="90">
        <f>COUNTIFS(号卡固网晒单!$C:$C,AE44,号卡固网晒单!$D:$D,$W$9)</f>
        <v>0</v>
      </c>
      <c r="BB44" s="90">
        <f>COUNTIFS(号卡固网晒单!$C:$C,AE44,号卡固网晒单!$D:$D,$X$9)</f>
        <v>0</v>
      </c>
      <c r="BC44" s="90">
        <f>COUNTIFS(号卡固网晒单!$C:$C,AE44,号卡固网晒单!$F:$F,$Y$9)</f>
        <v>0</v>
      </c>
      <c r="BD44" s="90">
        <f>COUNTIFS(号卡固网晒单!$C:$C,AE44,号卡固网晒单!$G:$G,$Z$9)</f>
        <v>0</v>
      </c>
      <c r="BE44" s="90">
        <f>COUNTIFS(号卡固网晒单!$C:$C,AE44,号卡固网晒单!$H:$H,$AA$9)</f>
        <v>0</v>
      </c>
      <c r="BF44" s="90">
        <f>COUNTIFS(号卡固网晒单!$C:$C,AE44,号卡固网晒单!$I:$I,$AB$9)</f>
        <v>0</v>
      </c>
      <c r="BG44" s="90">
        <f>COUNTIFS(号卡固网晒单!$C:$C,AE44,号卡固网晒单!$J:$J,$AC$9)</f>
        <v>0</v>
      </c>
      <c r="BH44" s="90">
        <f>COUNTIFS(号卡固网晒单!$C:$C,AE44,号卡固网晒单!$K:$K,$AD$9)</f>
        <v>0</v>
      </c>
      <c r="BI44" s="90">
        <f>COUNTIFS(号卡固网晒单!$C:$C,AE44,号卡固网晒单!$L:$L,$AE$9)</f>
        <v>0</v>
      </c>
      <c r="BJ44" s="90">
        <f>COUNTIFS(号卡固网晒单!$C:$C,AE44,号卡固网晒单!$M:$M,$AF$9)</f>
        <v>0</v>
      </c>
      <c r="BK44" s="22">
        <v>2</v>
      </c>
      <c r="BL44" s="31">
        <f>AV44*$AV$5+AW44*$AW$5+AX44*$AX$5+AY44*$AY$5+AZ44*$AZ$5+BA44*$BA$5+BB44*$BB$5</f>
        <v>0</v>
      </c>
      <c r="BM44" s="31">
        <f t="shared" si="7"/>
        <v>0</v>
      </c>
      <c r="BN44" s="26"/>
      <c r="BO44" s="50"/>
      <c r="BP44" s="51"/>
      <c r="BQ44" s="26">
        <f t="shared" si="8"/>
        <v>0</v>
      </c>
      <c r="BR44" s="50"/>
      <c r="BS44" s="22">
        <v>5</v>
      </c>
      <c r="BT44" s="31">
        <f>BC44*$BC$5+BD44*$BD$5+BE44*$BE$5+BF44*$BF$5+BG44*$BG$5+BH44*$BH$5+BI44*$BI$5+BJ44*$BJ$5</f>
        <v>0</v>
      </c>
      <c r="BU44" s="31">
        <f t="shared" si="9"/>
        <v>0</v>
      </c>
      <c r="BV44" s="50"/>
      <c r="BW44" s="50"/>
      <c r="BX44" s="51"/>
      <c r="BY44" s="51"/>
      <c r="BZ44" s="59"/>
      <c r="CA44" s="26">
        <f t="shared" si="10"/>
        <v>0</v>
      </c>
      <c r="CB44" s="50"/>
      <c r="CC44" s="83"/>
      <c r="CD44" s="83" t="s">
        <v>548</v>
      </c>
      <c r="CF44" s="101" t="str">
        <f t="shared" si="6"/>
        <v>张国锋</v>
      </c>
      <c r="CG44" s="108"/>
      <c r="CH44" s="108"/>
      <c r="CI44" s="108"/>
    </row>
    <row r="45" ht="23.2" spans="1:87">
      <c r="A45" s="88"/>
      <c r="B45" s="88" t="s">
        <v>549</v>
      </c>
      <c r="C45" s="84">
        <v>12</v>
      </c>
      <c r="D45" s="84">
        <v>5</v>
      </c>
      <c r="E45" s="90">
        <f>COUNTIFS(号卡固网晒单!$A:$A,$B$5,号卡固网晒单!$C:$C,B45,号卡固网晒单!$D:$D,$E$9)</f>
        <v>0</v>
      </c>
      <c r="F45" s="90">
        <f>COUNTIFS(号卡固网晒单!$A:$A,$B$5,号卡固网晒单!$C:$C,B45,号卡固网晒单!$D:$D,$F$9)</f>
        <v>0</v>
      </c>
      <c r="G45" s="90">
        <f>COUNTIFS(号卡固网晒单!$A:$A,$B$5,号卡固网晒单!$C:$C,B45,号卡固网晒单!$D:$D,$G$9)</f>
        <v>0</v>
      </c>
      <c r="H45" s="90">
        <f>COUNTIFS(号卡固网晒单!$A:$A,$B$5,号卡固网晒单!$C:$C,B45,号卡固网晒单!$D:$D,$H$9)</f>
        <v>0</v>
      </c>
      <c r="I45" s="90">
        <f>COUNTIFS(号卡固网晒单!$A:$A,$B$5,号卡固网晒单!$C:$C,B45,号卡固网晒单!$D:$D,$I$9)</f>
        <v>0</v>
      </c>
      <c r="J45" s="90">
        <f>COUNTIFS(号卡固网晒单!$A:$A,$B$5,号卡固网晒单!$C:$C,B45,号卡固网晒单!$D:$D,$J$9)</f>
        <v>0</v>
      </c>
      <c r="K45" s="90">
        <f>COUNTIFS(号卡固网晒单!$A:$A,$B$5,号卡固网晒单!$C:$C,B45,号卡固网晒单!$D:$D,$K$9)</f>
        <v>0</v>
      </c>
      <c r="L45" s="90">
        <f>COUNTIFS(号卡固网晒单!$A:$A,$B$5,号卡固网晒单!$C:$C,B45,号卡固网晒单!$D:$D,$L$9)</f>
        <v>0</v>
      </c>
      <c r="M45" s="90">
        <f>COUNTIFS(号卡固网晒单!$A:$A,$B$5,号卡固网晒单!$C:$C,B45,号卡固网晒单!$D:$D,$M$9)</f>
        <v>0</v>
      </c>
      <c r="N45" s="90">
        <f>COUNTIFS(号卡固网晒单!$A:$A,$B$5,号卡固网晒单!$C:$C,B45,号卡固网晒单!$D:$D,$N$9)</f>
        <v>0</v>
      </c>
      <c r="O45" s="90">
        <f>COUNTIFS(号卡固网晒单!$A:$A,$B$5,号卡固网晒单!$C:$C,B45,号卡固网晒单!$D:$D,$O$9)</f>
        <v>0</v>
      </c>
      <c r="P45" s="90">
        <f>COUNTIFS(号卡固网晒单!$A:$A,$B$5,号卡固网晒单!$C:$C,B45,号卡固网晒单!$D:$D,$P$9)</f>
        <v>0</v>
      </c>
      <c r="Q45" s="90">
        <f t="shared" si="0"/>
        <v>0</v>
      </c>
      <c r="R45" s="90">
        <f>COUNTIFS(号卡固网晒单!$A:$A,$B$5,号卡固网晒单!$C:$C,B45,号卡固网晒单!$E:$E,$R$9)</f>
        <v>0</v>
      </c>
      <c r="S45" s="90">
        <f t="shared" si="1"/>
        <v>0</v>
      </c>
      <c r="T45" s="90">
        <f t="shared" si="2"/>
        <v>0</v>
      </c>
      <c r="U45" s="90">
        <f>COUNTIFS(号卡固网晒单!$A:$A,$B$5,号卡固网晒单!$C:$C,B45,号卡固网晒单!$D:$D,$U$9)</f>
        <v>0</v>
      </c>
      <c r="V45" s="90">
        <f>COUNTIFS(号卡固网晒单!$A:$A,$B$5,号卡固网晒单!$C:$C,B45,号卡固网晒单!$D:$D,$V$9)</f>
        <v>0</v>
      </c>
      <c r="W45" s="90">
        <f>COUNTIFS(号卡固网晒单!$A:$A,$B$5,号卡固网晒单!$C:$C,B45,号卡固网晒单!$D:$D,$W$9)</f>
        <v>0</v>
      </c>
      <c r="X45" s="90">
        <f>COUNTIFS(号卡固网晒单!$A:$A,$B$5,号卡固网晒单!$C:$C,B45,号卡固网晒单!$D:$D,$X$9)</f>
        <v>0</v>
      </c>
      <c r="Y45" s="90">
        <f>COUNTIFS(号卡固网晒单!$A:$A,$B$5,号卡固网晒单!$C:$C,B45,号卡固网晒单!$F:$F,$Y$9)</f>
        <v>0</v>
      </c>
      <c r="Z45" s="90">
        <f>COUNTIFS(号卡固网晒单!$A:$A,$B$5,号卡固网晒单!$C:$C,B45,号卡固网晒单!$G:$G,$Z$9)</f>
        <v>0</v>
      </c>
      <c r="AA45" s="90">
        <f>COUNTIFS(号卡固网晒单!$A:$A,$B$5,号卡固网晒单!$C:$C,B45,号卡固网晒单!$H:$H,$AA$9)</f>
        <v>0</v>
      </c>
      <c r="AB45" s="90">
        <f>COUNTIFS(号卡固网晒单!$A:$A,$B$5,号卡固网晒单!$C:$C,B45,号卡固网晒单!$I:$I,$AB$9)</f>
        <v>0</v>
      </c>
      <c r="AC45" s="90">
        <f>COUNTIFS(号卡固网晒单!$A:$A,$B$5,号卡固网晒单!$C:$C,B45,号卡固网晒单!$J:$J,$AC$9)</f>
        <v>0</v>
      </c>
      <c r="AD45" s="90">
        <f>COUNTIFS(号卡固网晒单!$A:$A,$B$5,号卡固网晒单!$C:$C,B45,号卡固网晒单!$K:$K,$AD$9)</f>
        <v>0</v>
      </c>
      <c r="AE45" s="90">
        <f>COUNTIFS(号卡固网晒单!$A:$A,$B$5,号卡固网晒单!$C:$C,B45,号卡固网晒单!$L:$L,$AE$9)</f>
        <v>0</v>
      </c>
      <c r="AF45" s="90">
        <f>COUNTIFS(号卡固网晒单!$A:$A,$B$5,号卡固网晒单!$C:$C,B45,号卡固网晒单!$M:$M,$AF$9)</f>
        <v>0</v>
      </c>
      <c r="AG45" s="90">
        <f>R45*$R$5+S45*$S$5+T45*$T$5+U45*$U$5+V45*$V$5+W45*$W$5+X45*$X$5</f>
        <v>0</v>
      </c>
      <c r="AH45" s="90">
        <f>Y45*$Y$5+Z45*$Z$5+AA45*$AA$5+AB45*$AB$5+AC45*$AC$5+AD45*$AD$5+AE45*$AE$5+AF45*$AF$5</f>
        <v>0</v>
      </c>
      <c r="AI45" s="90">
        <f>COUNTIFS(号卡固网晒单!$C:$C,AF45,号卡固网晒单!$D:$D,$E$9)</f>
        <v>0</v>
      </c>
      <c r="AJ45" s="90">
        <f>COUNTIFS(号卡固网晒单!$C:$C,AF45,号卡固网晒单!$D:$D,$F$9)</f>
        <v>0</v>
      </c>
      <c r="AK45" s="90">
        <f>COUNTIFS(号卡固网晒单!$C:$C,AF45,号卡固网晒单!$D:$D,$G$9)</f>
        <v>0</v>
      </c>
      <c r="AL45" s="90">
        <f>COUNTIFS(号卡固网晒单!$C:$C,AF45,号卡固网晒单!$D:$D,$H$9)</f>
        <v>0</v>
      </c>
      <c r="AM45" s="90">
        <f>COUNTIFS(号卡固网晒单!$C:$C,AF45,号卡固网晒单!$D:$D,$I$9)</f>
        <v>0</v>
      </c>
      <c r="AN45" s="90">
        <f>COUNTIFS(号卡固网晒单!$C:$C,AF45,号卡固网晒单!$D:$D,$J$9)</f>
        <v>0</v>
      </c>
      <c r="AO45" s="90">
        <f>COUNTIFS(号卡固网晒单!$C:$C,AF45,号卡固网晒单!$D:$D,$K$9)</f>
        <v>0</v>
      </c>
      <c r="AP45" s="90">
        <f>COUNTIFS(号卡固网晒单!$C:$C,AF45,号卡固网晒单!$D:$D,$L$9)</f>
        <v>0</v>
      </c>
      <c r="AQ45" s="90">
        <f>COUNTIFS(号卡固网晒单!$C:$C,AF45,号卡固网晒单!$D:$D,$M$9)</f>
        <v>0</v>
      </c>
      <c r="AR45" s="90">
        <f>COUNTIFS(号卡固网晒单!$C:$C,AF45,号卡固网晒单!$D:$D,$N$9)</f>
        <v>0</v>
      </c>
      <c r="AS45" s="90">
        <f>COUNTIFS(号卡固网晒单!$C:$C,AF45,号卡固网晒单!$D:$D,$O$9)</f>
        <v>0</v>
      </c>
      <c r="AT45" s="90">
        <f>COUNTIFS(号卡固网晒单!$C:$C,AF45,号卡固网晒单!$D:$D,$P$9)</f>
        <v>0</v>
      </c>
      <c r="AU45" s="90">
        <f t="shared" si="3"/>
        <v>0</v>
      </c>
      <c r="AV45" s="90">
        <f>COUNTIFS(号卡固网晒单!$C:$C,AE45,号卡固网晒单!$E:$E,$R$9)</f>
        <v>0</v>
      </c>
      <c r="AW45" s="90">
        <f t="shared" si="4"/>
        <v>0</v>
      </c>
      <c r="AX45" s="90">
        <f t="shared" si="5"/>
        <v>0</v>
      </c>
      <c r="AY45" s="90">
        <f>COUNTIFS(号卡固网晒单!$C:$C,AE45,号卡固网晒单!$D:$D,$U$9)</f>
        <v>0</v>
      </c>
      <c r="AZ45" s="90">
        <f>COUNTIFS(号卡固网晒单!$C:$C,AE45,号卡固网晒单!$D:$D,$V$9)</f>
        <v>0</v>
      </c>
      <c r="BA45" s="90">
        <f>COUNTIFS(号卡固网晒单!$C:$C,AE45,号卡固网晒单!$D:$D,$W$9)</f>
        <v>0</v>
      </c>
      <c r="BB45" s="90">
        <f>COUNTIFS(号卡固网晒单!$C:$C,AE45,号卡固网晒单!$D:$D,$X$9)</f>
        <v>0</v>
      </c>
      <c r="BC45" s="90">
        <f>COUNTIFS(号卡固网晒单!$C:$C,AE45,号卡固网晒单!$F:$F,$Y$9)</f>
        <v>0</v>
      </c>
      <c r="BD45" s="90">
        <f>COUNTIFS(号卡固网晒单!$C:$C,AE45,号卡固网晒单!$G:$G,$Z$9)</f>
        <v>0</v>
      </c>
      <c r="BE45" s="90">
        <f>COUNTIFS(号卡固网晒单!$C:$C,AE45,号卡固网晒单!$H:$H,$AA$9)</f>
        <v>0</v>
      </c>
      <c r="BF45" s="90">
        <f>COUNTIFS(号卡固网晒单!$C:$C,AE45,号卡固网晒单!$I:$I,$AB$9)</f>
        <v>0</v>
      </c>
      <c r="BG45" s="90">
        <f>COUNTIFS(号卡固网晒单!$C:$C,AE45,号卡固网晒单!$J:$J,$AC$9)</f>
        <v>0</v>
      </c>
      <c r="BH45" s="90">
        <f>COUNTIFS(号卡固网晒单!$C:$C,AE45,号卡固网晒单!$K:$K,$AD$9)</f>
        <v>0</v>
      </c>
      <c r="BI45" s="90">
        <f>COUNTIFS(号卡固网晒单!$C:$C,AE45,号卡固网晒单!$L:$L,$AE$9)</f>
        <v>0</v>
      </c>
      <c r="BJ45" s="90">
        <f>COUNTIFS(号卡固网晒单!$C:$C,AE45,号卡固网晒单!$M:$M,$AF$9)</f>
        <v>0</v>
      </c>
      <c r="BK45" s="22">
        <v>5</v>
      </c>
      <c r="BL45" s="31">
        <f>AV45*$AV$5+AW45*$AW$5+AX45*$AX$5+AY45*$AY$5+AZ45*$AZ$5+BA45*$BA$5+BB45*$BB$5</f>
        <v>0</v>
      </c>
      <c r="BM45" s="31">
        <f t="shared" si="7"/>
        <v>0</v>
      </c>
      <c r="BN45" s="26"/>
      <c r="BO45" s="50"/>
      <c r="BP45" s="51"/>
      <c r="BQ45" s="26">
        <f t="shared" si="8"/>
        <v>0</v>
      </c>
      <c r="BR45" s="50"/>
      <c r="BS45" s="22">
        <v>12</v>
      </c>
      <c r="BT45" s="31">
        <f>BC45*$BC$5+BD45*$BD$5+BE45*$BE$5+BF45*$BF$5+BG45*$BG$5+BH45*$BH$5+BI45*$BI$5+BJ45*$BJ$5</f>
        <v>0</v>
      </c>
      <c r="BU45" s="31">
        <f t="shared" si="9"/>
        <v>0</v>
      </c>
      <c r="BV45" s="50"/>
      <c r="BW45" s="50"/>
      <c r="BX45" s="51"/>
      <c r="BY45" s="51"/>
      <c r="BZ45" s="59"/>
      <c r="CA45" s="26">
        <f t="shared" si="10"/>
        <v>0</v>
      </c>
      <c r="CB45" s="50"/>
      <c r="CC45" s="83"/>
      <c r="CD45" s="83" t="s">
        <v>549</v>
      </c>
      <c r="CF45" s="101" t="str">
        <f t="shared" si="6"/>
        <v>蔡慧</v>
      </c>
      <c r="CG45" s="108"/>
      <c r="CH45" s="108"/>
      <c r="CI45" s="108"/>
    </row>
    <row r="46" ht="23.2" spans="1:87">
      <c r="A46" s="88" t="s">
        <v>27</v>
      </c>
      <c r="B46" s="88" t="s">
        <v>550</v>
      </c>
      <c r="C46" s="84">
        <v>5</v>
      </c>
      <c r="D46" s="84">
        <v>2</v>
      </c>
      <c r="E46" s="90">
        <f>COUNTIFS(号卡固网晒单!$A:$A,$B$5,号卡固网晒单!$C:$C,B46,号卡固网晒单!$D:$D,$E$9)</f>
        <v>0</v>
      </c>
      <c r="F46" s="90">
        <f>COUNTIFS(号卡固网晒单!$A:$A,$B$5,号卡固网晒单!$C:$C,B46,号卡固网晒单!$D:$D,$F$9)</f>
        <v>0</v>
      </c>
      <c r="G46" s="90">
        <f>COUNTIFS(号卡固网晒单!$A:$A,$B$5,号卡固网晒单!$C:$C,B46,号卡固网晒单!$D:$D,$G$9)</f>
        <v>0</v>
      </c>
      <c r="H46" s="90">
        <f>COUNTIFS(号卡固网晒单!$A:$A,$B$5,号卡固网晒单!$C:$C,B46,号卡固网晒单!$D:$D,$H$9)</f>
        <v>0</v>
      </c>
      <c r="I46" s="90">
        <f>COUNTIFS(号卡固网晒单!$A:$A,$B$5,号卡固网晒单!$C:$C,B46,号卡固网晒单!$D:$D,$I$9)</f>
        <v>0</v>
      </c>
      <c r="J46" s="90">
        <f>COUNTIFS(号卡固网晒单!$A:$A,$B$5,号卡固网晒单!$C:$C,B46,号卡固网晒单!$D:$D,$J$9)</f>
        <v>0</v>
      </c>
      <c r="K46" s="90">
        <f>COUNTIFS(号卡固网晒单!$A:$A,$B$5,号卡固网晒单!$C:$C,B46,号卡固网晒单!$D:$D,$K$9)</f>
        <v>0</v>
      </c>
      <c r="L46" s="90">
        <f>COUNTIFS(号卡固网晒单!$A:$A,$B$5,号卡固网晒单!$C:$C,B46,号卡固网晒单!$D:$D,$L$9)</f>
        <v>0</v>
      </c>
      <c r="M46" s="90">
        <f>COUNTIFS(号卡固网晒单!$A:$A,$B$5,号卡固网晒单!$C:$C,B46,号卡固网晒单!$D:$D,$M$9)</f>
        <v>0</v>
      </c>
      <c r="N46" s="90">
        <f>COUNTIFS(号卡固网晒单!$A:$A,$B$5,号卡固网晒单!$C:$C,B46,号卡固网晒单!$D:$D,$N$9)</f>
        <v>0</v>
      </c>
      <c r="O46" s="90">
        <f>COUNTIFS(号卡固网晒单!$A:$A,$B$5,号卡固网晒单!$C:$C,B46,号卡固网晒单!$D:$D,$O$9)</f>
        <v>0</v>
      </c>
      <c r="P46" s="90">
        <f>COUNTIFS(号卡固网晒单!$A:$A,$B$5,号卡固网晒单!$C:$C,B46,号卡固网晒单!$D:$D,$P$9)</f>
        <v>0</v>
      </c>
      <c r="Q46" s="90">
        <f t="shared" si="0"/>
        <v>0</v>
      </c>
      <c r="R46" s="90">
        <f>COUNTIFS(号卡固网晒单!$A:$A,$B$5,号卡固网晒单!$C:$C,B46,号卡固网晒单!$E:$E,$R$9)</f>
        <v>0</v>
      </c>
      <c r="S46" s="90">
        <f t="shared" si="1"/>
        <v>0</v>
      </c>
      <c r="T46" s="90">
        <f t="shared" si="2"/>
        <v>0</v>
      </c>
      <c r="U46" s="90">
        <f>COUNTIFS(号卡固网晒单!$A:$A,$B$5,号卡固网晒单!$C:$C,B46,号卡固网晒单!$D:$D,$U$9)</f>
        <v>0</v>
      </c>
      <c r="V46" s="90">
        <f>COUNTIFS(号卡固网晒单!$A:$A,$B$5,号卡固网晒单!$C:$C,B46,号卡固网晒单!$D:$D,$V$9)</f>
        <v>0</v>
      </c>
      <c r="W46" s="90">
        <f>COUNTIFS(号卡固网晒单!$A:$A,$B$5,号卡固网晒单!$C:$C,B46,号卡固网晒单!$D:$D,$W$9)</f>
        <v>0</v>
      </c>
      <c r="X46" s="90">
        <f>COUNTIFS(号卡固网晒单!$A:$A,$B$5,号卡固网晒单!$C:$C,B46,号卡固网晒单!$D:$D,$X$9)</f>
        <v>0</v>
      </c>
      <c r="Y46" s="90">
        <f>COUNTIFS(号卡固网晒单!$A:$A,$B$5,号卡固网晒单!$C:$C,B46,号卡固网晒单!$F:$F,$Y$9)</f>
        <v>0</v>
      </c>
      <c r="Z46" s="90">
        <f>COUNTIFS(号卡固网晒单!$A:$A,$B$5,号卡固网晒单!$C:$C,B46,号卡固网晒单!$G:$G,$Z$9)</f>
        <v>0</v>
      </c>
      <c r="AA46" s="90">
        <f>COUNTIFS(号卡固网晒单!$A:$A,$B$5,号卡固网晒单!$C:$C,B46,号卡固网晒单!$H:$H,$AA$9)</f>
        <v>0</v>
      </c>
      <c r="AB46" s="90">
        <f>COUNTIFS(号卡固网晒单!$A:$A,$B$5,号卡固网晒单!$C:$C,B46,号卡固网晒单!$I:$I,$AB$9)</f>
        <v>0</v>
      </c>
      <c r="AC46" s="90">
        <f>COUNTIFS(号卡固网晒单!$A:$A,$B$5,号卡固网晒单!$C:$C,B46,号卡固网晒单!$J:$J,$AC$9)</f>
        <v>0</v>
      </c>
      <c r="AD46" s="90">
        <f>COUNTIFS(号卡固网晒单!$A:$A,$B$5,号卡固网晒单!$C:$C,B46,号卡固网晒单!$K:$K,$AD$9)</f>
        <v>0</v>
      </c>
      <c r="AE46" s="90">
        <f>COUNTIFS(号卡固网晒单!$A:$A,$B$5,号卡固网晒单!$C:$C,B46,号卡固网晒单!$L:$L,$AE$9)</f>
        <v>0</v>
      </c>
      <c r="AF46" s="90">
        <f>COUNTIFS(号卡固网晒单!$A:$A,$B$5,号卡固网晒单!$C:$C,B46,号卡固网晒单!$M:$M,$AF$9)</f>
        <v>0</v>
      </c>
      <c r="AG46" s="90">
        <f>R46*$R$5+S46*$S$5+T46*$T$5+U46*$U$5+V46*$V$5+W46*$W$5+X46*$X$5</f>
        <v>0</v>
      </c>
      <c r="AH46" s="90">
        <f>Y46*$Y$5+Z46*$Z$5+AA46*$AA$5+AB46*$AB$5+AC46*$AC$5+AD46*$AD$5+AE46*$AE$5+AF46*$AF$5</f>
        <v>0</v>
      </c>
      <c r="AI46" s="90">
        <f>COUNTIFS(号卡固网晒单!$C:$C,AF46,号卡固网晒单!$D:$D,$E$9)</f>
        <v>0</v>
      </c>
      <c r="AJ46" s="90">
        <f>COUNTIFS(号卡固网晒单!$C:$C,AF46,号卡固网晒单!$D:$D,$F$9)</f>
        <v>0</v>
      </c>
      <c r="AK46" s="90">
        <f>COUNTIFS(号卡固网晒单!$C:$C,AF46,号卡固网晒单!$D:$D,$G$9)</f>
        <v>0</v>
      </c>
      <c r="AL46" s="90">
        <f>COUNTIFS(号卡固网晒单!$C:$C,AF46,号卡固网晒单!$D:$D,$H$9)</f>
        <v>0</v>
      </c>
      <c r="AM46" s="90">
        <f>COUNTIFS(号卡固网晒单!$C:$C,AF46,号卡固网晒单!$D:$D,$I$9)</f>
        <v>0</v>
      </c>
      <c r="AN46" s="90">
        <f>COUNTIFS(号卡固网晒单!$C:$C,AF46,号卡固网晒单!$D:$D,$J$9)</f>
        <v>0</v>
      </c>
      <c r="AO46" s="90">
        <f>COUNTIFS(号卡固网晒单!$C:$C,AF46,号卡固网晒单!$D:$D,$K$9)</f>
        <v>0</v>
      </c>
      <c r="AP46" s="90">
        <f>COUNTIFS(号卡固网晒单!$C:$C,AF46,号卡固网晒单!$D:$D,$L$9)</f>
        <v>0</v>
      </c>
      <c r="AQ46" s="90">
        <f>COUNTIFS(号卡固网晒单!$C:$C,AF46,号卡固网晒单!$D:$D,$M$9)</f>
        <v>0</v>
      </c>
      <c r="AR46" s="90">
        <f>COUNTIFS(号卡固网晒单!$C:$C,AF46,号卡固网晒单!$D:$D,$N$9)</f>
        <v>0</v>
      </c>
      <c r="AS46" s="90">
        <f>COUNTIFS(号卡固网晒单!$C:$C,AF46,号卡固网晒单!$D:$D,$O$9)</f>
        <v>0</v>
      </c>
      <c r="AT46" s="90">
        <f>COUNTIFS(号卡固网晒单!$C:$C,AF46,号卡固网晒单!$D:$D,$P$9)</f>
        <v>0</v>
      </c>
      <c r="AU46" s="90">
        <f t="shared" si="3"/>
        <v>0</v>
      </c>
      <c r="AV46" s="90">
        <f>COUNTIFS(号卡固网晒单!$C:$C,AE46,号卡固网晒单!$E:$E,$R$9)</f>
        <v>0</v>
      </c>
      <c r="AW46" s="90">
        <f t="shared" si="4"/>
        <v>0</v>
      </c>
      <c r="AX46" s="90">
        <f t="shared" si="5"/>
        <v>0</v>
      </c>
      <c r="AY46" s="90">
        <f>COUNTIFS(号卡固网晒单!$C:$C,AE46,号卡固网晒单!$D:$D,$U$9)</f>
        <v>0</v>
      </c>
      <c r="AZ46" s="90">
        <f>COUNTIFS(号卡固网晒单!$C:$C,AE46,号卡固网晒单!$D:$D,$V$9)</f>
        <v>0</v>
      </c>
      <c r="BA46" s="90">
        <f>COUNTIFS(号卡固网晒单!$C:$C,AE46,号卡固网晒单!$D:$D,$W$9)</f>
        <v>0</v>
      </c>
      <c r="BB46" s="90">
        <f>COUNTIFS(号卡固网晒单!$C:$C,AE46,号卡固网晒单!$D:$D,$X$9)</f>
        <v>0</v>
      </c>
      <c r="BC46" s="90">
        <f>COUNTIFS(号卡固网晒单!$C:$C,AE46,号卡固网晒单!$F:$F,$Y$9)</f>
        <v>0</v>
      </c>
      <c r="BD46" s="90">
        <f>COUNTIFS(号卡固网晒单!$C:$C,AE46,号卡固网晒单!$G:$G,$Z$9)</f>
        <v>0</v>
      </c>
      <c r="BE46" s="90">
        <f>COUNTIFS(号卡固网晒单!$C:$C,AE46,号卡固网晒单!$H:$H,$AA$9)</f>
        <v>0</v>
      </c>
      <c r="BF46" s="90">
        <f>COUNTIFS(号卡固网晒单!$C:$C,AE46,号卡固网晒单!$I:$I,$AB$9)</f>
        <v>0</v>
      </c>
      <c r="BG46" s="90">
        <f>COUNTIFS(号卡固网晒单!$C:$C,AE46,号卡固网晒单!$J:$J,$AC$9)</f>
        <v>0</v>
      </c>
      <c r="BH46" s="90">
        <f>COUNTIFS(号卡固网晒单!$C:$C,AE46,号卡固网晒单!$K:$K,$AD$9)</f>
        <v>0</v>
      </c>
      <c r="BI46" s="90">
        <f>COUNTIFS(号卡固网晒单!$C:$C,AE46,号卡固网晒单!$L:$L,$AE$9)</f>
        <v>0</v>
      </c>
      <c r="BJ46" s="90">
        <f>COUNTIFS(号卡固网晒单!$C:$C,AE46,号卡固网晒单!$M:$M,$AF$9)</f>
        <v>0</v>
      </c>
      <c r="BK46" s="22">
        <v>2</v>
      </c>
      <c r="BL46" s="31">
        <f>AV46*$AV$5+AW46*$AW$5+AX46*$AX$5+AY46*$AY$5+AZ46*$AZ$5+BA46*$BA$5+BB46*$BB$5</f>
        <v>0</v>
      </c>
      <c r="BM46" s="31">
        <f t="shared" si="7"/>
        <v>0</v>
      </c>
      <c r="BN46" s="26">
        <v>9</v>
      </c>
      <c r="BO46" s="50">
        <f>SUM(BM46:BM48)</f>
        <v>0</v>
      </c>
      <c r="BP46" s="51">
        <f>BO46/BN46</f>
        <v>0</v>
      </c>
      <c r="BQ46" s="26">
        <f t="shared" si="8"/>
        <v>0</v>
      </c>
      <c r="BR46" s="50">
        <f>SUM(BQ46:BQ48)</f>
        <v>0</v>
      </c>
      <c r="BS46" s="22">
        <v>5</v>
      </c>
      <c r="BT46" s="31">
        <f>BC46*$BC$5+BD46*$BD$5+BE46*$BE$5+BF46*$BF$5+BG46*$BG$5+BH46*$BH$5+BI46*$BI$5+BJ46*$BJ$5</f>
        <v>0</v>
      </c>
      <c r="BU46" s="31">
        <f t="shared" si="9"/>
        <v>0</v>
      </c>
      <c r="BV46" s="50">
        <v>22</v>
      </c>
      <c r="BW46" s="50">
        <f>SUM(BT46:BT48)</f>
        <v>0</v>
      </c>
      <c r="BX46" s="51">
        <f>BW46/BV46</f>
        <v>0</v>
      </c>
      <c r="BY46" s="51">
        <f>(BX46+BP46)/2</f>
        <v>0</v>
      </c>
      <c r="BZ46" s="59">
        <f>RANK(BY46,$BY$11:$BY$69)</f>
        <v>1</v>
      </c>
      <c r="CA46" s="26">
        <f t="shared" si="10"/>
        <v>0</v>
      </c>
      <c r="CB46" s="50">
        <f>SUM(CA46:CA48)</f>
        <v>0</v>
      </c>
      <c r="CC46" s="83" t="s">
        <v>27</v>
      </c>
      <c r="CD46" s="83" t="s">
        <v>550</v>
      </c>
      <c r="CF46" s="101" t="str">
        <f t="shared" si="6"/>
        <v>马全现</v>
      </c>
      <c r="CG46" s="108" t="str">
        <f>IF(AND(BO46=0),CC46,"")</f>
        <v>溪柄站（松罗）</v>
      </c>
      <c r="CH46" s="108" t="str">
        <f>IF(AND(BW46=0),CC46,"")</f>
        <v>溪柄站（松罗）</v>
      </c>
      <c r="CI46" s="108"/>
    </row>
    <row r="47" ht="23.2" spans="1:87">
      <c r="A47" s="88"/>
      <c r="B47" s="88" t="s">
        <v>551</v>
      </c>
      <c r="C47" s="84">
        <v>5</v>
      </c>
      <c r="D47" s="84">
        <v>2</v>
      </c>
      <c r="E47" s="90">
        <f>COUNTIFS(号卡固网晒单!$A:$A,$B$5,号卡固网晒单!$C:$C,B47,号卡固网晒单!$D:$D,$E$9)</f>
        <v>0</v>
      </c>
      <c r="F47" s="90">
        <f>COUNTIFS(号卡固网晒单!$A:$A,$B$5,号卡固网晒单!$C:$C,B47,号卡固网晒单!$D:$D,$F$9)</f>
        <v>0</v>
      </c>
      <c r="G47" s="90">
        <f>COUNTIFS(号卡固网晒单!$A:$A,$B$5,号卡固网晒单!$C:$C,B47,号卡固网晒单!$D:$D,$G$9)</f>
        <v>0</v>
      </c>
      <c r="H47" s="90">
        <f>COUNTIFS(号卡固网晒单!$A:$A,$B$5,号卡固网晒单!$C:$C,B47,号卡固网晒单!$D:$D,$H$9)</f>
        <v>0</v>
      </c>
      <c r="I47" s="90">
        <f>COUNTIFS(号卡固网晒单!$A:$A,$B$5,号卡固网晒单!$C:$C,B47,号卡固网晒单!$D:$D,$I$9)</f>
        <v>0</v>
      </c>
      <c r="J47" s="90">
        <f>COUNTIFS(号卡固网晒单!$A:$A,$B$5,号卡固网晒单!$C:$C,B47,号卡固网晒单!$D:$D,$J$9)</f>
        <v>0</v>
      </c>
      <c r="K47" s="90">
        <f>COUNTIFS(号卡固网晒单!$A:$A,$B$5,号卡固网晒单!$C:$C,B47,号卡固网晒单!$D:$D,$K$9)</f>
        <v>0</v>
      </c>
      <c r="L47" s="90">
        <f>COUNTIFS(号卡固网晒单!$A:$A,$B$5,号卡固网晒单!$C:$C,B47,号卡固网晒单!$D:$D,$L$9)</f>
        <v>0</v>
      </c>
      <c r="M47" s="90">
        <f>COUNTIFS(号卡固网晒单!$A:$A,$B$5,号卡固网晒单!$C:$C,B47,号卡固网晒单!$D:$D,$M$9)</f>
        <v>0</v>
      </c>
      <c r="N47" s="90">
        <f>COUNTIFS(号卡固网晒单!$A:$A,$B$5,号卡固网晒单!$C:$C,B47,号卡固网晒单!$D:$D,$N$9)</f>
        <v>0</v>
      </c>
      <c r="O47" s="90">
        <f>COUNTIFS(号卡固网晒单!$A:$A,$B$5,号卡固网晒单!$C:$C,B47,号卡固网晒单!$D:$D,$O$9)</f>
        <v>0</v>
      </c>
      <c r="P47" s="90">
        <f>COUNTIFS(号卡固网晒单!$A:$A,$B$5,号卡固网晒单!$C:$C,B47,号卡固网晒单!$D:$D,$P$9)</f>
        <v>0</v>
      </c>
      <c r="Q47" s="90">
        <f t="shared" si="0"/>
        <v>0</v>
      </c>
      <c r="R47" s="90">
        <f>COUNTIFS(号卡固网晒单!$A:$A,$B$5,号卡固网晒单!$C:$C,B47,号卡固网晒单!$E:$E,$R$9)</f>
        <v>0</v>
      </c>
      <c r="S47" s="90">
        <f t="shared" si="1"/>
        <v>0</v>
      </c>
      <c r="T47" s="90">
        <f t="shared" si="2"/>
        <v>0</v>
      </c>
      <c r="U47" s="90">
        <f>COUNTIFS(号卡固网晒单!$A:$A,$B$5,号卡固网晒单!$C:$C,B47,号卡固网晒单!$D:$D,$U$9)</f>
        <v>0</v>
      </c>
      <c r="V47" s="90">
        <f>COUNTIFS(号卡固网晒单!$A:$A,$B$5,号卡固网晒单!$C:$C,B47,号卡固网晒单!$D:$D,$V$9)</f>
        <v>0</v>
      </c>
      <c r="W47" s="90">
        <f>COUNTIFS(号卡固网晒单!$A:$A,$B$5,号卡固网晒单!$C:$C,B47,号卡固网晒单!$D:$D,$W$9)</f>
        <v>0</v>
      </c>
      <c r="X47" s="90">
        <f>COUNTIFS(号卡固网晒单!$A:$A,$B$5,号卡固网晒单!$C:$C,B47,号卡固网晒单!$D:$D,$X$9)</f>
        <v>0</v>
      </c>
      <c r="Y47" s="90">
        <f>COUNTIFS(号卡固网晒单!$A:$A,$B$5,号卡固网晒单!$C:$C,B47,号卡固网晒单!$F:$F,$Y$9)</f>
        <v>0</v>
      </c>
      <c r="Z47" s="90">
        <f>COUNTIFS(号卡固网晒单!$A:$A,$B$5,号卡固网晒单!$C:$C,B47,号卡固网晒单!$G:$G,$Z$9)</f>
        <v>0</v>
      </c>
      <c r="AA47" s="90">
        <f>COUNTIFS(号卡固网晒单!$A:$A,$B$5,号卡固网晒单!$C:$C,B47,号卡固网晒单!$H:$H,$AA$9)</f>
        <v>0</v>
      </c>
      <c r="AB47" s="90">
        <f>COUNTIFS(号卡固网晒单!$A:$A,$B$5,号卡固网晒单!$C:$C,B47,号卡固网晒单!$I:$I,$AB$9)</f>
        <v>0</v>
      </c>
      <c r="AC47" s="90">
        <f>COUNTIFS(号卡固网晒单!$A:$A,$B$5,号卡固网晒单!$C:$C,B47,号卡固网晒单!$J:$J,$AC$9)</f>
        <v>0</v>
      </c>
      <c r="AD47" s="90">
        <f>COUNTIFS(号卡固网晒单!$A:$A,$B$5,号卡固网晒单!$C:$C,B47,号卡固网晒单!$K:$K,$AD$9)</f>
        <v>0</v>
      </c>
      <c r="AE47" s="90">
        <f>COUNTIFS(号卡固网晒单!$A:$A,$B$5,号卡固网晒单!$C:$C,B47,号卡固网晒单!$L:$L,$AE$9)</f>
        <v>0</v>
      </c>
      <c r="AF47" s="90">
        <f>COUNTIFS(号卡固网晒单!$A:$A,$B$5,号卡固网晒单!$C:$C,B47,号卡固网晒单!$M:$M,$AF$9)</f>
        <v>0</v>
      </c>
      <c r="AG47" s="90">
        <f>R47*$R$5+S47*$S$5+T47*$T$5+U47*$U$5+V47*$V$5+W47*$W$5+X47*$X$5</f>
        <v>0</v>
      </c>
      <c r="AH47" s="90">
        <f>Y47*$Y$5+Z47*$Z$5+AA47*$AA$5+AB47*$AB$5+AC47*$AC$5+AD47*$AD$5+AE47*$AE$5+AF47*$AF$5</f>
        <v>0</v>
      </c>
      <c r="AI47" s="90">
        <f>COUNTIFS(号卡固网晒单!$C:$C,AF47,号卡固网晒单!$D:$D,$E$9)</f>
        <v>0</v>
      </c>
      <c r="AJ47" s="90">
        <f>COUNTIFS(号卡固网晒单!$C:$C,AF47,号卡固网晒单!$D:$D,$F$9)</f>
        <v>0</v>
      </c>
      <c r="AK47" s="90">
        <f>COUNTIFS(号卡固网晒单!$C:$C,AF47,号卡固网晒单!$D:$D,$G$9)</f>
        <v>0</v>
      </c>
      <c r="AL47" s="90">
        <f>COUNTIFS(号卡固网晒单!$C:$C,AF47,号卡固网晒单!$D:$D,$H$9)</f>
        <v>0</v>
      </c>
      <c r="AM47" s="90">
        <f>COUNTIFS(号卡固网晒单!$C:$C,AF47,号卡固网晒单!$D:$D,$I$9)</f>
        <v>0</v>
      </c>
      <c r="AN47" s="90">
        <f>COUNTIFS(号卡固网晒单!$C:$C,AF47,号卡固网晒单!$D:$D,$J$9)</f>
        <v>0</v>
      </c>
      <c r="AO47" s="90">
        <f>COUNTIFS(号卡固网晒单!$C:$C,AF47,号卡固网晒单!$D:$D,$K$9)</f>
        <v>0</v>
      </c>
      <c r="AP47" s="90">
        <f>COUNTIFS(号卡固网晒单!$C:$C,AF47,号卡固网晒单!$D:$D,$L$9)</f>
        <v>0</v>
      </c>
      <c r="AQ47" s="90">
        <f>COUNTIFS(号卡固网晒单!$C:$C,AF47,号卡固网晒单!$D:$D,$M$9)</f>
        <v>0</v>
      </c>
      <c r="AR47" s="90">
        <f>COUNTIFS(号卡固网晒单!$C:$C,AF47,号卡固网晒单!$D:$D,$N$9)</f>
        <v>0</v>
      </c>
      <c r="AS47" s="90">
        <f>COUNTIFS(号卡固网晒单!$C:$C,AF47,号卡固网晒单!$D:$D,$O$9)</f>
        <v>0</v>
      </c>
      <c r="AT47" s="90">
        <f>COUNTIFS(号卡固网晒单!$C:$C,AF47,号卡固网晒单!$D:$D,$P$9)</f>
        <v>0</v>
      </c>
      <c r="AU47" s="90">
        <f t="shared" si="3"/>
        <v>0</v>
      </c>
      <c r="AV47" s="90">
        <f>COUNTIFS(号卡固网晒单!$C:$C,AE47,号卡固网晒单!$E:$E,$R$9)</f>
        <v>0</v>
      </c>
      <c r="AW47" s="90">
        <f t="shared" si="4"/>
        <v>0</v>
      </c>
      <c r="AX47" s="90">
        <f t="shared" si="5"/>
        <v>0</v>
      </c>
      <c r="AY47" s="90">
        <f>COUNTIFS(号卡固网晒单!$C:$C,AE47,号卡固网晒单!$D:$D,$U$9)</f>
        <v>0</v>
      </c>
      <c r="AZ47" s="90">
        <f>COUNTIFS(号卡固网晒单!$C:$C,AE47,号卡固网晒单!$D:$D,$V$9)</f>
        <v>0</v>
      </c>
      <c r="BA47" s="90">
        <f>COUNTIFS(号卡固网晒单!$C:$C,AE47,号卡固网晒单!$D:$D,$W$9)</f>
        <v>0</v>
      </c>
      <c r="BB47" s="90">
        <f>COUNTIFS(号卡固网晒单!$C:$C,AE47,号卡固网晒单!$D:$D,$X$9)</f>
        <v>0</v>
      </c>
      <c r="BC47" s="90">
        <f>COUNTIFS(号卡固网晒单!$C:$C,AE47,号卡固网晒单!$F:$F,$Y$9)</f>
        <v>0</v>
      </c>
      <c r="BD47" s="90">
        <f>COUNTIFS(号卡固网晒单!$C:$C,AE47,号卡固网晒单!$G:$G,$Z$9)</f>
        <v>0</v>
      </c>
      <c r="BE47" s="90">
        <f>COUNTIFS(号卡固网晒单!$C:$C,AE47,号卡固网晒单!$H:$H,$AA$9)</f>
        <v>0</v>
      </c>
      <c r="BF47" s="90">
        <f>COUNTIFS(号卡固网晒单!$C:$C,AE47,号卡固网晒单!$I:$I,$AB$9)</f>
        <v>0</v>
      </c>
      <c r="BG47" s="90">
        <f>COUNTIFS(号卡固网晒单!$C:$C,AE47,号卡固网晒单!$J:$J,$AC$9)</f>
        <v>0</v>
      </c>
      <c r="BH47" s="90">
        <f>COUNTIFS(号卡固网晒单!$C:$C,AE47,号卡固网晒单!$K:$K,$AD$9)</f>
        <v>0</v>
      </c>
      <c r="BI47" s="90">
        <f>COUNTIFS(号卡固网晒单!$C:$C,AE47,号卡固网晒单!$L:$L,$AE$9)</f>
        <v>0</v>
      </c>
      <c r="BJ47" s="90">
        <f>COUNTIFS(号卡固网晒单!$C:$C,AE47,号卡固网晒单!$M:$M,$AF$9)</f>
        <v>0</v>
      </c>
      <c r="BK47" s="22">
        <v>2</v>
      </c>
      <c r="BL47" s="31">
        <f>AV47*$AV$5+AW47*$AW$5+AX47*$AX$5+AY47*$AY$5+AZ47*$AZ$5+BA47*$BA$5+BB47*$BB$5</f>
        <v>0</v>
      </c>
      <c r="BM47" s="31">
        <f t="shared" si="7"/>
        <v>0</v>
      </c>
      <c r="BN47" s="26"/>
      <c r="BO47" s="50"/>
      <c r="BP47" s="51"/>
      <c r="BQ47" s="26">
        <f t="shared" si="8"/>
        <v>0</v>
      </c>
      <c r="BR47" s="50"/>
      <c r="BS47" s="22">
        <v>5</v>
      </c>
      <c r="BT47" s="31">
        <f>BC47*$BC$5+BD47*$BD$5+BE47*$BE$5+BF47*$BF$5+BG47*$BG$5+BH47*$BH$5+BI47*$BI$5+BJ47*$BJ$5</f>
        <v>0</v>
      </c>
      <c r="BU47" s="31">
        <f t="shared" si="9"/>
        <v>0</v>
      </c>
      <c r="BV47" s="50"/>
      <c r="BW47" s="50"/>
      <c r="BX47" s="51"/>
      <c r="BY47" s="51"/>
      <c r="BZ47" s="59"/>
      <c r="CA47" s="26">
        <f t="shared" si="10"/>
        <v>0</v>
      </c>
      <c r="CB47" s="50"/>
      <c r="CC47" s="83"/>
      <c r="CD47" s="83" t="s">
        <v>551</v>
      </c>
      <c r="CF47" s="101" t="str">
        <f t="shared" si="6"/>
        <v>林木铃</v>
      </c>
      <c r="CG47" s="108"/>
      <c r="CH47" s="108"/>
      <c r="CI47" s="108"/>
    </row>
    <row r="48" ht="23.2" spans="1:87">
      <c r="A48" s="88"/>
      <c r="B48" s="88" t="s">
        <v>552</v>
      </c>
      <c r="C48" s="84">
        <v>12</v>
      </c>
      <c r="D48" s="84">
        <v>5</v>
      </c>
      <c r="E48" s="90">
        <f>COUNTIFS(号卡固网晒单!$A:$A,$B$5,号卡固网晒单!$C:$C,B48,号卡固网晒单!$D:$D,$E$9)</f>
        <v>0</v>
      </c>
      <c r="F48" s="90">
        <f>COUNTIFS(号卡固网晒单!$A:$A,$B$5,号卡固网晒单!$C:$C,B48,号卡固网晒单!$D:$D,$F$9)</f>
        <v>0</v>
      </c>
      <c r="G48" s="90">
        <f>COUNTIFS(号卡固网晒单!$A:$A,$B$5,号卡固网晒单!$C:$C,B48,号卡固网晒单!$D:$D,$G$9)</f>
        <v>0</v>
      </c>
      <c r="H48" s="90">
        <f>COUNTIFS(号卡固网晒单!$A:$A,$B$5,号卡固网晒单!$C:$C,B48,号卡固网晒单!$D:$D,$H$9)</f>
        <v>0</v>
      </c>
      <c r="I48" s="90">
        <f>COUNTIFS(号卡固网晒单!$A:$A,$B$5,号卡固网晒单!$C:$C,B48,号卡固网晒单!$D:$D,$I$9)</f>
        <v>0</v>
      </c>
      <c r="J48" s="90">
        <f>COUNTIFS(号卡固网晒单!$A:$A,$B$5,号卡固网晒单!$C:$C,B48,号卡固网晒单!$D:$D,$J$9)</f>
        <v>0</v>
      </c>
      <c r="K48" s="90">
        <f>COUNTIFS(号卡固网晒单!$A:$A,$B$5,号卡固网晒单!$C:$C,B48,号卡固网晒单!$D:$D,$K$9)</f>
        <v>0</v>
      </c>
      <c r="L48" s="90">
        <f>COUNTIFS(号卡固网晒单!$A:$A,$B$5,号卡固网晒单!$C:$C,B48,号卡固网晒单!$D:$D,$L$9)</f>
        <v>0</v>
      </c>
      <c r="M48" s="90">
        <f>COUNTIFS(号卡固网晒单!$A:$A,$B$5,号卡固网晒单!$C:$C,B48,号卡固网晒单!$D:$D,$M$9)</f>
        <v>0</v>
      </c>
      <c r="N48" s="90">
        <f>COUNTIFS(号卡固网晒单!$A:$A,$B$5,号卡固网晒单!$C:$C,B48,号卡固网晒单!$D:$D,$N$9)</f>
        <v>0</v>
      </c>
      <c r="O48" s="90">
        <f>COUNTIFS(号卡固网晒单!$A:$A,$B$5,号卡固网晒单!$C:$C,B48,号卡固网晒单!$D:$D,$O$9)</f>
        <v>0</v>
      </c>
      <c r="P48" s="90">
        <f>COUNTIFS(号卡固网晒单!$A:$A,$B$5,号卡固网晒单!$C:$C,B48,号卡固网晒单!$D:$D,$P$9)</f>
        <v>0</v>
      </c>
      <c r="Q48" s="90">
        <f t="shared" si="0"/>
        <v>0</v>
      </c>
      <c r="R48" s="90">
        <f>COUNTIFS(号卡固网晒单!$A:$A,$B$5,号卡固网晒单!$C:$C,B48,号卡固网晒单!$E:$E,$R$9)</f>
        <v>0</v>
      </c>
      <c r="S48" s="90">
        <f t="shared" si="1"/>
        <v>0</v>
      </c>
      <c r="T48" s="90">
        <f t="shared" si="2"/>
        <v>0</v>
      </c>
      <c r="U48" s="90">
        <f>COUNTIFS(号卡固网晒单!$A:$A,$B$5,号卡固网晒单!$C:$C,B48,号卡固网晒单!$D:$D,$U$9)</f>
        <v>0</v>
      </c>
      <c r="V48" s="90">
        <f>COUNTIFS(号卡固网晒单!$A:$A,$B$5,号卡固网晒单!$C:$C,B48,号卡固网晒单!$D:$D,$V$9)</f>
        <v>0</v>
      </c>
      <c r="W48" s="90">
        <f>COUNTIFS(号卡固网晒单!$A:$A,$B$5,号卡固网晒单!$C:$C,B48,号卡固网晒单!$D:$D,$W$9)</f>
        <v>0</v>
      </c>
      <c r="X48" s="90">
        <f>COUNTIFS(号卡固网晒单!$A:$A,$B$5,号卡固网晒单!$C:$C,B48,号卡固网晒单!$D:$D,$X$9)</f>
        <v>0</v>
      </c>
      <c r="Y48" s="90">
        <f>COUNTIFS(号卡固网晒单!$A:$A,$B$5,号卡固网晒单!$C:$C,B48,号卡固网晒单!$F:$F,$Y$9)</f>
        <v>0</v>
      </c>
      <c r="Z48" s="90">
        <f>COUNTIFS(号卡固网晒单!$A:$A,$B$5,号卡固网晒单!$C:$C,B48,号卡固网晒单!$G:$G,$Z$9)</f>
        <v>0</v>
      </c>
      <c r="AA48" s="90">
        <f>COUNTIFS(号卡固网晒单!$A:$A,$B$5,号卡固网晒单!$C:$C,B48,号卡固网晒单!$H:$H,$AA$9)</f>
        <v>0</v>
      </c>
      <c r="AB48" s="90">
        <f>COUNTIFS(号卡固网晒单!$A:$A,$B$5,号卡固网晒单!$C:$C,B48,号卡固网晒单!$I:$I,$AB$9)</f>
        <v>0</v>
      </c>
      <c r="AC48" s="90">
        <f>COUNTIFS(号卡固网晒单!$A:$A,$B$5,号卡固网晒单!$C:$C,B48,号卡固网晒单!$J:$J,$AC$9)</f>
        <v>0</v>
      </c>
      <c r="AD48" s="90">
        <f>COUNTIFS(号卡固网晒单!$A:$A,$B$5,号卡固网晒单!$C:$C,B48,号卡固网晒单!$K:$K,$AD$9)</f>
        <v>0</v>
      </c>
      <c r="AE48" s="90">
        <f>COUNTIFS(号卡固网晒单!$A:$A,$B$5,号卡固网晒单!$C:$C,B48,号卡固网晒单!$L:$L,$AE$9)</f>
        <v>0</v>
      </c>
      <c r="AF48" s="90">
        <f>COUNTIFS(号卡固网晒单!$A:$A,$B$5,号卡固网晒单!$C:$C,B48,号卡固网晒单!$M:$M,$AF$9)</f>
        <v>0</v>
      </c>
      <c r="AG48" s="90">
        <f>R48*$R$5+S48*$S$5+T48*$T$5+U48*$U$5+V48*$V$5+W48*$W$5+X48*$X$5</f>
        <v>0</v>
      </c>
      <c r="AH48" s="90">
        <f>Y48*$Y$5+Z48*$Z$5+AA48*$AA$5+AB48*$AB$5+AC48*$AC$5+AD48*$AD$5+AE48*$AE$5+AF48*$AF$5</f>
        <v>0</v>
      </c>
      <c r="AI48" s="90">
        <f>COUNTIFS(号卡固网晒单!$C:$C,AF48,号卡固网晒单!$D:$D,$E$9)</f>
        <v>0</v>
      </c>
      <c r="AJ48" s="90">
        <f>COUNTIFS(号卡固网晒单!$C:$C,AF48,号卡固网晒单!$D:$D,$F$9)</f>
        <v>0</v>
      </c>
      <c r="AK48" s="90">
        <f>COUNTIFS(号卡固网晒单!$C:$C,AF48,号卡固网晒单!$D:$D,$G$9)</f>
        <v>0</v>
      </c>
      <c r="AL48" s="90">
        <f>COUNTIFS(号卡固网晒单!$C:$C,AF48,号卡固网晒单!$D:$D,$H$9)</f>
        <v>0</v>
      </c>
      <c r="AM48" s="90">
        <f>COUNTIFS(号卡固网晒单!$C:$C,AF48,号卡固网晒单!$D:$D,$I$9)</f>
        <v>0</v>
      </c>
      <c r="AN48" s="90">
        <f>COUNTIFS(号卡固网晒单!$C:$C,AF48,号卡固网晒单!$D:$D,$J$9)</f>
        <v>0</v>
      </c>
      <c r="AO48" s="90">
        <f>COUNTIFS(号卡固网晒单!$C:$C,AF48,号卡固网晒单!$D:$D,$K$9)</f>
        <v>0</v>
      </c>
      <c r="AP48" s="90">
        <f>COUNTIFS(号卡固网晒单!$C:$C,AF48,号卡固网晒单!$D:$D,$L$9)</f>
        <v>0</v>
      </c>
      <c r="AQ48" s="90">
        <f>COUNTIFS(号卡固网晒单!$C:$C,AF48,号卡固网晒单!$D:$D,$M$9)</f>
        <v>0</v>
      </c>
      <c r="AR48" s="90">
        <f>COUNTIFS(号卡固网晒单!$C:$C,AF48,号卡固网晒单!$D:$D,$N$9)</f>
        <v>0</v>
      </c>
      <c r="AS48" s="90">
        <f>COUNTIFS(号卡固网晒单!$C:$C,AF48,号卡固网晒单!$D:$D,$O$9)</f>
        <v>0</v>
      </c>
      <c r="AT48" s="90">
        <f>COUNTIFS(号卡固网晒单!$C:$C,AF48,号卡固网晒单!$D:$D,$P$9)</f>
        <v>0</v>
      </c>
      <c r="AU48" s="90">
        <f t="shared" si="3"/>
        <v>0</v>
      </c>
      <c r="AV48" s="90">
        <f>COUNTIFS(号卡固网晒单!$C:$C,AE48,号卡固网晒单!$E:$E,$R$9)</f>
        <v>0</v>
      </c>
      <c r="AW48" s="90">
        <f t="shared" si="4"/>
        <v>0</v>
      </c>
      <c r="AX48" s="90">
        <f t="shared" si="5"/>
        <v>0</v>
      </c>
      <c r="AY48" s="90">
        <f>COUNTIFS(号卡固网晒单!$C:$C,AE48,号卡固网晒单!$D:$D,$U$9)</f>
        <v>0</v>
      </c>
      <c r="AZ48" s="90">
        <f>COUNTIFS(号卡固网晒单!$C:$C,AE48,号卡固网晒单!$D:$D,$V$9)</f>
        <v>0</v>
      </c>
      <c r="BA48" s="90">
        <f>COUNTIFS(号卡固网晒单!$C:$C,AE48,号卡固网晒单!$D:$D,$W$9)</f>
        <v>0</v>
      </c>
      <c r="BB48" s="90">
        <f>COUNTIFS(号卡固网晒单!$C:$C,AE48,号卡固网晒单!$D:$D,$X$9)</f>
        <v>0</v>
      </c>
      <c r="BC48" s="90">
        <f>COUNTIFS(号卡固网晒单!$C:$C,AE48,号卡固网晒单!$F:$F,$Y$9)</f>
        <v>0</v>
      </c>
      <c r="BD48" s="90">
        <f>COUNTIFS(号卡固网晒单!$C:$C,AE48,号卡固网晒单!$G:$G,$Z$9)</f>
        <v>0</v>
      </c>
      <c r="BE48" s="90">
        <f>COUNTIFS(号卡固网晒单!$C:$C,AE48,号卡固网晒单!$H:$H,$AA$9)</f>
        <v>0</v>
      </c>
      <c r="BF48" s="90">
        <f>COUNTIFS(号卡固网晒单!$C:$C,AE48,号卡固网晒单!$I:$I,$AB$9)</f>
        <v>0</v>
      </c>
      <c r="BG48" s="90">
        <f>COUNTIFS(号卡固网晒单!$C:$C,AE48,号卡固网晒单!$J:$J,$AC$9)</f>
        <v>0</v>
      </c>
      <c r="BH48" s="90">
        <f>COUNTIFS(号卡固网晒单!$C:$C,AE48,号卡固网晒单!$K:$K,$AD$9)</f>
        <v>0</v>
      </c>
      <c r="BI48" s="90">
        <f>COUNTIFS(号卡固网晒单!$C:$C,AE48,号卡固网晒单!$L:$L,$AE$9)</f>
        <v>0</v>
      </c>
      <c r="BJ48" s="90">
        <f>COUNTIFS(号卡固网晒单!$C:$C,AE48,号卡固网晒单!$M:$M,$AF$9)</f>
        <v>0</v>
      </c>
      <c r="BK48" s="22">
        <v>5</v>
      </c>
      <c r="BL48" s="31">
        <f>AV48*$AV$5+AW48*$AW$5+AX48*$AX$5+AY48*$AY$5+AZ48*$AZ$5+BA48*$BA$5+BB48*$BB$5</f>
        <v>0</v>
      </c>
      <c r="BM48" s="31">
        <f t="shared" si="7"/>
        <v>0</v>
      </c>
      <c r="BN48" s="26"/>
      <c r="BO48" s="50"/>
      <c r="BP48" s="51"/>
      <c r="BQ48" s="26">
        <f t="shared" si="8"/>
        <v>0</v>
      </c>
      <c r="BR48" s="50"/>
      <c r="BS48" s="22">
        <v>12</v>
      </c>
      <c r="BT48" s="31">
        <f>BC48*$BC$5+BD48*$BD$5+BE48*$BE$5+BF48*$BF$5+BG48*$BG$5+BH48*$BH$5+BI48*$BI$5+BJ48*$BJ$5</f>
        <v>0</v>
      </c>
      <c r="BU48" s="31">
        <f t="shared" si="9"/>
        <v>0</v>
      </c>
      <c r="BV48" s="50"/>
      <c r="BW48" s="50"/>
      <c r="BX48" s="51"/>
      <c r="BY48" s="51"/>
      <c r="BZ48" s="59"/>
      <c r="CA48" s="26">
        <f t="shared" si="10"/>
        <v>0</v>
      </c>
      <c r="CB48" s="50"/>
      <c r="CC48" s="83"/>
      <c r="CD48" s="83" t="s">
        <v>552</v>
      </c>
      <c r="CF48" s="101" t="str">
        <f t="shared" si="6"/>
        <v>刘端容</v>
      </c>
      <c r="CG48" s="108"/>
      <c r="CH48" s="108"/>
      <c r="CI48" s="108"/>
    </row>
    <row r="49" ht="23.2" spans="1:87">
      <c r="A49" s="88" t="s">
        <v>28</v>
      </c>
      <c r="B49" s="88" t="s">
        <v>553</v>
      </c>
      <c r="C49" s="84">
        <v>5</v>
      </c>
      <c r="D49" s="84">
        <v>2</v>
      </c>
      <c r="E49" s="90">
        <f>COUNTIFS(号卡固网晒单!$A:$A,$B$5,号卡固网晒单!$C:$C,B49,号卡固网晒单!$D:$D,$E$9)</f>
        <v>0</v>
      </c>
      <c r="F49" s="90">
        <f>COUNTIFS(号卡固网晒单!$A:$A,$B$5,号卡固网晒单!$C:$C,B49,号卡固网晒单!$D:$D,$F$9)</f>
        <v>0</v>
      </c>
      <c r="G49" s="90">
        <f>COUNTIFS(号卡固网晒单!$A:$A,$B$5,号卡固网晒单!$C:$C,B49,号卡固网晒单!$D:$D,$G$9)</f>
        <v>0</v>
      </c>
      <c r="H49" s="90">
        <f>COUNTIFS(号卡固网晒单!$A:$A,$B$5,号卡固网晒单!$C:$C,B49,号卡固网晒单!$D:$D,$H$9)</f>
        <v>0</v>
      </c>
      <c r="I49" s="90">
        <f>COUNTIFS(号卡固网晒单!$A:$A,$B$5,号卡固网晒单!$C:$C,B49,号卡固网晒单!$D:$D,$I$9)</f>
        <v>0</v>
      </c>
      <c r="J49" s="90">
        <f>COUNTIFS(号卡固网晒单!$A:$A,$B$5,号卡固网晒单!$C:$C,B49,号卡固网晒单!$D:$D,$J$9)</f>
        <v>0</v>
      </c>
      <c r="K49" s="90">
        <f>COUNTIFS(号卡固网晒单!$A:$A,$B$5,号卡固网晒单!$C:$C,B49,号卡固网晒单!$D:$D,$K$9)</f>
        <v>0</v>
      </c>
      <c r="L49" s="90">
        <f>COUNTIFS(号卡固网晒单!$A:$A,$B$5,号卡固网晒单!$C:$C,B49,号卡固网晒单!$D:$D,$L$9)</f>
        <v>0</v>
      </c>
      <c r="M49" s="90">
        <f>COUNTIFS(号卡固网晒单!$A:$A,$B$5,号卡固网晒单!$C:$C,B49,号卡固网晒单!$D:$D,$M$9)</f>
        <v>0</v>
      </c>
      <c r="N49" s="90">
        <f>COUNTIFS(号卡固网晒单!$A:$A,$B$5,号卡固网晒单!$C:$C,B49,号卡固网晒单!$D:$D,$N$9)</f>
        <v>0</v>
      </c>
      <c r="O49" s="90">
        <f>COUNTIFS(号卡固网晒单!$A:$A,$B$5,号卡固网晒单!$C:$C,B49,号卡固网晒单!$D:$D,$O$9)</f>
        <v>0</v>
      </c>
      <c r="P49" s="90">
        <f>COUNTIFS(号卡固网晒单!$A:$A,$B$5,号卡固网晒单!$C:$C,B49,号卡固网晒单!$D:$D,$P$9)</f>
        <v>0</v>
      </c>
      <c r="Q49" s="90">
        <f t="shared" si="0"/>
        <v>0</v>
      </c>
      <c r="R49" s="90">
        <f>COUNTIFS(号卡固网晒单!$A:$A,$B$5,号卡固网晒单!$C:$C,B49,号卡固网晒单!$E:$E,$R$9)</f>
        <v>0</v>
      </c>
      <c r="S49" s="90">
        <f t="shared" si="1"/>
        <v>0</v>
      </c>
      <c r="T49" s="90">
        <f t="shared" si="2"/>
        <v>0</v>
      </c>
      <c r="U49" s="90">
        <f>COUNTIFS(号卡固网晒单!$A:$A,$B$5,号卡固网晒单!$C:$C,B49,号卡固网晒单!$D:$D,$U$9)</f>
        <v>0</v>
      </c>
      <c r="V49" s="90">
        <f>COUNTIFS(号卡固网晒单!$A:$A,$B$5,号卡固网晒单!$C:$C,B49,号卡固网晒单!$D:$D,$V$9)</f>
        <v>0</v>
      </c>
      <c r="W49" s="90">
        <f>COUNTIFS(号卡固网晒单!$A:$A,$B$5,号卡固网晒单!$C:$C,B49,号卡固网晒单!$D:$D,$W$9)</f>
        <v>0</v>
      </c>
      <c r="X49" s="90">
        <f>COUNTIFS(号卡固网晒单!$A:$A,$B$5,号卡固网晒单!$C:$C,B49,号卡固网晒单!$D:$D,$X$9)</f>
        <v>0</v>
      </c>
      <c r="Y49" s="90">
        <f>COUNTIFS(号卡固网晒单!$A:$A,$B$5,号卡固网晒单!$C:$C,B49,号卡固网晒单!$F:$F,$Y$9)</f>
        <v>0</v>
      </c>
      <c r="Z49" s="90">
        <f>COUNTIFS(号卡固网晒单!$A:$A,$B$5,号卡固网晒单!$C:$C,B49,号卡固网晒单!$G:$G,$Z$9)</f>
        <v>0</v>
      </c>
      <c r="AA49" s="90">
        <f>COUNTIFS(号卡固网晒单!$A:$A,$B$5,号卡固网晒单!$C:$C,B49,号卡固网晒单!$H:$H,$AA$9)</f>
        <v>0</v>
      </c>
      <c r="AB49" s="90">
        <f>COUNTIFS(号卡固网晒单!$A:$A,$B$5,号卡固网晒单!$C:$C,B49,号卡固网晒单!$I:$I,$AB$9)</f>
        <v>0</v>
      </c>
      <c r="AC49" s="90">
        <f>COUNTIFS(号卡固网晒单!$A:$A,$B$5,号卡固网晒单!$C:$C,B49,号卡固网晒单!$J:$J,$AC$9)</f>
        <v>0</v>
      </c>
      <c r="AD49" s="90">
        <f>COUNTIFS(号卡固网晒单!$A:$A,$B$5,号卡固网晒单!$C:$C,B49,号卡固网晒单!$K:$K,$AD$9)</f>
        <v>0</v>
      </c>
      <c r="AE49" s="90">
        <f>COUNTIFS(号卡固网晒单!$A:$A,$B$5,号卡固网晒单!$C:$C,B49,号卡固网晒单!$L:$L,$AE$9)</f>
        <v>0</v>
      </c>
      <c r="AF49" s="90">
        <f>COUNTIFS(号卡固网晒单!$A:$A,$B$5,号卡固网晒单!$C:$C,B49,号卡固网晒单!$M:$M,$AF$9)</f>
        <v>0</v>
      </c>
      <c r="AG49" s="90">
        <f>R49*$R$5+S49*$S$5+T49*$T$5+U49*$U$5+V49*$V$5+W49*$W$5+X49*$X$5</f>
        <v>0</v>
      </c>
      <c r="AH49" s="90">
        <f>Y49*$Y$5+Z49*$Z$5+AA49*$AA$5+AB49*$AB$5+AC49*$AC$5+AD49*$AD$5+AE49*$AE$5+AF49*$AF$5</f>
        <v>0</v>
      </c>
      <c r="AI49" s="90">
        <f>COUNTIFS(号卡固网晒单!$C:$C,AF49,号卡固网晒单!$D:$D,$E$9)</f>
        <v>0</v>
      </c>
      <c r="AJ49" s="90">
        <f>COUNTIFS(号卡固网晒单!$C:$C,AF49,号卡固网晒单!$D:$D,$F$9)</f>
        <v>0</v>
      </c>
      <c r="AK49" s="90">
        <f>COUNTIFS(号卡固网晒单!$C:$C,AF49,号卡固网晒单!$D:$D,$G$9)</f>
        <v>0</v>
      </c>
      <c r="AL49" s="90">
        <f>COUNTIFS(号卡固网晒单!$C:$C,AF49,号卡固网晒单!$D:$D,$H$9)</f>
        <v>0</v>
      </c>
      <c r="AM49" s="90">
        <f>COUNTIFS(号卡固网晒单!$C:$C,AF49,号卡固网晒单!$D:$D,$I$9)</f>
        <v>0</v>
      </c>
      <c r="AN49" s="90">
        <f>COUNTIFS(号卡固网晒单!$C:$C,AF49,号卡固网晒单!$D:$D,$J$9)</f>
        <v>0</v>
      </c>
      <c r="AO49" s="90">
        <f>COUNTIFS(号卡固网晒单!$C:$C,AF49,号卡固网晒单!$D:$D,$K$9)</f>
        <v>0</v>
      </c>
      <c r="AP49" s="90">
        <f>COUNTIFS(号卡固网晒单!$C:$C,AF49,号卡固网晒单!$D:$D,$L$9)</f>
        <v>0</v>
      </c>
      <c r="AQ49" s="90">
        <f>COUNTIFS(号卡固网晒单!$C:$C,AF49,号卡固网晒单!$D:$D,$M$9)</f>
        <v>0</v>
      </c>
      <c r="AR49" s="90">
        <f>COUNTIFS(号卡固网晒单!$C:$C,AF49,号卡固网晒单!$D:$D,$N$9)</f>
        <v>0</v>
      </c>
      <c r="AS49" s="90">
        <f>COUNTIFS(号卡固网晒单!$C:$C,AF49,号卡固网晒单!$D:$D,$O$9)</f>
        <v>0</v>
      </c>
      <c r="AT49" s="90">
        <f>COUNTIFS(号卡固网晒单!$C:$C,AF49,号卡固网晒单!$D:$D,$P$9)</f>
        <v>0</v>
      </c>
      <c r="AU49" s="90">
        <f t="shared" si="3"/>
        <v>0</v>
      </c>
      <c r="AV49" s="90">
        <f>COUNTIFS(号卡固网晒单!$C:$C,AE49,号卡固网晒单!$E:$E,$R$9)</f>
        <v>0</v>
      </c>
      <c r="AW49" s="90">
        <f t="shared" si="4"/>
        <v>0</v>
      </c>
      <c r="AX49" s="90">
        <f t="shared" si="5"/>
        <v>0</v>
      </c>
      <c r="AY49" s="90">
        <f>COUNTIFS(号卡固网晒单!$C:$C,AE49,号卡固网晒单!$D:$D,$U$9)</f>
        <v>0</v>
      </c>
      <c r="AZ49" s="90">
        <f>COUNTIFS(号卡固网晒单!$C:$C,AE49,号卡固网晒单!$D:$D,$V$9)</f>
        <v>0</v>
      </c>
      <c r="BA49" s="90">
        <f>COUNTIFS(号卡固网晒单!$C:$C,AE49,号卡固网晒单!$D:$D,$W$9)</f>
        <v>0</v>
      </c>
      <c r="BB49" s="90">
        <f>COUNTIFS(号卡固网晒单!$C:$C,AE49,号卡固网晒单!$D:$D,$X$9)</f>
        <v>0</v>
      </c>
      <c r="BC49" s="90">
        <f>COUNTIFS(号卡固网晒单!$C:$C,AE49,号卡固网晒单!$F:$F,$Y$9)</f>
        <v>0</v>
      </c>
      <c r="BD49" s="90">
        <f>COUNTIFS(号卡固网晒单!$C:$C,AE49,号卡固网晒单!$G:$G,$Z$9)</f>
        <v>0</v>
      </c>
      <c r="BE49" s="90">
        <f>COUNTIFS(号卡固网晒单!$C:$C,AE49,号卡固网晒单!$H:$H,$AA$9)</f>
        <v>0</v>
      </c>
      <c r="BF49" s="90">
        <f>COUNTIFS(号卡固网晒单!$C:$C,AE49,号卡固网晒单!$I:$I,$AB$9)</f>
        <v>0</v>
      </c>
      <c r="BG49" s="90">
        <f>COUNTIFS(号卡固网晒单!$C:$C,AE49,号卡固网晒单!$J:$J,$AC$9)</f>
        <v>0</v>
      </c>
      <c r="BH49" s="90">
        <f>COUNTIFS(号卡固网晒单!$C:$C,AE49,号卡固网晒单!$K:$K,$AD$9)</f>
        <v>0</v>
      </c>
      <c r="BI49" s="90">
        <f>COUNTIFS(号卡固网晒单!$C:$C,AE49,号卡固网晒单!$L:$L,$AE$9)</f>
        <v>0</v>
      </c>
      <c r="BJ49" s="90">
        <f>COUNTIFS(号卡固网晒单!$C:$C,AE49,号卡固网晒单!$M:$M,$AF$9)</f>
        <v>0</v>
      </c>
      <c r="BK49" s="22">
        <v>2</v>
      </c>
      <c r="BL49" s="31">
        <f>AV49*$AV$5+AW49*$AW$5+AX49*$AX$5+AY49*$AY$5+AZ49*$AZ$5+BA49*$BA$5+BB49*$BB$5</f>
        <v>0</v>
      </c>
      <c r="BM49" s="31">
        <f t="shared" si="7"/>
        <v>0</v>
      </c>
      <c r="BN49" s="26">
        <v>9</v>
      </c>
      <c r="BO49" s="50">
        <f>SUM(BM49:BM51)</f>
        <v>0</v>
      </c>
      <c r="BP49" s="51">
        <f t="shared" ref="BP49:BP53" si="17">BO49/BN49</f>
        <v>0</v>
      </c>
      <c r="BQ49" s="26">
        <f t="shared" si="8"/>
        <v>0</v>
      </c>
      <c r="BR49" s="50">
        <f>SUM(BQ49:BQ51)</f>
        <v>0</v>
      </c>
      <c r="BS49" s="22">
        <v>5</v>
      </c>
      <c r="BT49" s="31">
        <f>BC49*$BC$5+BD49*$BD$5+BE49*$BE$5+BF49*$BF$5+BG49*$BG$5+BH49*$BH$5+BI49*$BI$5+BJ49*$BJ$5</f>
        <v>0</v>
      </c>
      <c r="BU49" s="31">
        <f t="shared" si="9"/>
        <v>0</v>
      </c>
      <c r="BV49" s="50">
        <v>22</v>
      </c>
      <c r="BW49" s="50">
        <f>SUM(BT49:BT51)</f>
        <v>0</v>
      </c>
      <c r="BX49" s="51">
        <f t="shared" ref="BX49:BX53" si="18">BW49/BV49</f>
        <v>0</v>
      </c>
      <c r="BY49" s="51">
        <f t="shared" ref="BY49:BY53" si="19">(BX49+BP49)/2</f>
        <v>0</v>
      </c>
      <c r="BZ49" s="59">
        <f t="shared" ref="BZ49:BZ53" si="20">RANK(BY49,$BY$11:$BY$69)</f>
        <v>1</v>
      </c>
      <c r="CA49" s="26">
        <f t="shared" si="10"/>
        <v>0</v>
      </c>
      <c r="CB49" s="50">
        <f>SUM(CA49:CA51)</f>
        <v>0</v>
      </c>
      <c r="CC49" s="83" t="s">
        <v>28</v>
      </c>
      <c r="CD49" s="83" t="s">
        <v>553</v>
      </c>
      <c r="CF49" s="101" t="str">
        <f t="shared" si="6"/>
        <v>缪高雄</v>
      </c>
      <c r="CG49" s="108" t="str">
        <f t="shared" ref="CG49:CG53" si="21">IF(AND(BO49=0),CC49,"")</f>
        <v>溪潭站</v>
      </c>
      <c r="CH49" s="108" t="str">
        <f t="shared" ref="CH49:CH53" si="22">IF(AND(BW49=0),CC49,"")</f>
        <v>溪潭站</v>
      </c>
      <c r="CI49" s="108"/>
    </row>
    <row r="50" ht="23.2" spans="1:87">
      <c r="A50" s="88"/>
      <c r="B50" s="88" t="s">
        <v>554</v>
      </c>
      <c r="C50" s="84">
        <v>5</v>
      </c>
      <c r="D50" s="84">
        <v>2</v>
      </c>
      <c r="E50" s="90">
        <f>COUNTIFS(号卡固网晒单!$A:$A,$B$5,号卡固网晒单!$C:$C,B50,号卡固网晒单!$D:$D,$E$9)</f>
        <v>0</v>
      </c>
      <c r="F50" s="90">
        <f>COUNTIFS(号卡固网晒单!$A:$A,$B$5,号卡固网晒单!$C:$C,B50,号卡固网晒单!$D:$D,$F$9)</f>
        <v>0</v>
      </c>
      <c r="G50" s="90">
        <f>COUNTIFS(号卡固网晒单!$A:$A,$B$5,号卡固网晒单!$C:$C,B50,号卡固网晒单!$D:$D,$G$9)</f>
        <v>0</v>
      </c>
      <c r="H50" s="90">
        <f>COUNTIFS(号卡固网晒单!$A:$A,$B$5,号卡固网晒单!$C:$C,B50,号卡固网晒单!$D:$D,$H$9)</f>
        <v>0</v>
      </c>
      <c r="I50" s="90">
        <f>COUNTIFS(号卡固网晒单!$A:$A,$B$5,号卡固网晒单!$C:$C,B50,号卡固网晒单!$D:$D,$I$9)</f>
        <v>0</v>
      </c>
      <c r="J50" s="90">
        <f>COUNTIFS(号卡固网晒单!$A:$A,$B$5,号卡固网晒单!$C:$C,B50,号卡固网晒单!$D:$D,$J$9)</f>
        <v>0</v>
      </c>
      <c r="K50" s="90">
        <f>COUNTIFS(号卡固网晒单!$A:$A,$B$5,号卡固网晒单!$C:$C,B50,号卡固网晒单!$D:$D,$K$9)</f>
        <v>0</v>
      </c>
      <c r="L50" s="90">
        <f>COUNTIFS(号卡固网晒单!$A:$A,$B$5,号卡固网晒单!$C:$C,B50,号卡固网晒单!$D:$D,$L$9)</f>
        <v>0</v>
      </c>
      <c r="M50" s="90">
        <f>COUNTIFS(号卡固网晒单!$A:$A,$B$5,号卡固网晒单!$C:$C,B50,号卡固网晒单!$D:$D,$M$9)</f>
        <v>0</v>
      </c>
      <c r="N50" s="90">
        <f>COUNTIFS(号卡固网晒单!$A:$A,$B$5,号卡固网晒单!$C:$C,B50,号卡固网晒单!$D:$D,$N$9)</f>
        <v>0</v>
      </c>
      <c r="O50" s="90">
        <f>COUNTIFS(号卡固网晒单!$A:$A,$B$5,号卡固网晒单!$C:$C,B50,号卡固网晒单!$D:$D,$O$9)</f>
        <v>0</v>
      </c>
      <c r="P50" s="90">
        <f>COUNTIFS(号卡固网晒单!$A:$A,$B$5,号卡固网晒单!$C:$C,B50,号卡固网晒单!$D:$D,$P$9)</f>
        <v>0</v>
      </c>
      <c r="Q50" s="90">
        <f t="shared" si="0"/>
        <v>0</v>
      </c>
      <c r="R50" s="90">
        <f>COUNTIFS(号卡固网晒单!$A:$A,$B$5,号卡固网晒单!$C:$C,B50,号卡固网晒单!$E:$E,$R$9)</f>
        <v>0</v>
      </c>
      <c r="S50" s="90">
        <f t="shared" si="1"/>
        <v>0</v>
      </c>
      <c r="T50" s="90">
        <f t="shared" si="2"/>
        <v>0</v>
      </c>
      <c r="U50" s="90">
        <f>COUNTIFS(号卡固网晒单!$A:$A,$B$5,号卡固网晒单!$C:$C,B50,号卡固网晒单!$D:$D,$U$9)</f>
        <v>0</v>
      </c>
      <c r="V50" s="90">
        <f>COUNTIFS(号卡固网晒单!$A:$A,$B$5,号卡固网晒单!$C:$C,B50,号卡固网晒单!$D:$D,$V$9)</f>
        <v>0</v>
      </c>
      <c r="W50" s="90">
        <f>COUNTIFS(号卡固网晒单!$A:$A,$B$5,号卡固网晒单!$C:$C,B50,号卡固网晒单!$D:$D,$W$9)</f>
        <v>0</v>
      </c>
      <c r="X50" s="90">
        <f>COUNTIFS(号卡固网晒单!$A:$A,$B$5,号卡固网晒单!$C:$C,B50,号卡固网晒单!$D:$D,$X$9)</f>
        <v>0</v>
      </c>
      <c r="Y50" s="90">
        <f>COUNTIFS(号卡固网晒单!$A:$A,$B$5,号卡固网晒单!$C:$C,B50,号卡固网晒单!$F:$F,$Y$9)</f>
        <v>0</v>
      </c>
      <c r="Z50" s="90">
        <f>COUNTIFS(号卡固网晒单!$A:$A,$B$5,号卡固网晒单!$C:$C,B50,号卡固网晒单!$G:$G,$Z$9)</f>
        <v>0</v>
      </c>
      <c r="AA50" s="90">
        <f>COUNTIFS(号卡固网晒单!$A:$A,$B$5,号卡固网晒单!$C:$C,B50,号卡固网晒单!$H:$H,$AA$9)</f>
        <v>0</v>
      </c>
      <c r="AB50" s="90">
        <f>COUNTIFS(号卡固网晒单!$A:$A,$B$5,号卡固网晒单!$C:$C,B50,号卡固网晒单!$I:$I,$AB$9)</f>
        <v>0</v>
      </c>
      <c r="AC50" s="90">
        <f>COUNTIFS(号卡固网晒单!$A:$A,$B$5,号卡固网晒单!$C:$C,B50,号卡固网晒单!$J:$J,$AC$9)</f>
        <v>0</v>
      </c>
      <c r="AD50" s="90">
        <f>COUNTIFS(号卡固网晒单!$A:$A,$B$5,号卡固网晒单!$C:$C,B50,号卡固网晒单!$K:$K,$AD$9)</f>
        <v>0</v>
      </c>
      <c r="AE50" s="90">
        <f>COUNTIFS(号卡固网晒单!$A:$A,$B$5,号卡固网晒单!$C:$C,B50,号卡固网晒单!$L:$L,$AE$9)</f>
        <v>0</v>
      </c>
      <c r="AF50" s="90">
        <f>COUNTIFS(号卡固网晒单!$A:$A,$B$5,号卡固网晒单!$C:$C,B50,号卡固网晒单!$M:$M,$AF$9)</f>
        <v>0</v>
      </c>
      <c r="AG50" s="90">
        <f>R50*$R$5+S50*$S$5+T50*$T$5+U50*$U$5+V50*$V$5+W50*$W$5+X50*$X$5</f>
        <v>0</v>
      </c>
      <c r="AH50" s="90">
        <f>Y50*$Y$5+Z50*$Z$5+AA50*$AA$5+AB50*$AB$5+AC50*$AC$5+AD50*$AD$5+AE50*$AE$5+AF50*$AF$5</f>
        <v>0</v>
      </c>
      <c r="AI50" s="90">
        <f>COUNTIFS(号卡固网晒单!$C:$C,AF50,号卡固网晒单!$D:$D,$E$9)</f>
        <v>0</v>
      </c>
      <c r="AJ50" s="90">
        <f>COUNTIFS(号卡固网晒单!$C:$C,AF50,号卡固网晒单!$D:$D,$F$9)</f>
        <v>0</v>
      </c>
      <c r="AK50" s="90">
        <f>COUNTIFS(号卡固网晒单!$C:$C,AF50,号卡固网晒单!$D:$D,$G$9)</f>
        <v>0</v>
      </c>
      <c r="AL50" s="90">
        <f>COUNTIFS(号卡固网晒单!$C:$C,AF50,号卡固网晒单!$D:$D,$H$9)</f>
        <v>0</v>
      </c>
      <c r="AM50" s="90">
        <f>COUNTIFS(号卡固网晒单!$C:$C,AF50,号卡固网晒单!$D:$D,$I$9)</f>
        <v>0</v>
      </c>
      <c r="AN50" s="90">
        <f>COUNTIFS(号卡固网晒单!$C:$C,AF50,号卡固网晒单!$D:$D,$J$9)</f>
        <v>0</v>
      </c>
      <c r="AO50" s="90">
        <f>COUNTIFS(号卡固网晒单!$C:$C,AF50,号卡固网晒单!$D:$D,$K$9)</f>
        <v>0</v>
      </c>
      <c r="AP50" s="90">
        <f>COUNTIFS(号卡固网晒单!$C:$C,AF50,号卡固网晒单!$D:$D,$L$9)</f>
        <v>0</v>
      </c>
      <c r="AQ50" s="90">
        <f>COUNTIFS(号卡固网晒单!$C:$C,AF50,号卡固网晒单!$D:$D,$M$9)</f>
        <v>0</v>
      </c>
      <c r="AR50" s="90">
        <f>COUNTIFS(号卡固网晒单!$C:$C,AF50,号卡固网晒单!$D:$D,$N$9)</f>
        <v>0</v>
      </c>
      <c r="AS50" s="90">
        <f>COUNTIFS(号卡固网晒单!$C:$C,AF50,号卡固网晒单!$D:$D,$O$9)</f>
        <v>0</v>
      </c>
      <c r="AT50" s="90">
        <f>COUNTIFS(号卡固网晒单!$C:$C,AF50,号卡固网晒单!$D:$D,$P$9)</f>
        <v>0</v>
      </c>
      <c r="AU50" s="90">
        <f t="shared" si="3"/>
        <v>0</v>
      </c>
      <c r="AV50" s="90">
        <f>COUNTIFS(号卡固网晒单!$C:$C,AE50,号卡固网晒单!$E:$E,$R$9)</f>
        <v>0</v>
      </c>
      <c r="AW50" s="90">
        <f t="shared" si="4"/>
        <v>0</v>
      </c>
      <c r="AX50" s="90">
        <f t="shared" si="5"/>
        <v>0</v>
      </c>
      <c r="AY50" s="90">
        <f>COUNTIFS(号卡固网晒单!$C:$C,AE50,号卡固网晒单!$D:$D,$U$9)</f>
        <v>0</v>
      </c>
      <c r="AZ50" s="90">
        <f>COUNTIFS(号卡固网晒单!$C:$C,AE50,号卡固网晒单!$D:$D,$V$9)</f>
        <v>0</v>
      </c>
      <c r="BA50" s="90">
        <f>COUNTIFS(号卡固网晒单!$C:$C,AE50,号卡固网晒单!$D:$D,$W$9)</f>
        <v>0</v>
      </c>
      <c r="BB50" s="90">
        <f>COUNTIFS(号卡固网晒单!$C:$C,AE50,号卡固网晒单!$D:$D,$X$9)</f>
        <v>0</v>
      </c>
      <c r="BC50" s="90">
        <f>COUNTIFS(号卡固网晒单!$C:$C,AE50,号卡固网晒单!$F:$F,$Y$9)</f>
        <v>0</v>
      </c>
      <c r="BD50" s="90">
        <f>COUNTIFS(号卡固网晒单!$C:$C,AE50,号卡固网晒单!$G:$G,$Z$9)</f>
        <v>0</v>
      </c>
      <c r="BE50" s="90">
        <f>COUNTIFS(号卡固网晒单!$C:$C,AE50,号卡固网晒单!$H:$H,$AA$9)</f>
        <v>0</v>
      </c>
      <c r="BF50" s="90">
        <f>COUNTIFS(号卡固网晒单!$C:$C,AE50,号卡固网晒单!$I:$I,$AB$9)</f>
        <v>0</v>
      </c>
      <c r="BG50" s="90">
        <f>COUNTIFS(号卡固网晒单!$C:$C,AE50,号卡固网晒单!$J:$J,$AC$9)</f>
        <v>0</v>
      </c>
      <c r="BH50" s="90">
        <f>COUNTIFS(号卡固网晒单!$C:$C,AE50,号卡固网晒单!$K:$K,$AD$9)</f>
        <v>0</v>
      </c>
      <c r="BI50" s="90">
        <f>COUNTIFS(号卡固网晒单!$C:$C,AE50,号卡固网晒单!$L:$L,$AE$9)</f>
        <v>0</v>
      </c>
      <c r="BJ50" s="90">
        <f>COUNTIFS(号卡固网晒单!$C:$C,AE50,号卡固网晒单!$M:$M,$AF$9)</f>
        <v>0</v>
      </c>
      <c r="BK50" s="22">
        <v>2</v>
      </c>
      <c r="BL50" s="31">
        <f>AV50*$AV$5+AW50*$AW$5+AX50*$AX$5+AY50*$AY$5+AZ50*$AZ$5+BA50*$BA$5+BB50*$BB$5</f>
        <v>0</v>
      </c>
      <c r="BM50" s="31">
        <f t="shared" si="7"/>
        <v>0</v>
      </c>
      <c r="BN50" s="26"/>
      <c r="BO50" s="50"/>
      <c r="BP50" s="51"/>
      <c r="BQ50" s="26">
        <f t="shared" si="8"/>
        <v>0</v>
      </c>
      <c r="BR50" s="50"/>
      <c r="BS50" s="22">
        <v>5</v>
      </c>
      <c r="BT50" s="31">
        <f>BC50*$BC$5+BD50*$BD$5+BE50*$BE$5+BF50*$BF$5+BG50*$BG$5+BH50*$BH$5+BI50*$BI$5+BJ50*$BJ$5</f>
        <v>0</v>
      </c>
      <c r="BU50" s="31">
        <f t="shared" si="9"/>
        <v>0</v>
      </c>
      <c r="BV50" s="50"/>
      <c r="BW50" s="50"/>
      <c r="BX50" s="51"/>
      <c r="BY50" s="51"/>
      <c r="BZ50" s="59"/>
      <c r="CA50" s="26">
        <f t="shared" si="10"/>
        <v>0</v>
      </c>
      <c r="CB50" s="50"/>
      <c r="CC50" s="83"/>
      <c r="CD50" s="83" t="s">
        <v>554</v>
      </c>
      <c r="CF50" s="101" t="str">
        <f t="shared" si="6"/>
        <v>林绍光</v>
      </c>
      <c r="CG50" s="108"/>
      <c r="CH50" s="108"/>
      <c r="CI50" s="108"/>
    </row>
    <row r="51" ht="23.2" spans="1:87">
      <c r="A51" s="88"/>
      <c r="B51" s="88" t="s">
        <v>555</v>
      </c>
      <c r="C51" s="84">
        <v>12</v>
      </c>
      <c r="D51" s="84">
        <v>5</v>
      </c>
      <c r="E51" s="90">
        <f>COUNTIFS(号卡固网晒单!$A:$A,$B$5,号卡固网晒单!$C:$C,B51,号卡固网晒单!$D:$D,$E$9)</f>
        <v>0</v>
      </c>
      <c r="F51" s="90">
        <f>COUNTIFS(号卡固网晒单!$A:$A,$B$5,号卡固网晒单!$C:$C,B51,号卡固网晒单!$D:$D,$F$9)</f>
        <v>0</v>
      </c>
      <c r="G51" s="90">
        <f>COUNTIFS(号卡固网晒单!$A:$A,$B$5,号卡固网晒单!$C:$C,B51,号卡固网晒单!$D:$D,$G$9)</f>
        <v>0</v>
      </c>
      <c r="H51" s="90">
        <f>COUNTIFS(号卡固网晒单!$A:$A,$B$5,号卡固网晒单!$C:$C,B51,号卡固网晒单!$D:$D,$H$9)</f>
        <v>0</v>
      </c>
      <c r="I51" s="90">
        <f>COUNTIFS(号卡固网晒单!$A:$A,$B$5,号卡固网晒单!$C:$C,B51,号卡固网晒单!$D:$D,$I$9)</f>
        <v>0</v>
      </c>
      <c r="J51" s="90">
        <f>COUNTIFS(号卡固网晒单!$A:$A,$B$5,号卡固网晒单!$C:$C,B51,号卡固网晒单!$D:$D,$J$9)</f>
        <v>0</v>
      </c>
      <c r="K51" s="90">
        <f>COUNTIFS(号卡固网晒单!$A:$A,$B$5,号卡固网晒单!$C:$C,B51,号卡固网晒单!$D:$D,$K$9)</f>
        <v>0</v>
      </c>
      <c r="L51" s="90">
        <f>COUNTIFS(号卡固网晒单!$A:$A,$B$5,号卡固网晒单!$C:$C,B51,号卡固网晒单!$D:$D,$L$9)</f>
        <v>0</v>
      </c>
      <c r="M51" s="90">
        <f>COUNTIFS(号卡固网晒单!$A:$A,$B$5,号卡固网晒单!$C:$C,B51,号卡固网晒单!$D:$D,$M$9)</f>
        <v>0</v>
      </c>
      <c r="N51" s="90">
        <f>COUNTIFS(号卡固网晒单!$A:$A,$B$5,号卡固网晒单!$C:$C,B51,号卡固网晒单!$D:$D,$N$9)</f>
        <v>0</v>
      </c>
      <c r="O51" s="90">
        <f>COUNTIFS(号卡固网晒单!$A:$A,$B$5,号卡固网晒单!$C:$C,B51,号卡固网晒单!$D:$D,$O$9)</f>
        <v>0</v>
      </c>
      <c r="P51" s="90">
        <f>COUNTIFS(号卡固网晒单!$A:$A,$B$5,号卡固网晒单!$C:$C,B51,号卡固网晒单!$D:$D,$P$9)</f>
        <v>0</v>
      </c>
      <c r="Q51" s="90">
        <f t="shared" si="0"/>
        <v>0</v>
      </c>
      <c r="R51" s="90">
        <f>COUNTIFS(号卡固网晒单!$A:$A,$B$5,号卡固网晒单!$C:$C,B51,号卡固网晒单!$E:$E,$R$9)</f>
        <v>0</v>
      </c>
      <c r="S51" s="90">
        <f t="shared" si="1"/>
        <v>0</v>
      </c>
      <c r="T51" s="90">
        <f t="shared" si="2"/>
        <v>0</v>
      </c>
      <c r="U51" s="90">
        <f>COUNTIFS(号卡固网晒单!$A:$A,$B$5,号卡固网晒单!$C:$C,B51,号卡固网晒单!$D:$D,$U$9)</f>
        <v>0</v>
      </c>
      <c r="V51" s="90">
        <f>COUNTIFS(号卡固网晒单!$A:$A,$B$5,号卡固网晒单!$C:$C,B51,号卡固网晒单!$D:$D,$V$9)</f>
        <v>0</v>
      </c>
      <c r="W51" s="90">
        <f>COUNTIFS(号卡固网晒单!$A:$A,$B$5,号卡固网晒单!$C:$C,B51,号卡固网晒单!$D:$D,$W$9)</f>
        <v>0</v>
      </c>
      <c r="X51" s="90">
        <f>COUNTIFS(号卡固网晒单!$A:$A,$B$5,号卡固网晒单!$C:$C,B51,号卡固网晒单!$D:$D,$X$9)</f>
        <v>0</v>
      </c>
      <c r="Y51" s="90">
        <f>COUNTIFS(号卡固网晒单!$A:$A,$B$5,号卡固网晒单!$C:$C,B51,号卡固网晒单!$F:$F,$Y$9)</f>
        <v>0</v>
      </c>
      <c r="Z51" s="90">
        <f>COUNTIFS(号卡固网晒单!$A:$A,$B$5,号卡固网晒单!$C:$C,B51,号卡固网晒单!$G:$G,$Z$9)</f>
        <v>0</v>
      </c>
      <c r="AA51" s="90">
        <f>COUNTIFS(号卡固网晒单!$A:$A,$B$5,号卡固网晒单!$C:$C,B51,号卡固网晒单!$H:$H,$AA$9)</f>
        <v>0</v>
      </c>
      <c r="AB51" s="90">
        <f>COUNTIFS(号卡固网晒单!$A:$A,$B$5,号卡固网晒单!$C:$C,B51,号卡固网晒单!$I:$I,$AB$9)</f>
        <v>0</v>
      </c>
      <c r="AC51" s="90">
        <f>COUNTIFS(号卡固网晒单!$A:$A,$B$5,号卡固网晒单!$C:$C,B51,号卡固网晒单!$J:$J,$AC$9)</f>
        <v>0</v>
      </c>
      <c r="AD51" s="90">
        <f>COUNTIFS(号卡固网晒单!$A:$A,$B$5,号卡固网晒单!$C:$C,B51,号卡固网晒单!$K:$K,$AD$9)</f>
        <v>0</v>
      </c>
      <c r="AE51" s="90">
        <f>COUNTIFS(号卡固网晒单!$A:$A,$B$5,号卡固网晒单!$C:$C,B51,号卡固网晒单!$L:$L,$AE$9)</f>
        <v>0</v>
      </c>
      <c r="AF51" s="90">
        <f>COUNTIFS(号卡固网晒单!$A:$A,$B$5,号卡固网晒单!$C:$C,B51,号卡固网晒单!$M:$M,$AF$9)</f>
        <v>0</v>
      </c>
      <c r="AG51" s="90">
        <f>R51*$R$5+S51*$S$5+T51*$T$5+U51*$U$5+V51*$V$5+W51*$W$5+X51*$X$5</f>
        <v>0</v>
      </c>
      <c r="AH51" s="90">
        <f>Y51*$Y$5+Z51*$Z$5+AA51*$AA$5+AB51*$AB$5+AC51*$AC$5+AD51*$AD$5+AE51*$AE$5+AF51*$AF$5</f>
        <v>0</v>
      </c>
      <c r="AI51" s="90">
        <f>COUNTIFS(号卡固网晒单!$C:$C,AF51,号卡固网晒单!$D:$D,$E$9)</f>
        <v>0</v>
      </c>
      <c r="AJ51" s="90">
        <f>COUNTIFS(号卡固网晒单!$C:$C,AF51,号卡固网晒单!$D:$D,$F$9)</f>
        <v>0</v>
      </c>
      <c r="AK51" s="90">
        <f>COUNTIFS(号卡固网晒单!$C:$C,AF51,号卡固网晒单!$D:$D,$G$9)</f>
        <v>0</v>
      </c>
      <c r="AL51" s="90">
        <f>COUNTIFS(号卡固网晒单!$C:$C,AF51,号卡固网晒单!$D:$D,$H$9)</f>
        <v>0</v>
      </c>
      <c r="AM51" s="90">
        <f>COUNTIFS(号卡固网晒单!$C:$C,AF51,号卡固网晒单!$D:$D,$I$9)</f>
        <v>0</v>
      </c>
      <c r="AN51" s="90">
        <f>COUNTIFS(号卡固网晒单!$C:$C,AF51,号卡固网晒单!$D:$D,$J$9)</f>
        <v>0</v>
      </c>
      <c r="AO51" s="90">
        <f>COUNTIFS(号卡固网晒单!$C:$C,AF51,号卡固网晒单!$D:$D,$K$9)</f>
        <v>0</v>
      </c>
      <c r="AP51" s="90">
        <f>COUNTIFS(号卡固网晒单!$C:$C,AF51,号卡固网晒单!$D:$D,$L$9)</f>
        <v>0</v>
      </c>
      <c r="AQ51" s="90">
        <f>COUNTIFS(号卡固网晒单!$C:$C,AF51,号卡固网晒单!$D:$D,$M$9)</f>
        <v>0</v>
      </c>
      <c r="AR51" s="90">
        <f>COUNTIFS(号卡固网晒单!$C:$C,AF51,号卡固网晒单!$D:$D,$N$9)</f>
        <v>0</v>
      </c>
      <c r="AS51" s="90">
        <f>COUNTIFS(号卡固网晒单!$C:$C,AF51,号卡固网晒单!$D:$D,$O$9)</f>
        <v>0</v>
      </c>
      <c r="AT51" s="90">
        <f>COUNTIFS(号卡固网晒单!$C:$C,AF51,号卡固网晒单!$D:$D,$P$9)</f>
        <v>0</v>
      </c>
      <c r="AU51" s="90">
        <f t="shared" si="3"/>
        <v>0</v>
      </c>
      <c r="AV51" s="90">
        <f>COUNTIFS(号卡固网晒单!$C:$C,AE51,号卡固网晒单!$E:$E,$R$9)</f>
        <v>0</v>
      </c>
      <c r="AW51" s="90">
        <f t="shared" si="4"/>
        <v>0</v>
      </c>
      <c r="AX51" s="90">
        <f t="shared" si="5"/>
        <v>0</v>
      </c>
      <c r="AY51" s="90">
        <f>COUNTIFS(号卡固网晒单!$C:$C,AE51,号卡固网晒单!$D:$D,$U$9)</f>
        <v>0</v>
      </c>
      <c r="AZ51" s="90">
        <f>COUNTIFS(号卡固网晒单!$C:$C,AE51,号卡固网晒单!$D:$D,$V$9)</f>
        <v>0</v>
      </c>
      <c r="BA51" s="90">
        <f>COUNTIFS(号卡固网晒单!$C:$C,AE51,号卡固网晒单!$D:$D,$W$9)</f>
        <v>0</v>
      </c>
      <c r="BB51" s="90">
        <f>COUNTIFS(号卡固网晒单!$C:$C,AE51,号卡固网晒单!$D:$D,$X$9)</f>
        <v>0</v>
      </c>
      <c r="BC51" s="90">
        <f>COUNTIFS(号卡固网晒单!$C:$C,AE51,号卡固网晒单!$F:$F,$Y$9)</f>
        <v>0</v>
      </c>
      <c r="BD51" s="90">
        <f>COUNTIFS(号卡固网晒单!$C:$C,AE51,号卡固网晒单!$G:$G,$Z$9)</f>
        <v>0</v>
      </c>
      <c r="BE51" s="90">
        <f>COUNTIFS(号卡固网晒单!$C:$C,AE51,号卡固网晒单!$H:$H,$AA$9)</f>
        <v>0</v>
      </c>
      <c r="BF51" s="90">
        <f>COUNTIFS(号卡固网晒单!$C:$C,AE51,号卡固网晒单!$I:$I,$AB$9)</f>
        <v>0</v>
      </c>
      <c r="BG51" s="90">
        <f>COUNTIFS(号卡固网晒单!$C:$C,AE51,号卡固网晒单!$J:$J,$AC$9)</f>
        <v>0</v>
      </c>
      <c r="BH51" s="90">
        <f>COUNTIFS(号卡固网晒单!$C:$C,AE51,号卡固网晒单!$K:$K,$AD$9)</f>
        <v>0</v>
      </c>
      <c r="BI51" s="90">
        <f>COUNTIFS(号卡固网晒单!$C:$C,AE51,号卡固网晒单!$L:$L,$AE$9)</f>
        <v>0</v>
      </c>
      <c r="BJ51" s="90">
        <f>COUNTIFS(号卡固网晒单!$C:$C,AE51,号卡固网晒单!$M:$M,$AF$9)</f>
        <v>0</v>
      </c>
      <c r="BK51" s="22">
        <v>5</v>
      </c>
      <c r="BL51" s="31">
        <f>AV51*$AV$5+AW51*$AW$5+AX51*$AX$5+AY51*$AY$5+AZ51*$AZ$5+BA51*$BA$5+BB51*$BB$5</f>
        <v>0</v>
      </c>
      <c r="BM51" s="31">
        <f t="shared" si="7"/>
        <v>0</v>
      </c>
      <c r="BN51" s="26"/>
      <c r="BO51" s="50"/>
      <c r="BP51" s="51"/>
      <c r="BQ51" s="26">
        <f t="shared" si="8"/>
        <v>0</v>
      </c>
      <c r="BR51" s="50"/>
      <c r="BS51" s="22">
        <v>12</v>
      </c>
      <c r="BT51" s="31">
        <f>BC51*$BC$5+BD51*$BD$5+BE51*$BE$5+BF51*$BF$5+BG51*$BG$5+BH51*$BH$5+BI51*$BI$5+BJ51*$BJ$5</f>
        <v>0</v>
      </c>
      <c r="BU51" s="31">
        <f t="shared" si="9"/>
        <v>0</v>
      </c>
      <c r="BV51" s="50"/>
      <c r="BW51" s="50"/>
      <c r="BX51" s="51"/>
      <c r="BY51" s="51"/>
      <c r="BZ51" s="59"/>
      <c r="CA51" s="26">
        <f t="shared" si="10"/>
        <v>0</v>
      </c>
      <c r="CB51" s="50"/>
      <c r="CC51" s="83"/>
      <c r="CD51" s="83" t="s">
        <v>555</v>
      </c>
      <c r="CF51" s="101" t="str">
        <f t="shared" si="6"/>
        <v>袁晶晶</v>
      </c>
      <c r="CG51" s="108"/>
      <c r="CH51" s="108"/>
      <c r="CI51" s="108"/>
    </row>
    <row r="52" ht="23.2" spans="1:87">
      <c r="A52" s="88" t="s">
        <v>29</v>
      </c>
      <c r="B52" s="88" t="s">
        <v>556</v>
      </c>
      <c r="C52" s="84">
        <v>5</v>
      </c>
      <c r="D52" s="84">
        <v>2</v>
      </c>
      <c r="E52" s="90">
        <f>COUNTIFS(号卡固网晒单!$A:$A,$B$5,号卡固网晒单!$C:$C,B52,号卡固网晒单!$D:$D,$E$9)</f>
        <v>0</v>
      </c>
      <c r="F52" s="90">
        <f>COUNTIFS(号卡固网晒单!$A:$A,$B$5,号卡固网晒单!$C:$C,B52,号卡固网晒单!$D:$D,$F$9)</f>
        <v>0</v>
      </c>
      <c r="G52" s="90">
        <f>COUNTIFS(号卡固网晒单!$A:$A,$B$5,号卡固网晒单!$C:$C,B52,号卡固网晒单!$D:$D,$G$9)</f>
        <v>0</v>
      </c>
      <c r="H52" s="90">
        <f>COUNTIFS(号卡固网晒单!$A:$A,$B$5,号卡固网晒单!$C:$C,B52,号卡固网晒单!$D:$D,$H$9)</f>
        <v>0</v>
      </c>
      <c r="I52" s="90">
        <f>COUNTIFS(号卡固网晒单!$A:$A,$B$5,号卡固网晒单!$C:$C,B52,号卡固网晒单!$D:$D,$I$9)</f>
        <v>0</v>
      </c>
      <c r="J52" s="90">
        <f>COUNTIFS(号卡固网晒单!$A:$A,$B$5,号卡固网晒单!$C:$C,B52,号卡固网晒单!$D:$D,$J$9)</f>
        <v>0</v>
      </c>
      <c r="K52" s="90">
        <f>COUNTIFS(号卡固网晒单!$A:$A,$B$5,号卡固网晒单!$C:$C,B52,号卡固网晒单!$D:$D,$K$9)</f>
        <v>0</v>
      </c>
      <c r="L52" s="90">
        <f>COUNTIFS(号卡固网晒单!$A:$A,$B$5,号卡固网晒单!$C:$C,B52,号卡固网晒单!$D:$D,$L$9)</f>
        <v>0</v>
      </c>
      <c r="M52" s="90">
        <f>COUNTIFS(号卡固网晒单!$A:$A,$B$5,号卡固网晒单!$C:$C,B52,号卡固网晒单!$D:$D,$M$9)</f>
        <v>0</v>
      </c>
      <c r="N52" s="90">
        <f>COUNTIFS(号卡固网晒单!$A:$A,$B$5,号卡固网晒单!$C:$C,B52,号卡固网晒单!$D:$D,$N$9)</f>
        <v>0</v>
      </c>
      <c r="O52" s="90">
        <f>COUNTIFS(号卡固网晒单!$A:$A,$B$5,号卡固网晒单!$C:$C,B52,号卡固网晒单!$D:$D,$O$9)</f>
        <v>0</v>
      </c>
      <c r="P52" s="90">
        <f>COUNTIFS(号卡固网晒单!$A:$A,$B$5,号卡固网晒单!$C:$C,B52,号卡固网晒单!$D:$D,$P$9)</f>
        <v>0</v>
      </c>
      <c r="Q52" s="90">
        <f t="shared" si="0"/>
        <v>0</v>
      </c>
      <c r="R52" s="90">
        <f>COUNTIFS(号卡固网晒单!$A:$A,$B$5,号卡固网晒单!$C:$C,B52,号卡固网晒单!$E:$E,$R$9)</f>
        <v>0</v>
      </c>
      <c r="S52" s="90">
        <f t="shared" si="1"/>
        <v>0</v>
      </c>
      <c r="T52" s="90">
        <f t="shared" si="2"/>
        <v>0</v>
      </c>
      <c r="U52" s="90">
        <f>COUNTIFS(号卡固网晒单!$A:$A,$B$5,号卡固网晒单!$C:$C,B52,号卡固网晒单!$D:$D,$U$9)</f>
        <v>0</v>
      </c>
      <c r="V52" s="90">
        <f>COUNTIFS(号卡固网晒单!$A:$A,$B$5,号卡固网晒单!$C:$C,B52,号卡固网晒单!$D:$D,$V$9)</f>
        <v>0</v>
      </c>
      <c r="W52" s="90">
        <f>COUNTIFS(号卡固网晒单!$A:$A,$B$5,号卡固网晒单!$C:$C,B52,号卡固网晒单!$D:$D,$W$9)</f>
        <v>0</v>
      </c>
      <c r="X52" s="90">
        <f>COUNTIFS(号卡固网晒单!$A:$A,$B$5,号卡固网晒单!$C:$C,B52,号卡固网晒单!$D:$D,$X$9)</f>
        <v>0</v>
      </c>
      <c r="Y52" s="90">
        <f>COUNTIFS(号卡固网晒单!$A:$A,$B$5,号卡固网晒单!$C:$C,B52,号卡固网晒单!$F:$F,$Y$9)</f>
        <v>0</v>
      </c>
      <c r="Z52" s="90">
        <f>COUNTIFS(号卡固网晒单!$A:$A,$B$5,号卡固网晒单!$C:$C,B52,号卡固网晒单!$G:$G,$Z$9)</f>
        <v>0</v>
      </c>
      <c r="AA52" s="90">
        <f>COUNTIFS(号卡固网晒单!$A:$A,$B$5,号卡固网晒单!$C:$C,B52,号卡固网晒单!$H:$H,$AA$9)</f>
        <v>0</v>
      </c>
      <c r="AB52" s="90">
        <f>COUNTIFS(号卡固网晒单!$A:$A,$B$5,号卡固网晒单!$C:$C,B52,号卡固网晒单!$I:$I,$AB$9)</f>
        <v>0</v>
      </c>
      <c r="AC52" s="90">
        <f>COUNTIFS(号卡固网晒单!$A:$A,$B$5,号卡固网晒单!$C:$C,B52,号卡固网晒单!$J:$J,$AC$9)</f>
        <v>0</v>
      </c>
      <c r="AD52" s="90">
        <f>COUNTIFS(号卡固网晒单!$A:$A,$B$5,号卡固网晒单!$C:$C,B52,号卡固网晒单!$K:$K,$AD$9)</f>
        <v>0</v>
      </c>
      <c r="AE52" s="90">
        <f>COUNTIFS(号卡固网晒单!$A:$A,$B$5,号卡固网晒单!$C:$C,B52,号卡固网晒单!$L:$L,$AE$9)</f>
        <v>0</v>
      </c>
      <c r="AF52" s="90">
        <f>COUNTIFS(号卡固网晒单!$A:$A,$B$5,号卡固网晒单!$C:$C,B52,号卡固网晒单!$M:$M,$AF$9)</f>
        <v>0</v>
      </c>
      <c r="AG52" s="90">
        <f>R52*$R$5+S52*$S$5+T52*$T$5+U52*$U$5+V52*$V$5+W52*$W$5+X52*$X$5</f>
        <v>0</v>
      </c>
      <c r="AH52" s="90">
        <f>Y52*$Y$5+Z52*$Z$5+AA52*$AA$5+AB52*$AB$5+AC52*$AC$5+AD52*$AD$5+AE52*$AE$5+AF52*$AF$5</f>
        <v>0</v>
      </c>
      <c r="AI52" s="90">
        <f>COUNTIFS(号卡固网晒单!$C:$C,AF52,号卡固网晒单!$D:$D,$E$9)</f>
        <v>0</v>
      </c>
      <c r="AJ52" s="90">
        <f>COUNTIFS(号卡固网晒单!$C:$C,AF52,号卡固网晒单!$D:$D,$F$9)</f>
        <v>0</v>
      </c>
      <c r="AK52" s="90">
        <f>COUNTIFS(号卡固网晒单!$C:$C,AF52,号卡固网晒单!$D:$D,$G$9)</f>
        <v>0</v>
      </c>
      <c r="AL52" s="90">
        <f>COUNTIFS(号卡固网晒单!$C:$C,AF52,号卡固网晒单!$D:$D,$H$9)</f>
        <v>0</v>
      </c>
      <c r="AM52" s="90">
        <f>COUNTIFS(号卡固网晒单!$C:$C,AF52,号卡固网晒单!$D:$D,$I$9)</f>
        <v>0</v>
      </c>
      <c r="AN52" s="90">
        <f>COUNTIFS(号卡固网晒单!$C:$C,AF52,号卡固网晒单!$D:$D,$J$9)</f>
        <v>0</v>
      </c>
      <c r="AO52" s="90">
        <f>COUNTIFS(号卡固网晒单!$C:$C,AF52,号卡固网晒单!$D:$D,$K$9)</f>
        <v>0</v>
      </c>
      <c r="AP52" s="90">
        <f>COUNTIFS(号卡固网晒单!$C:$C,AF52,号卡固网晒单!$D:$D,$L$9)</f>
        <v>0</v>
      </c>
      <c r="AQ52" s="90">
        <f>COUNTIFS(号卡固网晒单!$C:$C,AF52,号卡固网晒单!$D:$D,$M$9)</f>
        <v>0</v>
      </c>
      <c r="AR52" s="90">
        <f>COUNTIFS(号卡固网晒单!$C:$C,AF52,号卡固网晒单!$D:$D,$N$9)</f>
        <v>0</v>
      </c>
      <c r="AS52" s="90">
        <f>COUNTIFS(号卡固网晒单!$C:$C,AF52,号卡固网晒单!$D:$D,$O$9)</f>
        <v>0</v>
      </c>
      <c r="AT52" s="90">
        <f>COUNTIFS(号卡固网晒单!$C:$C,AF52,号卡固网晒单!$D:$D,$P$9)</f>
        <v>0</v>
      </c>
      <c r="AU52" s="90">
        <f t="shared" si="3"/>
        <v>0</v>
      </c>
      <c r="AV52" s="90">
        <f>COUNTIFS(号卡固网晒单!$C:$C,AE52,号卡固网晒单!$E:$E,$R$9)</f>
        <v>0</v>
      </c>
      <c r="AW52" s="90">
        <f t="shared" si="4"/>
        <v>0</v>
      </c>
      <c r="AX52" s="90">
        <f t="shared" si="5"/>
        <v>0</v>
      </c>
      <c r="AY52" s="90">
        <f>COUNTIFS(号卡固网晒单!$C:$C,AE52,号卡固网晒单!$D:$D,$U$9)</f>
        <v>0</v>
      </c>
      <c r="AZ52" s="90">
        <f>COUNTIFS(号卡固网晒单!$C:$C,AE52,号卡固网晒单!$D:$D,$V$9)</f>
        <v>0</v>
      </c>
      <c r="BA52" s="90">
        <f>COUNTIFS(号卡固网晒单!$C:$C,AE52,号卡固网晒单!$D:$D,$W$9)</f>
        <v>0</v>
      </c>
      <c r="BB52" s="90">
        <f>COUNTIFS(号卡固网晒单!$C:$C,AE52,号卡固网晒单!$D:$D,$X$9)</f>
        <v>0</v>
      </c>
      <c r="BC52" s="90">
        <f>COUNTIFS(号卡固网晒单!$C:$C,AE52,号卡固网晒单!$F:$F,$Y$9)</f>
        <v>0</v>
      </c>
      <c r="BD52" s="90">
        <f>COUNTIFS(号卡固网晒单!$C:$C,AE52,号卡固网晒单!$G:$G,$Z$9)</f>
        <v>0</v>
      </c>
      <c r="BE52" s="90">
        <f>COUNTIFS(号卡固网晒单!$C:$C,AE52,号卡固网晒单!$H:$H,$AA$9)</f>
        <v>0</v>
      </c>
      <c r="BF52" s="90">
        <f>COUNTIFS(号卡固网晒单!$C:$C,AE52,号卡固网晒单!$I:$I,$AB$9)</f>
        <v>0</v>
      </c>
      <c r="BG52" s="90">
        <f>COUNTIFS(号卡固网晒单!$C:$C,AE52,号卡固网晒单!$J:$J,$AC$9)</f>
        <v>0</v>
      </c>
      <c r="BH52" s="90">
        <f>COUNTIFS(号卡固网晒单!$C:$C,AE52,号卡固网晒单!$K:$K,$AD$9)</f>
        <v>0</v>
      </c>
      <c r="BI52" s="90">
        <f>COUNTIFS(号卡固网晒单!$C:$C,AE52,号卡固网晒单!$L:$L,$AE$9)</f>
        <v>0</v>
      </c>
      <c r="BJ52" s="90">
        <f>COUNTIFS(号卡固网晒单!$C:$C,AE52,号卡固网晒单!$M:$M,$AF$9)</f>
        <v>0</v>
      </c>
      <c r="BK52" s="22">
        <v>2</v>
      </c>
      <c r="BL52" s="31">
        <f>AV52*$AV$5+AW52*$AW$5+AX52*$AX$5+AY52*$AY$5+AZ52*$AZ$5+BA52*$BA$5+BB52*$BB$5</f>
        <v>0</v>
      </c>
      <c r="BM52" s="31">
        <f t="shared" si="7"/>
        <v>0</v>
      </c>
      <c r="BN52" s="26">
        <v>2</v>
      </c>
      <c r="BO52" s="50">
        <f>BL52</f>
        <v>0</v>
      </c>
      <c r="BP52" s="51">
        <f t="shared" si="17"/>
        <v>0</v>
      </c>
      <c r="BQ52" s="26">
        <f t="shared" si="8"/>
        <v>0</v>
      </c>
      <c r="BR52" s="50">
        <f>BQ52</f>
        <v>0</v>
      </c>
      <c r="BS52" s="22">
        <v>5</v>
      </c>
      <c r="BT52" s="31">
        <f>BC52*$BC$5+BD52*$BD$5+BE52*$BE$5+BF52*$BF$5+BG52*$BG$5+BH52*$BH$5+BI52*$BI$5+BJ52*$BJ$5</f>
        <v>0</v>
      </c>
      <c r="BU52" s="31">
        <f t="shared" si="9"/>
        <v>0</v>
      </c>
      <c r="BV52" s="50">
        <v>5</v>
      </c>
      <c r="BW52" s="50">
        <f>BT52</f>
        <v>0</v>
      </c>
      <c r="BX52" s="51">
        <f t="shared" si="18"/>
        <v>0</v>
      </c>
      <c r="BY52" s="51">
        <f t="shared" si="19"/>
        <v>0</v>
      </c>
      <c r="BZ52" s="59">
        <f t="shared" si="20"/>
        <v>1</v>
      </c>
      <c r="CA52" s="26">
        <f t="shared" si="10"/>
        <v>0</v>
      </c>
      <c r="CB52" s="50">
        <f>CA52</f>
        <v>0</v>
      </c>
      <c r="CC52" s="83" t="s">
        <v>29</v>
      </c>
      <c r="CD52" s="83" t="s">
        <v>556</v>
      </c>
      <c r="CF52" s="101" t="str">
        <f t="shared" si="6"/>
        <v>王若连</v>
      </c>
      <c r="CG52" s="108" t="str">
        <f t="shared" si="21"/>
        <v>溪尾站</v>
      </c>
      <c r="CH52" s="108" t="str">
        <f t="shared" si="22"/>
        <v>溪尾站</v>
      </c>
      <c r="CI52" s="108"/>
    </row>
    <row r="53" ht="23.2" spans="1:87">
      <c r="A53" s="88" t="s">
        <v>30</v>
      </c>
      <c r="B53" s="88" t="s">
        <v>557</v>
      </c>
      <c r="C53" s="84">
        <v>5</v>
      </c>
      <c r="D53" s="84">
        <v>2</v>
      </c>
      <c r="E53" s="90">
        <f>COUNTIFS(号卡固网晒单!$A:$A,$B$5,号卡固网晒单!$C:$C,B53,号卡固网晒单!$D:$D,$E$9)</f>
        <v>0</v>
      </c>
      <c r="F53" s="90">
        <f>COUNTIFS(号卡固网晒单!$A:$A,$B$5,号卡固网晒单!$C:$C,B53,号卡固网晒单!$D:$D,$F$9)</f>
        <v>0</v>
      </c>
      <c r="G53" s="90">
        <f>COUNTIFS(号卡固网晒单!$A:$A,$B$5,号卡固网晒单!$C:$C,B53,号卡固网晒单!$D:$D,$G$9)</f>
        <v>0</v>
      </c>
      <c r="H53" s="90">
        <f>COUNTIFS(号卡固网晒单!$A:$A,$B$5,号卡固网晒单!$C:$C,B53,号卡固网晒单!$D:$D,$H$9)</f>
        <v>0</v>
      </c>
      <c r="I53" s="90">
        <f>COUNTIFS(号卡固网晒单!$A:$A,$B$5,号卡固网晒单!$C:$C,B53,号卡固网晒单!$D:$D,$I$9)</f>
        <v>0</v>
      </c>
      <c r="J53" s="90">
        <f>COUNTIFS(号卡固网晒单!$A:$A,$B$5,号卡固网晒单!$C:$C,B53,号卡固网晒单!$D:$D,$J$9)</f>
        <v>0</v>
      </c>
      <c r="K53" s="90">
        <f>COUNTIFS(号卡固网晒单!$A:$A,$B$5,号卡固网晒单!$C:$C,B53,号卡固网晒单!$D:$D,$K$9)</f>
        <v>0</v>
      </c>
      <c r="L53" s="90">
        <f>COUNTIFS(号卡固网晒单!$A:$A,$B$5,号卡固网晒单!$C:$C,B53,号卡固网晒单!$D:$D,$L$9)</f>
        <v>0</v>
      </c>
      <c r="M53" s="90">
        <f>COUNTIFS(号卡固网晒单!$A:$A,$B$5,号卡固网晒单!$C:$C,B53,号卡固网晒单!$D:$D,$M$9)</f>
        <v>0</v>
      </c>
      <c r="N53" s="90">
        <f>COUNTIFS(号卡固网晒单!$A:$A,$B$5,号卡固网晒单!$C:$C,B53,号卡固网晒单!$D:$D,$N$9)</f>
        <v>0</v>
      </c>
      <c r="O53" s="90">
        <f>COUNTIFS(号卡固网晒单!$A:$A,$B$5,号卡固网晒单!$C:$C,B53,号卡固网晒单!$D:$D,$O$9)</f>
        <v>0</v>
      </c>
      <c r="P53" s="90">
        <f>COUNTIFS(号卡固网晒单!$A:$A,$B$5,号卡固网晒单!$C:$C,B53,号卡固网晒单!$D:$D,$P$9)</f>
        <v>0</v>
      </c>
      <c r="Q53" s="90">
        <f t="shared" si="0"/>
        <v>0</v>
      </c>
      <c r="R53" s="90">
        <f>COUNTIFS(号卡固网晒单!$A:$A,$B$5,号卡固网晒单!$C:$C,B53,号卡固网晒单!$E:$E,$R$9)</f>
        <v>0</v>
      </c>
      <c r="S53" s="90">
        <f t="shared" si="1"/>
        <v>0</v>
      </c>
      <c r="T53" s="90">
        <f t="shared" si="2"/>
        <v>0</v>
      </c>
      <c r="U53" s="90">
        <f>COUNTIFS(号卡固网晒单!$A:$A,$B$5,号卡固网晒单!$C:$C,B53,号卡固网晒单!$D:$D,$U$9)</f>
        <v>0</v>
      </c>
      <c r="V53" s="90">
        <f>COUNTIFS(号卡固网晒单!$A:$A,$B$5,号卡固网晒单!$C:$C,B53,号卡固网晒单!$D:$D,$V$9)</f>
        <v>0</v>
      </c>
      <c r="W53" s="90">
        <f>COUNTIFS(号卡固网晒单!$A:$A,$B$5,号卡固网晒单!$C:$C,B53,号卡固网晒单!$D:$D,$W$9)</f>
        <v>0</v>
      </c>
      <c r="X53" s="90">
        <f>COUNTIFS(号卡固网晒单!$A:$A,$B$5,号卡固网晒单!$C:$C,B53,号卡固网晒单!$D:$D,$X$9)</f>
        <v>0</v>
      </c>
      <c r="Y53" s="90">
        <f>COUNTIFS(号卡固网晒单!$A:$A,$B$5,号卡固网晒单!$C:$C,B53,号卡固网晒单!$F:$F,$Y$9)</f>
        <v>0</v>
      </c>
      <c r="Z53" s="90">
        <f>COUNTIFS(号卡固网晒单!$A:$A,$B$5,号卡固网晒单!$C:$C,B53,号卡固网晒单!$G:$G,$Z$9)</f>
        <v>0</v>
      </c>
      <c r="AA53" s="90">
        <f>COUNTIFS(号卡固网晒单!$A:$A,$B$5,号卡固网晒单!$C:$C,B53,号卡固网晒单!$H:$H,$AA$9)</f>
        <v>0</v>
      </c>
      <c r="AB53" s="90">
        <f>COUNTIFS(号卡固网晒单!$A:$A,$B$5,号卡固网晒单!$C:$C,B53,号卡固网晒单!$I:$I,$AB$9)</f>
        <v>0</v>
      </c>
      <c r="AC53" s="90">
        <f>COUNTIFS(号卡固网晒单!$A:$A,$B$5,号卡固网晒单!$C:$C,B53,号卡固网晒单!$J:$J,$AC$9)</f>
        <v>0</v>
      </c>
      <c r="AD53" s="90">
        <f>COUNTIFS(号卡固网晒单!$A:$A,$B$5,号卡固网晒单!$C:$C,B53,号卡固网晒单!$K:$K,$AD$9)</f>
        <v>0</v>
      </c>
      <c r="AE53" s="90">
        <f>COUNTIFS(号卡固网晒单!$A:$A,$B$5,号卡固网晒单!$C:$C,B53,号卡固网晒单!$L:$L,$AE$9)</f>
        <v>0</v>
      </c>
      <c r="AF53" s="90">
        <f>COUNTIFS(号卡固网晒单!$A:$A,$B$5,号卡固网晒单!$C:$C,B53,号卡固网晒单!$M:$M,$AF$9)</f>
        <v>0</v>
      </c>
      <c r="AG53" s="90">
        <f>R53*$R$5+S53*$S$5+T53*$T$5+U53*$U$5+V53*$V$5+W53*$W$5+X53*$X$5</f>
        <v>0</v>
      </c>
      <c r="AH53" s="90">
        <f>Y53*$Y$5+Z53*$Z$5+AA53*$AA$5+AB53*$AB$5+AC53*$AC$5+AD53*$AD$5+AE53*$AE$5+AF53*$AF$5</f>
        <v>0</v>
      </c>
      <c r="AI53" s="90">
        <f>COUNTIFS(号卡固网晒单!$C:$C,AF53,号卡固网晒单!$D:$D,$E$9)</f>
        <v>0</v>
      </c>
      <c r="AJ53" s="90">
        <f>COUNTIFS(号卡固网晒单!$C:$C,AF53,号卡固网晒单!$D:$D,$F$9)</f>
        <v>0</v>
      </c>
      <c r="AK53" s="90">
        <f>COUNTIFS(号卡固网晒单!$C:$C,AF53,号卡固网晒单!$D:$D,$G$9)</f>
        <v>0</v>
      </c>
      <c r="AL53" s="90">
        <f>COUNTIFS(号卡固网晒单!$C:$C,AF53,号卡固网晒单!$D:$D,$H$9)</f>
        <v>0</v>
      </c>
      <c r="AM53" s="90">
        <f>COUNTIFS(号卡固网晒单!$C:$C,AF53,号卡固网晒单!$D:$D,$I$9)</f>
        <v>0</v>
      </c>
      <c r="AN53" s="90">
        <f>COUNTIFS(号卡固网晒单!$C:$C,AF53,号卡固网晒单!$D:$D,$J$9)</f>
        <v>0</v>
      </c>
      <c r="AO53" s="90">
        <f>COUNTIFS(号卡固网晒单!$C:$C,AF53,号卡固网晒单!$D:$D,$K$9)</f>
        <v>0</v>
      </c>
      <c r="AP53" s="90">
        <f>COUNTIFS(号卡固网晒单!$C:$C,AF53,号卡固网晒单!$D:$D,$L$9)</f>
        <v>0</v>
      </c>
      <c r="AQ53" s="90">
        <f>COUNTIFS(号卡固网晒单!$C:$C,AF53,号卡固网晒单!$D:$D,$M$9)</f>
        <v>0</v>
      </c>
      <c r="AR53" s="90">
        <f>COUNTIFS(号卡固网晒单!$C:$C,AF53,号卡固网晒单!$D:$D,$N$9)</f>
        <v>0</v>
      </c>
      <c r="AS53" s="90">
        <f>COUNTIFS(号卡固网晒单!$C:$C,AF53,号卡固网晒单!$D:$D,$O$9)</f>
        <v>0</v>
      </c>
      <c r="AT53" s="90">
        <f>COUNTIFS(号卡固网晒单!$C:$C,AF53,号卡固网晒单!$D:$D,$P$9)</f>
        <v>0</v>
      </c>
      <c r="AU53" s="90">
        <f t="shared" si="3"/>
        <v>0</v>
      </c>
      <c r="AV53" s="90">
        <f>COUNTIFS(号卡固网晒单!$C:$C,AE53,号卡固网晒单!$E:$E,$R$9)</f>
        <v>0</v>
      </c>
      <c r="AW53" s="90">
        <f t="shared" si="4"/>
        <v>0</v>
      </c>
      <c r="AX53" s="90">
        <f t="shared" si="5"/>
        <v>0</v>
      </c>
      <c r="AY53" s="90">
        <f>COUNTIFS(号卡固网晒单!$C:$C,AE53,号卡固网晒单!$D:$D,$U$9)</f>
        <v>0</v>
      </c>
      <c r="AZ53" s="90">
        <f>COUNTIFS(号卡固网晒单!$C:$C,AE53,号卡固网晒单!$D:$D,$V$9)</f>
        <v>0</v>
      </c>
      <c r="BA53" s="90">
        <f>COUNTIFS(号卡固网晒单!$C:$C,AE53,号卡固网晒单!$D:$D,$W$9)</f>
        <v>0</v>
      </c>
      <c r="BB53" s="90">
        <f>COUNTIFS(号卡固网晒单!$C:$C,AE53,号卡固网晒单!$D:$D,$X$9)</f>
        <v>0</v>
      </c>
      <c r="BC53" s="90">
        <f>COUNTIFS(号卡固网晒单!$C:$C,AE53,号卡固网晒单!$F:$F,$Y$9)</f>
        <v>0</v>
      </c>
      <c r="BD53" s="90">
        <f>COUNTIFS(号卡固网晒单!$C:$C,AE53,号卡固网晒单!$G:$G,$Z$9)</f>
        <v>0</v>
      </c>
      <c r="BE53" s="90">
        <f>COUNTIFS(号卡固网晒单!$C:$C,AE53,号卡固网晒单!$H:$H,$AA$9)</f>
        <v>0</v>
      </c>
      <c r="BF53" s="90">
        <f>COUNTIFS(号卡固网晒单!$C:$C,AE53,号卡固网晒单!$I:$I,$AB$9)</f>
        <v>0</v>
      </c>
      <c r="BG53" s="90">
        <f>COUNTIFS(号卡固网晒单!$C:$C,AE53,号卡固网晒单!$J:$J,$AC$9)</f>
        <v>0</v>
      </c>
      <c r="BH53" s="90">
        <f>COUNTIFS(号卡固网晒单!$C:$C,AE53,号卡固网晒单!$K:$K,$AD$9)</f>
        <v>0</v>
      </c>
      <c r="BI53" s="90">
        <f>COUNTIFS(号卡固网晒单!$C:$C,AE53,号卡固网晒单!$L:$L,$AE$9)</f>
        <v>0</v>
      </c>
      <c r="BJ53" s="90">
        <f>COUNTIFS(号卡固网晒单!$C:$C,AE53,号卡固网晒单!$M:$M,$AF$9)</f>
        <v>0</v>
      </c>
      <c r="BK53" s="22">
        <v>2</v>
      </c>
      <c r="BL53" s="31">
        <f>AV53*$AV$5+AW53*$AW$5+AX53*$AX$5+AY53*$AY$5+AZ53*$AZ$5+BA53*$BA$5+BB53*$BB$5</f>
        <v>0</v>
      </c>
      <c r="BM53" s="31">
        <f t="shared" si="7"/>
        <v>0</v>
      </c>
      <c r="BN53" s="26">
        <v>9</v>
      </c>
      <c r="BO53" s="50">
        <f>SUM(BL53:BL55)</f>
        <v>0</v>
      </c>
      <c r="BP53" s="51">
        <f t="shared" si="17"/>
        <v>0</v>
      </c>
      <c r="BQ53" s="26">
        <f t="shared" si="8"/>
        <v>0</v>
      </c>
      <c r="BR53" s="50">
        <f>SUM(BQ53:BQ55)</f>
        <v>0</v>
      </c>
      <c r="BS53" s="22">
        <v>5</v>
      </c>
      <c r="BT53" s="31">
        <f>BC53*$BC$5+BD53*$BD$5+BE53*$BE$5+BF53*$BF$5+BG53*$BG$5+BH53*$BH$5+BI53*$BI$5+BJ53*$BJ$5</f>
        <v>0</v>
      </c>
      <c r="BU53" s="31">
        <f t="shared" si="9"/>
        <v>0</v>
      </c>
      <c r="BV53" s="50">
        <v>22</v>
      </c>
      <c r="BW53" s="50">
        <f>SUM(BT53:BT55)</f>
        <v>0</v>
      </c>
      <c r="BX53" s="51">
        <f t="shared" si="18"/>
        <v>0</v>
      </c>
      <c r="BY53" s="51">
        <f t="shared" si="19"/>
        <v>0</v>
      </c>
      <c r="BZ53" s="59">
        <f t="shared" si="20"/>
        <v>1</v>
      </c>
      <c r="CA53" s="26">
        <f t="shared" si="10"/>
        <v>0</v>
      </c>
      <c r="CB53" s="50">
        <f>SUM(CA53:CA55)</f>
        <v>0</v>
      </c>
      <c r="CC53" s="83" t="s">
        <v>30</v>
      </c>
      <c r="CD53" s="83" t="s">
        <v>557</v>
      </c>
      <c r="CF53" s="101" t="str">
        <f t="shared" si="6"/>
        <v>李斌</v>
      </c>
      <c r="CG53" s="108" t="str">
        <f t="shared" si="21"/>
        <v>下白石</v>
      </c>
      <c r="CH53" s="108" t="str">
        <f t="shared" si="22"/>
        <v>下白石</v>
      </c>
      <c r="CI53" s="108"/>
    </row>
    <row r="54" ht="23.2" spans="1:87">
      <c r="A54" s="88"/>
      <c r="B54" s="88" t="s">
        <v>558</v>
      </c>
      <c r="C54" s="84">
        <v>5</v>
      </c>
      <c r="D54" s="84">
        <v>2</v>
      </c>
      <c r="E54" s="90">
        <f>COUNTIFS(号卡固网晒单!$A:$A,$B$5,号卡固网晒单!$C:$C,B54,号卡固网晒单!$D:$D,$E$9)</f>
        <v>0</v>
      </c>
      <c r="F54" s="90">
        <f>COUNTIFS(号卡固网晒单!$A:$A,$B$5,号卡固网晒单!$C:$C,B54,号卡固网晒单!$D:$D,$F$9)</f>
        <v>0</v>
      </c>
      <c r="G54" s="90">
        <f>COUNTIFS(号卡固网晒单!$A:$A,$B$5,号卡固网晒单!$C:$C,B54,号卡固网晒单!$D:$D,$G$9)</f>
        <v>0</v>
      </c>
      <c r="H54" s="90">
        <f>COUNTIFS(号卡固网晒单!$A:$A,$B$5,号卡固网晒单!$C:$C,B54,号卡固网晒单!$D:$D,$H$9)</f>
        <v>0</v>
      </c>
      <c r="I54" s="90">
        <f>COUNTIFS(号卡固网晒单!$A:$A,$B$5,号卡固网晒单!$C:$C,B54,号卡固网晒单!$D:$D,$I$9)</f>
        <v>0</v>
      </c>
      <c r="J54" s="90">
        <f>COUNTIFS(号卡固网晒单!$A:$A,$B$5,号卡固网晒单!$C:$C,B54,号卡固网晒单!$D:$D,$J$9)</f>
        <v>0</v>
      </c>
      <c r="K54" s="90">
        <f>COUNTIFS(号卡固网晒单!$A:$A,$B$5,号卡固网晒单!$C:$C,B54,号卡固网晒单!$D:$D,$K$9)</f>
        <v>0</v>
      </c>
      <c r="L54" s="90">
        <f>COUNTIFS(号卡固网晒单!$A:$A,$B$5,号卡固网晒单!$C:$C,B54,号卡固网晒单!$D:$D,$L$9)</f>
        <v>0</v>
      </c>
      <c r="M54" s="90">
        <f>COUNTIFS(号卡固网晒单!$A:$A,$B$5,号卡固网晒单!$C:$C,B54,号卡固网晒单!$D:$D,$M$9)</f>
        <v>0</v>
      </c>
      <c r="N54" s="90">
        <f>COUNTIFS(号卡固网晒单!$A:$A,$B$5,号卡固网晒单!$C:$C,B54,号卡固网晒单!$D:$D,$N$9)</f>
        <v>0</v>
      </c>
      <c r="O54" s="90">
        <f>COUNTIFS(号卡固网晒单!$A:$A,$B$5,号卡固网晒单!$C:$C,B54,号卡固网晒单!$D:$D,$O$9)</f>
        <v>0</v>
      </c>
      <c r="P54" s="90">
        <f>COUNTIFS(号卡固网晒单!$A:$A,$B$5,号卡固网晒单!$C:$C,B54,号卡固网晒单!$D:$D,$P$9)</f>
        <v>0</v>
      </c>
      <c r="Q54" s="90">
        <f t="shared" si="0"/>
        <v>0</v>
      </c>
      <c r="R54" s="90">
        <f>COUNTIFS(号卡固网晒单!$A:$A,$B$5,号卡固网晒单!$C:$C,B54,号卡固网晒单!$E:$E,$R$9)</f>
        <v>0</v>
      </c>
      <c r="S54" s="90">
        <f t="shared" si="1"/>
        <v>0</v>
      </c>
      <c r="T54" s="90">
        <f t="shared" si="2"/>
        <v>0</v>
      </c>
      <c r="U54" s="90">
        <f>COUNTIFS(号卡固网晒单!$A:$A,$B$5,号卡固网晒单!$C:$C,B54,号卡固网晒单!$D:$D,$U$9)</f>
        <v>0</v>
      </c>
      <c r="V54" s="90">
        <f>COUNTIFS(号卡固网晒单!$A:$A,$B$5,号卡固网晒单!$C:$C,B54,号卡固网晒单!$D:$D,$V$9)</f>
        <v>0</v>
      </c>
      <c r="W54" s="90">
        <f>COUNTIFS(号卡固网晒单!$A:$A,$B$5,号卡固网晒单!$C:$C,B54,号卡固网晒单!$D:$D,$W$9)</f>
        <v>0</v>
      </c>
      <c r="X54" s="90">
        <f>COUNTIFS(号卡固网晒单!$A:$A,$B$5,号卡固网晒单!$C:$C,B54,号卡固网晒单!$D:$D,$X$9)</f>
        <v>0</v>
      </c>
      <c r="Y54" s="90">
        <f>COUNTIFS(号卡固网晒单!$A:$A,$B$5,号卡固网晒单!$C:$C,B54,号卡固网晒单!$F:$F,$Y$9)</f>
        <v>0</v>
      </c>
      <c r="Z54" s="90">
        <f>COUNTIFS(号卡固网晒单!$A:$A,$B$5,号卡固网晒单!$C:$C,B54,号卡固网晒单!$G:$G,$Z$9)</f>
        <v>0</v>
      </c>
      <c r="AA54" s="90">
        <f>COUNTIFS(号卡固网晒单!$A:$A,$B$5,号卡固网晒单!$C:$C,B54,号卡固网晒单!$H:$H,$AA$9)</f>
        <v>0</v>
      </c>
      <c r="AB54" s="90">
        <f>COUNTIFS(号卡固网晒单!$A:$A,$B$5,号卡固网晒单!$C:$C,B54,号卡固网晒单!$I:$I,$AB$9)</f>
        <v>0</v>
      </c>
      <c r="AC54" s="90">
        <f>COUNTIFS(号卡固网晒单!$A:$A,$B$5,号卡固网晒单!$C:$C,B54,号卡固网晒单!$J:$J,$AC$9)</f>
        <v>0</v>
      </c>
      <c r="AD54" s="90">
        <f>COUNTIFS(号卡固网晒单!$A:$A,$B$5,号卡固网晒单!$C:$C,B54,号卡固网晒单!$K:$K,$AD$9)</f>
        <v>0</v>
      </c>
      <c r="AE54" s="90">
        <f>COUNTIFS(号卡固网晒单!$A:$A,$B$5,号卡固网晒单!$C:$C,B54,号卡固网晒单!$L:$L,$AE$9)</f>
        <v>0</v>
      </c>
      <c r="AF54" s="90">
        <f>COUNTIFS(号卡固网晒单!$A:$A,$B$5,号卡固网晒单!$C:$C,B54,号卡固网晒单!$M:$M,$AF$9)</f>
        <v>0</v>
      </c>
      <c r="AG54" s="90">
        <f>R54*$R$5+S54*$S$5+T54*$T$5+U54*$U$5+V54*$V$5+W54*$W$5+X54*$X$5</f>
        <v>0</v>
      </c>
      <c r="AH54" s="90">
        <f>Y54*$Y$5+Z54*$Z$5+AA54*$AA$5+AB54*$AB$5+AC54*$AC$5+AD54*$AD$5+AE54*$AE$5+AF54*$AF$5</f>
        <v>0</v>
      </c>
      <c r="AI54" s="90">
        <f>COUNTIFS(号卡固网晒单!$C:$C,AF54,号卡固网晒单!$D:$D,$E$9)</f>
        <v>0</v>
      </c>
      <c r="AJ54" s="90">
        <f>COUNTIFS(号卡固网晒单!$C:$C,AF54,号卡固网晒单!$D:$D,$F$9)</f>
        <v>0</v>
      </c>
      <c r="AK54" s="90">
        <f>COUNTIFS(号卡固网晒单!$C:$C,AF54,号卡固网晒单!$D:$D,$G$9)</f>
        <v>0</v>
      </c>
      <c r="AL54" s="90">
        <f>COUNTIFS(号卡固网晒单!$C:$C,AF54,号卡固网晒单!$D:$D,$H$9)</f>
        <v>0</v>
      </c>
      <c r="AM54" s="90">
        <f>COUNTIFS(号卡固网晒单!$C:$C,AF54,号卡固网晒单!$D:$D,$I$9)</f>
        <v>0</v>
      </c>
      <c r="AN54" s="90">
        <f>COUNTIFS(号卡固网晒单!$C:$C,AF54,号卡固网晒单!$D:$D,$J$9)</f>
        <v>0</v>
      </c>
      <c r="AO54" s="90">
        <f>COUNTIFS(号卡固网晒单!$C:$C,AF54,号卡固网晒单!$D:$D,$K$9)</f>
        <v>0</v>
      </c>
      <c r="AP54" s="90">
        <f>COUNTIFS(号卡固网晒单!$C:$C,AF54,号卡固网晒单!$D:$D,$L$9)</f>
        <v>0</v>
      </c>
      <c r="AQ54" s="90">
        <f>COUNTIFS(号卡固网晒单!$C:$C,AF54,号卡固网晒单!$D:$D,$M$9)</f>
        <v>0</v>
      </c>
      <c r="AR54" s="90">
        <f>COUNTIFS(号卡固网晒单!$C:$C,AF54,号卡固网晒单!$D:$D,$N$9)</f>
        <v>0</v>
      </c>
      <c r="AS54" s="90">
        <f>COUNTIFS(号卡固网晒单!$C:$C,AF54,号卡固网晒单!$D:$D,$O$9)</f>
        <v>0</v>
      </c>
      <c r="AT54" s="90">
        <f>COUNTIFS(号卡固网晒单!$C:$C,AF54,号卡固网晒单!$D:$D,$P$9)</f>
        <v>0</v>
      </c>
      <c r="AU54" s="90">
        <f t="shared" si="3"/>
        <v>0</v>
      </c>
      <c r="AV54" s="90">
        <f>COUNTIFS(号卡固网晒单!$C:$C,AE54,号卡固网晒单!$E:$E,$R$9)</f>
        <v>0</v>
      </c>
      <c r="AW54" s="90">
        <f t="shared" si="4"/>
        <v>0</v>
      </c>
      <c r="AX54" s="90">
        <f t="shared" si="5"/>
        <v>0</v>
      </c>
      <c r="AY54" s="90">
        <f>COUNTIFS(号卡固网晒单!$C:$C,AE54,号卡固网晒单!$D:$D,$U$9)</f>
        <v>0</v>
      </c>
      <c r="AZ54" s="90">
        <f>COUNTIFS(号卡固网晒单!$C:$C,AE54,号卡固网晒单!$D:$D,$V$9)</f>
        <v>0</v>
      </c>
      <c r="BA54" s="90">
        <f>COUNTIFS(号卡固网晒单!$C:$C,AE54,号卡固网晒单!$D:$D,$W$9)</f>
        <v>0</v>
      </c>
      <c r="BB54" s="90">
        <f>COUNTIFS(号卡固网晒单!$C:$C,AE54,号卡固网晒单!$D:$D,$X$9)</f>
        <v>0</v>
      </c>
      <c r="BC54" s="90">
        <f>COUNTIFS(号卡固网晒单!$C:$C,AE54,号卡固网晒单!$F:$F,$Y$9)</f>
        <v>0</v>
      </c>
      <c r="BD54" s="90">
        <f>COUNTIFS(号卡固网晒单!$C:$C,AE54,号卡固网晒单!$G:$G,$Z$9)</f>
        <v>0</v>
      </c>
      <c r="BE54" s="90">
        <f>COUNTIFS(号卡固网晒单!$C:$C,AE54,号卡固网晒单!$H:$H,$AA$9)</f>
        <v>0</v>
      </c>
      <c r="BF54" s="90">
        <f>COUNTIFS(号卡固网晒单!$C:$C,AE54,号卡固网晒单!$I:$I,$AB$9)</f>
        <v>0</v>
      </c>
      <c r="BG54" s="90">
        <f>COUNTIFS(号卡固网晒单!$C:$C,AE54,号卡固网晒单!$J:$J,$AC$9)</f>
        <v>0</v>
      </c>
      <c r="BH54" s="90">
        <f>COUNTIFS(号卡固网晒单!$C:$C,AE54,号卡固网晒单!$K:$K,$AD$9)</f>
        <v>0</v>
      </c>
      <c r="BI54" s="90">
        <f>COUNTIFS(号卡固网晒单!$C:$C,AE54,号卡固网晒单!$L:$L,$AE$9)</f>
        <v>0</v>
      </c>
      <c r="BJ54" s="90">
        <f>COUNTIFS(号卡固网晒单!$C:$C,AE54,号卡固网晒单!$M:$M,$AF$9)</f>
        <v>0</v>
      </c>
      <c r="BK54" s="22">
        <v>2</v>
      </c>
      <c r="BL54" s="31">
        <f>AV54*$AV$5+AW54*$AW$5+AX54*$AX$5+AY54*$AY$5+AZ54*$AZ$5+BA54*$BA$5+BB54*$BB$5</f>
        <v>0</v>
      </c>
      <c r="BM54" s="31">
        <f t="shared" si="7"/>
        <v>0</v>
      </c>
      <c r="BN54" s="26"/>
      <c r="BO54" s="50"/>
      <c r="BP54" s="51"/>
      <c r="BQ54" s="26">
        <f t="shared" si="8"/>
        <v>0</v>
      </c>
      <c r="BR54" s="50"/>
      <c r="BS54" s="22">
        <v>5</v>
      </c>
      <c r="BT54" s="31">
        <f>BC54*$BC$5+BD54*$BD$5+BE54*$BE$5+BF54*$BF$5+BG54*$BG$5+BH54*$BH$5+BI54*$BI$5+BJ54*$BJ$5</f>
        <v>0</v>
      </c>
      <c r="BU54" s="31">
        <f t="shared" si="9"/>
        <v>0</v>
      </c>
      <c r="BV54" s="50"/>
      <c r="BW54" s="50"/>
      <c r="BX54" s="51"/>
      <c r="BY54" s="51"/>
      <c r="BZ54" s="59"/>
      <c r="CA54" s="26">
        <f t="shared" si="10"/>
        <v>0</v>
      </c>
      <c r="CB54" s="50"/>
      <c r="CC54" s="83"/>
      <c r="CD54" s="83" t="s">
        <v>558</v>
      </c>
      <c r="CF54" s="101" t="str">
        <f t="shared" si="6"/>
        <v>陈明金</v>
      </c>
      <c r="CG54" s="108"/>
      <c r="CH54" s="108"/>
      <c r="CI54" s="108"/>
    </row>
    <row r="55" ht="23.2" spans="1:87">
      <c r="A55" s="88"/>
      <c r="B55" s="88" t="s">
        <v>559</v>
      </c>
      <c r="C55" s="84">
        <v>12</v>
      </c>
      <c r="D55" s="84">
        <v>5</v>
      </c>
      <c r="E55" s="90">
        <f>COUNTIFS(号卡固网晒单!$A:$A,$B$5,号卡固网晒单!$C:$C,B55,号卡固网晒单!$D:$D,$E$9)</f>
        <v>0</v>
      </c>
      <c r="F55" s="90">
        <f>COUNTIFS(号卡固网晒单!$A:$A,$B$5,号卡固网晒单!$C:$C,B55,号卡固网晒单!$D:$D,$F$9)</f>
        <v>0</v>
      </c>
      <c r="G55" s="90">
        <f>COUNTIFS(号卡固网晒单!$A:$A,$B$5,号卡固网晒单!$C:$C,B55,号卡固网晒单!$D:$D,$G$9)</f>
        <v>0</v>
      </c>
      <c r="H55" s="90">
        <f>COUNTIFS(号卡固网晒单!$A:$A,$B$5,号卡固网晒单!$C:$C,B55,号卡固网晒单!$D:$D,$H$9)</f>
        <v>0</v>
      </c>
      <c r="I55" s="90">
        <f>COUNTIFS(号卡固网晒单!$A:$A,$B$5,号卡固网晒单!$C:$C,B55,号卡固网晒单!$D:$D,$I$9)</f>
        <v>0</v>
      </c>
      <c r="J55" s="90">
        <f>COUNTIFS(号卡固网晒单!$A:$A,$B$5,号卡固网晒单!$C:$C,B55,号卡固网晒单!$D:$D,$J$9)</f>
        <v>0</v>
      </c>
      <c r="K55" s="90">
        <f>COUNTIFS(号卡固网晒单!$A:$A,$B$5,号卡固网晒单!$C:$C,B55,号卡固网晒单!$D:$D,$K$9)</f>
        <v>0</v>
      </c>
      <c r="L55" s="90">
        <f>COUNTIFS(号卡固网晒单!$A:$A,$B$5,号卡固网晒单!$C:$C,B55,号卡固网晒单!$D:$D,$L$9)</f>
        <v>0</v>
      </c>
      <c r="M55" s="90">
        <f>COUNTIFS(号卡固网晒单!$A:$A,$B$5,号卡固网晒单!$C:$C,B55,号卡固网晒单!$D:$D,$M$9)</f>
        <v>0</v>
      </c>
      <c r="N55" s="90">
        <f>COUNTIFS(号卡固网晒单!$A:$A,$B$5,号卡固网晒单!$C:$C,B55,号卡固网晒单!$D:$D,$N$9)</f>
        <v>0</v>
      </c>
      <c r="O55" s="90">
        <f>COUNTIFS(号卡固网晒单!$A:$A,$B$5,号卡固网晒单!$C:$C,B55,号卡固网晒单!$D:$D,$O$9)</f>
        <v>0</v>
      </c>
      <c r="P55" s="90">
        <f>COUNTIFS(号卡固网晒单!$A:$A,$B$5,号卡固网晒单!$C:$C,B55,号卡固网晒单!$D:$D,$P$9)</f>
        <v>0</v>
      </c>
      <c r="Q55" s="90">
        <f t="shared" si="0"/>
        <v>0</v>
      </c>
      <c r="R55" s="90">
        <f>COUNTIFS(号卡固网晒单!$A:$A,$B$5,号卡固网晒单!$C:$C,B55,号卡固网晒单!$E:$E,$R$9)</f>
        <v>0</v>
      </c>
      <c r="S55" s="90">
        <f t="shared" si="1"/>
        <v>0</v>
      </c>
      <c r="T55" s="90">
        <f t="shared" si="2"/>
        <v>0</v>
      </c>
      <c r="U55" s="90">
        <f>COUNTIFS(号卡固网晒单!$A:$A,$B$5,号卡固网晒单!$C:$C,B55,号卡固网晒单!$D:$D,$U$9)</f>
        <v>0</v>
      </c>
      <c r="V55" s="90">
        <f>COUNTIFS(号卡固网晒单!$A:$A,$B$5,号卡固网晒单!$C:$C,B55,号卡固网晒单!$D:$D,$V$9)</f>
        <v>0</v>
      </c>
      <c r="W55" s="90">
        <f>COUNTIFS(号卡固网晒单!$A:$A,$B$5,号卡固网晒单!$C:$C,B55,号卡固网晒单!$D:$D,$W$9)</f>
        <v>0</v>
      </c>
      <c r="X55" s="90">
        <f>COUNTIFS(号卡固网晒单!$A:$A,$B$5,号卡固网晒单!$C:$C,B55,号卡固网晒单!$D:$D,$X$9)</f>
        <v>0</v>
      </c>
      <c r="Y55" s="90">
        <f>COUNTIFS(号卡固网晒单!$A:$A,$B$5,号卡固网晒单!$C:$C,B55,号卡固网晒单!$F:$F,$Y$9)</f>
        <v>0</v>
      </c>
      <c r="Z55" s="90">
        <f>COUNTIFS(号卡固网晒单!$A:$A,$B$5,号卡固网晒单!$C:$C,B55,号卡固网晒单!$G:$G,$Z$9)</f>
        <v>0</v>
      </c>
      <c r="AA55" s="90">
        <f>COUNTIFS(号卡固网晒单!$A:$A,$B$5,号卡固网晒单!$C:$C,B55,号卡固网晒单!$H:$H,$AA$9)</f>
        <v>0</v>
      </c>
      <c r="AB55" s="90">
        <f>COUNTIFS(号卡固网晒单!$A:$A,$B$5,号卡固网晒单!$C:$C,B55,号卡固网晒单!$I:$I,$AB$9)</f>
        <v>0</v>
      </c>
      <c r="AC55" s="90">
        <f>COUNTIFS(号卡固网晒单!$A:$A,$B$5,号卡固网晒单!$C:$C,B55,号卡固网晒单!$J:$J,$AC$9)</f>
        <v>0</v>
      </c>
      <c r="AD55" s="90">
        <f>COUNTIFS(号卡固网晒单!$A:$A,$B$5,号卡固网晒单!$C:$C,B55,号卡固网晒单!$K:$K,$AD$9)</f>
        <v>0</v>
      </c>
      <c r="AE55" s="90">
        <f>COUNTIFS(号卡固网晒单!$A:$A,$B$5,号卡固网晒单!$C:$C,B55,号卡固网晒单!$L:$L,$AE$9)</f>
        <v>0</v>
      </c>
      <c r="AF55" s="90">
        <f>COUNTIFS(号卡固网晒单!$A:$A,$B$5,号卡固网晒单!$C:$C,B55,号卡固网晒单!$M:$M,$AF$9)</f>
        <v>0</v>
      </c>
      <c r="AG55" s="90">
        <f>R55*$R$5+S55*$S$5+T55*$T$5+U55*$U$5+V55*$V$5+W55*$W$5+X55*$X$5</f>
        <v>0</v>
      </c>
      <c r="AH55" s="90">
        <f>Y55*$Y$5+Z55*$Z$5+AA55*$AA$5+AB55*$AB$5+AC55*$AC$5+AD55*$AD$5+AE55*$AE$5+AF55*$AF$5</f>
        <v>0</v>
      </c>
      <c r="AI55" s="90">
        <f>COUNTIFS(号卡固网晒单!$C:$C,AF55,号卡固网晒单!$D:$D,$E$9)</f>
        <v>0</v>
      </c>
      <c r="AJ55" s="90">
        <f>COUNTIFS(号卡固网晒单!$C:$C,AF55,号卡固网晒单!$D:$D,$F$9)</f>
        <v>0</v>
      </c>
      <c r="AK55" s="90">
        <f>COUNTIFS(号卡固网晒单!$C:$C,AF55,号卡固网晒单!$D:$D,$G$9)</f>
        <v>0</v>
      </c>
      <c r="AL55" s="90">
        <f>COUNTIFS(号卡固网晒单!$C:$C,AF55,号卡固网晒单!$D:$D,$H$9)</f>
        <v>0</v>
      </c>
      <c r="AM55" s="90">
        <f>COUNTIFS(号卡固网晒单!$C:$C,AF55,号卡固网晒单!$D:$D,$I$9)</f>
        <v>0</v>
      </c>
      <c r="AN55" s="90">
        <f>COUNTIFS(号卡固网晒单!$C:$C,AF55,号卡固网晒单!$D:$D,$J$9)</f>
        <v>0</v>
      </c>
      <c r="AO55" s="90">
        <f>COUNTIFS(号卡固网晒单!$C:$C,AF55,号卡固网晒单!$D:$D,$K$9)</f>
        <v>0</v>
      </c>
      <c r="AP55" s="90">
        <f>COUNTIFS(号卡固网晒单!$C:$C,AF55,号卡固网晒单!$D:$D,$L$9)</f>
        <v>0</v>
      </c>
      <c r="AQ55" s="90">
        <f>COUNTIFS(号卡固网晒单!$C:$C,AF55,号卡固网晒单!$D:$D,$M$9)</f>
        <v>0</v>
      </c>
      <c r="AR55" s="90">
        <f>COUNTIFS(号卡固网晒单!$C:$C,AF55,号卡固网晒单!$D:$D,$N$9)</f>
        <v>0</v>
      </c>
      <c r="AS55" s="90">
        <f>COUNTIFS(号卡固网晒单!$C:$C,AF55,号卡固网晒单!$D:$D,$O$9)</f>
        <v>0</v>
      </c>
      <c r="AT55" s="90">
        <f>COUNTIFS(号卡固网晒单!$C:$C,AF55,号卡固网晒单!$D:$D,$P$9)</f>
        <v>0</v>
      </c>
      <c r="AU55" s="90">
        <f t="shared" si="3"/>
        <v>0</v>
      </c>
      <c r="AV55" s="90">
        <f>COUNTIFS(号卡固网晒单!$C:$C,AE55,号卡固网晒单!$E:$E,$R$9)</f>
        <v>0</v>
      </c>
      <c r="AW55" s="90">
        <f t="shared" si="4"/>
        <v>0</v>
      </c>
      <c r="AX55" s="90">
        <f t="shared" si="5"/>
        <v>0</v>
      </c>
      <c r="AY55" s="90">
        <f>COUNTIFS(号卡固网晒单!$C:$C,AE55,号卡固网晒单!$D:$D,$U$9)</f>
        <v>0</v>
      </c>
      <c r="AZ55" s="90">
        <f>COUNTIFS(号卡固网晒单!$C:$C,AE55,号卡固网晒单!$D:$D,$V$9)</f>
        <v>0</v>
      </c>
      <c r="BA55" s="90">
        <f>COUNTIFS(号卡固网晒单!$C:$C,AE55,号卡固网晒单!$D:$D,$W$9)</f>
        <v>0</v>
      </c>
      <c r="BB55" s="90">
        <f>COUNTIFS(号卡固网晒单!$C:$C,AE55,号卡固网晒单!$D:$D,$X$9)</f>
        <v>0</v>
      </c>
      <c r="BC55" s="90">
        <f>COUNTIFS(号卡固网晒单!$C:$C,AE55,号卡固网晒单!$F:$F,$Y$9)</f>
        <v>0</v>
      </c>
      <c r="BD55" s="90">
        <f>COUNTIFS(号卡固网晒单!$C:$C,AE55,号卡固网晒单!$G:$G,$Z$9)</f>
        <v>0</v>
      </c>
      <c r="BE55" s="90">
        <f>COUNTIFS(号卡固网晒单!$C:$C,AE55,号卡固网晒单!$H:$H,$AA$9)</f>
        <v>0</v>
      </c>
      <c r="BF55" s="90">
        <f>COUNTIFS(号卡固网晒单!$C:$C,AE55,号卡固网晒单!$I:$I,$AB$9)</f>
        <v>0</v>
      </c>
      <c r="BG55" s="90">
        <f>COUNTIFS(号卡固网晒单!$C:$C,AE55,号卡固网晒单!$J:$J,$AC$9)</f>
        <v>0</v>
      </c>
      <c r="BH55" s="90">
        <f>COUNTIFS(号卡固网晒单!$C:$C,AE55,号卡固网晒单!$K:$K,$AD$9)</f>
        <v>0</v>
      </c>
      <c r="BI55" s="90">
        <f>COUNTIFS(号卡固网晒单!$C:$C,AE55,号卡固网晒单!$L:$L,$AE$9)</f>
        <v>0</v>
      </c>
      <c r="BJ55" s="90">
        <f>COUNTIFS(号卡固网晒单!$C:$C,AE55,号卡固网晒单!$M:$M,$AF$9)</f>
        <v>0</v>
      </c>
      <c r="BK55" s="22">
        <v>5</v>
      </c>
      <c r="BL55" s="31">
        <f>AV55*$AV$5+AW55*$AW$5+AX55*$AX$5+AY55*$AY$5+AZ55*$AZ$5+BA55*$BA$5+BB55*$BB$5</f>
        <v>0</v>
      </c>
      <c r="BM55" s="31">
        <f t="shared" si="7"/>
        <v>0</v>
      </c>
      <c r="BN55" s="26"/>
      <c r="BO55" s="50"/>
      <c r="BP55" s="51"/>
      <c r="BQ55" s="26">
        <f t="shared" si="8"/>
        <v>0</v>
      </c>
      <c r="BR55" s="50"/>
      <c r="BS55" s="22">
        <v>12</v>
      </c>
      <c r="BT55" s="31">
        <f>BC55*$BC$5+BD55*$BD$5+BE55*$BE$5+BF55*$BF$5+BG55*$BG$5+BH55*$BH$5+BI55*$BI$5+BJ55*$BJ$5</f>
        <v>0</v>
      </c>
      <c r="BU55" s="31">
        <f t="shared" si="9"/>
        <v>0</v>
      </c>
      <c r="BV55" s="50"/>
      <c r="BW55" s="50"/>
      <c r="BX55" s="51"/>
      <c r="BY55" s="51"/>
      <c r="BZ55" s="59"/>
      <c r="CA55" s="26">
        <f t="shared" si="10"/>
        <v>0</v>
      </c>
      <c r="CB55" s="50"/>
      <c r="CC55" s="83"/>
      <c r="CD55" s="83" t="s">
        <v>559</v>
      </c>
      <c r="CF55" s="101" t="str">
        <f t="shared" si="6"/>
        <v>郑铃凤</v>
      </c>
      <c r="CG55" s="108"/>
      <c r="CH55" s="108"/>
      <c r="CI55" s="108"/>
    </row>
    <row r="56" ht="23.2" spans="1:87">
      <c r="A56" s="88" t="s">
        <v>31</v>
      </c>
      <c r="B56" s="88" t="s">
        <v>560</v>
      </c>
      <c r="C56" s="84">
        <v>5</v>
      </c>
      <c r="D56" s="84">
        <v>2</v>
      </c>
      <c r="E56" s="90">
        <f>COUNTIFS(号卡固网晒单!$A:$A,$B$5,号卡固网晒单!$C:$C,B56,号卡固网晒单!$D:$D,$E$9)</f>
        <v>0</v>
      </c>
      <c r="F56" s="90">
        <f>COUNTIFS(号卡固网晒单!$A:$A,$B$5,号卡固网晒单!$C:$C,B56,号卡固网晒单!$D:$D,$F$9)</f>
        <v>0</v>
      </c>
      <c r="G56" s="90">
        <f>COUNTIFS(号卡固网晒单!$A:$A,$B$5,号卡固网晒单!$C:$C,B56,号卡固网晒单!$D:$D,$G$9)</f>
        <v>0</v>
      </c>
      <c r="H56" s="90">
        <f>COUNTIFS(号卡固网晒单!$A:$A,$B$5,号卡固网晒单!$C:$C,B56,号卡固网晒单!$D:$D,$H$9)</f>
        <v>0</v>
      </c>
      <c r="I56" s="90">
        <f>COUNTIFS(号卡固网晒单!$A:$A,$B$5,号卡固网晒单!$C:$C,B56,号卡固网晒单!$D:$D,$I$9)</f>
        <v>0</v>
      </c>
      <c r="J56" s="90">
        <f>COUNTIFS(号卡固网晒单!$A:$A,$B$5,号卡固网晒单!$C:$C,B56,号卡固网晒单!$D:$D,$J$9)</f>
        <v>0</v>
      </c>
      <c r="K56" s="90">
        <f>COUNTIFS(号卡固网晒单!$A:$A,$B$5,号卡固网晒单!$C:$C,B56,号卡固网晒单!$D:$D,$K$9)</f>
        <v>0</v>
      </c>
      <c r="L56" s="90">
        <f>COUNTIFS(号卡固网晒单!$A:$A,$B$5,号卡固网晒单!$C:$C,B56,号卡固网晒单!$D:$D,$L$9)</f>
        <v>0</v>
      </c>
      <c r="M56" s="90">
        <f>COUNTIFS(号卡固网晒单!$A:$A,$B$5,号卡固网晒单!$C:$C,B56,号卡固网晒单!$D:$D,$M$9)</f>
        <v>0</v>
      </c>
      <c r="N56" s="90">
        <f>COUNTIFS(号卡固网晒单!$A:$A,$B$5,号卡固网晒单!$C:$C,B56,号卡固网晒单!$D:$D,$N$9)</f>
        <v>0</v>
      </c>
      <c r="O56" s="90">
        <f>COUNTIFS(号卡固网晒单!$A:$A,$B$5,号卡固网晒单!$C:$C,B56,号卡固网晒单!$D:$D,$O$9)</f>
        <v>0</v>
      </c>
      <c r="P56" s="90">
        <f>COUNTIFS(号卡固网晒单!$A:$A,$B$5,号卡固网晒单!$C:$C,B56,号卡固网晒单!$D:$D,$P$9)</f>
        <v>0</v>
      </c>
      <c r="Q56" s="90">
        <f t="shared" si="0"/>
        <v>0</v>
      </c>
      <c r="R56" s="90">
        <f>COUNTIFS(号卡固网晒单!$A:$A,$B$5,号卡固网晒单!$C:$C,B56,号卡固网晒单!$E:$E,$R$9)</f>
        <v>0</v>
      </c>
      <c r="S56" s="90">
        <f t="shared" si="1"/>
        <v>0</v>
      </c>
      <c r="T56" s="90">
        <f t="shared" si="2"/>
        <v>0</v>
      </c>
      <c r="U56" s="90">
        <f>COUNTIFS(号卡固网晒单!$A:$A,$B$5,号卡固网晒单!$C:$C,B56,号卡固网晒单!$D:$D,$U$9)</f>
        <v>0</v>
      </c>
      <c r="V56" s="90">
        <f>COUNTIFS(号卡固网晒单!$A:$A,$B$5,号卡固网晒单!$C:$C,B56,号卡固网晒单!$D:$D,$V$9)</f>
        <v>0</v>
      </c>
      <c r="W56" s="90">
        <f>COUNTIFS(号卡固网晒单!$A:$A,$B$5,号卡固网晒单!$C:$C,B56,号卡固网晒单!$D:$D,$W$9)</f>
        <v>0</v>
      </c>
      <c r="X56" s="90">
        <f>COUNTIFS(号卡固网晒单!$A:$A,$B$5,号卡固网晒单!$C:$C,B56,号卡固网晒单!$D:$D,$X$9)</f>
        <v>0</v>
      </c>
      <c r="Y56" s="90">
        <f>COUNTIFS(号卡固网晒单!$A:$A,$B$5,号卡固网晒单!$C:$C,B56,号卡固网晒单!$F:$F,$Y$9)</f>
        <v>0</v>
      </c>
      <c r="Z56" s="90">
        <f>COUNTIFS(号卡固网晒单!$A:$A,$B$5,号卡固网晒单!$C:$C,B56,号卡固网晒单!$G:$G,$Z$9)</f>
        <v>0</v>
      </c>
      <c r="AA56" s="90">
        <f>COUNTIFS(号卡固网晒单!$A:$A,$B$5,号卡固网晒单!$C:$C,B56,号卡固网晒单!$H:$H,$AA$9)</f>
        <v>0</v>
      </c>
      <c r="AB56" s="90">
        <f>COUNTIFS(号卡固网晒单!$A:$A,$B$5,号卡固网晒单!$C:$C,B56,号卡固网晒单!$I:$I,$AB$9)</f>
        <v>0</v>
      </c>
      <c r="AC56" s="90">
        <f>COUNTIFS(号卡固网晒单!$A:$A,$B$5,号卡固网晒单!$C:$C,B56,号卡固网晒单!$J:$J,$AC$9)</f>
        <v>0</v>
      </c>
      <c r="AD56" s="90">
        <f>COUNTIFS(号卡固网晒单!$A:$A,$B$5,号卡固网晒单!$C:$C,B56,号卡固网晒单!$K:$K,$AD$9)</f>
        <v>0</v>
      </c>
      <c r="AE56" s="90">
        <f>COUNTIFS(号卡固网晒单!$A:$A,$B$5,号卡固网晒单!$C:$C,B56,号卡固网晒单!$L:$L,$AE$9)</f>
        <v>0</v>
      </c>
      <c r="AF56" s="90">
        <f>COUNTIFS(号卡固网晒单!$A:$A,$B$5,号卡固网晒单!$C:$C,B56,号卡固网晒单!$M:$M,$AF$9)</f>
        <v>0</v>
      </c>
      <c r="AG56" s="90">
        <f>R56*$R$5+S56*$S$5+T56*$T$5+U56*$U$5+V56*$V$5+W56*$W$5+X56*$X$5</f>
        <v>0</v>
      </c>
      <c r="AH56" s="90">
        <f>Y56*$Y$5+Z56*$Z$5+AA56*$AA$5+AB56*$AB$5+AC56*$AC$5+AD56*$AD$5+AE56*$AE$5+AF56*$AF$5</f>
        <v>0</v>
      </c>
      <c r="AI56" s="90">
        <f>COUNTIFS(号卡固网晒单!$C:$C,AF56,号卡固网晒单!$D:$D,$E$9)</f>
        <v>0</v>
      </c>
      <c r="AJ56" s="90">
        <f>COUNTIFS(号卡固网晒单!$C:$C,AF56,号卡固网晒单!$D:$D,$F$9)</f>
        <v>0</v>
      </c>
      <c r="AK56" s="90">
        <f>COUNTIFS(号卡固网晒单!$C:$C,AF56,号卡固网晒单!$D:$D,$G$9)</f>
        <v>0</v>
      </c>
      <c r="AL56" s="90">
        <f>COUNTIFS(号卡固网晒单!$C:$C,AF56,号卡固网晒单!$D:$D,$H$9)</f>
        <v>0</v>
      </c>
      <c r="AM56" s="90">
        <f>COUNTIFS(号卡固网晒单!$C:$C,AF56,号卡固网晒单!$D:$D,$I$9)</f>
        <v>0</v>
      </c>
      <c r="AN56" s="90">
        <f>COUNTIFS(号卡固网晒单!$C:$C,AF56,号卡固网晒单!$D:$D,$J$9)</f>
        <v>0</v>
      </c>
      <c r="AO56" s="90">
        <f>COUNTIFS(号卡固网晒单!$C:$C,AF56,号卡固网晒单!$D:$D,$K$9)</f>
        <v>0</v>
      </c>
      <c r="AP56" s="90">
        <f>COUNTIFS(号卡固网晒单!$C:$C,AF56,号卡固网晒单!$D:$D,$L$9)</f>
        <v>0</v>
      </c>
      <c r="AQ56" s="90">
        <f>COUNTIFS(号卡固网晒单!$C:$C,AF56,号卡固网晒单!$D:$D,$M$9)</f>
        <v>0</v>
      </c>
      <c r="AR56" s="90">
        <f>COUNTIFS(号卡固网晒单!$C:$C,AF56,号卡固网晒单!$D:$D,$N$9)</f>
        <v>0</v>
      </c>
      <c r="AS56" s="90">
        <f>COUNTIFS(号卡固网晒单!$C:$C,AF56,号卡固网晒单!$D:$D,$O$9)</f>
        <v>0</v>
      </c>
      <c r="AT56" s="90">
        <f>COUNTIFS(号卡固网晒单!$C:$C,AF56,号卡固网晒单!$D:$D,$P$9)</f>
        <v>0</v>
      </c>
      <c r="AU56" s="90">
        <f t="shared" si="3"/>
        <v>0</v>
      </c>
      <c r="AV56" s="90">
        <f>COUNTIFS(号卡固网晒单!$C:$C,AE56,号卡固网晒单!$E:$E,$R$9)</f>
        <v>0</v>
      </c>
      <c r="AW56" s="90">
        <f t="shared" si="4"/>
        <v>0</v>
      </c>
      <c r="AX56" s="90">
        <f t="shared" si="5"/>
        <v>0</v>
      </c>
      <c r="AY56" s="90">
        <f>COUNTIFS(号卡固网晒单!$C:$C,AE56,号卡固网晒单!$D:$D,$U$9)</f>
        <v>0</v>
      </c>
      <c r="AZ56" s="90">
        <f>COUNTIFS(号卡固网晒单!$C:$C,AE56,号卡固网晒单!$D:$D,$V$9)</f>
        <v>0</v>
      </c>
      <c r="BA56" s="90">
        <f>COUNTIFS(号卡固网晒单!$C:$C,AE56,号卡固网晒单!$D:$D,$W$9)</f>
        <v>0</v>
      </c>
      <c r="BB56" s="90">
        <f>COUNTIFS(号卡固网晒单!$C:$C,AE56,号卡固网晒单!$D:$D,$X$9)</f>
        <v>0</v>
      </c>
      <c r="BC56" s="90">
        <f>COUNTIFS(号卡固网晒单!$C:$C,AE56,号卡固网晒单!$F:$F,$Y$9)</f>
        <v>0</v>
      </c>
      <c r="BD56" s="90">
        <f>COUNTIFS(号卡固网晒单!$C:$C,AE56,号卡固网晒单!$G:$G,$Z$9)</f>
        <v>0</v>
      </c>
      <c r="BE56" s="90">
        <f>COUNTIFS(号卡固网晒单!$C:$C,AE56,号卡固网晒单!$H:$H,$AA$9)</f>
        <v>0</v>
      </c>
      <c r="BF56" s="90">
        <f>COUNTIFS(号卡固网晒单!$C:$C,AE56,号卡固网晒单!$I:$I,$AB$9)</f>
        <v>0</v>
      </c>
      <c r="BG56" s="90">
        <f>COUNTIFS(号卡固网晒单!$C:$C,AE56,号卡固网晒单!$J:$J,$AC$9)</f>
        <v>0</v>
      </c>
      <c r="BH56" s="90">
        <f>COUNTIFS(号卡固网晒单!$C:$C,AE56,号卡固网晒单!$K:$K,$AD$9)</f>
        <v>0</v>
      </c>
      <c r="BI56" s="90">
        <f>COUNTIFS(号卡固网晒单!$C:$C,AE56,号卡固网晒单!$L:$L,$AE$9)</f>
        <v>0</v>
      </c>
      <c r="BJ56" s="90">
        <f>COUNTIFS(号卡固网晒单!$C:$C,AE56,号卡固网晒单!$M:$M,$AF$9)</f>
        <v>0</v>
      </c>
      <c r="BK56" s="22">
        <v>2</v>
      </c>
      <c r="BL56" s="31">
        <f>AV56*$AV$5+AW56*$AW$5+AX56*$AX$5+AY56*$AY$5+AZ56*$AZ$5+BA56*$BA$5+BB56*$BB$5</f>
        <v>0</v>
      </c>
      <c r="BM56" s="31">
        <f t="shared" si="7"/>
        <v>0</v>
      </c>
      <c r="BN56" s="26">
        <v>7</v>
      </c>
      <c r="BO56" s="50">
        <f>SUM(BL56:BL57)</f>
        <v>0</v>
      </c>
      <c r="BP56" s="51">
        <f>BO56/BN56</f>
        <v>0</v>
      </c>
      <c r="BQ56" s="26">
        <f t="shared" si="8"/>
        <v>0</v>
      </c>
      <c r="BR56" s="50">
        <f>SUM(BQ56:BQ57)</f>
        <v>0</v>
      </c>
      <c r="BS56" s="22">
        <v>5</v>
      </c>
      <c r="BT56" s="31">
        <f>BC56*$BC$5+BD56*$BD$5+BE56*$BE$5+BF56*$BF$5+BG56*$BG$5+BH56*$BH$5+BI56*$BI$5+BJ56*$BJ$5</f>
        <v>0</v>
      </c>
      <c r="BU56" s="31">
        <f t="shared" si="9"/>
        <v>0</v>
      </c>
      <c r="BV56" s="50">
        <v>17</v>
      </c>
      <c r="BW56" s="50">
        <f>SUM(BT56:BT57)</f>
        <v>0</v>
      </c>
      <c r="BX56" s="51">
        <f>BW56/BV56</f>
        <v>0</v>
      </c>
      <c r="BY56" s="51">
        <f>(BX56+BP56)/2</f>
        <v>0</v>
      </c>
      <c r="BZ56" s="59">
        <f>RANK(BY56,$BY$11:$BY$69)</f>
        <v>1</v>
      </c>
      <c r="CA56" s="26">
        <f t="shared" si="10"/>
        <v>0</v>
      </c>
      <c r="CB56" s="50">
        <f>SUM(CA56:CA57)</f>
        <v>0</v>
      </c>
      <c r="CC56" s="83" t="s">
        <v>31</v>
      </c>
      <c r="CD56" s="83" t="s">
        <v>560</v>
      </c>
      <c r="CF56" s="101" t="str">
        <f t="shared" si="6"/>
        <v>詹长江</v>
      </c>
      <c r="CG56" s="108" t="str">
        <f>IF(AND(BO56=0),CC56,"")</f>
        <v>晓阳站</v>
      </c>
      <c r="CH56" s="108" t="str">
        <f>IF(AND(BW56=0),CC56,"")</f>
        <v>晓阳站</v>
      </c>
      <c r="CI56" s="108"/>
    </row>
    <row r="57" ht="23.2" spans="1:87">
      <c r="A57" s="88"/>
      <c r="B57" s="88" t="s">
        <v>561</v>
      </c>
      <c r="C57" s="84">
        <v>12</v>
      </c>
      <c r="D57" s="84">
        <v>5</v>
      </c>
      <c r="E57" s="90">
        <f>COUNTIFS(号卡固网晒单!$A:$A,$B$5,号卡固网晒单!$C:$C,B57,号卡固网晒单!$D:$D,$E$9)</f>
        <v>0</v>
      </c>
      <c r="F57" s="90">
        <f>COUNTIFS(号卡固网晒单!$A:$A,$B$5,号卡固网晒单!$C:$C,B57,号卡固网晒单!$D:$D,$F$9)</f>
        <v>0</v>
      </c>
      <c r="G57" s="90">
        <f>COUNTIFS(号卡固网晒单!$A:$A,$B$5,号卡固网晒单!$C:$C,B57,号卡固网晒单!$D:$D,$G$9)</f>
        <v>0</v>
      </c>
      <c r="H57" s="90">
        <f>COUNTIFS(号卡固网晒单!$A:$A,$B$5,号卡固网晒单!$C:$C,B57,号卡固网晒单!$D:$D,$H$9)</f>
        <v>0</v>
      </c>
      <c r="I57" s="90">
        <f>COUNTIFS(号卡固网晒单!$A:$A,$B$5,号卡固网晒单!$C:$C,B57,号卡固网晒单!$D:$D,$I$9)</f>
        <v>0</v>
      </c>
      <c r="J57" s="90">
        <f>COUNTIFS(号卡固网晒单!$A:$A,$B$5,号卡固网晒单!$C:$C,B57,号卡固网晒单!$D:$D,$J$9)</f>
        <v>0</v>
      </c>
      <c r="K57" s="90">
        <f>COUNTIFS(号卡固网晒单!$A:$A,$B$5,号卡固网晒单!$C:$C,B57,号卡固网晒单!$D:$D,$K$9)</f>
        <v>0</v>
      </c>
      <c r="L57" s="90">
        <f>COUNTIFS(号卡固网晒单!$A:$A,$B$5,号卡固网晒单!$C:$C,B57,号卡固网晒单!$D:$D,$L$9)</f>
        <v>0</v>
      </c>
      <c r="M57" s="90">
        <f>COUNTIFS(号卡固网晒单!$A:$A,$B$5,号卡固网晒单!$C:$C,B57,号卡固网晒单!$D:$D,$M$9)</f>
        <v>0</v>
      </c>
      <c r="N57" s="90">
        <f>COUNTIFS(号卡固网晒单!$A:$A,$B$5,号卡固网晒单!$C:$C,B57,号卡固网晒单!$D:$D,$N$9)</f>
        <v>0</v>
      </c>
      <c r="O57" s="90">
        <f>COUNTIFS(号卡固网晒单!$A:$A,$B$5,号卡固网晒单!$C:$C,B57,号卡固网晒单!$D:$D,$O$9)</f>
        <v>0</v>
      </c>
      <c r="P57" s="90">
        <f>COUNTIFS(号卡固网晒单!$A:$A,$B$5,号卡固网晒单!$C:$C,B57,号卡固网晒单!$D:$D,$P$9)</f>
        <v>0</v>
      </c>
      <c r="Q57" s="90">
        <f t="shared" si="0"/>
        <v>0</v>
      </c>
      <c r="R57" s="90">
        <f>COUNTIFS(号卡固网晒单!$A:$A,$B$5,号卡固网晒单!$C:$C,B57,号卡固网晒单!$E:$E,$R$9)</f>
        <v>0</v>
      </c>
      <c r="S57" s="90">
        <f t="shared" si="1"/>
        <v>0</v>
      </c>
      <c r="T57" s="90">
        <f t="shared" si="2"/>
        <v>0</v>
      </c>
      <c r="U57" s="90">
        <f>COUNTIFS(号卡固网晒单!$A:$A,$B$5,号卡固网晒单!$C:$C,B57,号卡固网晒单!$D:$D,$U$9)</f>
        <v>0</v>
      </c>
      <c r="V57" s="90">
        <f>COUNTIFS(号卡固网晒单!$A:$A,$B$5,号卡固网晒单!$C:$C,B57,号卡固网晒单!$D:$D,$V$9)</f>
        <v>0</v>
      </c>
      <c r="W57" s="90">
        <f>COUNTIFS(号卡固网晒单!$A:$A,$B$5,号卡固网晒单!$C:$C,B57,号卡固网晒单!$D:$D,$W$9)</f>
        <v>0</v>
      </c>
      <c r="X57" s="90">
        <f>COUNTIFS(号卡固网晒单!$A:$A,$B$5,号卡固网晒单!$C:$C,B57,号卡固网晒单!$D:$D,$X$9)</f>
        <v>0</v>
      </c>
      <c r="Y57" s="90">
        <f>COUNTIFS(号卡固网晒单!$A:$A,$B$5,号卡固网晒单!$C:$C,B57,号卡固网晒单!$F:$F,$Y$9)</f>
        <v>0</v>
      </c>
      <c r="Z57" s="90">
        <f>COUNTIFS(号卡固网晒单!$A:$A,$B$5,号卡固网晒单!$C:$C,B57,号卡固网晒单!$G:$G,$Z$9)</f>
        <v>0</v>
      </c>
      <c r="AA57" s="90">
        <f>COUNTIFS(号卡固网晒单!$A:$A,$B$5,号卡固网晒单!$C:$C,B57,号卡固网晒单!$H:$H,$AA$9)</f>
        <v>0</v>
      </c>
      <c r="AB57" s="90">
        <f>COUNTIFS(号卡固网晒单!$A:$A,$B$5,号卡固网晒单!$C:$C,B57,号卡固网晒单!$I:$I,$AB$9)</f>
        <v>0</v>
      </c>
      <c r="AC57" s="90">
        <f>COUNTIFS(号卡固网晒单!$A:$A,$B$5,号卡固网晒单!$C:$C,B57,号卡固网晒单!$J:$J,$AC$9)</f>
        <v>0</v>
      </c>
      <c r="AD57" s="90">
        <f>COUNTIFS(号卡固网晒单!$A:$A,$B$5,号卡固网晒单!$C:$C,B57,号卡固网晒单!$K:$K,$AD$9)</f>
        <v>0</v>
      </c>
      <c r="AE57" s="90">
        <f>COUNTIFS(号卡固网晒单!$A:$A,$B$5,号卡固网晒单!$C:$C,B57,号卡固网晒单!$L:$L,$AE$9)</f>
        <v>0</v>
      </c>
      <c r="AF57" s="90">
        <f>COUNTIFS(号卡固网晒单!$A:$A,$B$5,号卡固网晒单!$C:$C,B57,号卡固网晒单!$M:$M,$AF$9)</f>
        <v>0</v>
      </c>
      <c r="AG57" s="90">
        <f>R57*$R$5+S57*$S$5+T57*$T$5+U57*$U$5+V57*$V$5+W57*$W$5+X57*$X$5</f>
        <v>0</v>
      </c>
      <c r="AH57" s="90">
        <f>Y57*$Y$5+Z57*$Z$5+AA57*$AA$5+AB57*$AB$5+AC57*$AC$5+AD57*$AD$5+AE57*$AE$5+AF57*$AF$5</f>
        <v>0</v>
      </c>
      <c r="AI57" s="90">
        <f>COUNTIFS(号卡固网晒单!$C:$C,AF57,号卡固网晒单!$D:$D,$E$9)</f>
        <v>0</v>
      </c>
      <c r="AJ57" s="90">
        <f>COUNTIFS(号卡固网晒单!$C:$C,AF57,号卡固网晒单!$D:$D,$F$9)</f>
        <v>0</v>
      </c>
      <c r="AK57" s="90">
        <f>COUNTIFS(号卡固网晒单!$C:$C,AF57,号卡固网晒单!$D:$D,$G$9)</f>
        <v>0</v>
      </c>
      <c r="AL57" s="90">
        <f>COUNTIFS(号卡固网晒单!$C:$C,AF57,号卡固网晒单!$D:$D,$H$9)</f>
        <v>0</v>
      </c>
      <c r="AM57" s="90">
        <f>COUNTIFS(号卡固网晒单!$C:$C,AF57,号卡固网晒单!$D:$D,$I$9)</f>
        <v>0</v>
      </c>
      <c r="AN57" s="90">
        <f>COUNTIFS(号卡固网晒单!$C:$C,AF57,号卡固网晒单!$D:$D,$J$9)</f>
        <v>0</v>
      </c>
      <c r="AO57" s="90">
        <f>COUNTIFS(号卡固网晒单!$C:$C,AF57,号卡固网晒单!$D:$D,$K$9)</f>
        <v>0</v>
      </c>
      <c r="AP57" s="90">
        <f>COUNTIFS(号卡固网晒单!$C:$C,AF57,号卡固网晒单!$D:$D,$L$9)</f>
        <v>0</v>
      </c>
      <c r="AQ57" s="90">
        <f>COUNTIFS(号卡固网晒单!$C:$C,AF57,号卡固网晒单!$D:$D,$M$9)</f>
        <v>0</v>
      </c>
      <c r="AR57" s="90">
        <f>COUNTIFS(号卡固网晒单!$C:$C,AF57,号卡固网晒单!$D:$D,$N$9)</f>
        <v>0</v>
      </c>
      <c r="AS57" s="90">
        <f>COUNTIFS(号卡固网晒单!$C:$C,AF57,号卡固网晒单!$D:$D,$O$9)</f>
        <v>0</v>
      </c>
      <c r="AT57" s="90">
        <f>COUNTIFS(号卡固网晒单!$C:$C,AF57,号卡固网晒单!$D:$D,$P$9)</f>
        <v>0</v>
      </c>
      <c r="AU57" s="90">
        <f t="shared" si="3"/>
        <v>0</v>
      </c>
      <c r="AV57" s="90">
        <f>COUNTIFS(号卡固网晒单!$C:$C,AE57,号卡固网晒单!$E:$E,$R$9)</f>
        <v>0</v>
      </c>
      <c r="AW57" s="90">
        <f t="shared" si="4"/>
        <v>0</v>
      </c>
      <c r="AX57" s="90">
        <f t="shared" si="5"/>
        <v>0</v>
      </c>
      <c r="AY57" s="90">
        <f>COUNTIFS(号卡固网晒单!$C:$C,AE57,号卡固网晒单!$D:$D,$U$9)</f>
        <v>0</v>
      </c>
      <c r="AZ57" s="90">
        <f>COUNTIFS(号卡固网晒单!$C:$C,AE57,号卡固网晒单!$D:$D,$V$9)</f>
        <v>0</v>
      </c>
      <c r="BA57" s="90">
        <f>COUNTIFS(号卡固网晒单!$C:$C,AE57,号卡固网晒单!$D:$D,$W$9)</f>
        <v>0</v>
      </c>
      <c r="BB57" s="90">
        <f>COUNTIFS(号卡固网晒单!$C:$C,AE57,号卡固网晒单!$D:$D,$X$9)</f>
        <v>0</v>
      </c>
      <c r="BC57" s="90">
        <f>COUNTIFS(号卡固网晒单!$C:$C,AE57,号卡固网晒单!$F:$F,$Y$9)</f>
        <v>0</v>
      </c>
      <c r="BD57" s="90">
        <f>COUNTIFS(号卡固网晒单!$C:$C,AE57,号卡固网晒单!$G:$G,$Z$9)</f>
        <v>0</v>
      </c>
      <c r="BE57" s="90">
        <f>COUNTIFS(号卡固网晒单!$C:$C,AE57,号卡固网晒单!$H:$H,$AA$9)</f>
        <v>0</v>
      </c>
      <c r="BF57" s="90">
        <f>COUNTIFS(号卡固网晒单!$C:$C,AE57,号卡固网晒单!$I:$I,$AB$9)</f>
        <v>0</v>
      </c>
      <c r="BG57" s="90">
        <f>COUNTIFS(号卡固网晒单!$C:$C,AE57,号卡固网晒单!$J:$J,$AC$9)</f>
        <v>0</v>
      </c>
      <c r="BH57" s="90">
        <f>COUNTIFS(号卡固网晒单!$C:$C,AE57,号卡固网晒单!$K:$K,$AD$9)</f>
        <v>0</v>
      </c>
      <c r="BI57" s="90">
        <f>COUNTIFS(号卡固网晒单!$C:$C,AE57,号卡固网晒单!$L:$L,$AE$9)</f>
        <v>0</v>
      </c>
      <c r="BJ57" s="90">
        <f>COUNTIFS(号卡固网晒单!$C:$C,AE57,号卡固网晒单!$M:$M,$AF$9)</f>
        <v>0</v>
      </c>
      <c r="BK57" s="22">
        <v>5</v>
      </c>
      <c r="BL57" s="31">
        <f>AV57*$AV$5+AW57*$AW$5+AX57*$AX$5+AY57*$AY$5+AZ57*$AZ$5+BA57*$BA$5+BB57*$BB$5</f>
        <v>0</v>
      </c>
      <c r="BM57" s="31">
        <f t="shared" si="7"/>
        <v>0</v>
      </c>
      <c r="BN57" s="26"/>
      <c r="BO57" s="50"/>
      <c r="BP57" s="51"/>
      <c r="BQ57" s="26">
        <f t="shared" si="8"/>
        <v>0</v>
      </c>
      <c r="BR57" s="50"/>
      <c r="BS57" s="22">
        <v>12</v>
      </c>
      <c r="BT57" s="31">
        <f>BC57*$BC$5+BD57*$BD$5+BE57*$BE$5+BF57*$BF$5+BG57*$BG$5+BH57*$BH$5+BI57*$BI$5+BJ57*$BJ$5</f>
        <v>0</v>
      </c>
      <c r="BU57" s="31">
        <f t="shared" si="9"/>
        <v>0</v>
      </c>
      <c r="BV57" s="50"/>
      <c r="BW57" s="50"/>
      <c r="BX57" s="51"/>
      <c r="BY57" s="51"/>
      <c r="BZ57" s="59"/>
      <c r="CA57" s="26">
        <f t="shared" si="10"/>
        <v>0</v>
      </c>
      <c r="CB57" s="50"/>
      <c r="CC57" s="83"/>
      <c r="CD57" s="83" t="s">
        <v>561</v>
      </c>
      <c r="CF57" s="101" t="str">
        <f t="shared" si="6"/>
        <v>谢凤端</v>
      </c>
      <c r="CG57" s="108"/>
      <c r="CH57" s="108"/>
      <c r="CI57" s="108"/>
    </row>
    <row r="58" ht="23.2" spans="1:87">
      <c r="A58" s="88" t="s">
        <v>32</v>
      </c>
      <c r="B58" s="88" t="s">
        <v>562</v>
      </c>
      <c r="C58" s="84">
        <v>0</v>
      </c>
      <c r="D58" s="84">
        <v>0</v>
      </c>
      <c r="E58" s="90">
        <f>COUNTIFS(号卡固网晒单!$A:$A,$B$5,号卡固网晒单!$C:$C,B58,号卡固网晒单!$D:$D,$E$9)</f>
        <v>0</v>
      </c>
      <c r="F58" s="90">
        <f>COUNTIFS(号卡固网晒单!$A:$A,$B$5,号卡固网晒单!$C:$C,B58,号卡固网晒单!$D:$D,$F$9)</f>
        <v>0</v>
      </c>
      <c r="G58" s="90">
        <f>COUNTIFS(号卡固网晒单!$A:$A,$B$5,号卡固网晒单!$C:$C,B58,号卡固网晒单!$D:$D,$G$9)</f>
        <v>0</v>
      </c>
      <c r="H58" s="90">
        <f>COUNTIFS(号卡固网晒单!$A:$A,$B$5,号卡固网晒单!$C:$C,B58,号卡固网晒单!$D:$D,$H$9)</f>
        <v>0</v>
      </c>
      <c r="I58" s="90">
        <f>COUNTIFS(号卡固网晒单!$A:$A,$B$5,号卡固网晒单!$C:$C,B58,号卡固网晒单!$D:$D,$I$9)</f>
        <v>0</v>
      </c>
      <c r="J58" s="90">
        <f>COUNTIFS(号卡固网晒单!$A:$A,$B$5,号卡固网晒单!$C:$C,B58,号卡固网晒单!$D:$D,$J$9)</f>
        <v>0</v>
      </c>
      <c r="K58" s="90">
        <f>COUNTIFS(号卡固网晒单!$A:$A,$B$5,号卡固网晒单!$C:$C,B58,号卡固网晒单!$D:$D,$K$9)</f>
        <v>0</v>
      </c>
      <c r="L58" s="90">
        <f>COUNTIFS(号卡固网晒单!$A:$A,$B$5,号卡固网晒单!$C:$C,B58,号卡固网晒单!$D:$D,$L$9)</f>
        <v>0</v>
      </c>
      <c r="M58" s="90">
        <f>COUNTIFS(号卡固网晒单!$A:$A,$B$5,号卡固网晒单!$C:$C,B58,号卡固网晒单!$D:$D,$M$9)</f>
        <v>0</v>
      </c>
      <c r="N58" s="90">
        <f>COUNTIFS(号卡固网晒单!$A:$A,$B$5,号卡固网晒单!$C:$C,B58,号卡固网晒单!$D:$D,$N$9)</f>
        <v>0</v>
      </c>
      <c r="O58" s="90">
        <f>COUNTIFS(号卡固网晒单!$A:$A,$B$5,号卡固网晒单!$C:$C,B58,号卡固网晒单!$D:$D,$O$9)</f>
        <v>0</v>
      </c>
      <c r="P58" s="90">
        <f>COUNTIFS(号卡固网晒单!$A:$A,$B$5,号卡固网晒单!$C:$C,B58,号卡固网晒单!$D:$D,$P$9)</f>
        <v>0</v>
      </c>
      <c r="Q58" s="90">
        <f t="shared" si="0"/>
        <v>0</v>
      </c>
      <c r="R58" s="90">
        <f>COUNTIFS(号卡固网晒单!$A:$A,$B$5,号卡固网晒单!$C:$C,B58,号卡固网晒单!$E:$E,$R$9)</f>
        <v>0</v>
      </c>
      <c r="S58" s="90">
        <f t="shared" si="1"/>
        <v>0</v>
      </c>
      <c r="T58" s="90">
        <f t="shared" si="2"/>
        <v>0</v>
      </c>
      <c r="U58" s="90">
        <f>COUNTIFS(号卡固网晒单!$A:$A,$B$5,号卡固网晒单!$C:$C,B58,号卡固网晒单!$D:$D,$U$9)</f>
        <v>0</v>
      </c>
      <c r="V58" s="90">
        <f>COUNTIFS(号卡固网晒单!$A:$A,$B$5,号卡固网晒单!$C:$C,B58,号卡固网晒单!$D:$D,$V$9)</f>
        <v>0</v>
      </c>
      <c r="W58" s="90">
        <f>COUNTIFS(号卡固网晒单!$A:$A,$B$5,号卡固网晒单!$C:$C,B58,号卡固网晒单!$D:$D,$W$9)</f>
        <v>0</v>
      </c>
      <c r="X58" s="90">
        <f>COUNTIFS(号卡固网晒单!$A:$A,$B$5,号卡固网晒单!$C:$C,B58,号卡固网晒单!$D:$D,$X$9)</f>
        <v>0</v>
      </c>
      <c r="Y58" s="90">
        <f>COUNTIFS(号卡固网晒单!$A:$A,$B$5,号卡固网晒单!$C:$C,B58,号卡固网晒单!$F:$F,$Y$9)</f>
        <v>0</v>
      </c>
      <c r="Z58" s="90">
        <f>COUNTIFS(号卡固网晒单!$A:$A,$B$5,号卡固网晒单!$C:$C,B58,号卡固网晒单!$G:$G,$Z$9)</f>
        <v>0</v>
      </c>
      <c r="AA58" s="90">
        <f>COUNTIFS(号卡固网晒单!$A:$A,$B$5,号卡固网晒单!$C:$C,B58,号卡固网晒单!$H:$H,$AA$9)</f>
        <v>0</v>
      </c>
      <c r="AB58" s="90">
        <f>COUNTIFS(号卡固网晒单!$A:$A,$B$5,号卡固网晒单!$C:$C,B58,号卡固网晒单!$I:$I,$AB$9)</f>
        <v>0</v>
      </c>
      <c r="AC58" s="90">
        <f>COUNTIFS(号卡固网晒单!$A:$A,$B$5,号卡固网晒单!$C:$C,B58,号卡固网晒单!$J:$J,$AC$9)</f>
        <v>0</v>
      </c>
      <c r="AD58" s="90">
        <f>COUNTIFS(号卡固网晒单!$A:$A,$B$5,号卡固网晒单!$C:$C,B58,号卡固网晒单!$K:$K,$AD$9)</f>
        <v>0</v>
      </c>
      <c r="AE58" s="90">
        <f>COUNTIFS(号卡固网晒单!$A:$A,$B$5,号卡固网晒单!$C:$C,B58,号卡固网晒单!$L:$L,$AE$9)</f>
        <v>0</v>
      </c>
      <c r="AF58" s="90">
        <f>COUNTIFS(号卡固网晒单!$A:$A,$B$5,号卡固网晒单!$C:$C,B58,号卡固网晒单!$M:$M,$AF$9)</f>
        <v>0</v>
      </c>
      <c r="AG58" s="90">
        <f>R58*$R$5+S58*$S$5+T58*$T$5+U58*$U$5+V58*$V$5+W58*$W$5+X58*$X$5</f>
        <v>0</v>
      </c>
      <c r="AH58" s="90">
        <f>Y58*$Y$5+Z58*$Z$5+AA58*$AA$5+AB58*$AB$5+AC58*$AC$5+AD58*$AD$5+AE58*$AE$5+AF58*$AF$5</f>
        <v>0</v>
      </c>
      <c r="AI58" s="90">
        <f>COUNTIFS(号卡固网晒单!$C:$C,AF58,号卡固网晒单!$D:$D,$E$9)</f>
        <v>0</v>
      </c>
      <c r="AJ58" s="90">
        <f>COUNTIFS(号卡固网晒单!$C:$C,AF58,号卡固网晒单!$D:$D,$F$9)</f>
        <v>0</v>
      </c>
      <c r="AK58" s="90">
        <f>COUNTIFS(号卡固网晒单!$C:$C,AF58,号卡固网晒单!$D:$D,$G$9)</f>
        <v>0</v>
      </c>
      <c r="AL58" s="90">
        <f>COUNTIFS(号卡固网晒单!$C:$C,AF58,号卡固网晒单!$D:$D,$H$9)</f>
        <v>0</v>
      </c>
      <c r="AM58" s="90">
        <f>COUNTIFS(号卡固网晒单!$C:$C,AF58,号卡固网晒单!$D:$D,$I$9)</f>
        <v>0</v>
      </c>
      <c r="AN58" s="90">
        <f>COUNTIFS(号卡固网晒单!$C:$C,AF58,号卡固网晒单!$D:$D,$J$9)</f>
        <v>0</v>
      </c>
      <c r="AO58" s="90">
        <f>COUNTIFS(号卡固网晒单!$C:$C,AF58,号卡固网晒单!$D:$D,$K$9)</f>
        <v>0</v>
      </c>
      <c r="AP58" s="90">
        <f>COUNTIFS(号卡固网晒单!$C:$C,AF58,号卡固网晒单!$D:$D,$L$9)</f>
        <v>0</v>
      </c>
      <c r="AQ58" s="90">
        <f>COUNTIFS(号卡固网晒单!$C:$C,AF58,号卡固网晒单!$D:$D,$M$9)</f>
        <v>0</v>
      </c>
      <c r="AR58" s="90">
        <f>COUNTIFS(号卡固网晒单!$C:$C,AF58,号卡固网晒单!$D:$D,$N$9)</f>
        <v>0</v>
      </c>
      <c r="AS58" s="90">
        <f>COUNTIFS(号卡固网晒单!$C:$C,AF58,号卡固网晒单!$D:$D,$O$9)</f>
        <v>0</v>
      </c>
      <c r="AT58" s="90">
        <f>COUNTIFS(号卡固网晒单!$C:$C,AF58,号卡固网晒单!$D:$D,$P$9)</f>
        <v>0</v>
      </c>
      <c r="AU58" s="90">
        <f t="shared" si="3"/>
        <v>0</v>
      </c>
      <c r="AV58" s="90">
        <f>COUNTIFS(号卡固网晒单!$C:$C,AE58,号卡固网晒单!$E:$E,$R$9)</f>
        <v>0</v>
      </c>
      <c r="AW58" s="90">
        <f t="shared" si="4"/>
        <v>0</v>
      </c>
      <c r="AX58" s="90">
        <f t="shared" si="5"/>
        <v>0</v>
      </c>
      <c r="AY58" s="90">
        <f>COUNTIFS(号卡固网晒单!$C:$C,AE58,号卡固网晒单!$D:$D,$U$9)</f>
        <v>0</v>
      </c>
      <c r="AZ58" s="90">
        <f>COUNTIFS(号卡固网晒单!$C:$C,AE58,号卡固网晒单!$D:$D,$V$9)</f>
        <v>0</v>
      </c>
      <c r="BA58" s="90">
        <f>COUNTIFS(号卡固网晒单!$C:$C,AE58,号卡固网晒单!$D:$D,$W$9)</f>
        <v>0</v>
      </c>
      <c r="BB58" s="90">
        <f>COUNTIFS(号卡固网晒单!$C:$C,AE58,号卡固网晒单!$D:$D,$X$9)</f>
        <v>0</v>
      </c>
      <c r="BC58" s="90">
        <f>COUNTIFS(号卡固网晒单!$C:$C,AE58,号卡固网晒单!$F:$F,$Y$9)</f>
        <v>0</v>
      </c>
      <c r="BD58" s="90">
        <f>COUNTIFS(号卡固网晒单!$C:$C,AE58,号卡固网晒单!$G:$G,$Z$9)</f>
        <v>0</v>
      </c>
      <c r="BE58" s="90">
        <f>COUNTIFS(号卡固网晒单!$C:$C,AE58,号卡固网晒单!$H:$H,$AA$9)</f>
        <v>0</v>
      </c>
      <c r="BF58" s="90">
        <f>COUNTIFS(号卡固网晒单!$C:$C,AE58,号卡固网晒单!$I:$I,$AB$9)</f>
        <v>0</v>
      </c>
      <c r="BG58" s="90">
        <f>COUNTIFS(号卡固网晒单!$C:$C,AE58,号卡固网晒单!$J:$J,$AC$9)</f>
        <v>0</v>
      </c>
      <c r="BH58" s="90">
        <f>COUNTIFS(号卡固网晒单!$C:$C,AE58,号卡固网晒单!$K:$K,$AD$9)</f>
        <v>0</v>
      </c>
      <c r="BI58" s="90">
        <f>COUNTIFS(号卡固网晒单!$C:$C,AE58,号卡固网晒单!$L:$L,$AE$9)</f>
        <v>0</v>
      </c>
      <c r="BJ58" s="90">
        <f>COUNTIFS(号卡固网晒单!$C:$C,AE58,号卡固网晒单!$M:$M,$AF$9)</f>
        <v>0</v>
      </c>
      <c r="BK58" s="22">
        <v>0</v>
      </c>
      <c r="BL58" s="31">
        <f>AV58*$AV$5+AW58*$AW$5+AX58*$AX$5+AY58*$AY$5+AZ58*$AZ$5+BA58*$BA$5+BB58*$BB$5</f>
        <v>0</v>
      </c>
      <c r="BM58" s="31">
        <f t="shared" si="7"/>
        <v>0</v>
      </c>
      <c r="BN58" s="26">
        <v>20</v>
      </c>
      <c r="BO58" s="50">
        <f>SUM(BL58:BL65)</f>
        <v>0</v>
      </c>
      <c r="BP58" s="51">
        <f>BO58/BN58</f>
        <v>0</v>
      </c>
      <c r="BQ58" s="26">
        <f t="shared" si="8"/>
        <v>0</v>
      </c>
      <c r="BR58" s="50">
        <f>SUM(BQ58:BQ65)</f>
        <v>0</v>
      </c>
      <c r="BS58" s="22">
        <v>0</v>
      </c>
      <c r="BT58" s="31">
        <f>BC58*$BC$5+BD58*$BD$5+BE58*$BE$5+BF58*$BF$5+BG58*$BG$5+BH58*$BH$5+BI58*$BI$5+BJ58*$BJ$5</f>
        <v>0</v>
      </c>
      <c r="BU58" s="31">
        <f t="shared" si="9"/>
        <v>0</v>
      </c>
      <c r="BV58" s="50">
        <v>49</v>
      </c>
      <c r="BW58" s="50">
        <f>SUM(BT58:BT65)</f>
        <v>0</v>
      </c>
      <c r="BX58" s="51">
        <f>BW58/BV58</f>
        <v>0</v>
      </c>
      <c r="BY58" s="51">
        <f>(BX58+BP58)/2</f>
        <v>0</v>
      </c>
      <c r="BZ58" s="59">
        <f>RANK(BY58,$BY$11:$BY$69)</f>
        <v>1</v>
      </c>
      <c r="CA58" s="26">
        <f t="shared" si="10"/>
        <v>0</v>
      </c>
      <c r="CB58" s="50">
        <f>SUM(CA58:CA65)</f>
        <v>0</v>
      </c>
      <c r="CC58" s="83" t="s">
        <v>32</v>
      </c>
      <c r="CD58" s="83" t="s">
        <v>562</v>
      </c>
      <c r="CF58" s="101" t="str">
        <f t="shared" si="6"/>
        <v>陈晨</v>
      </c>
      <c r="CG58" s="108" t="str">
        <f>IF(AND(BO58=0),CC58,"")</f>
        <v>赛歧站</v>
      </c>
      <c r="CH58" s="108" t="str">
        <f>IF(AND(BW58=0),CC58,"")</f>
        <v>赛歧站</v>
      </c>
      <c r="CI58" s="108"/>
    </row>
    <row r="59" ht="23.2" spans="1:87">
      <c r="A59" s="88"/>
      <c r="B59" s="88" t="s">
        <v>563</v>
      </c>
      <c r="C59" s="84">
        <v>5</v>
      </c>
      <c r="D59" s="84">
        <v>2</v>
      </c>
      <c r="E59" s="90">
        <f>COUNTIFS(号卡固网晒单!$A:$A,$B$5,号卡固网晒单!$C:$C,B59,号卡固网晒单!$D:$D,$E$9)</f>
        <v>0</v>
      </c>
      <c r="F59" s="90">
        <f>COUNTIFS(号卡固网晒单!$A:$A,$B$5,号卡固网晒单!$C:$C,B59,号卡固网晒单!$D:$D,$F$9)</f>
        <v>0</v>
      </c>
      <c r="G59" s="90">
        <f>COUNTIFS(号卡固网晒单!$A:$A,$B$5,号卡固网晒单!$C:$C,B59,号卡固网晒单!$D:$D,$G$9)</f>
        <v>0</v>
      </c>
      <c r="H59" s="90">
        <f>COUNTIFS(号卡固网晒单!$A:$A,$B$5,号卡固网晒单!$C:$C,B59,号卡固网晒单!$D:$D,$H$9)</f>
        <v>0</v>
      </c>
      <c r="I59" s="90">
        <f>COUNTIFS(号卡固网晒单!$A:$A,$B$5,号卡固网晒单!$C:$C,B59,号卡固网晒单!$D:$D,$I$9)</f>
        <v>0</v>
      </c>
      <c r="J59" s="90">
        <f>COUNTIFS(号卡固网晒单!$A:$A,$B$5,号卡固网晒单!$C:$C,B59,号卡固网晒单!$D:$D,$J$9)</f>
        <v>0</v>
      </c>
      <c r="K59" s="90">
        <f>COUNTIFS(号卡固网晒单!$A:$A,$B$5,号卡固网晒单!$C:$C,B59,号卡固网晒单!$D:$D,$K$9)</f>
        <v>0</v>
      </c>
      <c r="L59" s="90">
        <f>COUNTIFS(号卡固网晒单!$A:$A,$B$5,号卡固网晒单!$C:$C,B59,号卡固网晒单!$D:$D,$L$9)</f>
        <v>0</v>
      </c>
      <c r="M59" s="90">
        <f>COUNTIFS(号卡固网晒单!$A:$A,$B$5,号卡固网晒单!$C:$C,B59,号卡固网晒单!$D:$D,$M$9)</f>
        <v>0</v>
      </c>
      <c r="N59" s="90">
        <f>COUNTIFS(号卡固网晒单!$A:$A,$B$5,号卡固网晒单!$C:$C,B59,号卡固网晒单!$D:$D,$N$9)</f>
        <v>0</v>
      </c>
      <c r="O59" s="90">
        <f>COUNTIFS(号卡固网晒单!$A:$A,$B$5,号卡固网晒单!$C:$C,B59,号卡固网晒单!$D:$D,$O$9)</f>
        <v>0</v>
      </c>
      <c r="P59" s="90">
        <f>COUNTIFS(号卡固网晒单!$A:$A,$B$5,号卡固网晒单!$C:$C,B59,号卡固网晒单!$D:$D,$P$9)</f>
        <v>0</v>
      </c>
      <c r="Q59" s="90">
        <f t="shared" si="0"/>
        <v>0</v>
      </c>
      <c r="R59" s="90">
        <f>COUNTIFS(号卡固网晒单!$A:$A,$B$5,号卡固网晒单!$C:$C,B59,号卡固网晒单!$E:$E,$R$9)</f>
        <v>0</v>
      </c>
      <c r="S59" s="90">
        <f t="shared" si="1"/>
        <v>0</v>
      </c>
      <c r="T59" s="90">
        <f t="shared" si="2"/>
        <v>0</v>
      </c>
      <c r="U59" s="90">
        <f>COUNTIFS(号卡固网晒单!$A:$A,$B$5,号卡固网晒单!$C:$C,B59,号卡固网晒单!$D:$D,$U$9)</f>
        <v>0</v>
      </c>
      <c r="V59" s="90">
        <f>COUNTIFS(号卡固网晒单!$A:$A,$B$5,号卡固网晒单!$C:$C,B59,号卡固网晒单!$D:$D,$V$9)</f>
        <v>0</v>
      </c>
      <c r="W59" s="90">
        <f>COUNTIFS(号卡固网晒单!$A:$A,$B$5,号卡固网晒单!$C:$C,B59,号卡固网晒单!$D:$D,$W$9)</f>
        <v>0</v>
      </c>
      <c r="X59" s="90">
        <f>COUNTIFS(号卡固网晒单!$A:$A,$B$5,号卡固网晒单!$C:$C,B59,号卡固网晒单!$D:$D,$X$9)</f>
        <v>0</v>
      </c>
      <c r="Y59" s="90">
        <f>COUNTIFS(号卡固网晒单!$A:$A,$B$5,号卡固网晒单!$C:$C,B59,号卡固网晒单!$F:$F,$Y$9)</f>
        <v>0</v>
      </c>
      <c r="Z59" s="90">
        <f>COUNTIFS(号卡固网晒单!$A:$A,$B$5,号卡固网晒单!$C:$C,B59,号卡固网晒单!$G:$G,$Z$9)</f>
        <v>0</v>
      </c>
      <c r="AA59" s="90">
        <f>COUNTIFS(号卡固网晒单!$A:$A,$B$5,号卡固网晒单!$C:$C,B59,号卡固网晒单!$H:$H,$AA$9)</f>
        <v>0</v>
      </c>
      <c r="AB59" s="90">
        <f>COUNTIFS(号卡固网晒单!$A:$A,$B$5,号卡固网晒单!$C:$C,B59,号卡固网晒单!$I:$I,$AB$9)</f>
        <v>0</v>
      </c>
      <c r="AC59" s="90">
        <f>COUNTIFS(号卡固网晒单!$A:$A,$B$5,号卡固网晒单!$C:$C,B59,号卡固网晒单!$J:$J,$AC$9)</f>
        <v>0</v>
      </c>
      <c r="AD59" s="90">
        <f>COUNTIFS(号卡固网晒单!$A:$A,$B$5,号卡固网晒单!$C:$C,B59,号卡固网晒单!$K:$K,$AD$9)</f>
        <v>0</v>
      </c>
      <c r="AE59" s="90">
        <f>COUNTIFS(号卡固网晒单!$A:$A,$B$5,号卡固网晒单!$C:$C,B59,号卡固网晒单!$L:$L,$AE$9)</f>
        <v>0</v>
      </c>
      <c r="AF59" s="90">
        <f>COUNTIFS(号卡固网晒单!$A:$A,$B$5,号卡固网晒单!$C:$C,B59,号卡固网晒单!$M:$M,$AF$9)</f>
        <v>0</v>
      </c>
      <c r="AG59" s="90">
        <f>R59*$R$5+S59*$S$5+T59*$T$5+U59*$U$5+V59*$V$5+W59*$W$5+X59*$X$5</f>
        <v>0</v>
      </c>
      <c r="AH59" s="90">
        <f>Y59*$Y$5+Z59*$Z$5+AA59*$AA$5+AB59*$AB$5+AC59*$AC$5+AD59*$AD$5+AE59*$AE$5+AF59*$AF$5</f>
        <v>0</v>
      </c>
      <c r="AI59" s="90">
        <f>COUNTIFS(号卡固网晒单!$C:$C,AF59,号卡固网晒单!$D:$D,$E$9)</f>
        <v>0</v>
      </c>
      <c r="AJ59" s="90">
        <f>COUNTIFS(号卡固网晒单!$C:$C,AF59,号卡固网晒单!$D:$D,$F$9)</f>
        <v>0</v>
      </c>
      <c r="AK59" s="90">
        <f>COUNTIFS(号卡固网晒单!$C:$C,AF59,号卡固网晒单!$D:$D,$G$9)</f>
        <v>0</v>
      </c>
      <c r="AL59" s="90">
        <f>COUNTIFS(号卡固网晒单!$C:$C,AF59,号卡固网晒单!$D:$D,$H$9)</f>
        <v>0</v>
      </c>
      <c r="AM59" s="90">
        <f>COUNTIFS(号卡固网晒单!$C:$C,AF59,号卡固网晒单!$D:$D,$I$9)</f>
        <v>0</v>
      </c>
      <c r="AN59" s="90">
        <f>COUNTIFS(号卡固网晒单!$C:$C,AF59,号卡固网晒单!$D:$D,$J$9)</f>
        <v>0</v>
      </c>
      <c r="AO59" s="90">
        <f>COUNTIFS(号卡固网晒单!$C:$C,AF59,号卡固网晒单!$D:$D,$K$9)</f>
        <v>0</v>
      </c>
      <c r="AP59" s="90">
        <f>COUNTIFS(号卡固网晒单!$C:$C,AF59,号卡固网晒单!$D:$D,$L$9)</f>
        <v>0</v>
      </c>
      <c r="AQ59" s="90">
        <f>COUNTIFS(号卡固网晒单!$C:$C,AF59,号卡固网晒单!$D:$D,$M$9)</f>
        <v>0</v>
      </c>
      <c r="AR59" s="90">
        <f>COUNTIFS(号卡固网晒单!$C:$C,AF59,号卡固网晒单!$D:$D,$N$9)</f>
        <v>0</v>
      </c>
      <c r="AS59" s="90">
        <f>COUNTIFS(号卡固网晒单!$C:$C,AF59,号卡固网晒单!$D:$D,$O$9)</f>
        <v>0</v>
      </c>
      <c r="AT59" s="90">
        <f>COUNTIFS(号卡固网晒单!$C:$C,AF59,号卡固网晒单!$D:$D,$P$9)</f>
        <v>0</v>
      </c>
      <c r="AU59" s="90">
        <f t="shared" si="3"/>
        <v>0</v>
      </c>
      <c r="AV59" s="90">
        <f>COUNTIFS(号卡固网晒单!$C:$C,AE59,号卡固网晒单!$E:$E,$R$9)</f>
        <v>0</v>
      </c>
      <c r="AW59" s="90">
        <f t="shared" si="4"/>
        <v>0</v>
      </c>
      <c r="AX59" s="90">
        <f t="shared" si="5"/>
        <v>0</v>
      </c>
      <c r="AY59" s="90">
        <f>COUNTIFS(号卡固网晒单!$C:$C,AE59,号卡固网晒单!$D:$D,$U$9)</f>
        <v>0</v>
      </c>
      <c r="AZ59" s="90">
        <f>COUNTIFS(号卡固网晒单!$C:$C,AE59,号卡固网晒单!$D:$D,$V$9)</f>
        <v>0</v>
      </c>
      <c r="BA59" s="90">
        <f>COUNTIFS(号卡固网晒单!$C:$C,AE59,号卡固网晒单!$D:$D,$W$9)</f>
        <v>0</v>
      </c>
      <c r="BB59" s="90">
        <f>COUNTIFS(号卡固网晒单!$C:$C,AE59,号卡固网晒单!$D:$D,$X$9)</f>
        <v>0</v>
      </c>
      <c r="BC59" s="90">
        <f>COUNTIFS(号卡固网晒单!$C:$C,AE59,号卡固网晒单!$F:$F,$Y$9)</f>
        <v>0</v>
      </c>
      <c r="BD59" s="90">
        <f>COUNTIFS(号卡固网晒单!$C:$C,AE59,号卡固网晒单!$G:$G,$Z$9)</f>
        <v>0</v>
      </c>
      <c r="BE59" s="90">
        <f>COUNTIFS(号卡固网晒单!$C:$C,AE59,号卡固网晒单!$H:$H,$AA$9)</f>
        <v>0</v>
      </c>
      <c r="BF59" s="90">
        <f>COUNTIFS(号卡固网晒单!$C:$C,AE59,号卡固网晒单!$I:$I,$AB$9)</f>
        <v>0</v>
      </c>
      <c r="BG59" s="90">
        <f>COUNTIFS(号卡固网晒单!$C:$C,AE59,号卡固网晒单!$J:$J,$AC$9)</f>
        <v>0</v>
      </c>
      <c r="BH59" s="90">
        <f>COUNTIFS(号卡固网晒单!$C:$C,AE59,号卡固网晒单!$K:$K,$AD$9)</f>
        <v>0</v>
      </c>
      <c r="BI59" s="90">
        <f>COUNTIFS(号卡固网晒单!$C:$C,AE59,号卡固网晒单!$L:$L,$AE$9)</f>
        <v>0</v>
      </c>
      <c r="BJ59" s="90">
        <f>COUNTIFS(号卡固网晒单!$C:$C,AE59,号卡固网晒单!$M:$M,$AF$9)</f>
        <v>0</v>
      </c>
      <c r="BK59" s="22">
        <v>2</v>
      </c>
      <c r="BL59" s="31">
        <f>AV59*$AV$5+AW59*$AW$5+AX59*$AX$5+AY59*$AY$5+AZ59*$AZ$5+BA59*$BA$5+BB59*$BB$5</f>
        <v>0</v>
      </c>
      <c r="BM59" s="31">
        <f t="shared" si="7"/>
        <v>0</v>
      </c>
      <c r="BN59" s="26"/>
      <c r="BO59" s="50"/>
      <c r="BP59" s="51"/>
      <c r="BQ59" s="26">
        <f t="shared" si="8"/>
        <v>0</v>
      </c>
      <c r="BR59" s="50"/>
      <c r="BS59" s="22">
        <v>5</v>
      </c>
      <c r="BT59" s="31">
        <f>BC59*$BC$5+BD59*$BD$5+BE59*$BE$5+BF59*$BF$5+BG59*$BG$5+BH59*$BH$5+BI59*$BI$5+BJ59*$BJ$5</f>
        <v>0</v>
      </c>
      <c r="BU59" s="31">
        <f t="shared" si="9"/>
        <v>0</v>
      </c>
      <c r="BV59" s="50"/>
      <c r="BW59" s="50"/>
      <c r="BX59" s="51"/>
      <c r="BY59" s="51"/>
      <c r="BZ59" s="59"/>
      <c r="CA59" s="26">
        <f t="shared" si="10"/>
        <v>0</v>
      </c>
      <c r="CB59" s="50"/>
      <c r="CC59" s="83"/>
      <c r="CD59" s="83" t="s">
        <v>563</v>
      </c>
      <c r="CF59" s="101" t="str">
        <f t="shared" si="6"/>
        <v>陈辉1</v>
      </c>
      <c r="CG59" s="108"/>
      <c r="CH59" s="108"/>
      <c r="CI59" s="108"/>
    </row>
    <row r="60" ht="23.2" spans="1:87">
      <c r="A60" s="88"/>
      <c r="B60" s="88" t="s">
        <v>564</v>
      </c>
      <c r="C60" s="84">
        <v>5</v>
      </c>
      <c r="D60" s="84">
        <v>2</v>
      </c>
      <c r="E60" s="90">
        <f>COUNTIFS(号卡固网晒单!$A:$A,$B$5,号卡固网晒单!$C:$C,B60,号卡固网晒单!$D:$D,$E$9)</f>
        <v>0</v>
      </c>
      <c r="F60" s="90">
        <f>COUNTIFS(号卡固网晒单!$A:$A,$B$5,号卡固网晒单!$C:$C,B60,号卡固网晒单!$D:$D,$F$9)</f>
        <v>0</v>
      </c>
      <c r="G60" s="90">
        <f>COUNTIFS(号卡固网晒单!$A:$A,$B$5,号卡固网晒单!$C:$C,B60,号卡固网晒单!$D:$D,$G$9)</f>
        <v>0</v>
      </c>
      <c r="H60" s="90">
        <f>COUNTIFS(号卡固网晒单!$A:$A,$B$5,号卡固网晒单!$C:$C,B60,号卡固网晒单!$D:$D,$H$9)</f>
        <v>0</v>
      </c>
      <c r="I60" s="90">
        <f>COUNTIFS(号卡固网晒单!$A:$A,$B$5,号卡固网晒单!$C:$C,B60,号卡固网晒单!$D:$D,$I$9)</f>
        <v>0</v>
      </c>
      <c r="J60" s="90">
        <f>COUNTIFS(号卡固网晒单!$A:$A,$B$5,号卡固网晒单!$C:$C,B60,号卡固网晒单!$D:$D,$J$9)</f>
        <v>0</v>
      </c>
      <c r="K60" s="90">
        <f>COUNTIFS(号卡固网晒单!$A:$A,$B$5,号卡固网晒单!$C:$C,B60,号卡固网晒单!$D:$D,$K$9)</f>
        <v>0</v>
      </c>
      <c r="L60" s="90">
        <f>COUNTIFS(号卡固网晒单!$A:$A,$B$5,号卡固网晒单!$C:$C,B60,号卡固网晒单!$D:$D,$L$9)</f>
        <v>0</v>
      </c>
      <c r="M60" s="90">
        <f>COUNTIFS(号卡固网晒单!$A:$A,$B$5,号卡固网晒单!$C:$C,B60,号卡固网晒单!$D:$D,$M$9)</f>
        <v>0</v>
      </c>
      <c r="N60" s="90">
        <f>COUNTIFS(号卡固网晒单!$A:$A,$B$5,号卡固网晒单!$C:$C,B60,号卡固网晒单!$D:$D,$N$9)</f>
        <v>0</v>
      </c>
      <c r="O60" s="90">
        <f>COUNTIFS(号卡固网晒单!$A:$A,$B$5,号卡固网晒单!$C:$C,B60,号卡固网晒单!$D:$D,$O$9)</f>
        <v>0</v>
      </c>
      <c r="P60" s="90">
        <f>COUNTIFS(号卡固网晒单!$A:$A,$B$5,号卡固网晒单!$C:$C,B60,号卡固网晒单!$D:$D,$P$9)</f>
        <v>0</v>
      </c>
      <c r="Q60" s="90">
        <f t="shared" si="0"/>
        <v>0</v>
      </c>
      <c r="R60" s="90">
        <f>COUNTIFS(号卡固网晒单!$A:$A,$B$5,号卡固网晒单!$C:$C,B60,号卡固网晒单!$E:$E,$R$9)</f>
        <v>0</v>
      </c>
      <c r="S60" s="90">
        <f t="shared" si="1"/>
        <v>0</v>
      </c>
      <c r="T60" s="90">
        <f t="shared" si="2"/>
        <v>0</v>
      </c>
      <c r="U60" s="90">
        <f>COUNTIFS(号卡固网晒单!$A:$A,$B$5,号卡固网晒单!$C:$C,B60,号卡固网晒单!$D:$D,$U$9)</f>
        <v>0</v>
      </c>
      <c r="V60" s="90">
        <f>COUNTIFS(号卡固网晒单!$A:$A,$B$5,号卡固网晒单!$C:$C,B60,号卡固网晒单!$D:$D,$V$9)</f>
        <v>0</v>
      </c>
      <c r="W60" s="90">
        <f>COUNTIFS(号卡固网晒单!$A:$A,$B$5,号卡固网晒单!$C:$C,B60,号卡固网晒单!$D:$D,$W$9)</f>
        <v>0</v>
      </c>
      <c r="X60" s="90">
        <f>COUNTIFS(号卡固网晒单!$A:$A,$B$5,号卡固网晒单!$C:$C,B60,号卡固网晒单!$D:$D,$X$9)</f>
        <v>0</v>
      </c>
      <c r="Y60" s="90">
        <f>COUNTIFS(号卡固网晒单!$A:$A,$B$5,号卡固网晒单!$C:$C,B60,号卡固网晒单!$F:$F,$Y$9)</f>
        <v>0</v>
      </c>
      <c r="Z60" s="90">
        <f>COUNTIFS(号卡固网晒单!$A:$A,$B$5,号卡固网晒单!$C:$C,B60,号卡固网晒单!$G:$G,$Z$9)</f>
        <v>0</v>
      </c>
      <c r="AA60" s="90">
        <f>COUNTIFS(号卡固网晒单!$A:$A,$B$5,号卡固网晒单!$C:$C,B60,号卡固网晒单!$H:$H,$AA$9)</f>
        <v>0</v>
      </c>
      <c r="AB60" s="90">
        <f>COUNTIFS(号卡固网晒单!$A:$A,$B$5,号卡固网晒单!$C:$C,B60,号卡固网晒单!$I:$I,$AB$9)</f>
        <v>0</v>
      </c>
      <c r="AC60" s="90">
        <f>COUNTIFS(号卡固网晒单!$A:$A,$B$5,号卡固网晒单!$C:$C,B60,号卡固网晒单!$J:$J,$AC$9)</f>
        <v>0</v>
      </c>
      <c r="AD60" s="90">
        <f>COUNTIFS(号卡固网晒单!$A:$A,$B$5,号卡固网晒单!$C:$C,B60,号卡固网晒单!$K:$K,$AD$9)</f>
        <v>0</v>
      </c>
      <c r="AE60" s="90">
        <f>COUNTIFS(号卡固网晒单!$A:$A,$B$5,号卡固网晒单!$C:$C,B60,号卡固网晒单!$L:$L,$AE$9)</f>
        <v>0</v>
      </c>
      <c r="AF60" s="90">
        <f>COUNTIFS(号卡固网晒单!$A:$A,$B$5,号卡固网晒单!$C:$C,B60,号卡固网晒单!$M:$M,$AF$9)</f>
        <v>0</v>
      </c>
      <c r="AG60" s="90">
        <f>R60*$R$5+S60*$S$5+T60*$T$5+U60*$U$5+V60*$V$5+W60*$W$5+X60*$X$5</f>
        <v>0</v>
      </c>
      <c r="AH60" s="90">
        <f>Y60*$Y$5+Z60*$Z$5+AA60*$AA$5+AB60*$AB$5+AC60*$AC$5+AD60*$AD$5+AE60*$AE$5+AF60*$AF$5</f>
        <v>0</v>
      </c>
      <c r="AI60" s="90">
        <f>COUNTIFS(号卡固网晒单!$C:$C,AF60,号卡固网晒单!$D:$D,$E$9)</f>
        <v>0</v>
      </c>
      <c r="AJ60" s="90">
        <f>COUNTIFS(号卡固网晒单!$C:$C,AF60,号卡固网晒单!$D:$D,$F$9)</f>
        <v>0</v>
      </c>
      <c r="AK60" s="90">
        <f>COUNTIFS(号卡固网晒单!$C:$C,AF60,号卡固网晒单!$D:$D,$G$9)</f>
        <v>0</v>
      </c>
      <c r="AL60" s="90">
        <f>COUNTIFS(号卡固网晒单!$C:$C,AF60,号卡固网晒单!$D:$D,$H$9)</f>
        <v>0</v>
      </c>
      <c r="AM60" s="90">
        <f>COUNTIFS(号卡固网晒单!$C:$C,AF60,号卡固网晒单!$D:$D,$I$9)</f>
        <v>0</v>
      </c>
      <c r="AN60" s="90">
        <f>COUNTIFS(号卡固网晒单!$C:$C,AF60,号卡固网晒单!$D:$D,$J$9)</f>
        <v>0</v>
      </c>
      <c r="AO60" s="90">
        <f>COUNTIFS(号卡固网晒单!$C:$C,AF60,号卡固网晒单!$D:$D,$K$9)</f>
        <v>0</v>
      </c>
      <c r="AP60" s="90">
        <f>COUNTIFS(号卡固网晒单!$C:$C,AF60,号卡固网晒单!$D:$D,$L$9)</f>
        <v>0</v>
      </c>
      <c r="AQ60" s="90">
        <f>COUNTIFS(号卡固网晒单!$C:$C,AF60,号卡固网晒单!$D:$D,$M$9)</f>
        <v>0</v>
      </c>
      <c r="AR60" s="90">
        <f>COUNTIFS(号卡固网晒单!$C:$C,AF60,号卡固网晒单!$D:$D,$N$9)</f>
        <v>0</v>
      </c>
      <c r="AS60" s="90">
        <f>COUNTIFS(号卡固网晒单!$C:$C,AF60,号卡固网晒单!$D:$D,$O$9)</f>
        <v>0</v>
      </c>
      <c r="AT60" s="90">
        <f>COUNTIFS(号卡固网晒单!$C:$C,AF60,号卡固网晒单!$D:$D,$P$9)</f>
        <v>0</v>
      </c>
      <c r="AU60" s="90">
        <f t="shared" si="3"/>
        <v>0</v>
      </c>
      <c r="AV60" s="90">
        <f>COUNTIFS(号卡固网晒单!$C:$C,AE60,号卡固网晒单!$E:$E,$R$9)</f>
        <v>0</v>
      </c>
      <c r="AW60" s="90">
        <f t="shared" si="4"/>
        <v>0</v>
      </c>
      <c r="AX60" s="90">
        <f t="shared" si="5"/>
        <v>0</v>
      </c>
      <c r="AY60" s="90">
        <f>COUNTIFS(号卡固网晒单!$C:$C,AE60,号卡固网晒单!$D:$D,$U$9)</f>
        <v>0</v>
      </c>
      <c r="AZ60" s="90">
        <f>COUNTIFS(号卡固网晒单!$C:$C,AE60,号卡固网晒单!$D:$D,$V$9)</f>
        <v>0</v>
      </c>
      <c r="BA60" s="90">
        <f>COUNTIFS(号卡固网晒单!$C:$C,AE60,号卡固网晒单!$D:$D,$W$9)</f>
        <v>0</v>
      </c>
      <c r="BB60" s="90">
        <f>COUNTIFS(号卡固网晒单!$C:$C,AE60,号卡固网晒单!$D:$D,$X$9)</f>
        <v>0</v>
      </c>
      <c r="BC60" s="90">
        <f>COUNTIFS(号卡固网晒单!$C:$C,AE60,号卡固网晒单!$F:$F,$Y$9)</f>
        <v>0</v>
      </c>
      <c r="BD60" s="90">
        <f>COUNTIFS(号卡固网晒单!$C:$C,AE60,号卡固网晒单!$G:$G,$Z$9)</f>
        <v>0</v>
      </c>
      <c r="BE60" s="90">
        <f>COUNTIFS(号卡固网晒单!$C:$C,AE60,号卡固网晒单!$H:$H,$AA$9)</f>
        <v>0</v>
      </c>
      <c r="BF60" s="90">
        <f>COUNTIFS(号卡固网晒单!$C:$C,AE60,号卡固网晒单!$I:$I,$AB$9)</f>
        <v>0</v>
      </c>
      <c r="BG60" s="90">
        <f>COUNTIFS(号卡固网晒单!$C:$C,AE60,号卡固网晒单!$J:$J,$AC$9)</f>
        <v>0</v>
      </c>
      <c r="BH60" s="90">
        <f>COUNTIFS(号卡固网晒单!$C:$C,AE60,号卡固网晒单!$K:$K,$AD$9)</f>
        <v>0</v>
      </c>
      <c r="BI60" s="90">
        <f>COUNTIFS(号卡固网晒单!$C:$C,AE60,号卡固网晒单!$L:$L,$AE$9)</f>
        <v>0</v>
      </c>
      <c r="BJ60" s="90">
        <f>COUNTIFS(号卡固网晒单!$C:$C,AE60,号卡固网晒单!$M:$M,$AF$9)</f>
        <v>0</v>
      </c>
      <c r="BK60" s="22">
        <v>2</v>
      </c>
      <c r="BL60" s="31">
        <f>AV60*$AV$5+AW60*$AW$5+AX60*$AX$5+AY60*$AY$5+AZ60*$AZ$5+BA60*$BA$5+BB60*$BB$5</f>
        <v>0</v>
      </c>
      <c r="BM60" s="31">
        <f t="shared" si="7"/>
        <v>0</v>
      </c>
      <c r="BN60" s="26"/>
      <c r="BO60" s="50"/>
      <c r="BP60" s="51"/>
      <c r="BQ60" s="26">
        <f t="shared" si="8"/>
        <v>0</v>
      </c>
      <c r="BR60" s="50"/>
      <c r="BS60" s="22">
        <v>5</v>
      </c>
      <c r="BT60" s="31">
        <f>BC60*$BC$5+BD60*$BD$5+BE60*$BE$5+BF60*$BF$5+BG60*$BG$5+BH60*$BH$5+BI60*$BI$5+BJ60*$BJ$5</f>
        <v>0</v>
      </c>
      <c r="BU60" s="31">
        <f t="shared" si="9"/>
        <v>0</v>
      </c>
      <c r="BV60" s="50"/>
      <c r="BW60" s="50"/>
      <c r="BX60" s="51"/>
      <c r="BY60" s="51"/>
      <c r="BZ60" s="59"/>
      <c r="CA60" s="26">
        <f t="shared" si="10"/>
        <v>0</v>
      </c>
      <c r="CB60" s="50"/>
      <c r="CC60" s="83"/>
      <c r="CD60" s="83" t="s">
        <v>564</v>
      </c>
      <c r="CF60" s="101" t="str">
        <f t="shared" si="6"/>
        <v>陈曦1</v>
      </c>
      <c r="CG60" s="108"/>
      <c r="CH60" s="108"/>
      <c r="CI60" s="108"/>
    </row>
    <row r="61" ht="23.2" spans="1:87">
      <c r="A61" s="88"/>
      <c r="B61" s="88" t="s">
        <v>565</v>
      </c>
      <c r="C61" s="84">
        <v>5</v>
      </c>
      <c r="D61" s="84">
        <v>2</v>
      </c>
      <c r="E61" s="90">
        <f>COUNTIFS(号卡固网晒单!$A:$A,$B$5,号卡固网晒单!$C:$C,B61,号卡固网晒单!$D:$D,$E$9)</f>
        <v>0</v>
      </c>
      <c r="F61" s="90">
        <f>COUNTIFS(号卡固网晒单!$A:$A,$B$5,号卡固网晒单!$C:$C,B61,号卡固网晒单!$D:$D,$F$9)</f>
        <v>0</v>
      </c>
      <c r="G61" s="90">
        <f>COUNTIFS(号卡固网晒单!$A:$A,$B$5,号卡固网晒单!$C:$C,B61,号卡固网晒单!$D:$D,$G$9)</f>
        <v>0</v>
      </c>
      <c r="H61" s="90">
        <f>COUNTIFS(号卡固网晒单!$A:$A,$B$5,号卡固网晒单!$C:$C,B61,号卡固网晒单!$D:$D,$H$9)</f>
        <v>0</v>
      </c>
      <c r="I61" s="90">
        <f>COUNTIFS(号卡固网晒单!$A:$A,$B$5,号卡固网晒单!$C:$C,B61,号卡固网晒单!$D:$D,$I$9)</f>
        <v>0</v>
      </c>
      <c r="J61" s="90">
        <f>COUNTIFS(号卡固网晒单!$A:$A,$B$5,号卡固网晒单!$C:$C,B61,号卡固网晒单!$D:$D,$J$9)</f>
        <v>0</v>
      </c>
      <c r="K61" s="90">
        <f>COUNTIFS(号卡固网晒单!$A:$A,$B$5,号卡固网晒单!$C:$C,B61,号卡固网晒单!$D:$D,$K$9)</f>
        <v>0</v>
      </c>
      <c r="L61" s="90">
        <f>COUNTIFS(号卡固网晒单!$A:$A,$B$5,号卡固网晒单!$C:$C,B61,号卡固网晒单!$D:$D,$L$9)</f>
        <v>0</v>
      </c>
      <c r="M61" s="90">
        <f>COUNTIFS(号卡固网晒单!$A:$A,$B$5,号卡固网晒单!$C:$C,B61,号卡固网晒单!$D:$D,$M$9)</f>
        <v>0</v>
      </c>
      <c r="N61" s="90">
        <f>COUNTIFS(号卡固网晒单!$A:$A,$B$5,号卡固网晒单!$C:$C,B61,号卡固网晒单!$D:$D,$N$9)</f>
        <v>0</v>
      </c>
      <c r="O61" s="90">
        <f>COUNTIFS(号卡固网晒单!$A:$A,$B$5,号卡固网晒单!$C:$C,B61,号卡固网晒单!$D:$D,$O$9)</f>
        <v>0</v>
      </c>
      <c r="P61" s="90">
        <f>COUNTIFS(号卡固网晒单!$A:$A,$B$5,号卡固网晒单!$C:$C,B61,号卡固网晒单!$D:$D,$P$9)</f>
        <v>0</v>
      </c>
      <c r="Q61" s="90">
        <f t="shared" si="0"/>
        <v>0</v>
      </c>
      <c r="R61" s="90">
        <f>COUNTIFS(号卡固网晒单!$A:$A,$B$5,号卡固网晒单!$C:$C,B61,号卡固网晒单!$E:$E,$R$9)</f>
        <v>0</v>
      </c>
      <c r="S61" s="90">
        <f t="shared" si="1"/>
        <v>0</v>
      </c>
      <c r="T61" s="90">
        <f t="shared" si="2"/>
        <v>0</v>
      </c>
      <c r="U61" s="90">
        <f>COUNTIFS(号卡固网晒单!$A:$A,$B$5,号卡固网晒单!$C:$C,B61,号卡固网晒单!$D:$D,$U$9)</f>
        <v>0</v>
      </c>
      <c r="V61" s="90">
        <f>COUNTIFS(号卡固网晒单!$A:$A,$B$5,号卡固网晒单!$C:$C,B61,号卡固网晒单!$D:$D,$V$9)</f>
        <v>0</v>
      </c>
      <c r="W61" s="90">
        <f>COUNTIFS(号卡固网晒单!$A:$A,$B$5,号卡固网晒单!$C:$C,B61,号卡固网晒单!$D:$D,$W$9)</f>
        <v>0</v>
      </c>
      <c r="X61" s="90">
        <f>COUNTIFS(号卡固网晒单!$A:$A,$B$5,号卡固网晒单!$C:$C,B61,号卡固网晒单!$D:$D,$X$9)</f>
        <v>0</v>
      </c>
      <c r="Y61" s="90">
        <f>COUNTIFS(号卡固网晒单!$A:$A,$B$5,号卡固网晒单!$C:$C,B61,号卡固网晒单!$F:$F,$Y$9)</f>
        <v>0</v>
      </c>
      <c r="Z61" s="90">
        <f>COUNTIFS(号卡固网晒单!$A:$A,$B$5,号卡固网晒单!$C:$C,B61,号卡固网晒单!$G:$G,$Z$9)</f>
        <v>0</v>
      </c>
      <c r="AA61" s="90">
        <f>COUNTIFS(号卡固网晒单!$A:$A,$B$5,号卡固网晒单!$C:$C,B61,号卡固网晒单!$H:$H,$AA$9)</f>
        <v>0</v>
      </c>
      <c r="AB61" s="90">
        <f>COUNTIFS(号卡固网晒单!$A:$A,$B$5,号卡固网晒单!$C:$C,B61,号卡固网晒单!$I:$I,$AB$9)</f>
        <v>0</v>
      </c>
      <c r="AC61" s="90">
        <f>COUNTIFS(号卡固网晒单!$A:$A,$B$5,号卡固网晒单!$C:$C,B61,号卡固网晒单!$J:$J,$AC$9)</f>
        <v>0</v>
      </c>
      <c r="AD61" s="90">
        <f>COUNTIFS(号卡固网晒单!$A:$A,$B$5,号卡固网晒单!$C:$C,B61,号卡固网晒单!$K:$K,$AD$9)</f>
        <v>0</v>
      </c>
      <c r="AE61" s="90">
        <f>COUNTIFS(号卡固网晒单!$A:$A,$B$5,号卡固网晒单!$C:$C,B61,号卡固网晒单!$L:$L,$AE$9)</f>
        <v>0</v>
      </c>
      <c r="AF61" s="90">
        <f>COUNTIFS(号卡固网晒单!$A:$A,$B$5,号卡固网晒单!$C:$C,B61,号卡固网晒单!$M:$M,$AF$9)</f>
        <v>0</v>
      </c>
      <c r="AG61" s="90">
        <f>R61*$R$5+S61*$S$5+T61*$T$5+U61*$U$5+V61*$V$5+W61*$W$5+X61*$X$5</f>
        <v>0</v>
      </c>
      <c r="AH61" s="90">
        <f>Y61*$Y$5+Z61*$Z$5+AA61*$AA$5+AB61*$AB$5+AC61*$AC$5+AD61*$AD$5+AE61*$AE$5+AF61*$AF$5</f>
        <v>0</v>
      </c>
      <c r="AI61" s="90">
        <f>COUNTIFS(号卡固网晒单!$C:$C,AF61,号卡固网晒单!$D:$D,$E$9)</f>
        <v>0</v>
      </c>
      <c r="AJ61" s="90">
        <f>COUNTIFS(号卡固网晒单!$C:$C,AF61,号卡固网晒单!$D:$D,$F$9)</f>
        <v>0</v>
      </c>
      <c r="AK61" s="90">
        <f>COUNTIFS(号卡固网晒单!$C:$C,AF61,号卡固网晒单!$D:$D,$G$9)</f>
        <v>0</v>
      </c>
      <c r="AL61" s="90">
        <f>COUNTIFS(号卡固网晒单!$C:$C,AF61,号卡固网晒单!$D:$D,$H$9)</f>
        <v>0</v>
      </c>
      <c r="AM61" s="90">
        <f>COUNTIFS(号卡固网晒单!$C:$C,AF61,号卡固网晒单!$D:$D,$I$9)</f>
        <v>0</v>
      </c>
      <c r="AN61" s="90">
        <f>COUNTIFS(号卡固网晒单!$C:$C,AF61,号卡固网晒单!$D:$D,$J$9)</f>
        <v>0</v>
      </c>
      <c r="AO61" s="90">
        <f>COUNTIFS(号卡固网晒单!$C:$C,AF61,号卡固网晒单!$D:$D,$K$9)</f>
        <v>0</v>
      </c>
      <c r="AP61" s="90">
        <f>COUNTIFS(号卡固网晒单!$C:$C,AF61,号卡固网晒单!$D:$D,$L$9)</f>
        <v>0</v>
      </c>
      <c r="AQ61" s="90">
        <f>COUNTIFS(号卡固网晒单!$C:$C,AF61,号卡固网晒单!$D:$D,$M$9)</f>
        <v>0</v>
      </c>
      <c r="AR61" s="90">
        <f>COUNTIFS(号卡固网晒单!$C:$C,AF61,号卡固网晒单!$D:$D,$N$9)</f>
        <v>0</v>
      </c>
      <c r="AS61" s="90">
        <f>COUNTIFS(号卡固网晒单!$C:$C,AF61,号卡固网晒单!$D:$D,$O$9)</f>
        <v>0</v>
      </c>
      <c r="AT61" s="90">
        <f>COUNTIFS(号卡固网晒单!$C:$C,AF61,号卡固网晒单!$D:$D,$P$9)</f>
        <v>0</v>
      </c>
      <c r="AU61" s="90">
        <f t="shared" si="3"/>
        <v>0</v>
      </c>
      <c r="AV61" s="90">
        <f>COUNTIFS(号卡固网晒单!$C:$C,AE61,号卡固网晒单!$E:$E,$R$9)</f>
        <v>0</v>
      </c>
      <c r="AW61" s="90">
        <f t="shared" si="4"/>
        <v>0</v>
      </c>
      <c r="AX61" s="90">
        <f t="shared" si="5"/>
        <v>0</v>
      </c>
      <c r="AY61" s="90">
        <f>COUNTIFS(号卡固网晒单!$C:$C,AE61,号卡固网晒单!$D:$D,$U$9)</f>
        <v>0</v>
      </c>
      <c r="AZ61" s="90">
        <f>COUNTIFS(号卡固网晒单!$C:$C,AE61,号卡固网晒单!$D:$D,$V$9)</f>
        <v>0</v>
      </c>
      <c r="BA61" s="90">
        <f>COUNTIFS(号卡固网晒单!$C:$C,AE61,号卡固网晒单!$D:$D,$W$9)</f>
        <v>0</v>
      </c>
      <c r="BB61" s="90">
        <f>COUNTIFS(号卡固网晒单!$C:$C,AE61,号卡固网晒单!$D:$D,$X$9)</f>
        <v>0</v>
      </c>
      <c r="BC61" s="90">
        <f>COUNTIFS(号卡固网晒单!$C:$C,AE61,号卡固网晒单!$F:$F,$Y$9)</f>
        <v>0</v>
      </c>
      <c r="BD61" s="90">
        <f>COUNTIFS(号卡固网晒单!$C:$C,AE61,号卡固网晒单!$G:$G,$Z$9)</f>
        <v>0</v>
      </c>
      <c r="BE61" s="90">
        <f>COUNTIFS(号卡固网晒单!$C:$C,AE61,号卡固网晒单!$H:$H,$AA$9)</f>
        <v>0</v>
      </c>
      <c r="BF61" s="90">
        <f>COUNTIFS(号卡固网晒单!$C:$C,AE61,号卡固网晒单!$I:$I,$AB$9)</f>
        <v>0</v>
      </c>
      <c r="BG61" s="90">
        <f>COUNTIFS(号卡固网晒单!$C:$C,AE61,号卡固网晒单!$J:$J,$AC$9)</f>
        <v>0</v>
      </c>
      <c r="BH61" s="90">
        <f>COUNTIFS(号卡固网晒单!$C:$C,AE61,号卡固网晒单!$K:$K,$AD$9)</f>
        <v>0</v>
      </c>
      <c r="BI61" s="90">
        <f>COUNTIFS(号卡固网晒单!$C:$C,AE61,号卡固网晒单!$L:$L,$AE$9)</f>
        <v>0</v>
      </c>
      <c r="BJ61" s="90">
        <f>COUNTIFS(号卡固网晒单!$C:$C,AE61,号卡固网晒单!$M:$M,$AF$9)</f>
        <v>0</v>
      </c>
      <c r="BK61" s="22">
        <v>2</v>
      </c>
      <c r="BL61" s="31">
        <f>AV61*$AV$5+AW61*$AW$5+AX61*$AX$5+AY61*$AY$5+AZ61*$AZ$5+BA61*$BA$5+BB61*$BB$5</f>
        <v>0</v>
      </c>
      <c r="BM61" s="31">
        <f t="shared" si="7"/>
        <v>0</v>
      </c>
      <c r="BN61" s="26"/>
      <c r="BO61" s="50"/>
      <c r="BP61" s="51"/>
      <c r="BQ61" s="26">
        <f t="shared" si="8"/>
        <v>0</v>
      </c>
      <c r="BR61" s="50"/>
      <c r="BS61" s="22">
        <v>5</v>
      </c>
      <c r="BT61" s="31">
        <f>BC61*$BC$5+BD61*$BD$5+BE61*$BE$5+BF61*$BF$5+BG61*$BG$5+BH61*$BH$5+BI61*$BI$5+BJ61*$BJ$5</f>
        <v>0</v>
      </c>
      <c r="BU61" s="31">
        <f t="shared" si="9"/>
        <v>0</v>
      </c>
      <c r="BV61" s="50"/>
      <c r="BW61" s="50"/>
      <c r="BX61" s="51"/>
      <c r="BY61" s="51"/>
      <c r="BZ61" s="59"/>
      <c r="CA61" s="26">
        <f t="shared" si="10"/>
        <v>0</v>
      </c>
      <c r="CB61" s="50"/>
      <c r="CC61" s="83"/>
      <c r="CD61" s="83" t="s">
        <v>565</v>
      </c>
      <c r="CF61" s="101" t="str">
        <f t="shared" si="6"/>
        <v>毛华棠</v>
      </c>
      <c r="CG61" s="108"/>
      <c r="CH61" s="108"/>
      <c r="CI61" s="108"/>
    </row>
    <row r="62" ht="23.2" spans="1:87">
      <c r="A62" s="88"/>
      <c r="B62" s="88" t="s">
        <v>566</v>
      </c>
      <c r="C62" s="84">
        <v>5</v>
      </c>
      <c r="D62" s="84">
        <v>2</v>
      </c>
      <c r="E62" s="90">
        <f>COUNTIFS(号卡固网晒单!$A:$A,$B$5,号卡固网晒单!$C:$C,B62,号卡固网晒单!$D:$D,$E$9)</f>
        <v>0</v>
      </c>
      <c r="F62" s="90">
        <f>COUNTIFS(号卡固网晒单!$A:$A,$B$5,号卡固网晒单!$C:$C,B62,号卡固网晒单!$D:$D,$F$9)</f>
        <v>0</v>
      </c>
      <c r="G62" s="90">
        <f>COUNTIFS(号卡固网晒单!$A:$A,$B$5,号卡固网晒单!$C:$C,B62,号卡固网晒单!$D:$D,$G$9)</f>
        <v>0</v>
      </c>
      <c r="H62" s="90">
        <f>COUNTIFS(号卡固网晒单!$A:$A,$B$5,号卡固网晒单!$C:$C,B62,号卡固网晒单!$D:$D,$H$9)</f>
        <v>0</v>
      </c>
      <c r="I62" s="90">
        <f>COUNTIFS(号卡固网晒单!$A:$A,$B$5,号卡固网晒单!$C:$C,B62,号卡固网晒单!$D:$D,$I$9)</f>
        <v>0</v>
      </c>
      <c r="J62" s="90">
        <f>COUNTIFS(号卡固网晒单!$A:$A,$B$5,号卡固网晒单!$C:$C,B62,号卡固网晒单!$D:$D,$J$9)</f>
        <v>0</v>
      </c>
      <c r="K62" s="90">
        <f>COUNTIFS(号卡固网晒单!$A:$A,$B$5,号卡固网晒单!$C:$C,B62,号卡固网晒单!$D:$D,$K$9)</f>
        <v>0</v>
      </c>
      <c r="L62" s="90">
        <f>COUNTIFS(号卡固网晒单!$A:$A,$B$5,号卡固网晒单!$C:$C,B62,号卡固网晒单!$D:$D,$L$9)</f>
        <v>0</v>
      </c>
      <c r="M62" s="90">
        <f>COUNTIFS(号卡固网晒单!$A:$A,$B$5,号卡固网晒单!$C:$C,B62,号卡固网晒单!$D:$D,$M$9)</f>
        <v>0</v>
      </c>
      <c r="N62" s="90">
        <f>COUNTIFS(号卡固网晒单!$A:$A,$B$5,号卡固网晒单!$C:$C,B62,号卡固网晒单!$D:$D,$N$9)</f>
        <v>0</v>
      </c>
      <c r="O62" s="90">
        <f>COUNTIFS(号卡固网晒单!$A:$A,$B$5,号卡固网晒单!$C:$C,B62,号卡固网晒单!$D:$D,$O$9)</f>
        <v>0</v>
      </c>
      <c r="P62" s="90">
        <f>COUNTIFS(号卡固网晒单!$A:$A,$B$5,号卡固网晒单!$C:$C,B62,号卡固网晒单!$D:$D,$P$9)</f>
        <v>0</v>
      </c>
      <c r="Q62" s="90">
        <f t="shared" si="0"/>
        <v>0</v>
      </c>
      <c r="R62" s="90">
        <f>COUNTIFS(号卡固网晒单!$A:$A,$B$5,号卡固网晒单!$C:$C,B62,号卡固网晒单!$E:$E,$R$9)</f>
        <v>0</v>
      </c>
      <c r="S62" s="90">
        <f t="shared" si="1"/>
        <v>0</v>
      </c>
      <c r="T62" s="90">
        <f t="shared" si="2"/>
        <v>0</v>
      </c>
      <c r="U62" s="90">
        <f>COUNTIFS(号卡固网晒单!$A:$A,$B$5,号卡固网晒单!$C:$C,B62,号卡固网晒单!$D:$D,$U$9)</f>
        <v>0</v>
      </c>
      <c r="V62" s="90">
        <f>COUNTIFS(号卡固网晒单!$A:$A,$B$5,号卡固网晒单!$C:$C,B62,号卡固网晒单!$D:$D,$V$9)</f>
        <v>0</v>
      </c>
      <c r="W62" s="90">
        <f>COUNTIFS(号卡固网晒单!$A:$A,$B$5,号卡固网晒单!$C:$C,B62,号卡固网晒单!$D:$D,$W$9)</f>
        <v>0</v>
      </c>
      <c r="X62" s="90">
        <f>COUNTIFS(号卡固网晒单!$A:$A,$B$5,号卡固网晒单!$C:$C,B62,号卡固网晒单!$D:$D,$X$9)</f>
        <v>0</v>
      </c>
      <c r="Y62" s="90">
        <f>COUNTIFS(号卡固网晒单!$A:$A,$B$5,号卡固网晒单!$C:$C,B62,号卡固网晒单!$F:$F,$Y$9)</f>
        <v>0</v>
      </c>
      <c r="Z62" s="90">
        <f>COUNTIFS(号卡固网晒单!$A:$A,$B$5,号卡固网晒单!$C:$C,B62,号卡固网晒单!$G:$G,$Z$9)</f>
        <v>0</v>
      </c>
      <c r="AA62" s="90">
        <f>COUNTIFS(号卡固网晒单!$A:$A,$B$5,号卡固网晒单!$C:$C,B62,号卡固网晒单!$H:$H,$AA$9)</f>
        <v>0</v>
      </c>
      <c r="AB62" s="90">
        <f>COUNTIFS(号卡固网晒单!$A:$A,$B$5,号卡固网晒单!$C:$C,B62,号卡固网晒单!$I:$I,$AB$9)</f>
        <v>0</v>
      </c>
      <c r="AC62" s="90">
        <f>COUNTIFS(号卡固网晒单!$A:$A,$B$5,号卡固网晒单!$C:$C,B62,号卡固网晒单!$J:$J,$AC$9)</f>
        <v>0</v>
      </c>
      <c r="AD62" s="90">
        <f>COUNTIFS(号卡固网晒单!$A:$A,$B$5,号卡固网晒单!$C:$C,B62,号卡固网晒单!$K:$K,$AD$9)</f>
        <v>0</v>
      </c>
      <c r="AE62" s="90">
        <f>COUNTIFS(号卡固网晒单!$A:$A,$B$5,号卡固网晒单!$C:$C,B62,号卡固网晒单!$L:$L,$AE$9)</f>
        <v>0</v>
      </c>
      <c r="AF62" s="90">
        <f>COUNTIFS(号卡固网晒单!$A:$A,$B$5,号卡固网晒单!$C:$C,B62,号卡固网晒单!$M:$M,$AF$9)</f>
        <v>0</v>
      </c>
      <c r="AG62" s="90">
        <f>R62*$R$5+S62*$S$5+T62*$T$5+U62*$U$5+V62*$V$5+W62*$W$5+X62*$X$5</f>
        <v>0</v>
      </c>
      <c r="AH62" s="90">
        <f>Y62*$Y$5+Z62*$Z$5+AA62*$AA$5+AB62*$AB$5+AC62*$AC$5+AD62*$AD$5+AE62*$AE$5+AF62*$AF$5</f>
        <v>0</v>
      </c>
      <c r="AI62" s="90">
        <f>COUNTIFS(号卡固网晒单!$C:$C,AF62,号卡固网晒单!$D:$D,$E$9)</f>
        <v>0</v>
      </c>
      <c r="AJ62" s="90">
        <f>COUNTIFS(号卡固网晒单!$C:$C,AF62,号卡固网晒单!$D:$D,$F$9)</f>
        <v>0</v>
      </c>
      <c r="AK62" s="90">
        <f>COUNTIFS(号卡固网晒单!$C:$C,AF62,号卡固网晒单!$D:$D,$G$9)</f>
        <v>0</v>
      </c>
      <c r="AL62" s="90">
        <f>COUNTIFS(号卡固网晒单!$C:$C,AF62,号卡固网晒单!$D:$D,$H$9)</f>
        <v>0</v>
      </c>
      <c r="AM62" s="90">
        <f>COUNTIFS(号卡固网晒单!$C:$C,AF62,号卡固网晒单!$D:$D,$I$9)</f>
        <v>0</v>
      </c>
      <c r="AN62" s="90">
        <f>COUNTIFS(号卡固网晒单!$C:$C,AF62,号卡固网晒单!$D:$D,$J$9)</f>
        <v>0</v>
      </c>
      <c r="AO62" s="90">
        <f>COUNTIFS(号卡固网晒单!$C:$C,AF62,号卡固网晒单!$D:$D,$K$9)</f>
        <v>0</v>
      </c>
      <c r="AP62" s="90">
        <f>COUNTIFS(号卡固网晒单!$C:$C,AF62,号卡固网晒单!$D:$D,$L$9)</f>
        <v>0</v>
      </c>
      <c r="AQ62" s="90">
        <f>COUNTIFS(号卡固网晒单!$C:$C,AF62,号卡固网晒单!$D:$D,$M$9)</f>
        <v>0</v>
      </c>
      <c r="AR62" s="90">
        <f>COUNTIFS(号卡固网晒单!$C:$C,AF62,号卡固网晒单!$D:$D,$N$9)</f>
        <v>0</v>
      </c>
      <c r="AS62" s="90">
        <f>COUNTIFS(号卡固网晒单!$C:$C,AF62,号卡固网晒单!$D:$D,$O$9)</f>
        <v>0</v>
      </c>
      <c r="AT62" s="90">
        <f>COUNTIFS(号卡固网晒单!$C:$C,AF62,号卡固网晒单!$D:$D,$P$9)</f>
        <v>0</v>
      </c>
      <c r="AU62" s="90">
        <f t="shared" si="3"/>
        <v>0</v>
      </c>
      <c r="AV62" s="90">
        <f>COUNTIFS(号卡固网晒单!$C:$C,AE62,号卡固网晒单!$E:$E,$R$9)</f>
        <v>0</v>
      </c>
      <c r="AW62" s="90">
        <f t="shared" si="4"/>
        <v>0</v>
      </c>
      <c r="AX62" s="90">
        <f t="shared" si="5"/>
        <v>0</v>
      </c>
      <c r="AY62" s="90">
        <f>COUNTIFS(号卡固网晒单!$C:$C,AE62,号卡固网晒单!$D:$D,$U$9)</f>
        <v>0</v>
      </c>
      <c r="AZ62" s="90">
        <f>COUNTIFS(号卡固网晒单!$C:$C,AE62,号卡固网晒单!$D:$D,$V$9)</f>
        <v>0</v>
      </c>
      <c r="BA62" s="90">
        <f>COUNTIFS(号卡固网晒单!$C:$C,AE62,号卡固网晒单!$D:$D,$W$9)</f>
        <v>0</v>
      </c>
      <c r="BB62" s="90">
        <f>COUNTIFS(号卡固网晒单!$C:$C,AE62,号卡固网晒单!$D:$D,$X$9)</f>
        <v>0</v>
      </c>
      <c r="BC62" s="90">
        <f>COUNTIFS(号卡固网晒单!$C:$C,AE62,号卡固网晒单!$F:$F,$Y$9)</f>
        <v>0</v>
      </c>
      <c r="BD62" s="90">
        <f>COUNTIFS(号卡固网晒单!$C:$C,AE62,号卡固网晒单!$G:$G,$Z$9)</f>
        <v>0</v>
      </c>
      <c r="BE62" s="90">
        <f>COUNTIFS(号卡固网晒单!$C:$C,AE62,号卡固网晒单!$H:$H,$AA$9)</f>
        <v>0</v>
      </c>
      <c r="BF62" s="90">
        <f>COUNTIFS(号卡固网晒单!$C:$C,AE62,号卡固网晒单!$I:$I,$AB$9)</f>
        <v>0</v>
      </c>
      <c r="BG62" s="90">
        <f>COUNTIFS(号卡固网晒单!$C:$C,AE62,号卡固网晒单!$J:$J,$AC$9)</f>
        <v>0</v>
      </c>
      <c r="BH62" s="90">
        <f>COUNTIFS(号卡固网晒单!$C:$C,AE62,号卡固网晒单!$K:$K,$AD$9)</f>
        <v>0</v>
      </c>
      <c r="BI62" s="90">
        <f>COUNTIFS(号卡固网晒单!$C:$C,AE62,号卡固网晒单!$L:$L,$AE$9)</f>
        <v>0</v>
      </c>
      <c r="BJ62" s="90">
        <f>COUNTIFS(号卡固网晒单!$C:$C,AE62,号卡固网晒单!$M:$M,$AF$9)</f>
        <v>0</v>
      </c>
      <c r="BK62" s="22">
        <v>2</v>
      </c>
      <c r="BL62" s="31">
        <f>AV62*$AV$5+AW62*$AW$5+AX62*$AX$5+AY62*$AY$5+AZ62*$AZ$5+BA62*$BA$5+BB62*$BB$5</f>
        <v>0</v>
      </c>
      <c r="BM62" s="31">
        <f t="shared" si="7"/>
        <v>0</v>
      </c>
      <c r="BN62" s="26"/>
      <c r="BO62" s="50"/>
      <c r="BP62" s="51"/>
      <c r="BQ62" s="26">
        <f t="shared" si="8"/>
        <v>0</v>
      </c>
      <c r="BR62" s="50"/>
      <c r="BS62" s="22">
        <v>5</v>
      </c>
      <c r="BT62" s="31">
        <f>BC62*$BC$5+BD62*$BD$5+BE62*$BE$5+BF62*$BF$5+BG62*$BG$5+BH62*$BH$5+BI62*$BI$5+BJ62*$BJ$5</f>
        <v>0</v>
      </c>
      <c r="BU62" s="31">
        <f t="shared" si="9"/>
        <v>0</v>
      </c>
      <c r="BV62" s="50"/>
      <c r="BW62" s="50"/>
      <c r="BX62" s="51"/>
      <c r="BY62" s="51"/>
      <c r="BZ62" s="59"/>
      <c r="CA62" s="26">
        <f t="shared" si="10"/>
        <v>0</v>
      </c>
      <c r="CB62" s="50"/>
      <c r="CC62" s="83"/>
      <c r="CD62" s="83" t="s">
        <v>566</v>
      </c>
      <c r="CF62" s="101" t="str">
        <f t="shared" si="6"/>
        <v>缪文华</v>
      </c>
      <c r="CG62" s="108"/>
      <c r="CH62" s="108"/>
      <c r="CI62" s="108"/>
    </row>
    <row r="63" ht="23.2" spans="1:87">
      <c r="A63" s="88"/>
      <c r="B63" s="88" t="s">
        <v>567</v>
      </c>
      <c r="C63" s="84">
        <v>5</v>
      </c>
      <c r="D63" s="84">
        <v>2</v>
      </c>
      <c r="E63" s="90">
        <f>COUNTIFS(号卡固网晒单!$A:$A,$B$5,号卡固网晒单!$C:$C,B63,号卡固网晒单!$D:$D,$E$9)</f>
        <v>0</v>
      </c>
      <c r="F63" s="90">
        <f>COUNTIFS(号卡固网晒单!$A:$A,$B$5,号卡固网晒单!$C:$C,B63,号卡固网晒单!$D:$D,$F$9)</f>
        <v>0</v>
      </c>
      <c r="G63" s="90">
        <f>COUNTIFS(号卡固网晒单!$A:$A,$B$5,号卡固网晒单!$C:$C,B63,号卡固网晒单!$D:$D,$G$9)</f>
        <v>0</v>
      </c>
      <c r="H63" s="90">
        <f>COUNTIFS(号卡固网晒单!$A:$A,$B$5,号卡固网晒单!$C:$C,B63,号卡固网晒单!$D:$D,$H$9)</f>
        <v>0</v>
      </c>
      <c r="I63" s="90">
        <f>COUNTIFS(号卡固网晒单!$A:$A,$B$5,号卡固网晒单!$C:$C,B63,号卡固网晒单!$D:$D,$I$9)</f>
        <v>0</v>
      </c>
      <c r="J63" s="90">
        <f>COUNTIFS(号卡固网晒单!$A:$A,$B$5,号卡固网晒单!$C:$C,B63,号卡固网晒单!$D:$D,$J$9)</f>
        <v>0</v>
      </c>
      <c r="K63" s="90">
        <f>COUNTIFS(号卡固网晒单!$A:$A,$B$5,号卡固网晒单!$C:$C,B63,号卡固网晒单!$D:$D,$K$9)</f>
        <v>0</v>
      </c>
      <c r="L63" s="90">
        <f>COUNTIFS(号卡固网晒单!$A:$A,$B$5,号卡固网晒单!$C:$C,B63,号卡固网晒单!$D:$D,$L$9)</f>
        <v>0</v>
      </c>
      <c r="M63" s="90">
        <f>COUNTIFS(号卡固网晒单!$A:$A,$B$5,号卡固网晒单!$C:$C,B63,号卡固网晒单!$D:$D,$M$9)</f>
        <v>0</v>
      </c>
      <c r="N63" s="90">
        <f>COUNTIFS(号卡固网晒单!$A:$A,$B$5,号卡固网晒单!$C:$C,B63,号卡固网晒单!$D:$D,$N$9)</f>
        <v>0</v>
      </c>
      <c r="O63" s="90">
        <f>COUNTIFS(号卡固网晒单!$A:$A,$B$5,号卡固网晒单!$C:$C,B63,号卡固网晒单!$D:$D,$O$9)</f>
        <v>0</v>
      </c>
      <c r="P63" s="90">
        <f>COUNTIFS(号卡固网晒单!$A:$A,$B$5,号卡固网晒单!$C:$C,B63,号卡固网晒单!$D:$D,$P$9)</f>
        <v>0</v>
      </c>
      <c r="Q63" s="90">
        <f t="shared" si="0"/>
        <v>0</v>
      </c>
      <c r="R63" s="90">
        <f>COUNTIFS(号卡固网晒单!$A:$A,$B$5,号卡固网晒单!$C:$C,B63,号卡固网晒单!$E:$E,$R$9)</f>
        <v>0</v>
      </c>
      <c r="S63" s="90">
        <f t="shared" si="1"/>
        <v>0</v>
      </c>
      <c r="T63" s="90">
        <f t="shared" si="2"/>
        <v>0</v>
      </c>
      <c r="U63" s="90">
        <f>COUNTIFS(号卡固网晒单!$A:$A,$B$5,号卡固网晒单!$C:$C,B63,号卡固网晒单!$D:$D,$U$9)</f>
        <v>0</v>
      </c>
      <c r="V63" s="90">
        <f>COUNTIFS(号卡固网晒单!$A:$A,$B$5,号卡固网晒单!$C:$C,B63,号卡固网晒单!$D:$D,$V$9)</f>
        <v>0</v>
      </c>
      <c r="W63" s="90">
        <f>COUNTIFS(号卡固网晒单!$A:$A,$B$5,号卡固网晒单!$C:$C,B63,号卡固网晒单!$D:$D,$W$9)</f>
        <v>0</v>
      </c>
      <c r="X63" s="90">
        <f>COUNTIFS(号卡固网晒单!$A:$A,$B$5,号卡固网晒单!$C:$C,B63,号卡固网晒单!$D:$D,$X$9)</f>
        <v>0</v>
      </c>
      <c r="Y63" s="90">
        <f>COUNTIFS(号卡固网晒单!$A:$A,$B$5,号卡固网晒单!$C:$C,B63,号卡固网晒单!$F:$F,$Y$9)</f>
        <v>0</v>
      </c>
      <c r="Z63" s="90">
        <f>COUNTIFS(号卡固网晒单!$A:$A,$B$5,号卡固网晒单!$C:$C,B63,号卡固网晒单!$G:$G,$Z$9)</f>
        <v>0</v>
      </c>
      <c r="AA63" s="90">
        <f>COUNTIFS(号卡固网晒单!$A:$A,$B$5,号卡固网晒单!$C:$C,B63,号卡固网晒单!$H:$H,$AA$9)</f>
        <v>0</v>
      </c>
      <c r="AB63" s="90">
        <f>COUNTIFS(号卡固网晒单!$A:$A,$B$5,号卡固网晒单!$C:$C,B63,号卡固网晒单!$I:$I,$AB$9)</f>
        <v>0</v>
      </c>
      <c r="AC63" s="90">
        <f>COUNTIFS(号卡固网晒单!$A:$A,$B$5,号卡固网晒单!$C:$C,B63,号卡固网晒单!$J:$J,$AC$9)</f>
        <v>0</v>
      </c>
      <c r="AD63" s="90">
        <f>COUNTIFS(号卡固网晒单!$A:$A,$B$5,号卡固网晒单!$C:$C,B63,号卡固网晒单!$K:$K,$AD$9)</f>
        <v>0</v>
      </c>
      <c r="AE63" s="90">
        <f>COUNTIFS(号卡固网晒单!$A:$A,$B$5,号卡固网晒单!$C:$C,B63,号卡固网晒单!$L:$L,$AE$9)</f>
        <v>0</v>
      </c>
      <c r="AF63" s="90">
        <f>COUNTIFS(号卡固网晒单!$A:$A,$B$5,号卡固网晒单!$C:$C,B63,号卡固网晒单!$M:$M,$AF$9)</f>
        <v>0</v>
      </c>
      <c r="AG63" s="90">
        <f>R63*$R$5+S63*$S$5+T63*$T$5+U63*$U$5+V63*$V$5+W63*$W$5+X63*$X$5</f>
        <v>0</v>
      </c>
      <c r="AH63" s="90">
        <f>Y63*$Y$5+Z63*$Z$5+AA63*$AA$5+AB63*$AB$5+AC63*$AC$5+AD63*$AD$5+AE63*$AE$5+AF63*$AF$5</f>
        <v>0</v>
      </c>
      <c r="AI63" s="90">
        <f>COUNTIFS(号卡固网晒单!$C:$C,AF63,号卡固网晒单!$D:$D,$E$9)</f>
        <v>0</v>
      </c>
      <c r="AJ63" s="90">
        <f>COUNTIFS(号卡固网晒单!$C:$C,AF63,号卡固网晒单!$D:$D,$F$9)</f>
        <v>0</v>
      </c>
      <c r="AK63" s="90">
        <f>COUNTIFS(号卡固网晒单!$C:$C,AF63,号卡固网晒单!$D:$D,$G$9)</f>
        <v>0</v>
      </c>
      <c r="AL63" s="90">
        <f>COUNTIFS(号卡固网晒单!$C:$C,AF63,号卡固网晒单!$D:$D,$H$9)</f>
        <v>0</v>
      </c>
      <c r="AM63" s="90">
        <f>COUNTIFS(号卡固网晒单!$C:$C,AF63,号卡固网晒单!$D:$D,$I$9)</f>
        <v>0</v>
      </c>
      <c r="AN63" s="90">
        <f>COUNTIFS(号卡固网晒单!$C:$C,AF63,号卡固网晒单!$D:$D,$J$9)</f>
        <v>0</v>
      </c>
      <c r="AO63" s="90">
        <f>COUNTIFS(号卡固网晒单!$C:$C,AF63,号卡固网晒单!$D:$D,$K$9)</f>
        <v>0</v>
      </c>
      <c r="AP63" s="90">
        <f>COUNTIFS(号卡固网晒单!$C:$C,AF63,号卡固网晒单!$D:$D,$L$9)</f>
        <v>0</v>
      </c>
      <c r="AQ63" s="90">
        <f>COUNTIFS(号卡固网晒单!$C:$C,AF63,号卡固网晒单!$D:$D,$M$9)</f>
        <v>0</v>
      </c>
      <c r="AR63" s="90">
        <f>COUNTIFS(号卡固网晒单!$C:$C,AF63,号卡固网晒单!$D:$D,$N$9)</f>
        <v>0</v>
      </c>
      <c r="AS63" s="90">
        <f>COUNTIFS(号卡固网晒单!$C:$C,AF63,号卡固网晒单!$D:$D,$O$9)</f>
        <v>0</v>
      </c>
      <c r="AT63" s="90">
        <f>COUNTIFS(号卡固网晒单!$C:$C,AF63,号卡固网晒单!$D:$D,$P$9)</f>
        <v>0</v>
      </c>
      <c r="AU63" s="90">
        <f t="shared" si="3"/>
        <v>0</v>
      </c>
      <c r="AV63" s="90">
        <f>COUNTIFS(号卡固网晒单!$C:$C,AE63,号卡固网晒单!$E:$E,$R$9)</f>
        <v>0</v>
      </c>
      <c r="AW63" s="90">
        <f t="shared" si="4"/>
        <v>0</v>
      </c>
      <c r="AX63" s="90">
        <f t="shared" si="5"/>
        <v>0</v>
      </c>
      <c r="AY63" s="90">
        <f>COUNTIFS(号卡固网晒单!$C:$C,AE63,号卡固网晒单!$D:$D,$U$9)</f>
        <v>0</v>
      </c>
      <c r="AZ63" s="90">
        <f>COUNTIFS(号卡固网晒单!$C:$C,AE63,号卡固网晒单!$D:$D,$V$9)</f>
        <v>0</v>
      </c>
      <c r="BA63" s="90">
        <f>COUNTIFS(号卡固网晒单!$C:$C,AE63,号卡固网晒单!$D:$D,$W$9)</f>
        <v>0</v>
      </c>
      <c r="BB63" s="90">
        <f>COUNTIFS(号卡固网晒单!$C:$C,AE63,号卡固网晒单!$D:$D,$X$9)</f>
        <v>0</v>
      </c>
      <c r="BC63" s="90">
        <f>COUNTIFS(号卡固网晒单!$C:$C,AE63,号卡固网晒单!$F:$F,$Y$9)</f>
        <v>0</v>
      </c>
      <c r="BD63" s="90">
        <f>COUNTIFS(号卡固网晒单!$C:$C,AE63,号卡固网晒单!$G:$G,$Z$9)</f>
        <v>0</v>
      </c>
      <c r="BE63" s="90">
        <f>COUNTIFS(号卡固网晒单!$C:$C,AE63,号卡固网晒单!$H:$H,$AA$9)</f>
        <v>0</v>
      </c>
      <c r="BF63" s="90">
        <f>COUNTIFS(号卡固网晒单!$C:$C,AE63,号卡固网晒单!$I:$I,$AB$9)</f>
        <v>0</v>
      </c>
      <c r="BG63" s="90">
        <f>COUNTIFS(号卡固网晒单!$C:$C,AE63,号卡固网晒单!$J:$J,$AC$9)</f>
        <v>0</v>
      </c>
      <c r="BH63" s="90">
        <f>COUNTIFS(号卡固网晒单!$C:$C,AE63,号卡固网晒单!$K:$K,$AD$9)</f>
        <v>0</v>
      </c>
      <c r="BI63" s="90">
        <f>COUNTIFS(号卡固网晒单!$C:$C,AE63,号卡固网晒单!$L:$L,$AE$9)</f>
        <v>0</v>
      </c>
      <c r="BJ63" s="90">
        <f>COUNTIFS(号卡固网晒单!$C:$C,AE63,号卡固网晒单!$M:$M,$AF$9)</f>
        <v>0</v>
      </c>
      <c r="BK63" s="22">
        <v>2</v>
      </c>
      <c r="BL63" s="31">
        <f>AV63*$AV$5+AW63*$AW$5+AX63*$AX$5+AY63*$AY$5+AZ63*$AZ$5+BA63*$BA$5+BB63*$BB$5</f>
        <v>0</v>
      </c>
      <c r="BM63" s="31">
        <f t="shared" si="7"/>
        <v>0</v>
      </c>
      <c r="BN63" s="26"/>
      <c r="BO63" s="50"/>
      <c r="BP63" s="51"/>
      <c r="BQ63" s="26">
        <f t="shared" si="8"/>
        <v>0</v>
      </c>
      <c r="BR63" s="50"/>
      <c r="BS63" s="22">
        <v>5</v>
      </c>
      <c r="BT63" s="31">
        <f>BC63*$BC$5+BD63*$BD$5+BE63*$BE$5+BF63*$BF$5+BG63*$BG$5+BH63*$BH$5+BI63*$BI$5+BJ63*$BJ$5</f>
        <v>0</v>
      </c>
      <c r="BU63" s="31">
        <f t="shared" si="9"/>
        <v>0</v>
      </c>
      <c r="BV63" s="50"/>
      <c r="BW63" s="50"/>
      <c r="BX63" s="51"/>
      <c r="BY63" s="51"/>
      <c r="BZ63" s="59"/>
      <c r="CA63" s="26">
        <f t="shared" si="10"/>
        <v>0</v>
      </c>
      <c r="CB63" s="50"/>
      <c r="CC63" s="83"/>
      <c r="CD63" s="83" t="s">
        <v>567</v>
      </c>
      <c r="CF63" s="101" t="str">
        <f t="shared" si="6"/>
        <v>李斌1</v>
      </c>
      <c r="CG63" s="108"/>
      <c r="CH63" s="108"/>
      <c r="CI63" s="108"/>
    </row>
    <row r="64" ht="23.2" spans="1:87">
      <c r="A64" s="88"/>
      <c r="B64" s="88" t="s">
        <v>568</v>
      </c>
      <c r="C64" s="84">
        <v>12</v>
      </c>
      <c r="D64" s="84">
        <v>5</v>
      </c>
      <c r="E64" s="90">
        <f>COUNTIFS(号卡固网晒单!$A:$A,$B$5,号卡固网晒单!$C:$C,B64,号卡固网晒单!$D:$D,$E$9)</f>
        <v>0</v>
      </c>
      <c r="F64" s="90">
        <f>COUNTIFS(号卡固网晒单!$A:$A,$B$5,号卡固网晒单!$C:$C,B64,号卡固网晒单!$D:$D,$F$9)</f>
        <v>0</v>
      </c>
      <c r="G64" s="90">
        <f>COUNTIFS(号卡固网晒单!$A:$A,$B$5,号卡固网晒单!$C:$C,B64,号卡固网晒单!$D:$D,$G$9)</f>
        <v>0</v>
      </c>
      <c r="H64" s="90">
        <f>COUNTIFS(号卡固网晒单!$A:$A,$B$5,号卡固网晒单!$C:$C,B64,号卡固网晒单!$D:$D,$H$9)</f>
        <v>0</v>
      </c>
      <c r="I64" s="90">
        <f>COUNTIFS(号卡固网晒单!$A:$A,$B$5,号卡固网晒单!$C:$C,B64,号卡固网晒单!$D:$D,$I$9)</f>
        <v>0</v>
      </c>
      <c r="J64" s="90">
        <f>COUNTIFS(号卡固网晒单!$A:$A,$B$5,号卡固网晒单!$C:$C,B64,号卡固网晒单!$D:$D,$J$9)</f>
        <v>0</v>
      </c>
      <c r="K64" s="90">
        <f>COUNTIFS(号卡固网晒单!$A:$A,$B$5,号卡固网晒单!$C:$C,B64,号卡固网晒单!$D:$D,$K$9)</f>
        <v>0</v>
      </c>
      <c r="L64" s="90">
        <f>COUNTIFS(号卡固网晒单!$A:$A,$B$5,号卡固网晒单!$C:$C,B64,号卡固网晒单!$D:$D,$L$9)</f>
        <v>0</v>
      </c>
      <c r="M64" s="90">
        <f>COUNTIFS(号卡固网晒单!$A:$A,$B$5,号卡固网晒单!$C:$C,B64,号卡固网晒单!$D:$D,$M$9)</f>
        <v>0</v>
      </c>
      <c r="N64" s="90">
        <f>COUNTIFS(号卡固网晒单!$A:$A,$B$5,号卡固网晒单!$C:$C,B64,号卡固网晒单!$D:$D,$N$9)</f>
        <v>0</v>
      </c>
      <c r="O64" s="90">
        <f>COUNTIFS(号卡固网晒单!$A:$A,$B$5,号卡固网晒单!$C:$C,B64,号卡固网晒单!$D:$D,$O$9)</f>
        <v>0</v>
      </c>
      <c r="P64" s="90">
        <f>COUNTIFS(号卡固网晒单!$A:$A,$B$5,号卡固网晒单!$C:$C,B64,号卡固网晒单!$D:$D,$P$9)</f>
        <v>0</v>
      </c>
      <c r="Q64" s="90">
        <f t="shared" si="0"/>
        <v>0</v>
      </c>
      <c r="R64" s="90">
        <f>COUNTIFS(号卡固网晒单!$A:$A,$B$5,号卡固网晒单!$C:$C,B64,号卡固网晒单!$E:$E,$R$9)</f>
        <v>0</v>
      </c>
      <c r="S64" s="90">
        <f t="shared" si="1"/>
        <v>0</v>
      </c>
      <c r="T64" s="90">
        <f t="shared" si="2"/>
        <v>0</v>
      </c>
      <c r="U64" s="90">
        <f>COUNTIFS(号卡固网晒单!$A:$A,$B$5,号卡固网晒单!$C:$C,B64,号卡固网晒单!$D:$D,$U$9)</f>
        <v>0</v>
      </c>
      <c r="V64" s="90">
        <f>COUNTIFS(号卡固网晒单!$A:$A,$B$5,号卡固网晒单!$C:$C,B64,号卡固网晒单!$D:$D,$V$9)</f>
        <v>0</v>
      </c>
      <c r="W64" s="90">
        <f>COUNTIFS(号卡固网晒单!$A:$A,$B$5,号卡固网晒单!$C:$C,B64,号卡固网晒单!$D:$D,$W$9)</f>
        <v>0</v>
      </c>
      <c r="X64" s="90">
        <f>COUNTIFS(号卡固网晒单!$A:$A,$B$5,号卡固网晒单!$C:$C,B64,号卡固网晒单!$D:$D,$X$9)</f>
        <v>0</v>
      </c>
      <c r="Y64" s="90">
        <f>COUNTIFS(号卡固网晒单!$A:$A,$B$5,号卡固网晒单!$C:$C,B64,号卡固网晒单!$F:$F,$Y$9)</f>
        <v>0</v>
      </c>
      <c r="Z64" s="90">
        <f>COUNTIFS(号卡固网晒单!$A:$A,$B$5,号卡固网晒单!$C:$C,B64,号卡固网晒单!$G:$G,$Z$9)</f>
        <v>0</v>
      </c>
      <c r="AA64" s="90">
        <f>COUNTIFS(号卡固网晒单!$A:$A,$B$5,号卡固网晒单!$C:$C,B64,号卡固网晒单!$H:$H,$AA$9)</f>
        <v>0</v>
      </c>
      <c r="AB64" s="90">
        <f>COUNTIFS(号卡固网晒单!$A:$A,$B$5,号卡固网晒单!$C:$C,B64,号卡固网晒单!$I:$I,$AB$9)</f>
        <v>0</v>
      </c>
      <c r="AC64" s="90">
        <f>COUNTIFS(号卡固网晒单!$A:$A,$B$5,号卡固网晒单!$C:$C,B64,号卡固网晒单!$J:$J,$AC$9)</f>
        <v>0</v>
      </c>
      <c r="AD64" s="90">
        <f>COUNTIFS(号卡固网晒单!$A:$A,$B$5,号卡固网晒单!$C:$C,B64,号卡固网晒单!$K:$K,$AD$9)</f>
        <v>0</v>
      </c>
      <c r="AE64" s="90">
        <f>COUNTIFS(号卡固网晒单!$A:$A,$B$5,号卡固网晒单!$C:$C,B64,号卡固网晒单!$L:$L,$AE$9)</f>
        <v>0</v>
      </c>
      <c r="AF64" s="90">
        <f>COUNTIFS(号卡固网晒单!$A:$A,$B$5,号卡固网晒单!$C:$C,B64,号卡固网晒单!$M:$M,$AF$9)</f>
        <v>0</v>
      </c>
      <c r="AG64" s="90">
        <f>R64*$R$5+S64*$S$5+T64*$T$5+U64*$U$5+V64*$V$5+W64*$W$5+X64*$X$5</f>
        <v>0</v>
      </c>
      <c r="AH64" s="90">
        <f>Y64*$Y$5+Z64*$Z$5+AA64*$AA$5+AB64*$AB$5+AC64*$AC$5+AD64*$AD$5+AE64*$AE$5+AF64*$AF$5</f>
        <v>0</v>
      </c>
      <c r="AI64" s="90">
        <f>COUNTIFS(号卡固网晒单!$C:$C,AF64,号卡固网晒单!$D:$D,$E$9)</f>
        <v>0</v>
      </c>
      <c r="AJ64" s="90">
        <f>COUNTIFS(号卡固网晒单!$C:$C,AF64,号卡固网晒单!$D:$D,$F$9)</f>
        <v>0</v>
      </c>
      <c r="AK64" s="90">
        <f>COUNTIFS(号卡固网晒单!$C:$C,AF64,号卡固网晒单!$D:$D,$G$9)</f>
        <v>0</v>
      </c>
      <c r="AL64" s="90">
        <f>COUNTIFS(号卡固网晒单!$C:$C,AF64,号卡固网晒单!$D:$D,$H$9)</f>
        <v>0</v>
      </c>
      <c r="AM64" s="90">
        <f>COUNTIFS(号卡固网晒单!$C:$C,AF64,号卡固网晒单!$D:$D,$I$9)</f>
        <v>0</v>
      </c>
      <c r="AN64" s="90">
        <f>COUNTIFS(号卡固网晒单!$C:$C,AF64,号卡固网晒单!$D:$D,$J$9)</f>
        <v>0</v>
      </c>
      <c r="AO64" s="90">
        <f>COUNTIFS(号卡固网晒单!$C:$C,AF64,号卡固网晒单!$D:$D,$K$9)</f>
        <v>0</v>
      </c>
      <c r="AP64" s="90">
        <f>COUNTIFS(号卡固网晒单!$C:$C,AF64,号卡固网晒单!$D:$D,$L$9)</f>
        <v>0</v>
      </c>
      <c r="AQ64" s="90">
        <f>COUNTIFS(号卡固网晒单!$C:$C,AF64,号卡固网晒单!$D:$D,$M$9)</f>
        <v>0</v>
      </c>
      <c r="AR64" s="90">
        <f>COUNTIFS(号卡固网晒单!$C:$C,AF64,号卡固网晒单!$D:$D,$N$9)</f>
        <v>0</v>
      </c>
      <c r="AS64" s="90">
        <f>COUNTIFS(号卡固网晒单!$C:$C,AF64,号卡固网晒单!$D:$D,$O$9)</f>
        <v>0</v>
      </c>
      <c r="AT64" s="90">
        <f>COUNTIFS(号卡固网晒单!$C:$C,AF64,号卡固网晒单!$D:$D,$P$9)</f>
        <v>0</v>
      </c>
      <c r="AU64" s="90">
        <f t="shared" si="3"/>
        <v>0</v>
      </c>
      <c r="AV64" s="90">
        <f>COUNTIFS(号卡固网晒单!$C:$C,AE64,号卡固网晒单!$E:$E,$R$9)</f>
        <v>0</v>
      </c>
      <c r="AW64" s="90">
        <f t="shared" si="4"/>
        <v>0</v>
      </c>
      <c r="AX64" s="90">
        <f t="shared" si="5"/>
        <v>0</v>
      </c>
      <c r="AY64" s="90">
        <f>COUNTIFS(号卡固网晒单!$C:$C,AE64,号卡固网晒单!$D:$D,$U$9)</f>
        <v>0</v>
      </c>
      <c r="AZ64" s="90">
        <f>COUNTIFS(号卡固网晒单!$C:$C,AE64,号卡固网晒单!$D:$D,$V$9)</f>
        <v>0</v>
      </c>
      <c r="BA64" s="90">
        <f>COUNTIFS(号卡固网晒单!$C:$C,AE64,号卡固网晒单!$D:$D,$W$9)</f>
        <v>0</v>
      </c>
      <c r="BB64" s="90">
        <f>COUNTIFS(号卡固网晒单!$C:$C,AE64,号卡固网晒单!$D:$D,$X$9)</f>
        <v>0</v>
      </c>
      <c r="BC64" s="90">
        <f>COUNTIFS(号卡固网晒单!$C:$C,AE64,号卡固网晒单!$F:$F,$Y$9)</f>
        <v>0</v>
      </c>
      <c r="BD64" s="90">
        <f>COUNTIFS(号卡固网晒单!$C:$C,AE64,号卡固网晒单!$G:$G,$Z$9)</f>
        <v>0</v>
      </c>
      <c r="BE64" s="90">
        <f>COUNTIFS(号卡固网晒单!$C:$C,AE64,号卡固网晒单!$H:$H,$AA$9)</f>
        <v>0</v>
      </c>
      <c r="BF64" s="90">
        <f>COUNTIFS(号卡固网晒单!$C:$C,AE64,号卡固网晒单!$I:$I,$AB$9)</f>
        <v>0</v>
      </c>
      <c r="BG64" s="90">
        <f>COUNTIFS(号卡固网晒单!$C:$C,AE64,号卡固网晒单!$J:$J,$AC$9)</f>
        <v>0</v>
      </c>
      <c r="BH64" s="90">
        <f>COUNTIFS(号卡固网晒单!$C:$C,AE64,号卡固网晒单!$K:$K,$AD$9)</f>
        <v>0</v>
      </c>
      <c r="BI64" s="90">
        <f>COUNTIFS(号卡固网晒单!$C:$C,AE64,号卡固网晒单!$L:$L,$AE$9)</f>
        <v>0</v>
      </c>
      <c r="BJ64" s="90">
        <f>COUNTIFS(号卡固网晒单!$C:$C,AE64,号卡固网晒单!$M:$M,$AF$9)</f>
        <v>0</v>
      </c>
      <c r="BK64" s="22">
        <v>5</v>
      </c>
      <c r="BL64" s="31">
        <f>AV64*$AV$5+AW64*$AW$5+AX64*$AX$5+AY64*$AY$5+AZ64*$AZ$5+BA64*$BA$5+BB64*$BB$5</f>
        <v>0</v>
      </c>
      <c r="BM64" s="31">
        <f t="shared" si="7"/>
        <v>0</v>
      </c>
      <c r="BN64" s="26"/>
      <c r="BO64" s="50"/>
      <c r="BP64" s="51"/>
      <c r="BQ64" s="26">
        <f t="shared" si="8"/>
        <v>0</v>
      </c>
      <c r="BR64" s="50"/>
      <c r="BS64" s="22">
        <v>12</v>
      </c>
      <c r="BT64" s="31">
        <f>BC64*$BC$5+BD64*$BD$5+BE64*$BE$5+BF64*$BF$5+BG64*$BG$5+BH64*$BH$5+BI64*$BI$5+BJ64*$BJ$5</f>
        <v>0</v>
      </c>
      <c r="BU64" s="31">
        <f t="shared" si="9"/>
        <v>0</v>
      </c>
      <c r="BV64" s="50"/>
      <c r="BW64" s="50"/>
      <c r="BX64" s="51"/>
      <c r="BY64" s="51"/>
      <c r="BZ64" s="59"/>
      <c r="CA64" s="26">
        <f t="shared" si="10"/>
        <v>0</v>
      </c>
      <c r="CB64" s="50"/>
      <c r="CC64" s="83"/>
      <c r="CD64" s="83" t="s">
        <v>568</v>
      </c>
      <c r="CF64" s="101" t="str">
        <f t="shared" si="6"/>
        <v>阮铃颖</v>
      </c>
      <c r="CG64" s="108"/>
      <c r="CH64" s="108"/>
      <c r="CI64" s="108"/>
    </row>
    <row r="65" ht="23.2" spans="1:87">
      <c r="A65" s="88"/>
      <c r="B65" s="88" t="s">
        <v>569</v>
      </c>
      <c r="C65" s="84">
        <v>12</v>
      </c>
      <c r="D65" s="84">
        <v>5</v>
      </c>
      <c r="E65" s="90">
        <f>COUNTIFS(号卡固网晒单!$A:$A,$B$5,号卡固网晒单!$C:$C,B65,号卡固网晒单!$D:$D,$E$9)</f>
        <v>0</v>
      </c>
      <c r="F65" s="90">
        <f>COUNTIFS(号卡固网晒单!$A:$A,$B$5,号卡固网晒单!$C:$C,B65,号卡固网晒单!$D:$D,$F$9)</f>
        <v>0</v>
      </c>
      <c r="G65" s="90">
        <f>COUNTIFS(号卡固网晒单!$A:$A,$B$5,号卡固网晒单!$C:$C,B65,号卡固网晒单!$D:$D,$G$9)</f>
        <v>0</v>
      </c>
      <c r="H65" s="90">
        <f>COUNTIFS(号卡固网晒单!$A:$A,$B$5,号卡固网晒单!$C:$C,B65,号卡固网晒单!$D:$D,$H$9)</f>
        <v>0</v>
      </c>
      <c r="I65" s="90">
        <f>COUNTIFS(号卡固网晒单!$A:$A,$B$5,号卡固网晒单!$C:$C,B65,号卡固网晒单!$D:$D,$I$9)</f>
        <v>0</v>
      </c>
      <c r="J65" s="90">
        <f>COUNTIFS(号卡固网晒单!$A:$A,$B$5,号卡固网晒单!$C:$C,B65,号卡固网晒单!$D:$D,$J$9)</f>
        <v>0</v>
      </c>
      <c r="K65" s="90">
        <f>COUNTIFS(号卡固网晒单!$A:$A,$B$5,号卡固网晒单!$C:$C,B65,号卡固网晒单!$D:$D,$K$9)</f>
        <v>0</v>
      </c>
      <c r="L65" s="90">
        <f>COUNTIFS(号卡固网晒单!$A:$A,$B$5,号卡固网晒单!$C:$C,B65,号卡固网晒单!$D:$D,$L$9)</f>
        <v>0</v>
      </c>
      <c r="M65" s="90">
        <f>COUNTIFS(号卡固网晒单!$A:$A,$B$5,号卡固网晒单!$C:$C,B65,号卡固网晒单!$D:$D,$M$9)</f>
        <v>0</v>
      </c>
      <c r="N65" s="90">
        <f>COUNTIFS(号卡固网晒单!$A:$A,$B$5,号卡固网晒单!$C:$C,B65,号卡固网晒单!$D:$D,$N$9)</f>
        <v>0</v>
      </c>
      <c r="O65" s="90">
        <f>COUNTIFS(号卡固网晒单!$A:$A,$B$5,号卡固网晒单!$C:$C,B65,号卡固网晒单!$D:$D,$O$9)</f>
        <v>0</v>
      </c>
      <c r="P65" s="90">
        <f>COUNTIFS(号卡固网晒单!$A:$A,$B$5,号卡固网晒单!$C:$C,B65,号卡固网晒单!$D:$D,$P$9)</f>
        <v>0</v>
      </c>
      <c r="Q65" s="90">
        <f t="shared" si="0"/>
        <v>0</v>
      </c>
      <c r="R65" s="90">
        <f>COUNTIFS(号卡固网晒单!$A:$A,$B$5,号卡固网晒单!$C:$C,B65,号卡固网晒单!$E:$E,$R$9)</f>
        <v>0</v>
      </c>
      <c r="S65" s="90">
        <f t="shared" si="1"/>
        <v>0</v>
      </c>
      <c r="T65" s="90">
        <f t="shared" si="2"/>
        <v>0</v>
      </c>
      <c r="U65" s="90">
        <f>COUNTIFS(号卡固网晒单!$A:$A,$B$5,号卡固网晒单!$C:$C,B65,号卡固网晒单!$D:$D,$U$9)</f>
        <v>0</v>
      </c>
      <c r="V65" s="90">
        <f>COUNTIFS(号卡固网晒单!$A:$A,$B$5,号卡固网晒单!$C:$C,B65,号卡固网晒单!$D:$D,$V$9)</f>
        <v>0</v>
      </c>
      <c r="W65" s="90">
        <f>COUNTIFS(号卡固网晒单!$A:$A,$B$5,号卡固网晒单!$C:$C,B65,号卡固网晒单!$D:$D,$W$9)</f>
        <v>0</v>
      </c>
      <c r="X65" s="90">
        <f>COUNTIFS(号卡固网晒单!$A:$A,$B$5,号卡固网晒单!$C:$C,B65,号卡固网晒单!$D:$D,$X$9)</f>
        <v>0</v>
      </c>
      <c r="Y65" s="90">
        <f>COUNTIFS(号卡固网晒单!$A:$A,$B$5,号卡固网晒单!$C:$C,B65,号卡固网晒单!$F:$F,$Y$9)</f>
        <v>0</v>
      </c>
      <c r="Z65" s="90">
        <f>COUNTIFS(号卡固网晒单!$A:$A,$B$5,号卡固网晒单!$C:$C,B65,号卡固网晒单!$G:$G,$Z$9)</f>
        <v>0</v>
      </c>
      <c r="AA65" s="90">
        <f>COUNTIFS(号卡固网晒单!$A:$A,$B$5,号卡固网晒单!$C:$C,B65,号卡固网晒单!$H:$H,$AA$9)</f>
        <v>0</v>
      </c>
      <c r="AB65" s="90">
        <f>COUNTIFS(号卡固网晒单!$A:$A,$B$5,号卡固网晒单!$C:$C,B65,号卡固网晒单!$I:$I,$AB$9)</f>
        <v>0</v>
      </c>
      <c r="AC65" s="90">
        <f>COUNTIFS(号卡固网晒单!$A:$A,$B$5,号卡固网晒单!$C:$C,B65,号卡固网晒单!$J:$J,$AC$9)</f>
        <v>0</v>
      </c>
      <c r="AD65" s="90">
        <f>COUNTIFS(号卡固网晒单!$A:$A,$B$5,号卡固网晒单!$C:$C,B65,号卡固网晒单!$K:$K,$AD$9)</f>
        <v>0</v>
      </c>
      <c r="AE65" s="90">
        <f>COUNTIFS(号卡固网晒单!$A:$A,$B$5,号卡固网晒单!$C:$C,B65,号卡固网晒单!$L:$L,$AE$9)</f>
        <v>0</v>
      </c>
      <c r="AF65" s="90">
        <f>COUNTIFS(号卡固网晒单!$A:$A,$B$5,号卡固网晒单!$C:$C,B65,号卡固网晒单!$M:$M,$AF$9)</f>
        <v>0</v>
      </c>
      <c r="AG65" s="90">
        <f>R65*$R$5+S65*$S$5+T65*$T$5+U65*$U$5+V65*$V$5+W65*$W$5+X65*$X$5</f>
        <v>0</v>
      </c>
      <c r="AH65" s="90">
        <f>Y65*$Y$5+Z65*$Z$5+AA65*$AA$5+AB65*$AB$5+AC65*$AC$5+AD65*$AD$5+AE65*$AE$5+AF65*$AF$5</f>
        <v>0</v>
      </c>
      <c r="AI65" s="90">
        <f>COUNTIFS(号卡固网晒单!$C:$C,AF65,号卡固网晒单!$D:$D,$E$9)</f>
        <v>0</v>
      </c>
      <c r="AJ65" s="90">
        <f>COUNTIFS(号卡固网晒单!$C:$C,AF65,号卡固网晒单!$D:$D,$F$9)</f>
        <v>0</v>
      </c>
      <c r="AK65" s="90">
        <f>COUNTIFS(号卡固网晒单!$C:$C,AF65,号卡固网晒单!$D:$D,$G$9)</f>
        <v>0</v>
      </c>
      <c r="AL65" s="90">
        <f>COUNTIFS(号卡固网晒单!$C:$C,AF65,号卡固网晒单!$D:$D,$H$9)</f>
        <v>0</v>
      </c>
      <c r="AM65" s="90">
        <f>COUNTIFS(号卡固网晒单!$C:$C,AF65,号卡固网晒单!$D:$D,$I$9)</f>
        <v>0</v>
      </c>
      <c r="AN65" s="90">
        <f>COUNTIFS(号卡固网晒单!$C:$C,AF65,号卡固网晒单!$D:$D,$J$9)</f>
        <v>0</v>
      </c>
      <c r="AO65" s="90">
        <f>COUNTIFS(号卡固网晒单!$C:$C,AF65,号卡固网晒单!$D:$D,$K$9)</f>
        <v>0</v>
      </c>
      <c r="AP65" s="90">
        <f>COUNTIFS(号卡固网晒单!$C:$C,AF65,号卡固网晒单!$D:$D,$L$9)</f>
        <v>0</v>
      </c>
      <c r="AQ65" s="90">
        <f>COUNTIFS(号卡固网晒单!$C:$C,AF65,号卡固网晒单!$D:$D,$M$9)</f>
        <v>0</v>
      </c>
      <c r="AR65" s="90">
        <f>COUNTIFS(号卡固网晒单!$C:$C,AF65,号卡固网晒单!$D:$D,$N$9)</f>
        <v>0</v>
      </c>
      <c r="AS65" s="90">
        <f>COUNTIFS(号卡固网晒单!$C:$C,AF65,号卡固网晒单!$D:$D,$O$9)</f>
        <v>0</v>
      </c>
      <c r="AT65" s="90">
        <f>COUNTIFS(号卡固网晒单!$C:$C,AF65,号卡固网晒单!$D:$D,$P$9)</f>
        <v>0</v>
      </c>
      <c r="AU65" s="90">
        <f t="shared" si="3"/>
        <v>0</v>
      </c>
      <c r="AV65" s="90">
        <f>COUNTIFS(号卡固网晒单!$C:$C,AE65,号卡固网晒单!$E:$E,$R$9)</f>
        <v>0</v>
      </c>
      <c r="AW65" s="90">
        <f t="shared" si="4"/>
        <v>0</v>
      </c>
      <c r="AX65" s="90">
        <f t="shared" si="5"/>
        <v>0</v>
      </c>
      <c r="AY65" s="90">
        <f>COUNTIFS(号卡固网晒单!$C:$C,AE65,号卡固网晒单!$D:$D,$U$9)</f>
        <v>0</v>
      </c>
      <c r="AZ65" s="90">
        <f>COUNTIFS(号卡固网晒单!$C:$C,AE65,号卡固网晒单!$D:$D,$V$9)</f>
        <v>0</v>
      </c>
      <c r="BA65" s="90">
        <f>COUNTIFS(号卡固网晒单!$C:$C,AE65,号卡固网晒单!$D:$D,$W$9)</f>
        <v>0</v>
      </c>
      <c r="BB65" s="90">
        <f>COUNTIFS(号卡固网晒单!$C:$C,AE65,号卡固网晒单!$D:$D,$X$9)</f>
        <v>0</v>
      </c>
      <c r="BC65" s="90">
        <f>COUNTIFS(号卡固网晒单!$C:$C,AE65,号卡固网晒单!$F:$F,$Y$9)</f>
        <v>0</v>
      </c>
      <c r="BD65" s="90">
        <f>COUNTIFS(号卡固网晒单!$C:$C,AE65,号卡固网晒单!$G:$G,$Z$9)</f>
        <v>0</v>
      </c>
      <c r="BE65" s="90">
        <f>COUNTIFS(号卡固网晒单!$C:$C,AE65,号卡固网晒单!$H:$H,$AA$9)</f>
        <v>0</v>
      </c>
      <c r="BF65" s="90">
        <f>COUNTIFS(号卡固网晒单!$C:$C,AE65,号卡固网晒单!$I:$I,$AB$9)</f>
        <v>0</v>
      </c>
      <c r="BG65" s="90">
        <f>COUNTIFS(号卡固网晒单!$C:$C,AE65,号卡固网晒单!$J:$J,$AC$9)</f>
        <v>0</v>
      </c>
      <c r="BH65" s="90">
        <f>COUNTIFS(号卡固网晒单!$C:$C,AE65,号卡固网晒单!$K:$K,$AD$9)</f>
        <v>0</v>
      </c>
      <c r="BI65" s="90">
        <f>COUNTIFS(号卡固网晒单!$C:$C,AE65,号卡固网晒单!$L:$L,$AE$9)</f>
        <v>0</v>
      </c>
      <c r="BJ65" s="90">
        <f>COUNTIFS(号卡固网晒单!$C:$C,AE65,号卡固网晒单!$M:$M,$AF$9)</f>
        <v>0</v>
      </c>
      <c r="BK65" s="22">
        <v>5</v>
      </c>
      <c r="BL65" s="31">
        <f>AV65*$AV$5+AW65*$AW$5+AX65*$AX$5+AY65*$AY$5+AZ65*$AZ$5+BA65*$BA$5+BB65*$BB$5</f>
        <v>0</v>
      </c>
      <c r="BM65" s="31">
        <f t="shared" si="7"/>
        <v>0</v>
      </c>
      <c r="BN65" s="26"/>
      <c r="BO65" s="50"/>
      <c r="BP65" s="51"/>
      <c r="BQ65" s="26">
        <f t="shared" si="8"/>
        <v>0</v>
      </c>
      <c r="BR65" s="50"/>
      <c r="BS65" s="22">
        <v>12</v>
      </c>
      <c r="BT65" s="31">
        <f>BC65*$BC$5+BD65*$BD$5+BE65*$BE$5+BF65*$BF$5+BG65*$BG$5+BH65*$BH$5+BI65*$BI$5+BJ65*$BJ$5</f>
        <v>0</v>
      </c>
      <c r="BU65" s="31">
        <f t="shared" si="9"/>
        <v>0</v>
      </c>
      <c r="BV65" s="50"/>
      <c r="BW65" s="50"/>
      <c r="BX65" s="51"/>
      <c r="BY65" s="51"/>
      <c r="BZ65" s="59"/>
      <c r="CA65" s="26">
        <f t="shared" si="10"/>
        <v>0</v>
      </c>
      <c r="CB65" s="50"/>
      <c r="CC65" s="83"/>
      <c r="CD65" s="83" t="s">
        <v>569</v>
      </c>
      <c r="CF65" s="101" t="str">
        <f t="shared" si="6"/>
        <v>陈曦（女）</v>
      </c>
      <c r="CG65" s="108"/>
      <c r="CH65" s="108"/>
      <c r="CI65" s="108"/>
    </row>
    <row r="66" ht="23.2" spans="1:87">
      <c r="A66" s="88" t="s">
        <v>33</v>
      </c>
      <c r="B66" s="88" t="s">
        <v>570</v>
      </c>
      <c r="C66" s="84">
        <v>5</v>
      </c>
      <c r="D66" s="84">
        <v>2</v>
      </c>
      <c r="E66" s="90">
        <f>COUNTIFS(号卡固网晒单!$A:$A,$B$5,号卡固网晒单!$C:$C,B66,号卡固网晒单!$D:$D,$E$9)</f>
        <v>0</v>
      </c>
      <c r="F66" s="90">
        <f>COUNTIFS(号卡固网晒单!$A:$A,$B$5,号卡固网晒单!$C:$C,B66,号卡固网晒单!$D:$D,$F$9)</f>
        <v>0</v>
      </c>
      <c r="G66" s="90">
        <f>COUNTIFS(号卡固网晒单!$A:$A,$B$5,号卡固网晒单!$C:$C,B66,号卡固网晒单!$D:$D,$G$9)</f>
        <v>0</v>
      </c>
      <c r="H66" s="90">
        <f>COUNTIFS(号卡固网晒单!$A:$A,$B$5,号卡固网晒单!$C:$C,B66,号卡固网晒单!$D:$D,$H$9)</f>
        <v>0</v>
      </c>
      <c r="I66" s="90">
        <f>COUNTIFS(号卡固网晒单!$A:$A,$B$5,号卡固网晒单!$C:$C,B66,号卡固网晒单!$D:$D,$I$9)</f>
        <v>0</v>
      </c>
      <c r="J66" s="90">
        <f>COUNTIFS(号卡固网晒单!$A:$A,$B$5,号卡固网晒单!$C:$C,B66,号卡固网晒单!$D:$D,$J$9)</f>
        <v>0</v>
      </c>
      <c r="K66" s="90">
        <f>COUNTIFS(号卡固网晒单!$A:$A,$B$5,号卡固网晒单!$C:$C,B66,号卡固网晒单!$D:$D,$K$9)</f>
        <v>0</v>
      </c>
      <c r="L66" s="90">
        <f>COUNTIFS(号卡固网晒单!$A:$A,$B$5,号卡固网晒单!$C:$C,B66,号卡固网晒单!$D:$D,$L$9)</f>
        <v>0</v>
      </c>
      <c r="M66" s="90">
        <f>COUNTIFS(号卡固网晒单!$A:$A,$B$5,号卡固网晒单!$C:$C,B66,号卡固网晒单!$D:$D,$M$9)</f>
        <v>0</v>
      </c>
      <c r="N66" s="90">
        <f>COUNTIFS(号卡固网晒单!$A:$A,$B$5,号卡固网晒单!$C:$C,B66,号卡固网晒单!$D:$D,$N$9)</f>
        <v>0</v>
      </c>
      <c r="O66" s="90">
        <f>COUNTIFS(号卡固网晒单!$A:$A,$B$5,号卡固网晒单!$C:$C,B66,号卡固网晒单!$D:$D,$O$9)</f>
        <v>0</v>
      </c>
      <c r="P66" s="90">
        <f>COUNTIFS(号卡固网晒单!$A:$A,$B$5,号卡固网晒单!$C:$C,B66,号卡固网晒单!$D:$D,$P$9)</f>
        <v>0</v>
      </c>
      <c r="Q66" s="90">
        <f t="shared" si="0"/>
        <v>0</v>
      </c>
      <c r="R66" s="90">
        <f>COUNTIFS(号卡固网晒单!$A:$A,$B$5,号卡固网晒单!$C:$C,B66,号卡固网晒单!$E:$E,$R$9)</f>
        <v>0</v>
      </c>
      <c r="S66" s="90">
        <f t="shared" si="1"/>
        <v>0</v>
      </c>
      <c r="T66" s="90">
        <f t="shared" si="2"/>
        <v>0</v>
      </c>
      <c r="U66" s="90">
        <f>COUNTIFS(号卡固网晒单!$A:$A,$B$5,号卡固网晒单!$C:$C,B66,号卡固网晒单!$D:$D,$U$9)</f>
        <v>0</v>
      </c>
      <c r="V66" s="90">
        <f>COUNTIFS(号卡固网晒单!$A:$A,$B$5,号卡固网晒单!$C:$C,B66,号卡固网晒单!$D:$D,$V$9)</f>
        <v>0</v>
      </c>
      <c r="W66" s="90">
        <f>COUNTIFS(号卡固网晒单!$A:$A,$B$5,号卡固网晒单!$C:$C,B66,号卡固网晒单!$D:$D,$W$9)</f>
        <v>0</v>
      </c>
      <c r="X66" s="90">
        <f>COUNTIFS(号卡固网晒单!$A:$A,$B$5,号卡固网晒单!$C:$C,B66,号卡固网晒单!$D:$D,$X$9)</f>
        <v>0</v>
      </c>
      <c r="Y66" s="90">
        <f>COUNTIFS(号卡固网晒单!$A:$A,$B$5,号卡固网晒单!$C:$C,B66,号卡固网晒单!$F:$F,$Y$9)</f>
        <v>0</v>
      </c>
      <c r="Z66" s="90">
        <f>COUNTIFS(号卡固网晒单!$A:$A,$B$5,号卡固网晒单!$C:$C,B66,号卡固网晒单!$G:$G,$Z$9)</f>
        <v>0</v>
      </c>
      <c r="AA66" s="90">
        <f>COUNTIFS(号卡固网晒单!$A:$A,$B$5,号卡固网晒单!$C:$C,B66,号卡固网晒单!$H:$H,$AA$9)</f>
        <v>0</v>
      </c>
      <c r="AB66" s="90">
        <f>COUNTIFS(号卡固网晒单!$A:$A,$B$5,号卡固网晒单!$C:$C,B66,号卡固网晒单!$I:$I,$AB$9)</f>
        <v>0</v>
      </c>
      <c r="AC66" s="90">
        <f>COUNTIFS(号卡固网晒单!$A:$A,$B$5,号卡固网晒单!$C:$C,B66,号卡固网晒单!$J:$J,$AC$9)</f>
        <v>0</v>
      </c>
      <c r="AD66" s="90">
        <f>COUNTIFS(号卡固网晒单!$A:$A,$B$5,号卡固网晒单!$C:$C,B66,号卡固网晒单!$K:$K,$AD$9)</f>
        <v>0</v>
      </c>
      <c r="AE66" s="90">
        <f>COUNTIFS(号卡固网晒单!$A:$A,$B$5,号卡固网晒单!$C:$C,B66,号卡固网晒单!$L:$L,$AE$9)</f>
        <v>0</v>
      </c>
      <c r="AF66" s="90">
        <f>COUNTIFS(号卡固网晒单!$A:$A,$B$5,号卡固网晒单!$C:$C,B66,号卡固网晒单!$M:$M,$AF$9)</f>
        <v>0</v>
      </c>
      <c r="AG66" s="90">
        <f>R66*$R$5+S66*$S$5+T66*$T$5+U66*$U$5+V66*$V$5+W66*$W$5+X66*$X$5</f>
        <v>0</v>
      </c>
      <c r="AH66" s="90">
        <f>Y66*$Y$5+Z66*$Z$5+AA66*$AA$5+AB66*$AB$5+AC66*$AC$5+AD66*$AD$5+AE66*$AE$5+AF66*$AF$5</f>
        <v>0</v>
      </c>
      <c r="AI66" s="90">
        <f>COUNTIFS(号卡固网晒单!$C:$C,AF66,号卡固网晒单!$D:$D,$E$9)</f>
        <v>0</v>
      </c>
      <c r="AJ66" s="90">
        <f>COUNTIFS(号卡固网晒单!$C:$C,AF66,号卡固网晒单!$D:$D,$F$9)</f>
        <v>0</v>
      </c>
      <c r="AK66" s="90">
        <f>COUNTIFS(号卡固网晒单!$C:$C,AF66,号卡固网晒单!$D:$D,$G$9)</f>
        <v>0</v>
      </c>
      <c r="AL66" s="90">
        <f>COUNTIFS(号卡固网晒单!$C:$C,AF66,号卡固网晒单!$D:$D,$H$9)</f>
        <v>0</v>
      </c>
      <c r="AM66" s="90">
        <f>COUNTIFS(号卡固网晒单!$C:$C,AF66,号卡固网晒单!$D:$D,$I$9)</f>
        <v>0</v>
      </c>
      <c r="AN66" s="90">
        <f>COUNTIFS(号卡固网晒单!$C:$C,AF66,号卡固网晒单!$D:$D,$J$9)</f>
        <v>0</v>
      </c>
      <c r="AO66" s="90">
        <f>COUNTIFS(号卡固网晒单!$C:$C,AF66,号卡固网晒单!$D:$D,$K$9)</f>
        <v>0</v>
      </c>
      <c r="AP66" s="90">
        <f>COUNTIFS(号卡固网晒单!$C:$C,AF66,号卡固网晒单!$D:$D,$L$9)</f>
        <v>0</v>
      </c>
      <c r="AQ66" s="90">
        <f>COUNTIFS(号卡固网晒单!$C:$C,AF66,号卡固网晒单!$D:$D,$M$9)</f>
        <v>0</v>
      </c>
      <c r="AR66" s="90">
        <f>COUNTIFS(号卡固网晒单!$C:$C,AF66,号卡固网晒单!$D:$D,$N$9)</f>
        <v>0</v>
      </c>
      <c r="AS66" s="90">
        <f>COUNTIFS(号卡固网晒单!$C:$C,AF66,号卡固网晒单!$D:$D,$O$9)</f>
        <v>0</v>
      </c>
      <c r="AT66" s="90">
        <f>COUNTIFS(号卡固网晒单!$C:$C,AF66,号卡固网晒单!$D:$D,$P$9)</f>
        <v>0</v>
      </c>
      <c r="AU66" s="90">
        <f t="shared" si="3"/>
        <v>0</v>
      </c>
      <c r="AV66" s="90">
        <f>COUNTIFS(号卡固网晒单!$C:$C,AE66,号卡固网晒单!$E:$E,$R$9)</f>
        <v>0</v>
      </c>
      <c r="AW66" s="90">
        <f t="shared" si="4"/>
        <v>0</v>
      </c>
      <c r="AX66" s="90">
        <f t="shared" si="5"/>
        <v>0</v>
      </c>
      <c r="AY66" s="90">
        <f>COUNTIFS(号卡固网晒单!$C:$C,AE66,号卡固网晒单!$D:$D,$U$9)</f>
        <v>0</v>
      </c>
      <c r="AZ66" s="90">
        <f>COUNTIFS(号卡固网晒单!$C:$C,AE66,号卡固网晒单!$D:$D,$V$9)</f>
        <v>0</v>
      </c>
      <c r="BA66" s="90">
        <f>COUNTIFS(号卡固网晒单!$C:$C,AE66,号卡固网晒单!$D:$D,$W$9)</f>
        <v>0</v>
      </c>
      <c r="BB66" s="90">
        <f>COUNTIFS(号卡固网晒单!$C:$C,AE66,号卡固网晒单!$D:$D,$X$9)</f>
        <v>0</v>
      </c>
      <c r="BC66" s="90">
        <f>COUNTIFS(号卡固网晒单!$C:$C,AE66,号卡固网晒单!$F:$F,$Y$9)</f>
        <v>0</v>
      </c>
      <c r="BD66" s="90">
        <f>COUNTIFS(号卡固网晒单!$C:$C,AE66,号卡固网晒单!$G:$G,$Z$9)</f>
        <v>0</v>
      </c>
      <c r="BE66" s="90">
        <f>COUNTIFS(号卡固网晒单!$C:$C,AE66,号卡固网晒单!$H:$H,$AA$9)</f>
        <v>0</v>
      </c>
      <c r="BF66" s="90">
        <f>COUNTIFS(号卡固网晒单!$C:$C,AE66,号卡固网晒单!$I:$I,$AB$9)</f>
        <v>0</v>
      </c>
      <c r="BG66" s="90">
        <f>COUNTIFS(号卡固网晒单!$C:$C,AE66,号卡固网晒单!$J:$J,$AC$9)</f>
        <v>0</v>
      </c>
      <c r="BH66" s="90">
        <f>COUNTIFS(号卡固网晒单!$C:$C,AE66,号卡固网晒单!$K:$K,$AD$9)</f>
        <v>0</v>
      </c>
      <c r="BI66" s="90">
        <f>COUNTIFS(号卡固网晒单!$C:$C,AE66,号卡固网晒单!$L:$L,$AE$9)</f>
        <v>0</v>
      </c>
      <c r="BJ66" s="90">
        <f>COUNTIFS(号卡固网晒单!$C:$C,AE66,号卡固网晒单!$M:$M,$AF$9)</f>
        <v>0</v>
      </c>
      <c r="BK66" s="22">
        <v>2</v>
      </c>
      <c r="BL66" s="31">
        <f>AV66*$AV$5+AW66*$AW$5+AX66*$AX$5+AY66*$AY$5+AZ66*$AZ$5+BA66*$BA$5+BB66*$BB$5</f>
        <v>0</v>
      </c>
      <c r="BM66" s="31">
        <f t="shared" si="7"/>
        <v>0</v>
      </c>
      <c r="BN66" s="26">
        <v>6</v>
      </c>
      <c r="BO66" s="50">
        <f>SUM(BL66:BL68)</f>
        <v>0</v>
      </c>
      <c r="BP66" s="51">
        <f>BO66/BN66</f>
        <v>0</v>
      </c>
      <c r="BQ66" s="26">
        <f t="shared" si="8"/>
        <v>0</v>
      </c>
      <c r="BR66" s="50">
        <f>SUM(BQ66:BQ68)</f>
        <v>0</v>
      </c>
      <c r="BS66" s="22">
        <v>5</v>
      </c>
      <c r="BT66" s="31">
        <f>BC66*$BC$5+BD66*$BD$5+BE66*$BE$5+BF66*$BF$5+BG66*$BG$5+BH66*$BH$5+BI66*$BI$5+BJ66*$BJ$5</f>
        <v>0</v>
      </c>
      <c r="BU66" s="31">
        <f t="shared" si="9"/>
        <v>0</v>
      </c>
      <c r="BV66" s="50">
        <v>15</v>
      </c>
      <c r="BW66" s="50">
        <f>SUM(BT66:BT68)</f>
        <v>0</v>
      </c>
      <c r="BX66" s="51">
        <f>BW66/BV66</f>
        <v>0</v>
      </c>
      <c r="BY66" s="51">
        <f>(BX66+BP66)/2</f>
        <v>0</v>
      </c>
      <c r="BZ66" s="59">
        <f>RANK(BY66,$BY$11:$BY$69)</f>
        <v>1</v>
      </c>
      <c r="CA66" s="26">
        <f t="shared" si="10"/>
        <v>0</v>
      </c>
      <c r="CB66" s="50">
        <f>SUM(CA66:CA68)</f>
        <v>0</v>
      </c>
      <c r="CC66" s="83" t="s">
        <v>33</v>
      </c>
      <c r="CD66" s="83" t="s">
        <v>570</v>
      </c>
      <c r="CF66" s="101" t="str">
        <f t="shared" si="6"/>
        <v>黄少琦</v>
      </c>
      <c r="CG66" s="108" t="str">
        <f>IF(AND(BO66=0),CC66,"")</f>
        <v>上白石站</v>
      </c>
      <c r="CH66" s="108" t="str">
        <f>IF(AND(BW66=0),CC66,"")</f>
        <v>上白石站</v>
      </c>
      <c r="CI66" s="108"/>
    </row>
    <row r="67" ht="23.2" spans="1:87">
      <c r="A67" s="88"/>
      <c r="B67" s="88" t="s">
        <v>571</v>
      </c>
      <c r="C67" s="84">
        <v>5</v>
      </c>
      <c r="D67" s="84">
        <v>2</v>
      </c>
      <c r="E67" s="90">
        <f>COUNTIFS(号卡固网晒单!$A:$A,$B$5,号卡固网晒单!$C:$C,B67,号卡固网晒单!$D:$D,$E$9)</f>
        <v>0</v>
      </c>
      <c r="F67" s="90">
        <f>COUNTIFS(号卡固网晒单!$A:$A,$B$5,号卡固网晒单!$C:$C,B67,号卡固网晒单!$D:$D,$F$9)</f>
        <v>0</v>
      </c>
      <c r="G67" s="90">
        <f>COUNTIFS(号卡固网晒单!$A:$A,$B$5,号卡固网晒单!$C:$C,B67,号卡固网晒单!$D:$D,$G$9)</f>
        <v>0</v>
      </c>
      <c r="H67" s="90">
        <f>COUNTIFS(号卡固网晒单!$A:$A,$B$5,号卡固网晒单!$C:$C,B67,号卡固网晒单!$D:$D,$H$9)</f>
        <v>0</v>
      </c>
      <c r="I67" s="90">
        <f>COUNTIFS(号卡固网晒单!$A:$A,$B$5,号卡固网晒单!$C:$C,B67,号卡固网晒单!$D:$D,$I$9)</f>
        <v>0</v>
      </c>
      <c r="J67" s="90">
        <f>COUNTIFS(号卡固网晒单!$A:$A,$B$5,号卡固网晒单!$C:$C,B67,号卡固网晒单!$D:$D,$J$9)</f>
        <v>0</v>
      </c>
      <c r="K67" s="90">
        <f>COUNTIFS(号卡固网晒单!$A:$A,$B$5,号卡固网晒单!$C:$C,B67,号卡固网晒单!$D:$D,$K$9)</f>
        <v>0</v>
      </c>
      <c r="L67" s="90">
        <f>COUNTIFS(号卡固网晒单!$A:$A,$B$5,号卡固网晒单!$C:$C,B67,号卡固网晒单!$D:$D,$L$9)</f>
        <v>0</v>
      </c>
      <c r="M67" s="90">
        <f>COUNTIFS(号卡固网晒单!$A:$A,$B$5,号卡固网晒单!$C:$C,B67,号卡固网晒单!$D:$D,$M$9)</f>
        <v>0</v>
      </c>
      <c r="N67" s="90">
        <f>COUNTIFS(号卡固网晒单!$A:$A,$B$5,号卡固网晒单!$C:$C,B67,号卡固网晒单!$D:$D,$N$9)</f>
        <v>0</v>
      </c>
      <c r="O67" s="90">
        <f>COUNTIFS(号卡固网晒单!$A:$A,$B$5,号卡固网晒单!$C:$C,B67,号卡固网晒单!$D:$D,$O$9)</f>
        <v>0</v>
      </c>
      <c r="P67" s="90">
        <f>COUNTIFS(号卡固网晒单!$A:$A,$B$5,号卡固网晒单!$C:$C,B67,号卡固网晒单!$D:$D,$P$9)</f>
        <v>0</v>
      </c>
      <c r="Q67" s="90">
        <f t="shared" si="0"/>
        <v>0</v>
      </c>
      <c r="R67" s="90">
        <f>COUNTIFS(号卡固网晒单!$A:$A,$B$5,号卡固网晒单!$C:$C,B67,号卡固网晒单!$E:$E,$R$9)</f>
        <v>0</v>
      </c>
      <c r="S67" s="90">
        <f t="shared" si="1"/>
        <v>0</v>
      </c>
      <c r="T67" s="90">
        <f t="shared" si="2"/>
        <v>0</v>
      </c>
      <c r="U67" s="90">
        <f>COUNTIFS(号卡固网晒单!$A:$A,$B$5,号卡固网晒单!$C:$C,B67,号卡固网晒单!$D:$D,$U$9)</f>
        <v>0</v>
      </c>
      <c r="V67" s="90">
        <f>COUNTIFS(号卡固网晒单!$A:$A,$B$5,号卡固网晒单!$C:$C,B67,号卡固网晒单!$D:$D,$V$9)</f>
        <v>0</v>
      </c>
      <c r="W67" s="90">
        <f>COUNTIFS(号卡固网晒单!$A:$A,$B$5,号卡固网晒单!$C:$C,B67,号卡固网晒单!$D:$D,$W$9)</f>
        <v>0</v>
      </c>
      <c r="X67" s="90">
        <f>COUNTIFS(号卡固网晒单!$A:$A,$B$5,号卡固网晒单!$C:$C,B67,号卡固网晒单!$D:$D,$X$9)</f>
        <v>0</v>
      </c>
      <c r="Y67" s="90">
        <f>COUNTIFS(号卡固网晒单!$A:$A,$B$5,号卡固网晒单!$C:$C,B67,号卡固网晒单!$F:$F,$Y$9)</f>
        <v>0</v>
      </c>
      <c r="Z67" s="90">
        <f>COUNTIFS(号卡固网晒单!$A:$A,$B$5,号卡固网晒单!$C:$C,B67,号卡固网晒单!$G:$G,$Z$9)</f>
        <v>0</v>
      </c>
      <c r="AA67" s="90">
        <f>COUNTIFS(号卡固网晒单!$A:$A,$B$5,号卡固网晒单!$C:$C,B67,号卡固网晒单!$H:$H,$AA$9)</f>
        <v>0</v>
      </c>
      <c r="AB67" s="90">
        <f>COUNTIFS(号卡固网晒单!$A:$A,$B$5,号卡固网晒单!$C:$C,B67,号卡固网晒单!$I:$I,$AB$9)</f>
        <v>0</v>
      </c>
      <c r="AC67" s="90">
        <f>COUNTIFS(号卡固网晒单!$A:$A,$B$5,号卡固网晒单!$C:$C,B67,号卡固网晒单!$J:$J,$AC$9)</f>
        <v>0</v>
      </c>
      <c r="AD67" s="90">
        <f>COUNTIFS(号卡固网晒单!$A:$A,$B$5,号卡固网晒单!$C:$C,B67,号卡固网晒单!$K:$K,$AD$9)</f>
        <v>0</v>
      </c>
      <c r="AE67" s="90">
        <f>COUNTIFS(号卡固网晒单!$A:$A,$B$5,号卡固网晒单!$C:$C,B67,号卡固网晒单!$L:$L,$AE$9)</f>
        <v>0</v>
      </c>
      <c r="AF67" s="90">
        <f>COUNTIFS(号卡固网晒单!$A:$A,$B$5,号卡固网晒单!$C:$C,B67,号卡固网晒单!$M:$M,$AF$9)</f>
        <v>0</v>
      </c>
      <c r="AG67" s="90">
        <f>R67*$R$5+S67*$S$5+T67*$T$5+U67*$U$5+V67*$V$5+W67*$W$5+X67*$X$5</f>
        <v>0</v>
      </c>
      <c r="AH67" s="90">
        <f>Y67*$Y$5+Z67*$Z$5+AA67*$AA$5+AB67*$AB$5+AC67*$AC$5+AD67*$AD$5+AE67*$AE$5+AF67*$AF$5</f>
        <v>0</v>
      </c>
      <c r="AI67" s="90">
        <f>COUNTIFS(号卡固网晒单!$C:$C,AF67,号卡固网晒单!$D:$D,$E$9)</f>
        <v>0</v>
      </c>
      <c r="AJ67" s="90">
        <f>COUNTIFS(号卡固网晒单!$C:$C,AF67,号卡固网晒单!$D:$D,$F$9)</f>
        <v>0</v>
      </c>
      <c r="AK67" s="90">
        <f>COUNTIFS(号卡固网晒单!$C:$C,AF67,号卡固网晒单!$D:$D,$G$9)</f>
        <v>0</v>
      </c>
      <c r="AL67" s="90">
        <f>COUNTIFS(号卡固网晒单!$C:$C,AF67,号卡固网晒单!$D:$D,$H$9)</f>
        <v>0</v>
      </c>
      <c r="AM67" s="90">
        <f>COUNTIFS(号卡固网晒单!$C:$C,AF67,号卡固网晒单!$D:$D,$I$9)</f>
        <v>0</v>
      </c>
      <c r="AN67" s="90">
        <f>COUNTIFS(号卡固网晒单!$C:$C,AF67,号卡固网晒单!$D:$D,$J$9)</f>
        <v>0</v>
      </c>
      <c r="AO67" s="90">
        <f>COUNTIFS(号卡固网晒单!$C:$C,AF67,号卡固网晒单!$D:$D,$K$9)</f>
        <v>0</v>
      </c>
      <c r="AP67" s="90">
        <f>COUNTIFS(号卡固网晒单!$C:$C,AF67,号卡固网晒单!$D:$D,$L$9)</f>
        <v>0</v>
      </c>
      <c r="AQ67" s="90">
        <f>COUNTIFS(号卡固网晒单!$C:$C,AF67,号卡固网晒单!$D:$D,$M$9)</f>
        <v>0</v>
      </c>
      <c r="AR67" s="90">
        <f>COUNTIFS(号卡固网晒单!$C:$C,AF67,号卡固网晒单!$D:$D,$N$9)</f>
        <v>0</v>
      </c>
      <c r="AS67" s="90">
        <f>COUNTIFS(号卡固网晒单!$C:$C,AF67,号卡固网晒单!$D:$D,$O$9)</f>
        <v>0</v>
      </c>
      <c r="AT67" s="90">
        <f>COUNTIFS(号卡固网晒单!$C:$C,AF67,号卡固网晒单!$D:$D,$P$9)</f>
        <v>0</v>
      </c>
      <c r="AU67" s="90">
        <f t="shared" si="3"/>
        <v>0</v>
      </c>
      <c r="AV67" s="90">
        <f>COUNTIFS(号卡固网晒单!$C:$C,AE67,号卡固网晒单!$E:$E,$R$9)</f>
        <v>0</v>
      </c>
      <c r="AW67" s="90">
        <f t="shared" si="4"/>
        <v>0</v>
      </c>
      <c r="AX67" s="90">
        <f t="shared" si="5"/>
        <v>0</v>
      </c>
      <c r="AY67" s="90">
        <f>COUNTIFS(号卡固网晒单!$C:$C,AE67,号卡固网晒单!$D:$D,$U$9)</f>
        <v>0</v>
      </c>
      <c r="AZ67" s="90">
        <f>COUNTIFS(号卡固网晒单!$C:$C,AE67,号卡固网晒单!$D:$D,$V$9)</f>
        <v>0</v>
      </c>
      <c r="BA67" s="90">
        <f>COUNTIFS(号卡固网晒单!$C:$C,AE67,号卡固网晒单!$D:$D,$W$9)</f>
        <v>0</v>
      </c>
      <c r="BB67" s="90">
        <f>COUNTIFS(号卡固网晒单!$C:$C,AE67,号卡固网晒单!$D:$D,$X$9)</f>
        <v>0</v>
      </c>
      <c r="BC67" s="90">
        <f>COUNTIFS(号卡固网晒单!$C:$C,AE67,号卡固网晒单!$F:$F,$Y$9)</f>
        <v>0</v>
      </c>
      <c r="BD67" s="90">
        <f>COUNTIFS(号卡固网晒单!$C:$C,AE67,号卡固网晒单!$G:$G,$Z$9)</f>
        <v>0</v>
      </c>
      <c r="BE67" s="90">
        <f>COUNTIFS(号卡固网晒单!$C:$C,AE67,号卡固网晒单!$H:$H,$AA$9)</f>
        <v>0</v>
      </c>
      <c r="BF67" s="90">
        <f>COUNTIFS(号卡固网晒单!$C:$C,AE67,号卡固网晒单!$I:$I,$AB$9)</f>
        <v>0</v>
      </c>
      <c r="BG67" s="90">
        <f>COUNTIFS(号卡固网晒单!$C:$C,AE67,号卡固网晒单!$J:$J,$AC$9)</f>
        <v>0</v>
      </c>
      <c r="BH67" s="90">
        <f>COUNTIFS(号卡固网晒单!$C:$C,AE67,号卡固网晒单!$K:$K,$AD$9)</f>
        <v>0</v>
      </c>
      <c r="BI67" s="90">
        <f>COUNTIFS(号卡固网晒单!$C:$C,AE67,号卡固网晒单!$L:$L,$AE$9)</f>
        <v>0</v>
      </c>
      <c r="BJ67" s="90">
        <f>COUNTIFS(号卡固网晒单!$C:$C,AE67,号卡固网晒单!$M:$M,$AF$9)</f>
        <v>0</v>
      </c>
      <c r="BK67" s="22">
        <v>2</v>
      </c>
      <c r="BL67" s="31">
        <f>AV67*$AV$5+AW67*$AW$5+AX67*$AX$5+AY67*$AY$5+AZ67*$AZ$5+BA67*$BA$5+BB67*$BB$5</f>
        <v>0</v>
      </c>
      <c r="BM67" s="31">
        <f t="shared" si="7"/>
        <v>0</v>
      </c>
      <c r="BN67" s="26"/>
      <c r="BO67" s="50"/>
      <c r="BP67" s="51"/>
      <c r="BQ67" s="26">
        <f t="shared" si="8"/>
        <v>0</v>
      </c>
      <c r="BR67" s="50"/>
      <c r="BS67" s="22">
        <v>5</v>
      </c>
      <c r="BT67" s="31">
        <f>BC67*$BC$5+BD67*$BD$5+BE67*$BE$5+BF67*$BF$5+BG67*$BG$5+BH67*$BH$5+BI67*$BI$5+BJ67*$BJ$5</f>
        <v>0</v>
      </c>
      <c r="BU67" s="31">
        <f t="shared" si="9"/>
        <v>0</v>
      </c>
      <c r="BV67" s="50"/>
      <c r="BW67" s="50"/>
      <c r="BX67" s="51"/>
      <c r="BY67" s="51"/>
      <c r="BZ67" s="59"/>
      <c r="CA67" s="26">
        <f t="shared" si="10"/>
        <v>0</v>
      </c>
      <c r="CB67" s="50"/>
      <c r="CC67" s="83"/>
      <c r="CD67" s="83" t="s">
        <v>571</v>
      </c>
      <c r="CF67" s="101" t="str">
        <f t="shared" si="6"/>
        <v>王忠强</v>
      </c>
      <c r="CG67" s="108"/>
      <c r="CH67" s="108"/>
      <c r="CI67" s="108"/>
    </row>
    <row r="68" ht="23.2" spans="1:87">
      <c r="A68" s="88"/>
      <c r="B68" s="88" t="s">
        <v>572</v>
      </c>
      <c r="C68" s="84">
        <v>5</v>
      </c>
      <c r="D68" s="84">
        <v>2</v>
      </c>
      <c r="E68" s="90">
        <f>COUNTIFS(号卡固网晒单!$A:$A,$B$5,号卡固网晒单!$C:$C,B68,号卡固网晒单!$D:$D,$E$9)</f>
        <v>0</v>
      </c>
      <c r="F68" s="90">
        <f>COUNTIFS(号卡固网晒单!$A:$A,$B$5,号卡固网晒单!$C:$C,B68,号卡固网晒单!$D:$D,$F$9)</f>
        <v>0</v>
      </c>
      <c r="G68" s="90">
        <f>COUNTIFS(号卡固网晒单!$A:$A,$B$5,号卡固网晒单!$C:$C,B68,号卡固网晒单!$D:$D,$G$9)</f>
        <v>0</v>
      </c>
      <c r="H68" s="90">
        <f>COUNTIFS(号卡固网晒单!$A:$A,$B$5,号卡固网晒单!$C:$C,B68,号卡固网晒单!$D:$D,$H$9)</f>
        <v>0</v>
      </c>
      <c r="I68" s="90">
        <f>COUNTIFS(号卡固网晒单!$A:$A,$B$5,号卡固网晒单!$C:$C,B68,号卡固网晒单!$D:$D,$I$9)</f>
        <v>0</v>
      </c>
      <c r="J68" s="90">
        <f>COUNTIFS(号卡固网晒单!$A:$A,$B$5,号卡固网晒单!$C:$C,B68,号卡固网晒单!$D:$D,$J$9)</f>
        <v>0</v>
      </c>
      <c r="K68" s="90">
        <f>COUNTIFS(号卡固网晒单!$A:$A,$B$5,号卡固网晒单!$C:$C,B68,号卡固网晒单!$D:$D,$K$9)</f>
        <v>0</v>
      </c>
      <c r="L68" s="90">
        <f>COUNTIFS(号卡固网晒单!$A:$A,$B$5,号卡固网晒单!$C:$C,B68,号卡固网晒单!$D:$D,$L$9)</f>
        <v>0</v>
      </c>
      <c r="M68" s="90">
        <f>COUNTIFS(号卡固网晒单!$A:$A,$B$5,号卡固网晒单!$C:$C,B68,号卡固网晒单!$D:$D,$M$9)</f>
        <v>0</v>
      </c>
      <c r="N68" s="90">
        <f>COUNTIFS(号卡固网晒单!$A:$A,$B$5,号卡固网晒单!$C:$C,B68,号卡固网晒单!$D:$D,$N$9)</f>
        <v>0</v>
      </c>
      <c r="O68" s="90">
        <f>COUNTIFS(号卡固网晒单!$A:$A,$B$5,号卡固网晒单!$C:$C,B68,号卡固网晒单!$D:$D,$O$9)</f>
        <v>0</v>
      </c>
      <c r="P68" s="90">
        <f>COUNTIFS(号卡固网晒单!$A:$A,$B$5,号卡固网晒单!$C:$C,B68,号卡固网晒单!$D:$D,$P$9)</f>
        <v>0</v>
      </c>
      <c r="Q68" s="90">
        <f t="shared" si="0"/>
        <v>0</v>
      </c>
      <c r="R68" s="90">
        <f>COUNTIFS(号卡固网晒单!$A:$A,$B$5,号卡固网晒单!$C:$C,B68,号卡固网晒单!$E:$E,$R$9)</f>
        <v>0</v>
      </c>
      <c r="S68" s="90">
        <f t="shared" si="1"/>
        <v>0</v>
      </c>
      <c r="T68" s="90">
        <f t="shared" si="2"/>
        <v>0</v>
      </c>
      <c r="U68" s="90">
        <f>COUNTIFS(号卡固网晒单!$A:$A,$B$5,号卡固网晒单!$C:$C,B68,号卡固网晒单!$D:$D,$U$9)</f>
        <v>0</v>
      </c>
      <c r="V68" s="90">
        <f>COUNTIFS(号卡固网晒单!$A:$A,$B$5,号卡固网晒单!$C:$C,B68,号卡固网晒单!$D:$D,$V$9)</f>
        <v>0</v>
      </c>
      <c r="W68" s="90">
        <f>COUNTIFS(号卡固网晒单!$A:$A,$B$5,号卡固网晒单!$C:$C,B68,号卡固网晒单!$D:$D,$W$9)</f>
        <v>0</v>
      </c>
      <c r="X68" s="90">
        <f>COUNTIFS(号卡固网晒单!$A:$A,$B$5,号卡固网晒单!$C:$C,B68,号卡固网晒单!$D:$D,$X$9)</f>
        <v>0</v>
      </c>
      <c r="Y68" s="90">
        <f>COUNTIFS(号卡固网晒单!$A:$A,$B$5,号卡固网晒单!$C:$C,B68,号卡固网晒单!$F:$F,$Y$9)</f>
        <v>0</v>
      </c>
      <c r="Z68" s="90">
        <f>COUNTIFS(号卡固网晒单!$A:$A,$B$5,号卡固网晒单!$C:$C,B68,号卡固网晒单!$G:$G,$Z$9)</f>
        <v>0</v>
      </c>
      <c r="AA68" s="90">
        <f>COUNTIFS(号卡固网晒单!$A:$A,$B$5,号卡固网晒单!$C:$C,B68,号卡固网晒单!$H:$H,$AA$9)</f>
        <v>0</v>
      </c>
      <c r="AB68" s="90">
        <f>COUNTIFS(号卡固网晒单!$A:$A,$B$5,号卡固网晒单!$C:$C,B68,号卡固网晒单!$I:$I,$AB$9)</f>
        <v>0</v>
      </c>
      <c r="AC68" s="90">
        <f>COUNTIFS(号卡固网晒单!$A:$A,$B$5,号卡固网晒单!$C:$C,B68,号卡固网晒单!$J:$J,$AC$9)</f>
        <v>0</v>
      </c>
      <c r="AD68" s="90">
        <f>COUNTIFS(号卡固网晒单!$A:$A,$B$5,号卡固网晒单!$C:$C,B68,号卡固网晒单!$K:$K,$AD$9)</f>
        <v>0</v>
      </c>
      <c r="AE68" s="90">
        <f>COUNTIFS(号卡固网晒单!$A:$A,$B$5,号卡固网晒单!$C:$C,B68,号卡固网晒单!$L:$L,$AE$9)</f>
        <v>0</v>
      </c>
      <c r="AF68" s="90">
        <f>COUNTIFS(号卡固网晒单!$A:$A,$B$5,号卡固网晒单!$C:$C,B68,号卡固网晒单!$M:$M,$AF$9)</f>
        <v>0</v>
      </c>
      <c r="AG68" s="90">
        <f>R68*$R$5+S68*$S$5+T68*$T$5+U68*$U$5+V68*$V$5+W68*$W$5+X68*$X$5</f>
        <v>0</v>
      </c>
      <c r="AH68" s="90">
        <f>Y68*$Y$5+Z68*$Z$5+AA68*$AA$5+AB68*$AB$5+AC68*$AC$5+AD68*$AD$5+AE68*$AE$5+AF68*$AF$5</f>
        <v>0</v>
      </c>
      <c r="AI68" s="90">
        <f>COUNTIFS(号卡固网晒单!$C:$C,AF68,号卡固网晒单!$D:$D,$E$9)</f>
        <v>0</v>
      </c>
      <c r="AJ68" s="90">
        <f>COUNTIFS(号卡固网晒单!$C:$C,AF68,号卡固网晒单!$D:$D,$F$9)</f>
        <v>0</v>
      </c>
      <c r="AK68" s="90">
        <f>COUNTIFS(号卡固网晒单!$C:$C,AF68,号卡固网晒单!$D:$D,$G$9)</f>
        <v>0</v>
      </c>
      <c r="AL68" s="90">
        <f>COUNTIFS(号卡固网晒单!$C:$C,AF68,号卡固网晒单!$D:$D,$H$9)</f>
        <v>0</v>
      </c>
      <c r="AM68" s="90">
        <f>COUNTIFS(号卡固网晒单!$C:$C,AF68,号卡固网晒单!$D:$D,$I$9)</f>
        <v>0</v>
      </c>
      <c r="AN68" s="90">
        <f>COUNTIFS(号卡固网晒单!$C:$C,AF68,号卡固网晒单!$D:$D,$J$9)</f>
        <v>0</v>
      </c>
      <c r="AO68" s="90">
        <f>COUNTIFS(号卡固网晒单!$C:$C,AF68,号卡固网晒单!$D:$D,$K$9)</f>
        <v>0</v>
      </c>
      <c r="AP68" s="90">
        <f>COUNTIFS(号卡固网晒单!$C:$C,AF68,号卡固网晒单!$D:$D,$L$9)</f>
        <v>0</v>
      </c>
      <c r="AQ68" s="90">
        <f>COUNTIFS(号卡固网晒单!$C:$C,AF68,号卡固网晒单!$D:$D,$M$9)</f>
        <v>0</v>
      </c>
      <c r="AR68" s="90">
        <f>COUNTIFS(号卡固网晒单!$C:$C,AF68,号卡固网晒单!$D:$D,$N$9)</f>
        <v>0</v>
      </c>
      <c r="AS68" s="90">
        <f>COUNTIFS(号卡固网晒单!$C:$C,AF68,号卡固网晒单!$D:$D,$O$9)</f>
        <v>0</v>
      </c>
      <c r="AT68" s="90">
        <f>COUNTIFS(号卡固网晒单!$C:$C,AF68,号卡固网晒单!$D:$D,$P$9)</f>
        <v>0</v>
      </c>
      <c r="AU68" s="90">
        <f t="shared" si="3"/>
        <v>0</v>
      </c>
      <c r="AV68" s="90">
        <f>COUNTIFS(号卡固网晒单!$C:$C,AE68,号卡固网晒单!$E:$E,$R$9)</f>
        <v>0</v>
      </c>
      <c r="AW68" s="90">
        <f t="shared" si="4"/>
        <v>0</v>
      </c>
      <c r="AX68" s="90">
        <f t="shared" si="5"/>
        <v>0</v>
      </c>
      <c r="AY68" s="90">
        <f>COUNTIFS(号卡固网晒单!$C:$C,AE68,号卡固网晒单!$D:$D,$U$9)</f>
        <v>0</v>
      </c>
      <c r="AZ68" s="90">
        <f>COUNTIFS(号卡固网晒单!$C:$C,AE68,号卡固网晒单!$D:$D,$V$9)</f>
        <v>0</v>
      </c>
      <c r="BA68" s="90">
        <f>COUNTIFS(号卡固网晒单!$C:$C,AE68,号卡固网晒单!$D:$D,$W$9)</f>
        <v>0</v>
      </c>
      <c r="BB68" s="90">
        <f>COUNTIFS(号卡固网晒单!$C:$C,AE68,号卡固网晒单!$D:$D,$X$9)</f>
        <v>0</v>
      </c>
      <c r="BC68" s="90">
        <f>COUNTIFS(号卡固网晒单!$C:$C,AE68,号卡固网晒单!$F:$F,$Y$9)</f>
        <v>0</v>
      </c>
      <c r="BD68" s="90">
        <f>COUNTIFS(号卡固网晒单!$C:$C,AE68,号卡固网晒单!$G:$G,$Z$9)</f>
        <v>0</v>
      </c>
      <c r="BE68" s="90">
        <f>COUNTIFS(号卡固网晒单!$C:$C,AE68,号卡固网晒单!$H:$H,$AA$9)</f>
        <v>0</v>
      </c>
      <c r="BF68" s="90">
        <f>COUNTIFS(号卡固网晒单!$C:$C,AE68,号卡固网晒单!$I:$I,$AB$9)</f>
        <v>0</v>
      </c>
      <c r="BG68" s="90">
        <f>COUNTIFS(号卡固网晒单!$C:$C,AE68,号卡固网晒单!$J:$J,$AC$9)</f>
        <v>0</v>
      </c>
      <c r="BH68" s="90">
        <f>COUNTIFS(号卡固网晒单!$C:$C,AE68,号卡固网晒单!$K:$K,$AD$9)</f>
        <v>0</v>
      </c>
      <c r="BI68" s="90">
        <f>COUNTIFS(号卡固网晒单!$C:$C,AE68,号卡固网晒单!$L:$L,$AE$9)</f>
        <v>0</v>
      </c>
      <c r="BJ68" s="90">
        <f>COUNTIFS(号卡固网晒单!$C:$C,AE68,号卡固网晒单!$M:$M,$AF$9)</f>
        <v>0</v>
      </c>
      <c r="BK68" s="22">
        <v>2</v>
      </c>
      <c r="BL68" s="31">
        <f>AV68*$AV$5+AW68*$AW$5+AX68*$AX$5+AY68*$AY$5+AZ68*$AZ$5+BA68*$BA$5+BB68*$BB$5</f>
        <v>0</v>
      </c>
      <c r="BM68" s="31">
        <f t="shared" si="7"/>
        <v>0</v>
      </c>
      <c r="BN68" s="26"/>
      <c r="BO68" s="50"/>
      <c r="BP68" s="51"/>
      <c r="BQ68" s="26">
        <f t="shared" si="8"/>
        <v>0</v>
      </c>
      <c r="BR68" s="50"/>
      <c r="BS68" s="22">
        <v>5</v>
      </c>
      <c r="BT68" s="31">
        <f>BC68*$BC$5+BD68*$BD$5+BE68*$BE$5+BF68*$BF$5+BG68*$BG$5+BH68*$BH$5+BI68*$BI$5+BJ68*$BJ$5</f>
        <v>0</v>
      </c>
      <c r="BU68" s="31">
        <f t="shared" si="9"/>
        <v>0</v>
      </c>
      <c r="BV68" s="50"/>
      <c r="BW68" s="50"/>
      <c r="BX68" s="51"/>
      <c r="BY68" s="51"/>
      <c r="BZ68" s="59"/>
      <c r="CA68" s="26">
        <f t="shared" si="10"/>
        <v>0</v>
      </c>
      <c r="CB68" s="50"/>
      <c r="CC68" s="83"/>
      <c r="CD68" s="83" t="s">
        <v>572</v>
      </c>
      <c r="CF68" s="101" t="str">
        <f t="shared" si="6"/>
        <v>郭云峰</v>
      </c>
      <c r="CG68" s="108"/>
      <c r="CH68" s="108"/>
      <c r="CI68" s="108"/>
    </row>
    <row r="69" ht="23.2" spans="1:87">
      <c r="A69" s="109"/>
      <c r="B69" s="88" t="s">
        <v>34</v>
      </c>
      <c r="C69" s="84">
        <v>18</v>
      </c>
      <c r="D69" s="84">
        <v>8</v>
      </c>
      <c r="E69" s="90">
        <f>COUNTIFS(号卡固网晒单!$A:$A,$B$5,号卡固网晒单!$C:$C,B69,号卡固网晒单!$D:$D,$E$9)</f>
        <v>0</v>
      </c>
      <c r="F69" s="90">
        <f>COUNTIFS(号卡固网晒单!$A:$A,$B$5,号卡固网晒单!$C:$C,B69,号卡固网晒单!$D:$D,$F$9)</f>
        <v>0</v>
      </c>
      <c r="G69" s="90">
        <f>COUNTIFS(号卡固网晒单!$A:$A,$B$5,号卡固网晒单!$C:$C,B69,号卡固网晒单!$D:$D,$G$9)</f>
        <v>0</v>
      </c>
      <c r="H69" s="90">
        <f>COUNTIFS(号卡固网晒单!$A:$A,$B$5,号卡固网晒单!$C:$C,B69,号卡固网晒单!$D:$D,$H$9)</f>
        <v>0</v>
      </c>
      <c r="I69" s="90">
        <f>COUNTIFS(号卡固网晒单!$A:$A,$B$5,号卡固网晒单!$C:$C,B69,号卡固网晒单!$D:$D,$I$9)</f>
        <v>0</v>
      </c>
      <c r="J69" s="90">
        <f>COUNTIFS(号卡固网晒单!$A:$A,$B$5,号卡固网晒单!$C:$C,B69,号卡固网晒单!$D:$D,$J$9)</f>
        <v>0</v>
      </c>
      <c r="K69" s="90">
        <f>COUNTIFS(号卡固网晒单!$A:$A,$B$5,号卡固网晒单!$C:$C,B69,号卡固网晒单!$D:$D,$K$9)</f>
        <v>0</v>
      </c>
      <c r="L69" s="90">
        <f>COUNTIFS(号卡固网晒单!$A:$A,$B$5,号卡固网晒单!$C:$C,B69,号卡固网晒单!$D:$D,$L$9)</f>
        <v>0</v>
      </c>
      <c r="M69" s="90">
        <f>COUNTIFS(号卡固网晒单!$A:$A,$B$5,号卡固网晒单!$C:$C,B69,号卡固网晒单!$D:$D,$M$9)</f>
        <v>0</v>
      </c>
      <c r="N69" s="90">
        <f>COUNTIFS(号卡固网晒单!$A:$A,$B$5,号卡固网晒单!$C:$C,B69,号卡固网晒单!$D:$D,$N$9)</f>
        <v>0</v>
      </c>
      <c r="O69" s="90">
        <f>COUNTIFS(号卡固网晒单!$A:$A,$B$5,号卡固网晒单!$C:$C,B69,号卡固网晒单!$D:$D,$O$9)</f>
        <v>0</v>
      </c>
      <c r="P69" s="90">
        <f>COUNTIFS(号卡固网晒单!$A:$A,$B$5,号卡固网晒单!$C:$C,B69,号卡固网晒单!$D:$D,$P$9)</f>
        <v>0</v>
      </c>
      <c r="Q69" s="90">
        <f t="shared" si="0"/>
        <v>0</v>
      </c>
      <c r="R69" s="90">
        <f>COUNTIFS(号卡固网晒单!$A:$A,$B$5,号卡固网晒单!$C:$C,B69,号卡固网晒单!$E:$E,$R$9)</f>
        <v>0</v>
      </c>
      <c r="S69" s="90">
        <f t="shared" si="1"/>
        <v>0</v>
      </c>
      <c r="T69" s="90">
        <f t="shared" si="2"/>
        <v>0</v>
      </c>
      <c r="U69" s="90">
        <f>COUNTIFS(号卡固网晒单!$A:$A,$B$5,号卡固网晒单!$C:$C,B69,号卡固网晒单!$D:$D,$U$9)</f>
        <v>0</v>
      </c>
      <c r="V69" s="90">
        <f>COUNTIFS(号卡固网晒单!$A:$A,$B$5,号卡固网晒单!$C:$C,B69,号卡固网晒单!$D:$D,$V$9)</f>
        <v>0</v>
      </c>
      <c r="W69" s="90">
        <f>COUNTIFS(号卡固网晒单!$A:$A,$B$5,号卡固网晒单!$C:$C,B69,号卡固网晒单!$D:$D,$W$9)</f>
        <v>0</v>
      </c>
      <c r="X69" s="90">
        <f>COUNTIFS(号卡固网晒单!$A:$A,$B$5,号卡固网晒单!$C:$C,B69,号卡固网晒单!$D:$D,$X$9)</f>
        <v>0</v>
      </c>
      <c r="Y69" s="90">
        <f>COUNTIFS(号卡固网晒单!$A:$A,$B$5,号卡固网晒单!$C:$C,B69,号卡固网晒单!$F:$F,$Y$9)</f>
        <v>0</v>
      </c>
      <c r="Z69" s="90">
        <f>COUNTIFS(号卡固网晒单!$A:$A,$B$5,号卡固网晒单!$C:$C,B69,号卡固网晒单!$G:$G,$Z$9)</f>
        <v>0</v>
      </c>
      <c r="AA69" s="90">
        <f>COUNTIFS(号卡固网晒单!$A:$A,$B$5,号卡固网晒单!$C:$C,B69,号卡固网晒单!$H:$H,$AA$9)</f>
        <v>0</v>
      </c>
      <c r="AB69" s="90">
        <f>COUNTIFS(号卡固网晒单!$A:$A,$B$5,号卡固网晒单!$C:$C,B69,号卡固网晒单!$I:$I,$AB$9)</f>
        <v>0</v>
      </c>
      <c r="AC69" s="90">
        <f>COUNTIFS(号卡固网晒单!$A:$A,$B$5,号卡固网晒单!$C:$C,B69,号卡固网晒单!$J:$J,$AC$9)</f>
        <v>0</v>
      </c>
      <c r="AD69" s="90">
        <f>COUNTIFS(号卡固网晒单!$A:$A,$B$5,号卡固网晒单!$C:$C,B69,号卡固网晒单!$K:$K,$AD$9)</f>
        <v>0</v>
      </c>
      <c r="AE69" s="90">
        <f>COUNTIFS(号卡固网晒单!$A:$A,$B$5,号卡固网晒单!$C:$C,B69,号卡固网晒单!$L:$L,$AE$9)</f>
        <v>0</v>
      </c>
      <c r="AF69" s="90">
        <f>COUNTIFS(号卡固网晒单!$A:$A,$B$5,号卡固网晒单!$C:$C,B69,号卡固网晒单!$M:$M,$AF$9)</f>
        <v>0</v>
      </c>
      <c r="AG69" s="90">
        <f>R69*$R$5+S69*$S$5+T69*$T$5+U69*$U$5+V69*$V$5+W69*$W$5+X69*$X$5</f>
        <v>0</v>
      </c>
      <c r="AH69" s="90">
        <f>Y69*$Y$5+Z69*$Z$5+AA69*$AA$5+AB69*$AB$5+AC69*$AC$5+AD69*$AD$5+AE69*$AE$5+AF69*$AF$5</f>
        <v>0</v>
      </c>
      <c r="AI69" s="90">
        <f>COUNTIFS(号卡固网晒单!$C:$C,AF69,号卡固网晒单!$D:$D,$E$9)</f>
        <v>0</v>
      </c>
      <c r="AJ69" s="90">
        <f>COUNTIFS(号卡固网晒单!$C:$C,AF69,号卡固网晒单!$D:$D,$F$9)</f>
        <v>0</v>
      </c>
      <c r="AK69" s="90">
        <f>COUNTIFS(号卡固网晒单!$C:$C,AF69,号卡固网晒单!$D:$D,$G$9)</f>
        <v>0</v>
      </c>
      <c r="AL69" s="90">
        <f>COUNTIFS(号卡固网晒单!$C:$C,AF69,号卡固网晒单!$D:$D,$H$9)</f>
        <v>0</v>
      </c>
      <c r="AM69" s="90">
        <f>COUNTIFS(号卡固网晒单!$C:$C,AF69,号卡固网晒单!$D:$D,$I$9)</f>
        <v>0</v>
      </c>
      <c r="AN69" s="90">
        <f>COUNTIFS(号卡固网晒单!$C:$C,AF69,号卡固网晒单!$D:$D,$J$9)</f>
        <v>0</v>
      </c>
      <c r="AO69" s="90">
        <f>COUNTIFS(号卡固网晒单!$C:$C,AF69,号卡固网晒单!$D:$D,$K$9)</f>
        <v>0</v>
      </c>
      <c r="AP69" s="90">
        <f>COUNTIFS(号卡固网晒单!$C:$C,AF69,号卡固网晒单!$D:$D,$L$9)</f>
        <v>0</v>
      </c>
      <c r="AQ69" s="90">
        <f>COUNTIFS(号卡固网晒单!$C:$C,AF69,号卡固网晒单!$D:$D,$M$9)</f>
        <v>0</v>
      </c>
      <c r="AR69" s="90">
        <f>COUNTIFS(号卡固网晒单!$C:$C,AF69,号卡固网晒单!$D:$D,$N$9)</f>
        <v>0</v>
      </c>
      <c r="AS69" s="90">
        <f>COUNTIFS(号卡固网晒单!$C:$C,AF69,号卡固网晒单!$D:$D,$O$9)</f>
        <v>0</v>
      </c>
      <c r="AT69" s="90">
        <f>COUNTIFS(号卡固网晒单!$C:$C,AF69,号卡固网晒单!$D:$D,$P$9)</f>
        <v>0</v>
      </c>
      <c r="AU69" s="90">
        <f t="shared" si="3"/>
        <v>0</v>
      </c>
      <c r="AV69" s="90">
        <f>COUNTIFS(号卡固网晒单!$C:$C,AE69,号卡固网晒单!$E:$E,$R$9)</f>
        <v>0</v>
      </c>
      <c r="AW69" s="90">
        <f t="shared" si="4"/>
        <v>0</v>
      </c>
      <c r="AX69" s="90">
        <f t="shared" si="5"/>
        <v>0</v>
      </c>
      <c r="AY69" s="90">
        <f>COUNTIFS(号卡固网晒单!$C:$C,AE69,号卡固网晒单!$D:$D,$U$9)</f>
        <v>0</v>
      </c>
      <c r="AZ69" s="90">
        <f>COUNTIFS(号卡固网晒单!$C:$C,AE69,号卡固网晒单!$D:$D,$V$9)</f>
        <v>0</v>
      </c>
      <c r="BA69" s="90">
        <f>COUNTIFS(号卡固网晒单!$C:$C,AE69,号卡固网晒单!$D:$D,$W$9)</f>
        <v>0</v>
      </c>
      <c r="BB69" s="90">
        <f>COUNTIFS(号卡固网晒单!$C:$C,AE69,号卡固网晒单!$D:$D,$X$9)</f>
        <v>0</v>
      </c>
      <c r="BC69" s="90">
        <f>COUNTIFS(号卡固网晒单!$C:$C,AE69,号卡固网晒单!$F:$F,$Y$9)</f>
        <v>0</v>
      </c>
      <c r="BD69" s="90">
        <f>COUNTIFS(号卡固网晒单!$C:$C,AE69,号卡固网晒单!$G:$G,$Z$9)</f>
        <v>0</v>
      </c>
      <c r="BE69" s="90">
        <f>COUNTIFS(号卡固网晒单!$C:$C,AE69,号卡固网晒单!$H:$H,$AA$9)</f>
        <v>0</v>
      </c>
      <c r="BF69" s="90">
        <f>COUNTIFS(号卡固网晒单!$C:$C,AE69,号卡固网晒单!$I:$I,$AB$9)</f>
        <v>0</v>
      </c>
      <c r="BG69" s="90">
        <f>COUNTIFS(号卡固网晒单!$C:$C,AE69,号卡固网晒单!$J:$J,$AC$9)</f>
        <v>0</v>
      </c>
      <c r="BH69" s="90">
        <f>COUNTIFS(号卡固网晒单!$C:$C,AE69,号卡固网晒单!$K:$K,$AD$9)</f>
        <v>0</v>
      </c>
      <c r="BI69" s="90">
        <f>COUNTIFS(号卡固网晒单!$C:$C,AE69,号卡固网晒单!$L:$L,$AE$9)</f>
        <v>0</v>
      </c>
      <c r="BJ69" s="90">
        <f>COUNTIFS(号卡固网晒单!$C:$C,AE69,号卡固网晒单!$M:$M,$AF$9)</f>
        <v>0</v>
      </c>
      <c r="BK69" s="22">
        <v>8</v>
      </c>
      <c r="BL69" s="31">
        <f>AV69*$AV$5+AW69*$AW$5+AX69*$AX$5+AY69*$AY$5+AZ69*$AZ$5+BA69*$BA$5+BB69*$BB$5</f>
        <v>0</v>
      </c>
      <c r="BM69" s="31">
        <f t="shared" si="7"/>
        <v>0</v>
      </c>
      <c r="BN69" s="22">
        <v>8</v>
      </c>
      <c r="BO69" s="50">
        <f>BL69</f>
        <v>0</v>
      </c>
      <c r="BP69" s="51">
        <f>BO69/BN69</f>
        <v>0</v>
      </c>
      <c r="BQ69" s="26">
        <f t="shared" si="8"/>
        <v>0</v>
      </c>
      <c r="BR69" s="50">
        <f>BQ69</f>
        <v>0</v>
      </c>
      <c r="BS69" s="22">
        <v>18</v>
      </c>
      <c r="BT69" s="31">
        <f>BC69*$BC$5+BD69*$BD$5+BE69*$BE$5+BF69*$BF$5+BG69*$BG$5+BH69*$BH$5+BI69*$BI$5+BJ69*$BJ$5</f>
        <v>0</v>
      </c>
      <c r="BU69" s="31">
        <f t="shared" si="9"/>
        <v>0</v>
      </c>
      <c r="BV69" s="50">
        <v>18</v>
      </c>
      <c r="BW69" s="50">
        <f>BT69</f>
        <v>0</v>
      </c>
      <c r="BX69" s="51">
        <f>BW69/BV69</f>
        <v>0</v>
      </c>
      <c r="BY69" s="51">
        <f>(BX69+BP69)/2</f>
        <v>0</v>
      </c>
      <c r="BZ69" s="59">
        <f>RANK(BY69,$BY$11:$BY$69)</f>
        <v>1</v>
      </c>
      <c r="CA69" s="26">
        <f t="shared" si="10"/>
        <v>0</v>
      </c>
      <c r="CB69" s="50">
        <f>CA69</f>
        <v>0</v>
      </c>
      <c r="CC69" s="83" t="s">
        <v>34</v>
      </c>
      <c r="CD69" s="83" t="s">
        <v>34</v>
      </c>
      <c r="CF69" s="101" t="str">
        <f t="shared" si="6"/>
        <v>小集客</v>
      </c>
      <c r="CG69" s="108" t="str">
        <f>IF(AND(BO69=0),CC69,"")</f>
        <v>小集客</v>
      </c>
      <c r="CH69" s="108" t="str">
        <f>IF(AND(BW69=0),CC69,"")</f>
        <v>小集客</v>
      </c>
      <c r="CI69" s="108"/>
    </row>
    <row r="70" spans="1:82">
      <c r="A70" s="84" t="s">
        <v>19</v>
      </c>
      <c r="B70" s="84"/>
      <c r="C70" s="84">
        <f t="shared" ref="C70:BL70" si="23">SUM(C11:C69)</f>
        <v>426</v>
      </c>
      <c r="D70" s="84">
        <f t="shared" si="23"/>
        <v>175</v>
      </c>
      <c r="E70" s="31">
        <f t="shared" si="23"/>
        <v>0</v>
      </c>
      <c r="F70" s="31">
        <f t="shared" si="23"/>
        <v>0</v>
      </c>
      <c r="G70" s="31">
        <f t="shared" si="23"/>
        <v>0</v>
      </c>
      <c r="H70" s="31">
        <f t="shared" si="23"/>
        <v>0</v>
      </c>
      <c r="I70" s="31">
        <f t="shared" si="23"/>
        <v>0</v>
      </c>
      <c r="J70" s="31">
        <f t="shared" si="23"/>
        <v>0</v>
      </c>
      <c r="K70" s="31">
        <f t="shared" si="23"/>
        <v>0</v>
      </c>
      <c r="L70" s="31">
        <f t="shared" si="23"/>
        <v>0</v>
      </c>
      <c r="M70" s="31">
        <f t="shared" si="23"/>
        <v>0</v>
      </c>
      <c r="N70" s="31">
        <f t="shared" si="23"/>
        <v>0</v>
      </c>
      <c r="O70" s="31">
        <f t="shared" si="23"/>
        <v>0</v>
      </c>
      <c r="P70" s="31">
        <f t="shared" si="23"/>
        <v>0</v>
      </c>
      <c r="Q70" s="31">
        <f t="shared" si="23"/>
        <v>0</v>
      </c>
      <c r="R70" s="31">
        <f t="shared" si="23"/>
        <v>0</v>
      </c>
      <c r="S70" s="90">
        <f t="shared" si="23"/>
        <v>0</v>
      </c>
      <c r="T70" s="90">
        <f t="shared" si="23"/>
        <v>0</v>
      </c>
      <c r="U70" s="90">
        <f t="shared" si="23"/>
        <v>0</v>
      </c>
      <c r="V70" s="90">
        <f t="shared" si="23"/>
        <v>0</v>
      </c>
      <c r="W70" s="90">
        <f t="shared" si="23"/>
        <v>0</v>
      </c>
      <c r="X70" s="90">
        <f t="shared" si="23"/>
        <v>0</v>
      </c>
      <c r="Y70" s="90">
        <f t="shared" si="23"/>
        <v>0</v>
      </c>
      <c r="Z70" s="90">
        <f t="shared" si="23"/>
        <v>0</v>
      </c>
      <c r="AA70" s="90">
        <f t="shared" si="23"/>
        <v>0</v>
      </c>
      <c r="AB70" s="90">
        <f t="shared" si="23"/>
        <v>0</v>
      </c>
      <c r="AC70" s="90">
        <f t="shared" si="23"/>
        <v>0</v>
      </c>
      <c r="AD70" s="90">
        <f t="shared" si="23"/>
        <v>0</v>
      </c>
      <c r="AE70" s="90">
        <f t="shared" si="23"/>
        <v>0</v>
      </c>
      <c r="AF70" s="90">
        <f t="shared" si="23"/>
        <v>0</v>
      </c>
      <c r="AG70" s="90">
        <f t="shared" si="23"/>
        <v>0</v>
      </c>
      <c r="AH70" s="90">
        <f t="shared" si="23"/>
        <v>0</v>
      </c>
      <c r="AI70" s="31">
        <f t="shared" si="23"/>
        <v>0</v>
      </c>
      <c r="AJ70" s="31">
        <f t="shared" si="23"/>
        <v>0</v>
      </c>
      <c r="AK70" s="31">
        <f t="shared" si="23"/>
        <v>0</v>
      </c>
      <c r="AL70" s="31">
        <f t="shared" si="23"/>
        <v>0</v>
      </c>
      <c r="AM70" s="31">
        <f t="shared" si="23"/>
        <v>0</v>
      </c>
      <c r="AN70" s="31">
        <f t="shared" si="23"/>
        <v>0</v>
      </c>
      <c r="AO70" s="31">
        <f t="shared" si="23"/>
        <v>0</v>
      </c>
      <c r="AP70" s="31">
        <f t="shared" si="23"/>
        <v>0</v>
      </c>
      <c r="AQ70" s="31">
        <f t="shared" si="23"/>
        <v>0</v>
      </c>
      <c r="AR70" s="31">
        <f t="shared" si="23"/>
        <v>0</v>
      </c>
      <c r="AS70" s="31">
        <f t="shared" si="23"/>
        <v>0</v>
      </c>
      <c r="AT70" s="31">
        <f t="shared" si="23"/>
        <v>0</v>
      </c>
      <c r="AU70" s="31">
        <f t="shared" si="23"/>
        <v>0</v>
      </c>
      <c r="AV70" s="31">
        <f t="shared" si="23"/>
        <v>0</v>
      </c>
      <c r="AW70" s="31">
        <f t="shared" si="23"/>
        <v>0</v>
      </c>
      <c r="AX70" s="31">
        <f t="shared" si="23"/>
        <v>0</v>
      </c>
      <c r="AY70" s="50">
        <f t="shared" si="23"/>
        <v>0</v>
      </c>
      <c r="AZ70" s="50">
        <f t="shared" si="23"/>
        <v>0</v>
      </c>
      <c r="BA70" s="50">
        <f t="shared" si="23"/>
        <v>0</v>
      </c>
      <c r="BB70" s="50">
        <f t="shared" si="23"/>
        <v>0</v>
      </c>
      <c r="BC70" s="50">
        <f t="shared" si="23"/>
        <v>0</v>
      </c>
      <c r="BD70" s="50">
        <f t="shared" si="23"/>
        <v>0</v>
      </c>
      <c r="BE70" s="50">
        <f t="shared" si="23"/>
        <v>0</v>
      </c>
      <c r="BF70" s="50">
        <f t="shared" si="23"/>
        <v>0</v>
      </c>
      <c r="BG70" s="50">
        <f t="shared" si="23"/>
        <v>0</v>
      </c>
      <c r="BH70" s="50">
        <f t="shared" si="23"/>
        <v>0</v>
      </c>
      <c r="BI70" s="50">
        <f t="shared" si="23"/>
        <v>0</v>
      </c>
      <c r="BJ70" s="50">
        <f t="shared" si="23"/>
        <v>0</v>
      </c>
      <c r="BK70" s="22">
        <f t="shared" si="23"/>
        <v>175</v>
      </c>
      <c r="BL70" s="31">
        <f t="shared" si="23"/>
        <v>0</v>
      </c>
      <c r="BM70" s="31">
        <f t="shared" si="7"/>
        <v>0</v>
      </c>
      <c r="BN70" s="22">
        <f t="shared" ref="BN70:BT70" si="24">SUM(BN11:BN69)</f>
        <v>175</v>
      </c>
      <c r="BO70" s="50">
        <f t="shared" si="24"/>
        <v>0</v>
      </c>
      <c r="BP70" s="50"/>
      <c r="BQ70" s="26">
        <f t="shared" si="24"/>
        <v>0</v>
      </c>
      <c r="BR70" s="50">
        <f t="shared" si="24"/>
        <v>0</v>
      </c>
      <c r="BS70" s="22">
        <f t="shared" si="24"/>
        <v>426</v>
      </c>
      <c r="BT70" s="31">
        <f t="shared" si="24"/>
        <v>0</v>
      </c>
      <c r="BU70" s="31">
        <f t="shared" si="9"/>
        <v>0</v>
      </c>
      <c r="BV70" s="50">
        <v>426</v>
      </c>
      <c r="BW70" s="50">
        <f t="shared" ref="BW70:CB70" si="25">SUM(BW11:BW69)</f>
        <v>0</v>
      </c>
      <c r="BX70" s="50"/>
      <c r="BY70" s="50"/>
      <c r="BZ70" s="50"/>
      <c r="CA70" s="50">
        <f t="shared" si="25"/>
        <v>0</v>
      </c>
      <c r="CB70" s="50">
        <f t="shared" si="25"/>
        <v>0</v>
      </c>
      <c r="CC70" s="110"/>
      <c r="CD70" s="110"/>
    </row>
    <row r="73" spans="1:2">
      <c r="A73" s="66" t="s">
        <v>573</v>
      </c>
      <c r="B73" s="67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t="s">
        <v>574</v>
      </c>
      <c r="B76" t="s">
        <v>34</v>
      </c>
      <c r="BG76" s="69"/>
      <c r="BH76" s="69"/>
      <c r="BI76" s="69"/>
      <c r="BJ76" s="69"/>
    </row>
    <row r="77" spans="59:62">
      <c r="BG77" s="69"/>
      <c r="BH77" s="69"/>
      <c r="BI77" s="69"/>
      <c r="BJ77" s="69"/>
    </row>
    <row r="78" spans="59:62">
      <c r="BG78" s="69"/>
      <c r="BH78" s="69"/>
      <c r="BI78" s="69"/>
      <c r="BJ78" s="69"/>
    </row>
    <row r="79" spans="1:62">
      <c r="A79" t="s">
        <v>578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59:62"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8">
      <formula>BL11&gt;=BS11</formula>
    </cfRule>
  </conditionalFormatting>
  <conditionalFormatting sqref="BT11:BT70">
    <cfRule type="expression" dxfId="1" priority="7">
      <formula>BT11&gt;=BK11</formula>
    </cfRule>
  </conditionalFormatting>
  <conditionalFormatting sqref="BZ11:BZ69">
    <cfRule type="top10" dxfId="3" priority="3" rank="6"/>
    <cfRule type="top10" dxfId="2" priority="2" bottom="1" rank="3"/>
  </conditionalFormatting>
  <conditionalFormatting sqref="E11:Q69 E70:AV70 S11:AU69 AW11:BJ70">
    <cfRule type="cellIs" dxfId="0" priority="1" operator="greaterThan">
      <formula>0</formula>
    </cfRule>
  </conditionalFormatting>
  <conditionalFormatting sqref="BO11:BO69 BO70:BP70">
    <cfRule type="expression" dxfId="1" priority="4">
      <formula>BO11&gt;=BN11</formula>
    </cfRule>
  </conditionalFormatting>
  <conditionalFormatting sqref="BW11:BW69 BW70:BX70">
    <cfRule type="expression" dxfId="1" priority="5">
      <formula>BW11&gt;=BV11</formula>
    </cfRule>
  </conditionalFormatting>
  <conditionalFormatting sqref="E70:R70 AI70:BJ70">
    <cfRule type="cellIs" dxfId="1" priority="6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宁德市公司指标</vt:lpstr>
      <vt:lpstr>全能卡目标</vt:lpstr>
      <vt:lpstr>固网、个人号卡积分目标</vt:lpstr>
      <vt:lpstr>晒单分解</vt:lpstr>
      <vt:lpstr>号卡固网晒单</vt:lpstr>
      <vt:lpstr>规则</vt:lpstr>
      <vt:lpstr>第一天每日通报</vt:lpstr>
      <vt:lpstr>第一天每日通报 数据读取</vt:lpstr>
      <vt:lpstr>第二天每日通报 </vt:lpstr>
      <vt:lpstr>第三天每日通报 </vt:lpstr>
      <vt:lpstr>3.9每日通报 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张璐茜</cp:lastModifiedBy>
  <dcterms:created xsi:type="dcterms:W3CDTF">2024-03-07T03:49:00Z</dcterms:created>
  <dcterms:modified xsi:type="dcterms:W3CDTF">2024-03-14T19:40:37Z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302528090EC8146599D9F265E2DCE216_43</vt:lpwstr>
  </property>
  <property fmtid="{D5CDD505-2E9C-101B-9397-08002B2CF9AE}" pid="3" name="KSOProductBuildVer">
    <vt:lpwstr>2052-6.4.0.8550</vt:lpwstr>
  </property>
</Properties>
</file>