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robotic\毕设\Code\"/>
    </mc:Choice>
  </mc:AlternateContent>
  <xr:revisionPtr revIDLastSave="0" documentId="13_ncr:1_{C42FD0C7-63F4-499E-8F0E-BCCC74D14EFA}" xr6:coauthVersionLast="47" xr6:coauthVersionMax="47" xr10:uidLastSave="{00000000-0000-0000-0000-000000000000}"/>
  <bookViews>
    <workbookView xWindow="0" yWindow="3315" windowWidth="19935" windowHeight="14340" activeTab="2" xr2:uid="{00000000-000D-0000-FFFF-FFFF00000000}"/>
  </bookViews>
  <sheets>
    <sheet name="Sheet1" sheetId="1" r:id="rId1"/>
    <sheet name="reward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I3" i="3"/>
  <c r="I4" i="3"/>
  <c r="I5" i="3"/>
  <c r="I6" i="3"/>
  <c r="I2" i="3"/>
  <c r="K6" i="3"/>
  <c r="J6" i="3"/>
  <c r="K5" i="3"/>
  <c r="J5" i="3"/>
  <c r="K4" i="3"/>
  <c r="J4" i="3"/>
  <c r="K3" i="3"/>
  <c r="J3" i="3"/>
  <c r="K2" i="3"/>
  <c r="J2" i="3"/>
  <c r="S91" i="1"/>
  <c r="R91" i="1"/>
  <c r="Q91" i="1"/>
  <c r="S81" i="1"/>
  <c r="R81" i="1"/>
  <c r="Q81" i="1"/>
  <c r="S61" i="1"/>
  <c r="R61" i="1"/>
  <c r="Q61" i="1"/>
  <c r="S41" i="1"/>
  <c r="R41" i="1"/>
  <c r="Q41" i="1"/>
  <c r="S21" i="1"/>
  <c r="R21" i="1"/>
  <c r="Q21" i="1"/>
  <c r="H6" i="3"/>
  <c r="H5" i="3"/>
  <c r="H4" i="3"/>
  <c r="H3" i="3"/>
  <c r="H2" i="3"/>
  <c r="G6" i="3"/>
  <c r="G5" i="3"/>
  <c r="G4" i="3"/>
  <c r="G3" i="3"/>
  <c r="G2" i="3"/>
  <c r="J131" i="2"/>
  <c r="E5" i="3" s="1"/>
  <c r="E6" i="3"/>
  <c r="E4" i="3"/>
  <c r="E3" i="3"/>
  <c r="E2" i="3"/>
  <c r="D6" i="3"/>
  <c r="F6" i="3" s="1"/>
  <c r="D5" i="3"/>
  <c r="D4" i="3"/>
  <c r="F4" i="3" s="1"/>
  <c r="D3" i="3"/>
  <c r="F3" i="3" s="1"/>
  <c r="D2" i="3"/>
  <c r="C6" i="3"/>
  <c r="C5" i="3"/>
  <c r="C4" i="3"/>
  <c r="C3" i="3"/>
  <c r="C2" i="3"/>
  <c r="K141" i="2"/>
  <c r="K131" i="2"/>
  <c r="K121" i="2"/>
  <c r="K111" i="2"/>
  <c r="K101" i="2"/>
  <c r="K91" i="2"/>
  <c r="K81" i="2"/>
  <c r="K71" i="2"/>
  <c r="K61" i="2"/>
  <c r="K51" i="2"/>
  <c r="K41" i="2"/>
  <c r="K31" i="2"/>
  <c r="K21" i="2"/>
  <c r="K11" i="2"/>
  <c r="I11" i="2"/>
  <c r="J141" i="2"/>
  <c r="J81" i="2"/>
  <c r="J121" i="2"/>
  <c r="J111" i="2"/>
  <c r="J101" i="2"/>
  <c r="J91" i="2"/>
  <c r="I71" i="2"/>
  <c r="J61" i="2"/>
  <c r="I51" i="2"/>
  <c r="J41" i="2"/>
  <c r="I31" i="2"/>
  <c r="J21" i="2"/>
  <c r="F5" i="3" l="1"/>
</calcChain>
</file>

<file path=xl/sharedStrings.xml><?xml version="1.0" encoding="utf-8"?>
<sst xmlns="http://schemas.openxmlformats.org/spreadsheetml/2006/main" count="41" uniqueCount="40">
  <si>
    <t>Seed</t>
  </si>
  <si>
    <t>auv_num</t>
  </si>
  <si>
    <t>Real_failures</t>
  </si>
  <si>
    <t>Never_failed</t>
  </si>
  <si>
    <t>SOFT_TP</t>
  </si>
  <si>
    <t>SOFT_FP</t>
  </si>
  <si>
    <t>SOFT_FP_rate</t>
  </si>
  <si>
    <t>SOFT_delay_mean</t>
  </si>
  <si>
    <t>SOFT_delay_P90</t>
  </si>
  <si>
    <t>DEAD_TP</t>
  </si>
  <si>
    <t>DEAD_FP</t>
  </si>
  <si>
    <t>DEAD_FP_rate</t>
  </si>
  <si>
    <t>DEAD_FN</t>
  </si>
  <si>
    <t>DEAD_FN_rate</t>
  </si>
  <si>
    <t>DEAD_delay_mean</t>
  </si>
  <si>
    <t>DEAD_delay_P90</t>
  </si>
  <si>
    <t>AUV number</t>
  </si>
  <si>
    <t>Task number</t>
  </si>
  <si>
    <t>Task Done</t>
  </si>
  <si>
    <t>Failure number</t>
  </si>
  <si>
    <t>No Failure Reward</t>
  </si>
  <si>
    <t>Reward of Proposed</t>
  </si>
  <si>
    <t>Done rate</t>
  </si>
  <si>
    <t>average no failure reward</t>
    <phoneticPr fontId="1" type="noConversion"/>
  </si>
  <si>
    <t>Average reward of proposed</t>
    <phoneticPr fontId="1" type="noConversion"/>
  </si>
  <si>
    <t>Task Finish Ratio</t>
    <phoneticPr fontId="1" type="noConversion"/>
  </si>
  <si>
    <t>AUV num</t>
    <phoneticPr fontId="1" type="noConversion"/>
  </si>
  <si>
    <t xml:space="preserve">Fail Num </t>
    <phoneticPr fontId="1" type="noConversion"/>
  </si>
  <si>
    <t>No Fail Reward</t>
    <phoneticPr fontId="1" type="noConversion"/>
  </si>
  <si>
    <t>Rward of Prosed</t>
    <phoneticPr fontId="1" type="noConversion"/>
  </si>
  <si>
    <t>Rward of No Heartbeat</t>
    <phoneticPr fontId="1" type="noConversion"/>
  </si>
  <si>
    <t>Recover Rate</t>
    <phoneticPr fontId="1" type="noConversion"/>
  </si>
  <si>
    <t>TP rate</t>
    <phoneticPr fontId="1" type="noConversion"/>
  </si>
  <si>
    <t>average delay</t>
    <phoneticPr fontId="1" type="noConversion"/>
  </si>
  <si>
    <t xml:space="preserve"> average delay P90</t>
    <phoneticPr fontId="1" type="noConversion"/>
  </si>
  <si>
    <t>Task Finish Ratio without Heartbeat</t>
    <phoneticPr fontId="1" type="noConversion"/>
  </si>
  <si>
    <t>Dead TP Rate</t>
    <phoneticPr fontId="1" type="noConversion"/>
  </si>
  <si>
    <t>Dead Average Delay (s)</t>
    <phoneticPr fontId="1" type="noConversion"/>
  </si>
  <si>
    <t>任务完成率提升效果</t>
    <phoneticPr fontId="1" type="noConversion"/>
  </si>
  <si>
    <t>Task finish ratio of proposed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</si>
</sst>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0" fontId="2" fillId="0" borderId="0" xfId="0" applyNumberFormat="1" applyFont="1"/>
    <xf numFmtId="10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AUV Number</a:t>
            </a:r>
            <a:r>
              <a:rPr lang="en-US" altLang="zh-CN" baseline="0"/>
              <a:t> vs Task Finish Ratio</a:t>
            </a:r>
            <a:endParaRPr lang="zh-CN" altLang="en-US"/>
          </a:p>
        </c:rich>
      </c:tx>
      <c:layout>
        <c:manualLayout>
          <c:xMode val="edge"/>
          <c:yMode val="edge"/>
          <c:x val="0.20908508328365397"/>
          <c:y val="3.7483282203156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Task finish ratio of proposed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Sheet2!$G$2:$G$5</c:f>
              <c:numCache>
                <c:formatCode>0.00%</c:formatCode>
                <c:ptCount val="4"/>
                <c:pt idx="0">
                  <c:v>0.85</c:v>
                </c:pt>
                <c:pt idx="1">
                  <c:v>0.93333333333333335</c:v>
                </c:pt>
                <c:pt idx="2">
                  <c:v>0.98750000000000004</c:v>
                </c:pt>
                <c:pt idx="3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7-4399-86CE-2675021C8795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Task Finish Ratio without Heartbeat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Sheet2!$H$2:$H$5</c:f>
              <c:numCache>
                <c:formatCode>0.00%</c:formatCode>
                <c:ptCount val="4"/>
                <c:pt idx="0">
                  <c:v>0.625</c:v>
                </c:pt>
                <c:pt idx="1">
                  <c:v>0.7</c:v>
                </c:pt>
                <c:pt idx="2">
                  <c:v>0.77500000000000002</c:v>
                </c:pt>
                <c:pt idx="3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7-4399-86CE-2675021C8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221071"/>
        <c:axId val="1644739039"/>
      </c:scatterChart>
      <c:valAx>
        <c:axId val="1063221071"/>
        <c:scaling>
          <c:orientation val="minMax"/>
          <c:max val="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AUV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739039"/>
        <c:crosses val="autoZero"/>
        <c:crossBetween val="midCat"/>
        <c:majorUnit val="1"/>
        <c:minorUnit val="0.5"/>
      </c:valAx>
      <c:valAx>
        <c:axId val="1644739039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Task Finish 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22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Reward</a:t>
            </a:r>
            <a:r>
              <a:rPr lang="en-US" altLang="zh-CN" baseline="0"/>
              <a:t> Recover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Sheet2!$F$2:$F$6</c:f>
              <c:numCache>
                <c:formatCode>0.00%</c:formatCode>
                <c:ptCount val="5"/>
                <c:pt idx="0">
                  <c:v>8.0314853766950245E-2</c:v>
                </c:pt>
                <c:pt idx="1">
                  <c:v>9.9026417381349097E-2</c:v>
                </c:pt>
                <c:pt idx="2">
                  <c:v>6.3430939343384729E-2</c:v>
                </c:pt>
                <c:pt idx="3">
                  <c:v>-1.5380698521384795E-2</c:v>
                </c:pt>
                <c:pt idx="4">
                  <c:v>6.4823140736334661E-2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1-4F75-ACB0-2FBA012A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63344"/>
        <c:axId val="1530370544"/>
      </c:scatterChart>
      <c:valAx>
        <c:axId val="153036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AUV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370544"/>
        <c:crosses val="autoZero"/>
        <c:crossBetween val="midCat"/>
      </c:valAx>
      <c:valAx>
        <c:axId val="1530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3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Hearbeat</a:t>
            </a:r>
            <a:r>
              <a:rPr lang="en-US" altLang="zh-CN" baseline="0"/>
              <a:t> Mechanism Metrics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Dead 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Sheet2!$J$2:$J$5</c:f>
              <c:numCache>
                <c:formatCode>0.00%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7-4758-A4B1-4EF67298A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85904"/>
        <c:axId val="1530386864"/>
      </c:scatterChart>
      <c:scatterChart>
        <c:scatterStyle val="lineMarker"/>
        <c:varyColors val="0"/>
        <c:ser>
          <c:idx val="1"/>
          <c:order val="1"/>
          <c:tx>
            <c:strRef>
              <c:f>Sheet2!$K$1</c:f>
              <c:strCache>
                <c:ptCount val="1"/>
                <c:pt idx="0">
                  <c:v>Dead Average Delay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Sheet2!$K$2:$K$5</c:f>
              <c:numCache>
                <c:formatCode>General</c:formatCode>
                <c:ptCount val="4"/>
                <c:pt idx="0">
                  <c:v>39.959960133996901</c:v>
                </c:pt>
                <c:pt idx="1">
                  <c:v>40.402087153811792</c:v>
                </c:pt>
                <c:pt idx="2">
                  <c:v>40.231472541152925</c:v>
                </c:pt>
                <c:pt idx="3">
                  <c:v>39.084937514517321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7-4758-A4B1-4EF67298A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19392"/>
        <c:axId val="1667718912"/>
      </c:scatterChart>
      <c:valAx>
        <c:axId val="1530385904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AUV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386864"/>
        <c:crosses val="autoZero"/>
        <c:crossBetween val="midCat"/>
        <c:majorUnit val="1"/>
        <c:minorUnit val="0.5"/>
      </c:valAx>
      <c:valAx>
        <c:axId val="1530386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Dead TP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385904"/>
        <c:crosses val="autoZero"/>
        <c:crossBetween val="midCat"/>
      </c:valAx>
      <c:valAx>
        <c:axId val="1667718912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Delay</a:t>
                </a:r>
                <a:r>
                  <a:rPr lang="en-US" altLang="zh-CN" baseline="0"/>
                  <a:t> 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719392"/>
        <c:crosses val="max"/>
        <c:crossBetween val="midCat"/>
      </c:valAx>
      <c:valAx>
        <c:axId val="166771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77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8</xdr:row>
      <xdr:rowOff>57151</xdr:rowOff>
    </xdr:from>
    <xdr:to>
      <xdr:col>7</xdr:col>
      <xdr:colOff>38100</xdr:colOff>
      <xdr:row>20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9A13CF-2898-00B0-10FE-F5B8CD816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900112</xdr:colOff>
      <xdr:row>15</xdr:row>
      <xdr:rowOff>180975</xdr:rowOff>
    </xdr:from>
    <xdr:to>
      <xdr:col>15</xdr:col>
      <xdr:colOff>604837</xdr:colOff>
      <xdr:row>30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EB1DF2-C864-B047-6942-2B6DA3360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90488</xdr:colOff>
      <xdr:row>12</xdr:row>
      <xdr:rowOff>161925</xdr:rowOff>
    </xdr:from>
    <xdr:to>
      <xdr:col>7</xdr:col>
      <xdr:colOff>1181100</xdr:colOff>
      <xdr:row>25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AC991A4-2D71-F546-E9E2-3687D09FD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workbookViewId="0">
      <selection activeCell="L1" sqref="L1"/>
    </sheetView>
  </sheetViews>
  <sheetFormatPr defaultRowHeight="15" x14ac:dyDescent="0.25"/>
  <cols>
    <col min="1" max="1" width="7.140625" customWidth="1"/>
    <col min="2" max="2" width="9.28515625" customWidth="1"/>
    <col min="3" max="3" width="12.7109375" customWidth="1"/>
    <col min="4" max="4" width="11.85546875" customWidth="1"/>
    <col min="5" max="5" width="8" customWidth="1"/>
    <col min="6" max="6" width="8.140625" customWidth="1"/>
    <col min="7" max="7" width="13.140625" customWidth="1"/>
    <col min="8" max="8" width="16.7109375" customWidth="1"/>
    <col min="9" max="9" width="15.28515625" customWidth="1"/>
    <col min="10" max="11" width="9.140625" customWidth="1"/>
    <col min="12" max="12" width="13.7109375" customWidth="1"/>
    <col min="13" max="13" width="9.42578125" customWidth="1"/>
    <col min="14" max="14" width="14" customWidth="1"/>
    <col min="15" max="15" width="17.85546875" customWidth="1"/>
    <col min="16" max="16" width="16" customWidth="1"/>
    <col min="18" max="18" width="12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32</v>
      </c>
      <c r="R1" s="1" t="s">
        <v>33</v>
      </c>
      <c r="S1" s="1" t="s">
        <v>34</v>
      </c>
    </row>
    <row r="2" spans="1:19" x14ac:dyDescent="0.25">
      <c r="A2">
        <v>22</v>
      </c>
      <c r="B2">
        <v>2</v>
      </c>
      <c r="C2">
        <v>0</v>
      </c>
      <c r="D2">
        <v>2</v>
      </c>
      <c r="E2">
        <v>0</v>
      </c>
      <c r="F2">
        <v>2</v>
      </c>
      <c r="G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9" x14ac:dyDescent="0.25">
      <c r="A3">
        <v>11</v>
      </c>
      <c r="B3">
        <v>2</v>
      </c>
      <c r="C3">
        <v>0</v>
      </c>
      <c r="D3">
        <v>2</v>
      </c>
      <c r="E3">
        <v>0</v>
      </c>
      <c r="F3">
        <v>0</v>
      </c>
      <c r="G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9" x14ac:dyDescent="0.25">
      <c r="A4">
        <v>34</v>
      </c>
      <c r="B4">
        <v>2</v>
      </c>
      <c r="C4">
        <v>0</v>
      </c>
      <c r="D4">
        <v>2</v>
      </c>
      <c r="E4">
        <v>0</v>
      </c>
      <c r="F4">
        <v>2</v>
      </c>
      <c r="G4">
        <v>1</v>
      </c>
      <c r="J4">
        <v>0</v>
      </c>
      <c r="K4">
        <v>0</v>
      </c>
      <c r="L4">
        <v>0</v>
      </c>
      <c r="M4">
        <v>0</v>
      </c>
      <c r="N4">
        <v>0</v>
      </c>
    </row>
    <row r="5" spans="1:19" x14ac:dyDescent="0.25">
      <c r="A5">
        <v>578</v>
      </c>
      <c r="B5">
        <v>2</v>
      </c>
      <c r="C5">
        <v>0</v>
      </c>
      <c r="D5">
        <v>2</v>
      </c>
      <c r="E5">
        <v>0</v>
      </c>
      <c r="F5">
        <v>2</v>
      </c>
      <c r="G5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9" x14ac:dyDescent="0.25">
      <c r="A6">
        <v>57</v>
      </c>
      <c r="B6">
        <v>2</v>
      </c>
      <c r="C6">
        <v>0</v>
      </c>
      <c r="D6">
        <v>2</v>
      </c>
      <c r="E6">
        <v>0</v>
      </c>
      <c r="F6">
        <v>2</v>
      </c>
      <c r="G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9" x14ac:dyDescent="0.25">
      <c r="A7">
        <v>785</v>
      </c>
      <c r="B7">
        <v>2</v>
      </c>
      <c r="C7">
        <v>0</v>
      </c>
      <c r="D7">
        <v>2</v>
      </c>
      <c r="E7">
        <v>0</v>
      </c>
      <c r="F7">
        <v>2</v>
      </c>
      <c r="G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9" x14ac:dyDescent="0.25">
      <c r="A8">
        <v>78</v>
      </c>
      <c r="B8">
        <v>2</v>
      </c>
      <c r="C8">
        <v>0</v>
      </c>
      <c r="D8">
        <v>2</v>
      </c>
      <c r="E8">
        <v>0</v>
      </c>
      <c r="F8">
        <v>2</v>
      </c>
      <c r="G8">
        <v>1</v>
      </c>
      <c r="J8">
        <v>0</v>
      </c>
      <c r="K8">
        <v>0</v>
      </c>
      <c r="L8">
        <v>0</v>
      </c>
      <c r="M8">
        <v>0</v>
      </c>
      <c r="N8">
        <v>0</v>
      </c>
    </row>
    <row r="9" spans="1:19" x14ac:dyDescent="0.25">
      <c r="A9">
        <v>85</v>
      </c>
      <c r="B9">
        <v>2</v>
      </c>
      <c r="C9">
        <v>0</v>
      </c>
      <c r="D9">
        <v>2</v>
      </c>
      <c r="E9">
        <v>0</v>
      </c>
      <c r="F9">
        <v>2</v>
      </c>
      <c r="G9">
        <v>1</v>
      </c>
      <c r="J9">
        <v>0</v>
      </c>
      <c r="K9">
        <v>0</v>
      </c>
      <c r="L9">
        <v>0</v>
      </c>
      <c r="M9">
        <v>0</v>
      </c>
      <c r="N9">
        <v>0</v>
      </c>
    </row>
    <row r="10" spans="1:19" x14ac:dyDescent="0.25">
      <c r="A10">
        <v>99</v>
      </c>
      <c r="B10">
        <v>2</v>
      </c>
      <c r="C10">
        <v>0</v>
      </c>
      <c r="D10">
        <v>2</v>
      </c>
      <c r="E10">
        <v>0</v>
      </c>
      <c r="F10">
        <v>2</v>
      </c>
      <c r="G10">
        <v>1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9" x14ac:dyDescent="0.25">
      <c r="A11">
        <v>114514</v>
      </c>
      <c r="B11">
        <v>2</v>
      </c>
      <c r="C11">
        <v>0</v>
      </c>
      <c r="D11">
        <v>2</v>
      </c>
      <c r="E11">
        <v>0</v>
      </c>
      <c r="F11">
        <v>4</v>
      </c>
      <c r="G11">
        <v>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9" x14ac:dyDescent="0.25">
      <c r="A12">
        <v>22</v>
      </c>
      <c r="B12">
        <v>2</v>
      </c>
      <c r="C12">
        <v>1</v>
      </c>
      <c r="D12">
        <v>1</v>
      </c>
      <c r="E12">
        <v>0</v>
      </c>
      <c r="F12">
        <v>2</v>
      </c>
      <c r="G12">
        <v>2</v>
      </c>
      <c r="J12">
        <v>0</v>
      </c>
      <c r="K12">
        <v>0</v>
      </c>
      <c r="L12">
        <v>0</v>
      </c>
      <c r="M12">
        <v>1</v>
      </c>
      <c r="N12">
        <v>1</v>
      </c>
    </row>
    <row r="13" spans="1:19" x14ac:dyDescent="0.25">
      <c r="A13">
        <v>11</v>
      </c>
      <c r="B13">
        <v>2</v>
      </c>
      <c r="C13">
        <v>1</v>
      </c>
      <c r="D13">
        <v>1</v>
      </c>
      <c r="E13">
        <v>1</v>
      </c>
      <c r="F13">
        <v>0</v>
      </c>
      <c r="G13">
        <v>0</v>
      </c>
      <c r="H13">
        <v>9.5544194423985118</v>
      </c>
      <c r="I13">
        <v>9.5544194423985118</v>
      </c>
      <c r="J13">
        <v>1</v>
      </c>
      <c r="K13">
        <v>0</v>
      </c>
      <c r="L13">
        <v>0</v>
      </c>
      <c r="M13">
        <v>0</v>
      </c>
      <c r="N13">
        <v>0</v>
      </c>
      <c r="O13">
        <v>39.554419442398512</v>
      </c>
      <c r="P13">
        <v>39.554419442398512</v>
      </c>
    </row>
    <row r="14" spans="1:19" x14ac:dyDescent="0.25">
      <c r="A14">
        <v>34</v>
      </c>
      <c r="B14">
        <v>2</v>
      </c>
      <c r="C14">
        <v>1</v>
      </c>
      <c r="D14">
        <v>1</v>
      </c>
      <c r="E14">
        <v>1</v>
      </c>
      <c r="F14">
        <v>0</v>
      </c>
      <c r="G14">
        <v>0</v>
      </c>
      <c r="H14">
        <v>6.7327675389559545</v>
      </c>
      <c r="I14">
        <v>6.7327675389559545</v>
      </c>
      <c r="J14">
        <v>0</v>
      </c>
      <c r="K14">
        <v>0</v>
      </c>
      <c r="L14">
        <v>0</v>
      </c>
      <c r="M14">
        <v>1</v>
      </c>
      <c r="N14">
        <v>1</v>
      </c>
    </row>
    <row r="15" spans="1:19" x14ac:dyDescent="0.25">
      <c r="A15">
        <v>578</v>
      </c>
      <c r="B15">
        <v>2</v>
      </c>
      <c r="C15">
        <v>1</v>
      </c>
      <c r="D15">
        <v>1</v>
      </c>
      <c r="E15">
        <v>0</v>
      </c>
      <c r="F15">
        <v>0</v>
      </c>
      <c r="G15">
        <v>0</v>
      </c>
      <c r="J15">
        <v>0</v>
      </c>
      <c r="K15">
        <v>0</v>
      </c>
      <c r="L15">
        <v>0</v>
      </c>
      <c r="M15">
        <v>1</v>
      </c>
      <c r="N15">
        <v>1</v>
      </c>
    </row>
    <row r="16" spans="1:19" x14ac:dyDescent="0.25">
      <c r="A16">
        <v>57</v>
      </c>
      <c r="B16">
        <v>2</v>
      </c>
      <c r="C16">
        <v>1</v>
      </c>
      <c r="D16">
        <v>1</v>
      </c>
      <c r="E16">
        <v>1</v>
      </c>
      <c r="F16">
        <v>0</v>
      </c>
      <c r="G16">
        <v>0</v>
      </c>
      <c r="H16">
        <v>11.603663046092379</v>
      </c>
      <c r="I16">
        <v>11.603663046092379</v>
      </c>
      <c r="J16">
        <v>1</v>
      </c>
      <c r="K16">
        <v>0</v>
      </c>
      <c r="L16">
        <v>0</v>
      </c>
      <c r="M16">
        <v>0</v>
      </c>
      <c r="N16">
        <v>0</v>
      </c>
      <c r="O16">
        <v>41.603663046092379</v>
      </c>
      <c r="P16">
        <v>41.603663046092379</v>
      </c>
    </row>
    <row r="17" spans="1:19" x14ac:dyDescent="0.25">
      <c r="A17">
        <v>785</v>
      </c>
      <c r="B17">
        <v>2</v>
      </c>
      <c r="C17">
        <v>1</v>
      </c>
      <c r="D17">
        <v>1</v>
      </c>
      <c r="E17">
        <v>1</v>
      </c>
      <c r="F17">
        <v>0</v>
      </c>
      <c r="G17">
        <v>0</v>
      </c>
      <c r="H17">
        <v>7.0337913295340968</v>
      </c>
      <c r="I17">
        <v>7.0337913295340968</v>
      </c>
      <c r="J17">
        <v>1</v>
      </c>
      <c r="K17">
        <v>0</v>
      </c>
      <c r="L17">
        <v>0</v>
      </c>
      <c r="M17">
        <v>0</v>
      </c>
      <c r="N17">
        <v>0</v>
      </c>
      <c r="O17">
        <v>37.033791329534097</v>
      </c>
      <c r="P17">
        <v>37.033791329534097</v>
      </c>
    </row>
    <row r="18" spans="1:19" x14ac:dyDescent="0.25">
      <c r="A18">
        <v>78</v>
      </c>
      <c r="B18">
        <v>2</v>
      </c>
      <c r="C18">
        <v>1</v>
      </c>
      <c r="D18">
        <v>1</v>
      </c>
      <c r="E18">
        <v>1</v>
      </c>
      <c r="F18">
        <v>0</v>
      </c>
      <c r="G18">
        <v>0</v>
      </c>
      <c r="H18">
        <v>11.039348574227006</v>
      </c>
      <c r="I18">
        <v>11.039348574227006</v>
      </c>
      <c r="J18">
        <v>1</v>
      </c>
      <c r="K18">
        <v>0</v>
      </c>
      <c r="L18">
        <v>0</v>
      </c>
      <c r="M18">
        <v>0</v>
      </c>
      <c r="N18">
        <v>0</v>
      </c>
      <c r="O18">
        <v>41.039348574227006</v>
      </c>
      <c r="P18">
        <v>41.039348574227006</v>
      </c>
    </row>
    <row r="19" spans="1:19" x14ac:dyDescent="0.25">
      <c r="A19">
        <v>85</v>
      </c>
      <c r="B19">
        <v>2</v>
      </c>
      <c r="C19">
        <v>1</v>
      </c>
      <c r="D19">
        <v>1</v>
      </c>
      <c r="E19">
        <v>1</v>
      </c>
      <c r="F19">
        <v>0</v>
      </c>
      <c r="G19">
        <v>0</v>
      </c>
      <c r="H19">
        <v>10.876125794651216</v>
      </c>
      <c r="I19">
        <v>10.876125794651216</v>
      </c>
      <c r="J19">
        <v>1</v>
      </c>
      <c r="K19">
        <v>0</v>
      </c>
      <c r="L19">
        <v>0</v>
      </c>
      <c r="M19">
        <v>0</v>
      </c>
      <c r="N19">
        <v>0</v>
      </c>
      <c r="O19">
        <v>40.876125794651216</v>
      </c>
      <c r="P19">
        <v>40.876125794651216</v>
      </c>
    </row>
    <row r="20" spans="1:19" x14ac:dyDescent="0.25">
      <c r="A20">
        <v>99</v>
      </c>
      <c r="B20">
        <v>2</v>
      </c>
      <c r="C20">
        <v>1</v>
      </c>
      <c r="D20">
        <v>1</v>
      </c>
      <c r="E20">
        <v>0</v>
      </c>
      <c r="F20">
        <v>2</v>
      </c>
      <c r="G20">
        <v>2</v>
      </c>
      <c r="J20">
        <v>0</v>
      </c>
      <c r="K20">
        <v>0</v>
      </c>
      <c r="L20">
        <v>0</v>
      </c>
      <c r="M20">
        <v>1</v>
      </c>
      <c r="N20">
        <v>1</v>
      </c>
    </row>
    <row r="21" spans="1:19" x14ac:dyDescent="0.25">
      <c r="A21">
        <v>114514</v>
      </c>
      <c r="B21">
        <v>2</v>
      </c>
      <c r="C21">
        <v>1</v>
      </c>
      <c r="D21">
        <v>1</v>
      </c>
      <c r="E21">
        <v>1</v>
      </c>
      <c r="F21">
        <v>0</v>
      </c>
      <c r="G21">
        <v>0</v>
      </c>
      <c r="H21">
        <v>9.6524126170781983</v>
      </c>
      <c r="I21">
        <v>9.6524126170781983</v>
      </c>
      <c r="J21">
        <v>1</v>
      </c>
      <c r="K21">
        <v>0</v>
      </c>
      <c r="L21">
        <v>0</v>
      </c>
      <c r="M21">
        <v>0</v>
      </c>
      <c r="N21">
        <v>0</v>
      </c>
      <c r="O21">
        <v>39.652412617078198</v>
      </c>
      <c r="P21">
        <v>39.652412617078198</v>
      </c>
      <c r="Q21">
        <f>SUM(J12:J21)/SUM(C12:C21)</f>
        <v>0.6</v>
      </c>
      <c r="R21">
        <f>AVERAGE(O12:O21)</f>
        <v>39.959960133996901</v>
      </c>
      <c r="S21">
        <f>AVERAGE(P12:P21)</f>
        <v>39.959960133996901</v>
      </c>
    </row>
    <row r="22" spans="1:19" x14ac:dyDescent="0.25">
      <c r="A22">
        <v>22</v>
      </c>
      <c r="B22">
        <v>3</v>
      </c>
      <c r="C22">
        <v>0</v>
      </c>
      <c r="D22">
        <v>3</v>
      </c>
      <c r="E22">
        <v>0</v>
      </c>
      <c r="F22">
        <v>6</v>
      </c>
      <c r="G22">
        <v>2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9" x14ac:dyDescent="0.25">
      <c r="A23">
        <v>11</v>
      </c>
      <c r="B23">
        <v>3</v>
      </c>
      <c r="C23">
        <v>0</v>
      </c>
      <c r="D23">
        <v>3</v>
      </c>
      <c r="E23">
        <v>0</v>
      </c>
      <c r="F23">
        <v>6</v>
      </c>
      <c r="G23">
        <v>2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9" x14ac:dyDescent="0.25">
      <c r="A24">
        <v>34</v>
      </c>
      <c r="B24">
        <v>3</v>
      </c>
      <c r="C24">
        <v>0</v>
      </c>
      <c r="D24">
        <v>3</v>
      </c>
      <c r="E24">
        <v>0</v>
      </c>
      <c r="F24">
        <v>4</v>
      </c>
      <c r="G24">
        <v>1.3333333333333333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9" x14ac:dyDescent="0.25">
      <c r="A25">
        <v>578</v>
      </c>
      <c r="B25">
        <v>3</v>
      </c>
      <c r="C25">
        <v>0</v>
      </c>
      <c r="D25">
        <v>3</v>
      </c>
      <c r="E25">
        <v>0</v>
      </c>
      <c r="F25">
        <v>8</v>
      </c>
      <c r="G25">
        <v>2.6666666666666665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9" x14ac:dyDescent="0.25">
      <c r="A26">
        <v>57</v>
      </c>
      <c r="B26">
        <v>3</v>
      </c>
      <c r="C26">
        <v>0</v>
      </c>
      <c r="D26">
        <v>3</v>
      </c>
      <c r="E26">
        <v>0</v>
      </c>
      <c r="F26">
        <v>8</v>
      </c>
      <c r="G26">
        <v>2.6666666666666665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9" x14ac:dyDescent="0.25">
      <c r="A27">
        <v>786</v>
      </c>
      <c r="B27">
        <v>3</v>
      </c>
      <c r="C27">
        <v>0</v>
      </c>
      <c r="D27">
        <v>3</v>
      </c>
      <c r="E27">
        <v>0</v>
      </c>
      <c r="F27">
        <v>8</v>
      </c>
      <c r="G27">
        <v>2.6666666666666665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9" x14ac:dyDescent="0.25">
      <c r="A28">
        <v>78</v>
      </c>
      <c r="B28">
        <v>3</v>
      </c>
      <c r="C28">
        <v>0</v>
      </c>
      <c r="D28">
        <v>3</v>
      </c>
      <c r="E28">
        <v>0</v>
      </c>
      <c r="F28">
        <v>8</v>
      </c>
      <c r="G28">
        <v>2.6666666666666665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9" x14ac:dyDescent="0.25">
      <c r="A29">
        <v>85</v>
      </c>
      <c r="B29">
        <v>3</v>
      </c>
      <c r="C29">
        <v>0</v>
      </c>
      <c r="D29">
        <v>3</v>
      </c>
      <c r="E29">
        <v>0</v>
      </c>
      <c r="F29">
        <v>4</v>
      </c>
      <c r="G29">
        <v>1.3333333333333333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9" x14ac:dyDescent="0.25">
      <c r="A30">
        <v>99</v>
      </c>
      <c r="B30">
        <v>3</v>
      </c>
      <c r="C30">
        <v>0</v>
      </c>
      <c r="D30">
        <v>3</v>
      </c>
      <c r="E30">
        <v>0</v>
      </c>
      <c r="F30">
        <v>6</v>
      </c>
      <c r="G30">
        <v>2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9" x14ac:dyDescent="0.25">
      <c r="A31">
        <v>114514</v>
      </c>
      <c r="B31">
        <v>3</v>
      </c>
      <c r="C31">
        <v>0</v>
      </c>
      <c r="D31">
        <v>3</v>
      </c>
      <c r="E31">
        <v>0</v>
      </c>
      <c r="F31">
        <v>4</v>
      </c>
      <c r="G31">
        <v>1.3333333333333333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9" x14ac:dyDescent="0.25">
      <c r="A32">
        <v>22</v>
      </c>
      <c r="B32">
        <v>3</v>
      </c>
      <c r="C32">
        <v>1</v>
      </c>
      <c r="D32">
        <v>2</v>
      </c>
      <c r="E32">
        <v>1</v>
      </c>
      <c r="F32">
        <v>4</v>
      </c>
      <c r="G32">
        <v>2</v>
      </c>
      <c r="H32">
        <v>10.978356181849676</v>
      </c>
      <c r="I32">
        <v>10.978356181849676</v>
      </c>
      <c r="J32">
        <v>1</v>
      </c>
      <c r="K32">
        <v>0</v>
      </c>
      <c r="L32">
        <v>0</v>
      </c>
      <c r="M32">
        <v>0</v>
      </c>
      <c r="N32">
        <v>0</v>
      </c>
      <c r="O32">
        <v>40.978356181849676</v>
      </c>
      <c r="P32">
        <v>40.978356181849676</v>
      </c>
    </row>
    <row r="33" spans="1:19" x14ac:dyDescent="0.25">
      <c r="A33">
        <v>11</v>
      </c>
      <c r="B33">
        <v>3</v>
      </c>
      <c r="C33">
        <v>1</v>
      </c>
      <c r="D33">
        <v>2</v>
      </c>
      <c r="E33">
        <v>1</v>
      </c>
      <c r="F33">
        <v>4</v>
      </c>
      <c r="G33">
        <v>2</v>
      </c>
      <c r="H33">
        <v>9.6544194423986482</v>
      </c>
      <c r="I33">
        <v>9.6544194423986482</v>
      </c>
      <c r="J33">
        <v>1</v>
      </c>
      <c r="K33">
        <v>0</v>
      </c>
      <c r="L33">
        <v>0</v>
      </c>
      <c r="M33">
        <v>0</v>
      </c>
      <c r="N33">
        <v>0</v>
      </c>
      <c r="O33">
        <v>39.654419442398648</v>
      </c>
      <c r="P33">
        <v>39.654419442398648</v>
      </c>
    </row>
    <row r="34" spans="1:19" x14ac:dyDescent="0.25">
      <c r="A34">
        <v>34</v>
      </c>
      <c r="B34">
        <v>3</v>
      </c>
      <c r="C34">
        <v>1</v>
      </c>
      <c r="D34">
        <v>2</v>
      </c>
      <c r="E34">
        <v>1</v>
      </c>
      <c r="F34">
        <v>2</v>
      </c>
      <c r="G34">
        <v>1</v>
      </c>
      <c r="H34">
        <v>11.332767538955864</v>
      </c>
      <c r="I34">
        <v>11.332767538955864</v>
      </c>
      <c r="J34">
        <v>1</v>
      </c>
      <c r="K34">
        <v>0</v>
      </c>
      <c r="L34">
        <v>0</v>
      </c>
      <c r="M34">
        <v>0</v>
      </c>
      <c r="N34">
        <v>0</v>
      </c>
      <c r="O34">
        <v>41.332767538955864</v>
      </c>
      <c r="P34">
        <v>41.332767538955864</v>
      </c>
    </row>
    <row r="35" spans="1:19" x14ac:dyDescent="0.25">
      <c r="A35">
        <v>578</v>
      </c>
      <c r="B35">
        <v>3</v>
      </c>
      <c r="C35">
        <v>1</v>
      </c>
      <c r="D35">
        <v>2</v>
      </c>
      <c r="E35">
        <v>0</v>
      </c>
      <c r="F35">
        <v>6</v>
      </c>
      <c r="G35">
        <v>3</v>
      </c>
      <c r="J35">
        <v>0</v>
      </c>
      <c r="K35">
        <v>0</v>
      </c>
      <c r="L35">
        <v>0</v>
      </c>
      <c r="M35">
        <v>1</v>
      </c>
      <c r="N35">
        <v>1</v>
      </c>
    </row>
    <row r="36" spans="1:19" x14ac:dyDescent="0.25">
      <c r="A36">
        <v>57</v>
      </c>
      <c r="B36">
        <v>3</v>
      </c>
      <c r="C36">
        <v>1</v>
      </c>
      <c r="D36">
        <v>2</v>
      </c>
      <c r="E36">
        <v>1</v>
      </c>
      <c r="F36">
        <v>4</v>
      </c>
      <c r="G36">
        <v>2</v>
      </c>
      <c r="H36">
        <v>11.50366304609247</v>
      </c>
      <c r="I36">
        <v>11.50366304609247</v>
      </c>
      <c r="J36">
        <v>1</v>
      </c>
      <c r="K36">
        <v>0</v>
      </c>
      <c r="L36">
        <v>0</v>
      </c>
      <c r="M36">
        <v>0</v>
      </c>
      <c r="N36">
        <v>0</v>
      </c>
      <c r="O36">
        <v>41.50366304609247</v>
      </c>
      <c r="P36">
        <v>41.50366304609247</v>
      </c>
    </row>
    <row r="37" spans="1:19" x14ac:dyDescent="0.25">
      <c r="A37">
        <v>786</v>
      </c>
      <c r="B37">
        <v>3</v>
      </c>
      <c r="C37">
        <v>1</v>
      </c>
      <c r="D37">
        <v>2</v>
      </c>
      <c r="E37">
        <v>1</v>
      </c>
      <c r="F37">
        <v>4</v>
      </c>
      <c r="G37">
        <v>2</v>
      </c>
      <c r="H37">
        <v>8.529888116883285</v>
      </c>
      <c r="I37">
        <v>8.529888116883285</v>
      </c>
      <c r="J37">
        <v>1</v>
      </c>
      <c r="K37">
        <v>0</v>
      </c>
      <c r="L37">
        <v>0</v>
      </c>
      <c r="M37">
        <v>0</v>
      </c>
      <c r="N37">
        <v>0</v>
      </c>
      <c r="O37">
        <v>38.529888116883285</v>
      </c>
      <c r="P37">
        <v>38.529888116883285</v>
      </c>
    </row>
    <row r="38" spans="1:19" x14ac:dyDescent="0.25">
      <c r="A38">
        <v>78</v>
      </c>
      <c r="B38">
        <v>3</v>
      </c>
      <c r="C38">
        <v>1</v>
      </c>
      <c r="D38">
        <v>2</v>
      </c>
      <c r="E38">
        <v>1</v>
      </c>
      <c r="F38">
        <v>4</v>
      </c>
      <c r="G38">
        <v>2</v>
      </c>
      <c r="H38">
        <v>11.33934857422696</v>
      </c>
      <c r="I38">
        <v>11.33934857422696</v>
      </c>
      <c r="J38">
        <v>1</v>
      </c>
      <c r="K38">
        <v>0</v>
      </c>
      <c r="L38">
        <v>0</v>
      </c>
      <c r="M38">
        <v>0</v>
      </c>
      <c r="N38">
        <v>0</v>
      </c>
      <c r="O38">
        <v>41.33934857422696</v>
      </c>
      <c r="P38">
        <v>41.33934857422696</v>
      </c>
    </row>
    <row r="39" spans="1:19" x14ac:dyDescent="0.25">
      <c r="A39">
        <v>85</v>
      </c>
      <c r="B39">
        <v>3</v>
      </c>
      <c r="C39">
        <v>1</v>
      </c>
      <c r="D39">
        <v>2</v>
      </c>
      <c r="E39">
        <v>0</v>
      </c>
      <c r="F39">
        <v>4</v>
      </c>
      <c r="G39">
        <v>2</v>
      </c>
      <c r="J39">
        <v>0</v>
      </c>
      <c r="K39">
        <v>0</v>
      </c>
      <c r="L39">
        <v>0</v>
      </c>
      <c r="M39">
        <v>1</v>
      </c>
      <c r="N39">
        <v>1</v>
      </c>
    </row>
    <row r="40" spans="1:19" x14ac:dyDescent="0.25">
      <c r="A40">
        <v>99</v>
      </c>
      <c r="B40">
        <v>3</v>
      </c>
      <c r="C40">
        <v>1</v>
      </c>
      <c r="D40">
        <v>2</v>
      </c>
      <c r="E40">
        <v>1</v>
      </c>
      <c r="F40">
        <v>2</v>
      </c>
      <c r="G40">
        <v>1</v>
      </c>
      <c r="H40">
        <v>10.125841713009322</v>
      </c>
      <c r="I40">
        <v>10.125841713009322</v>
      </c>
      <c r="J40">
        <v>1</v>
      </c>
      <c r="K40">
        <v>0</v>
      </c>
      <c r="L40">
        <v>0</v>
      </c>
      <c r="M40">
        <v>0</v>
      </c>
      <c r="N40">
        <v>0</v>
      </c>
      <c r="O40">
        <v>40.125841713009322</v>
      </c>
      <c r="P40">
        <v>40.125841713009322</v>
      </c>
    </row>
    <row r="41" spans="1:19" x14ac:dyDescent="0.25">
      <c r="A41">
        <v>114514</v>
      </c>
      <c r="B41">
        <v>3</v>
      </c>
      <c r="C41">
        <v>1</v>
      </c>
      <c r="D41">
        <v>2</v>
      </c>
      <c r="E41">
        <v>1</v>
      </c>
      <c r="F41">
        <v>4</v>
      </c>
      <c r="G41">
        <v>2</v>
      </c>
      <c r="H41">
        <v>9.7524126170781074</v>
      </c>
      <c r="I41">
        <v>9.7524126170781074</v>
      </c>
      <c r="J41">
        <v>1</v>
      </c>
      <c r="K41">
        <v>0</v>
      </c>
      <c r="L41">
        <v>0</v>
      </c>
      <c r="M41">
        <v>0</v>
      </c>
      <c r="N41">
        <v>0</v>
      </c>
      <c r="O41">
        <v>39.752412617078107</v>
      </c>
      <c r="P41">
        <v>39.752412617078107</v>
      </c>
      <c r="Q41">
        <f>SUM(J32:J41)/SUM(C32:C41)</f>
        <v>0.8</v>
      </c>
      <c r="R41">
        <f>AVERAGE(O32:O41)</f>
        <v>40.402087153811792</v>
      </c>
      <c r="S41">
        <f>AVERAGE(P32:P41)</f>
        <v>40.402087153811792</v>
      </c>
    </row>
    <row r="42" spans="1:19" x14ac:dyDescent="0.25">
      <c r="A42">
        <v>22</v>
      </c>
      <c r="B42">
        <v>4</v>
      </c>
      <c r="C42">
        <v>0</v>
      </c>
      <c r="D42">
        <v>4</v>
      </c>
      <c r="E42">
        <v>0</v>
      </c>
      <c r="F42">
        <v>141</v>
      </c>
      <c r="G42">
        <v>35.25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9" x14ac:dyDescent="0.25">
      <c r="A43">
        <v>11</v>
      </c>
      <c r="B43">
        <v>4</v>
      </c>
      <c r="C43">
        <v>0</v>
      </c>
      <c r="D43">
        <v>4</v>
      </c>
      <c r="E43">
        <v>0</v>
      </c>
      <c r="F43">
        <v>33</v>
      </c>
      <c r="G43">
        <v>8.25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9" x14ac:dyDescent="0.25">
      <c r="A44">
        <v>34</v>
      </c>
      <c r="B44">
        <v>4</v>
      </c>
      <c r="C44">
        <v>0</v>
      </c>
      <c r="D44">
        <v>4</v>
      </c>
      <c r="E44">
        <v>0</v>
      </c>
      <c r="F44">
        <v>26</v>
      </c>
      <c r="G44">
        <v>6.5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9" x14ac:dyDescent="0.25">
      <c r="A45">
        <v>578</v>
      </c>
      <c r="B45">
        <v>4</v>
      </c>
      <c r="C45">
        <v>0</v>
      </c>
      <c r="D45">
        <v>4</v>
      </c>
      <c r="E45">
        <v>0</v>
      </c>
      <c r="F45">
        <v>49</v>
      </c>
      <c r="G45">
        <v>12.25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9" x14ac:dyDescent="0.25">
      <c r="A46">
        <v>57</v>
      </c>
      <c r="B46">
        <v>4</v>
      </c>
      <c r="C46">
        <v>0</v>
      </c>
      <c r="D46">
        <v>4</v>
      </c>
      <c r="E46">
        <v>0</v>
      </c>
      <c r="F46">
        <v>29</v>
      </c>
      <c r="G46">
        <v>7.25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9" x14ac:dyDescent="0.25">
      <c r="A47">
        <v>786</v>
      </c>
      <c r="B47">
        <v>4</v>
      </c>
      <c r="C47">
        <v>0</v>
      </c>
      <c r="D47">
        <v>4</v>
      </c>
      <c r="E47">
        <v>0</v>
      </c>
      <c r="F47">
        <v>16</v>
      </c>
      <c r="G47">
        <v>4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9" x14ac:dyDescent="0.25">
      <c r="A48">
        <v>78</v>
      </c>
      <c r="B48">
        <v>4</v>
      </c>
      <c r="C48">
        <v>0</v>
      </c>
      <c r="D48">
        <v>4</v>
      </c>
      <c r="E48">
        <v>0</v>
      </c>
      <c r="F48">
        <v>6</v>
      </c>
      <c r="G48">
        <v>1.5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9" x14ac:dyDescent="0.25">
      <c r="A49">
        <v>85</v>
      </c>
      <c r="B49">
        <v>4</v>
      </c>
      <c r="C49">
        <v>0</v>
      </c>
      <c r="D49">
        <v>4</v>
      </c>
      <c r="E49">
        <v>0</v>
      </c>
      <c r="F49">
        <v>6</v>
      </c>
      <c r="G49">
        <v>1.5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9" x14ac:dyDescent="0.25">
      <c r="A50">
        <v>99</v>
      </c>
      <c r="B50">
        <v>4</v>
      </c>
      <c r="C50">
        <v>0</v>
      </c>
      <c r="D50">
        <v>4</v>
      </c>
      <c r="E50">
        <v>0</v>
      </c>
      <c r="F50">
        <v>329</v>
      </c>
      <c r="G50">
        <v>82.25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9" x14ac:dyDescent="0.25">
      <c r="A51">
        <v>114514</v>
      </c>
      <c r="B51">
        <v>4</v>
      </c>
      <c r="C51">
        <v>0</v>
      </c>
      <c r="D51">
        <v>4</v>
      </c>
      <c r="E51">
        <v>0</v>
      </c>
      <c r="F51">
        <v>12</v>
      </c>
      <c r="G51">
        <v>3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9" x14ac:dyDescent="0.25">
      <c r="A52">
        <v>22</v>
      </c>
      <c r="B52">
        <v>4</v>
      </c>
      <c r="C52">
        <v>1</v>
      </c>
      <c r="D52">
        <v>3</v>
      </c>
      <c r="E52">
        <v>1</v>
      </c>
      <c r="F52">
        <v>10</v>
      </c>
      <c r="G52">
        <v>3.3333333333333335</v>
      </c>
      <c r="H52">
        <v>11.278356181849631</v>
      </c>
      <c r="I52">
        <v>11.278356181849631</v>
      </c>
      <c r="J52">
        <v>1</v>
      </c>
      <c r="K52">
        <v>0</v>
      </c>
      <c r="L52">
        <v>0</v>
      </c>
      <c r="M52">
        <v>0</v>
      </c>
      <c r="N52">
        <v>0</v>
      </c>
      <c r="O52">
        <v>41.278356181849631</v>
      </c>
      <c r="P52">
        <v>41.278356181849631</v>
      </c>
    </row>
    <row r="53" spans="1:19" x14ac:dyDescent="0.25">
      <c r="A53">
        <v>11</v>
      </c>
      <c r="B53">
        <v>4</v>
      </c>
      <c r="C53">
        <v>1</v>
      </c>
      <c r="D53">
        <v>3</v>
      </c>
      <c r="E53">
        <v>1</v>
      </c>
      <c r="F53">
        <v>14</v>
      </c>
      <c r="G53">
        <v>4.666666666666667</v>
      </c>
      <c r="H53">
        <v>9.2544194423985573</v>
      </c>
      <c r="I53">
        <v>9.2544194423985573</v>
      </c>
      <c r="J53">
        <v>1</v>
      </c>
      <c r="K53">
        <v>0</v>
      </c>
      <c r="L53">
        <v>0</v>
      </c>
      <c r="M53">
        <v>0</v>
      </c>
      <c r="N53">
        <v>0</v>
      </c>
      <c r="O53">
        <v>39.254419442398557</v>
      </c>
      <c r="P53">
        <v>39.254419442398557</v>
      </c>
    </row>
    <row r="54" spans="1:19" x14ac:dyDescent="0.25">
      <c r="A54">
        <v>34</v>
      </c>
      <c r="B54">
        <v>4</v>
      </c>
      <c r="C54">
        <v>1</v>
      </c>
      <c r="D54">
        <v>3</v>
      </c>
      <c r="E54">
        <v>1</v>
      </c>
      <c r="F54">
        <v>10</v>
      </c>
      <c r="G54">
        <v>3.3333333333333335</v>
      </c>
      <c r="H54">
        <v>11.532767538955909</v>
      </c>
      <c r="I54">
        <v>11.532767538955909</v>
      </c>
      <c r="J54">
        <v>1</v>
      </c>
      <c r="K54">
        <v>0</v>
      </c>
      <c r="L54">
        <v>0</v>
      </c>
      <c r="M54">
        <v>0</v>
      </c>
      <c r="N54">
        <v>0</v>
      </c>
      <c r="O54">
        <v>41.532767538955909</v>
      </c>
      <c r="P54">
        <v>41.532767538955909</v>
      </c>
    </row>
    <row r="55" spans="1:19" x14ac:dyDescent="0.25">
      <c r="A55">
        <v>579</v>
      </c>
      <c r="B55">
        <v>4</v>
      </c>
      <c r="C55">
        <v>1</v>
      </c>
      <c r="D55">
        <v>3</v>
      </c>
      <c r="E55">
        <v>1</v>
      </c>
      <c r="F55">
        <v>18</v>
      </c>
      <c r="G55">
        <v>6</v>
      </c>
      <c r="H55">
        <v>8.5219023863842267</v>
      </c>
      <c r="I55">
        <v>8.5219023863842267</v>
      </c>
      <c r="J55">
        <v>1</v>
      </c>
      <c r="K55">
        <v>0</v>
      </c>
      <c r="L55">
        <v>0</v>
      </c>
      <c r="M55">
        <v>0</v>
      </c>
      <c r="N55">
        <v>0</v>
      </c>
      <c r="O55">
        <v>38.521902386384227</v>
      </c>
      <c r="P55">
        <v>38.521902386384227</v>
      </c>
    </row>
    <row r="56" spans="1:19" x14ac:dyDescent="0.25">
      <c r="A56">
        <v>57</v>
      </c>
      <c r="B56">
        <v>4</v>
      </c>
      <c r="C56">
        <v>1</v>
      </c>
      <c r="D56">
        <v>3</v>
      </c>
      <c r="E56">
        <v>1</v>
      </c>
      <c r="F56">
        <v>4</v>
      </c>
      <c r="G56">
        <v>1.3333333333333333</v>
      </c>
      <c r="H56">
        <v>11.50366304609247</v>
      </c>
      <c r="I56">
        <v>11.50366304609247</v>
      </c>
      <c r="J56">
        <v>1</v>
      </c>
      <c r="K56">
        <v>0</v>
      </c>
      <c r="L56">
        <v>0</v>
      </c>
      <c r="M56">
        <v>0</v>
      </c>
      <c r="N56">
        <v>0</v>
      </c>
      <c r="O56">
        <v>41.50366304609247</v>
      </c>
      <c r="P56">
        <v>41.50366304609247</v>
      </c>
    </row>
    <row r="57" spans="1:19" x14ac:dyDescent="0.25">
      <c r="A57">
        <v>786</v>
      </c>
      <c r="B57">
        <v>4</v>
      </c>
      <c r="C57">
        <v>1</v>
      </c>
      <c r="D57">
        <v>3</v>
      </c>
      <c r="E57">
        <v>1</v>
      </c>
      <c r="F57">
        <v>12</v>
      </c>
      <c r="G57">
        <v>4</v>
      </c>
      <c r="H57">
        <v>8.3298881168832395</v>
      </c>
      <c r="I57">
        <v>8.3298881168832395</v>
      </c>
      <c r="J57">
        <v>1</v>
      </c>
      <c r="K57">
        <v>0</v>
      </c>
      <c r="L57">
        <v>0</v>
      </c>
      <c r="M57">
        <v>0</v>
      </c>
      <c r="N57">
        <v>0</v>
      </c>
      <c r="O57">
        <v>38.329888116883239</v>
      </c>
      <c r="P57">
        <v>38.329888116883239</v>
      </c>
    </row>
    <row r="58" spans="1:19" x14ac:dyDescent="0.25">
      <c r="A58">
        <v>78</v>
      </c>
      <c r="B58">
        <v>4</v>
      </c>
      <c r="C58">
        <v>1</v>
      </c>
      <c r="D58">
        <v>3</v>
      </c>
      <c r="E58">
        <v>1</v>
      </c>
      <c r="F58">
        <v>6</v>
      </c>
      <c r="G58">
        <v>2</v>
      </c>
      <c r="H58">
        <v>11.239348574227051</v>
      </c>
      <c r="I58">
        <v>11.239348574227051</v>
      </c>
      <c r="J58">
        <v>1</v>
      </c>
      <c r="K58">
        <v>0</v>
      </c>
      <c r="L58">
        <v>0</v>
      </c>
      <c r="M58">
        <v>0</v>
      </c>
      <c r="N58">
        <v>0</v>
      </c>
      <c r="O58">
        <v>41.239348574227051</v>
      </c>
      <c r="P58">
        <v>41.239348574227051</v>
      </c>
    </row>
    <row r="59" spans="1:19" x14ac:dyDescent="0.25">
      <c r="A59">
        <v>85</v>
      </c>
      <c r="B59">
        <v>4</v>
      </c>
      <c r="C59">
        <v>1</v>
      </c>
      <c r="D59">
        <v>3</v>
      </c>
      <c r="E59">
        <v>1</v>
      </c>
      <c r="F59">
        <v>10</v>
      </c>
      <c r="G59">
        <v>3.3333333333333335</v>
      </c>
      <c r="H59">
        <v>10.676125794650943</v>
      </c>
      <c r="I59">
        <v>10.676125794650943</v>
      </c>
      <c r="J59">
        <v>1</v>
      </c>
      <c r="K59">
        <v>0</v>
      </c>
      <c r="L59">
        <v>0</v>
      </c>
      <c r="M59">
        <v>0</v>
      </c>
      <c r="N59">
        <v>0</v>
      </c>
      <c r="O59">
        <v>40.676125794650943</v>
      </c>
      <c r="P59">
        <v>40.676125794650943</v>
      </c>
    </row>
    <row r="60" spans="1:19" x14ac:dyDescent="0.25">
      <c r="A60">
        <v>99</v>
      </c>
      <c r="B60">
        <v>4</v>
      </c>
      <c r="C60">
        <v>1</v>
      </c>
      <c r="D60">
        <v>3</v>
      </c>
      <c r="E60">
        <v>1</v>
      </c>
      <c r="F60">
        <v>272</v>
      </c>
      <c r="G60">
        <v>90.666666666666671</v>
      </c>
      <c r="H60">
        <v>9.9258417130090493</v>
      </c>
      <c r="I60">
        <v>9.9258417130090493</v>
      </c>
      <c r="J60">
        <v>1</v>
      </c>
      <c r="K60">
        <v>0</v>
      </c>
      <c r="L60">
        <v>0</v>
      </c>
      <c r="M60">
        <v>0</v>
      </c>
      <c r="N60">
        <v>0</v>
      </c>
      <c r="O60">
        <v>39.925841713009049</v>
      </c>
      <c r="P60">
        <v>39.925841713009049</v>
      </c>
    </row>
    <row r="61" spans="1:19" x14ac:dyDescent="0.25">
      <c r="A61">
        <v>114514</v>
      </c>
      <c r="B61">
        <v>4</v>
      </c>
      <c r="C61">
        <v>1</v>
      </c>
      <c r="D61">
        <v>3</v>
      </c>
      <c r="E61">
        <v>1</v>
      </c>
      <c r="F61">
        <v>6</v>
      </c>
      <c r="G61">
        <v>2</v>
      </c>
      <c r="H61">
        <v>10.052412617078176</v>
      </c>
      <c r="I61">
        <v>10.052412617078176</v>
      </c>
      <c r="J61">
        <v>1</v>
      </c>
      <c r="K61">
        <v>0</v>
      </c>
      <c r="L61">
        <v>0</v>
      </c>
      <c r="M61">
        <v>0</v>
      </c>
      <c r="N61">
        <v>0</v>
      </c>
      <c r="O61">
        <v>40.052412617078176</v>
      </c>
      <c r="P61">
        <v>40.052412617078176</v>
      </c>
      <c r="Q61">
        <f>SUM(J52:J61)/SUM(C52:C61)</f>
        <v>1</v>
      </c>
      <c r="R61">
        <f>AVERAGE(O52:O61)</f>
        <v>40.231472541152925</v>
      </c>
      <c r="S61">
        <f>AVERAGE(P52:P61)</f>
        <v>40.231472541152925</v>
      </c>
    </row>
    <row r="62" spans="1:19" x14ac:dyDescent="0.25">
      <c r="A62">
        <v>22</v>
      </c>
      <c r="B62">
        <v>5</v>
      </c>
      <c r="C62">
        <v>0</v>
      </c>
      <c r="D62">
        <v>5</v>
      </c>
      <c r="E62">
        <v>0</v>
      </c>
      <c r="F62">
        <v>363</v>
      </c>
      <c r="G62">
        <v>72.599999999999994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9" x14ac:dyDescent="0.25">
      <c r="A63">
        <v>11</v>
      </c>
      <c r="B63">
        <v>5</v>
      </c>
      <c r="C63">
        <v>0</v>
      </c>
      <c r="D63">
        <v>5</v>
      </c>
      <c r="E63">
        <v>0</v>
      </c>
      <c r="F63">
        <v>0</v>
      </c>
      <c r="G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9" x14ac:dyDescent="0.25">
      <c r="A64">
        <v>34</v>
      </c>
      <c r="B64">
        <v>5</v>
      </c>
      <c r="C64">
        <v>0</v>
      </c>
      <c r="D64">
        <v>5</v>
      </c>
      <c r="E64">
        <v>0</v>
      </c>
      <c r="F64">
        <v>71</v>
      </c>
      <c r="G64">
        <v>14.2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6" x14ac:dyDescent="0.25">
      <c r="A65">
        <v>579</v>
      </c>
      <c r="B65">
        <v>5</v>
      </c>
      <c r="C65">
        <v>0</v>
      </c>
      <c r="D65">
        <v>5</v>
      </c>
      <c r="E65">
        <v>0</v>
      </c>
      <c r="F65">
        <v>123</v>
      </c>
      <c r="G65">
        <v>24.6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6" x14ac:dyDescent="0.25">
      <c r="A66">
        <v>57</v>
      </c>
      <c r="B66">
        <v>5</v>
      </c>
      <c r="C66">
        <v>0</v>
      </c>
      <c r="D66">
        <v>5</v>
      </c>
      <c r="E66">
        <v>0</v>
      </c>
      <c r="F66">
        <v>20</v>
      </c>
      <c r="G66">
        <v>4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6" x14ac:dyDescent="0.25">
      <c r="A67">
        <v>786</v>
      </c>
      <c r="B67">
        <v>5</v>
      </c>
      <c r="C67">
        <v>0</v>
      </c>
      <c r="D67">
        <v>5</v>
      </c>
      <c r="E67">
        <v>0</v>
      </c>
      <c r="F67">
        <v>139</v>
      </c>
      <c r="G67">
        <v>27.8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6" x14ac:dyDescent="0.25">
      <c r="A68">
        <v>78</v>
      </c>
      <c r="B68">
        <v>5</v>
      </c>
      <c r="C68">
        <v>0</v>
      </c>
      <c r="D68">
        <v>5</v>
      </c>
      <c r="E68">
        <v>0</v>
      </c>
      <c r="F68">
        <v>131</v>
      </c>
      <c r="G68">
        <v>26.2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6" x14ac:dyDescent="0.25">
      <c r="A69">
        <v>85</v>
      </c>
      <c r="B69">
        <v>5</v>
      </c>
      <c r="C69">
        <v>0</v>
      </c>
      <c r="D69">
        <v>5</v>
      </c>
      <c r="E69">
        <v>0</v>
      </c>
      <c r="F69">
        <v>171</v>
      </c>
      <c r="G69">
        <v>34.200000000000003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6" x14ac:dyDescent="0.25">
      <c r="A70">
        <v>99</v>
      </c>
      <c r="B70">
        <v>5</v>
      </c>
      <c r="C70">
        <v>0</v>
      </c>
      <c r="D70">
        <v>5</v>
      </c>
      <c r="E70">
        <v>0</v>
      </c>
      <c r="F70">
        <v>502</v>
      </c>
      <c r="G70">
        <v>100.4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6" x14ac:dyDescent="0.25">
      <c r="A71">
        <v>114514</v>
      </c>
      <c r="B71">
        <v>5</v>
      </c>
      <c r="C71">
        <v>0</v>
      </c>
      <c r="D71">
        <v>5</v>
      </c>
      <c r="E71">
        <v>0</v>
      </c>
      <c r="F71">
        <v>343</v>
      </c>
      <c r="G71">
        <v>68.599999999999994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6" x14ac:dyDescent="0.25">
      <c r="A72">
        <v>23</v>
      </c>
      <c r="B72">
        <v>5</v>
      </c>
      <c r="C72">
        <v>1</v>
      </c>
      <c r="D72">
        <v>4</v>
      </c>
      <c r="E72">
        <v>1</v>
      </c>
      <c r="F72">
        <v>22</v>
      </c>
      <c r="G72">
        <v>5.5</v>
      </c>
      <c r="H72">
        <v>9.9021995691305165</v>
      </c>
      <c r="I72">
        <v>9.9021995691305165</v>
      </c>
      <c r="J72">
        <v>1</v>
      </c>
      <c r="K72">
        <v>0</v>
      </c>
      <c r="L72">
        <v>0</v>
      </c>
      <c r="M72">
        <v>0</v>
      </c>
      <c r="N72">
        <v>0</v>
      </c>
      <c r="O72">
        <v>39.902199569130516</v>
      </c>
      <c r="P72">
        <v>39.902199569130516</v>
      </c>
    </row>
    <row r="73" spans="1:16" x14ac:dyDescent="0.25">
      <c r="A73">
        <v>11</v>
      </c>
      <c r="B73">
        <v>5</v>
      </c>
      <c r="C73">
        <v>1</v>
      </c>
      <c r="D73">
        <v>4</v>
      </c>
      <c r="E73">
        <v>1</v>
      </c>
      <c r="F73">
        <v>215</v>
      </c>
      <c r="G73">
        <v>53.75</v>
      </c>
      <c r="H73">
        <v>10.215811050335788</v>
      </c>
      <c r="I73">
        <v>10.215811050335788</v>
      </c>
      <c r="J73">
        <v>1</v>
      </c>
      <c r="K73">
        <v>0</v>
      </c>
      <c r="L73">
        <v>0</v>
      </c>
      <c r="M73">
        <v>0</v>
      </c>
      <c r="N73">
        <v>0</v>
      </c>
      <c r="O73">
        <v>40.215811050335788</v>
      </c>
      <c r="P73">
        <v>40.215811050335788</v>
      </c>
    </row>
    <row r="74" spans="1:16" x14ac:dyDescent="0.25">
      <c r="A74">
        <v>33</v>
      </c>
      <c r="B74">
        <v>5</v>
      </c>
      <c r="C74">
        <v>1</v>
      </c>
      <c r="D74">
        <v>4</v>
      </c>
      <c r="E74">
        <v>1</v>
      </c>
      <c r="F74">
        <v>184</v>
      </c>
      <c r="G74">
        <v>46</v>
      </c>
      <c r="H74">
        <v>7.7992067879208662</v>
      </c>
      <c r="I74">
        <v>7.7992067879208662</v>
      </c>
      <c r="J74">
        <v>1</v>
      </c>
      <c r="K74">
        <v>0</v>
      </c>
      <c r="L74">
        <v>0</v>
      </c>
      <c r="M74">
        <v>0</v>
      </c>
      <c r="N74">
        <v>0</v>
      </c>
      <c r="O74">
        <v>37.799206787920866</v>
      </c>
      <c r="P74">
        <v>37.799206787920866</v>
      </c>
    </row>
    <row r="75" spans="1:16" x14ac:dyDescent="0.25">
      <c r="A75">
        <v>579</v>
      </c>
      <c r="B75">
        <v>5</v>
      </c>
      <c r="C75">
        <v>1</v>
      </c>
      <c r="D75">
        <v>4</v>
      </c>
      <c r="E75">
        <v>1</v>
      </c>
      <c r="F75">
        <v>14</v>
      </c>
      <c r="G75">
        <v>3.5</v>
      </c>
      <c r="H75">
        <v>7.6524290986476444</v>
      </c>
      <c r="I75">
        <v>7.6524290986476444</v>
      </c>
      <c r="J75">
        <v>1</v>
      </c>
      <c r="K75">
        <v>0</v>
      </c>
      <c r="L75">
        <v>0</v>
      </c>
      <c r="M75">
        <v>0</v>
      </c>
      <c r="N75">
        <v>0</v>
      </c>
      <c r="O75">
        <v>37.652429098647644</v>
      </c>
      <c r="P75">
        <v>37.652429098647644</v>
      </c>
    </row>
    <row r="76" spans="1:16" x14ac:dyDescent="0.25">
      <c r="A76">
        <v>57</v>
      </c>
      <c r="B76">
        <v>5</v>
      </c>
      <c r="C76">
        <v>1</v>
      </c>
      <c r="D76">
        <v>4</v>
      </c>
      <c r="E76">
        <v>0</v>
      </c>
      <c r="F76">
        <v>20</v>
      </c>
      <c r="G76">
        <v>5</v>
      </c>
      <c r="J76">
        <v>0</v>
      </c>
      <c r="K76">
        <v>0</v>
      </c>
      <c r="L76">
        <v>0</v>
      </c>
      <c r="M76">
        <v>1</v>
      </c>
      <c r="N76">
        <v>1</v>
      </c>
    </row>
    <row r="77" spans="1:16" x14ac:dyDescent="0.25">
      <c r="A77">
        <v>786</v>
      </c>
      <c r="B77">
        <v>5</v>
      </c>
      <c r="C77">
        <v>1</v>
      </c>
      <c r="D77">
        <v>4</v>
      </c>
      <c r="E77">
        <v>1</v>
      </c>
      <c r="F77">
        <v>125</v>
      </c>
      <c r="G77">
        <v>31.25</v>
      </c>
      <c r="H77">
        <v>8.505628271792375</v>
      </c>
      <c r="I77">
        <v>8.505628271792375</v>
      </c>
      <c r="J77">
        <v>1</v>
      </c>
      <c r="K77">
        <v>0</v>
      </c>
      <c r="L77">
        <v>0</v>
      </c>
      <c r="M77">
        <v>0</v>
      </c>
      <c r="N77">
        <v>0</v>
      </c>
      <c r="O77">
        <v>38.505628271792375</v>
      </c>
      <c r="P77">
        <v>38.505628271792375</v>
      </c>
    </row>
    <row r="78" spans="1:16" x14ac:dyDescent="0.25">
      <c r="A78">
        <v>78</v>
      </c>
      <c r="B78">
        <v>5</v>
      </c>
      <c r="C78">
        <v>1</v>
      </c>
      <c r="D78">
        <v>4</v>
      </c>
      <c r="E78">
        <v>0</v>
      </c>
      <c r="F78">
        <v>127</v>
      </c>
      <c r="G78">
        <v>31.75</v>
      </c>
      <c r="J78">
        <v>0</v>
      </c>
      <c r="K78">
        <v>0</v>
      </c>
      <c r="L78">
        <v>0</v>
      </c>
      <c r="M78">
        <v>1</v>
      </c>
      <c r="N78">
        <v>1</v>
      </c>
    </row>
    <row r="79" spans="1:16" x14ac:dyDescent="0.25">
      <c r="A79">
        <v>85</v>
      </c>
      <c r="B79">
        <v>5</v>
      </c>
      <c r="C79">
        <v>1</v>
      </c>
      <c r="D79">
        <v>4</v>
      </c>
      <c r="E79">
        <v>1</v>
      </c>
      <c r="F79">
        <v>167</v>
      </c>
      <c r="G79">
        <v>41.75</v>
      </c>
      <c r="H79">
        <v>10.594134717250199</v>
      </c>
      <c r="I79">
        <v>10.594134717250199</v>
      </c>
      <c r="J79">
        <v>1</v>
      </c>
      <c r="K79">
        <v>0</v>
      </c>
      <c r="L79">
        <v>0</v>
      </c>
      <c r="M79">
        <v>0</v>
      </c>
      <c r="N79">
        <v>0</v>
      </c>
      <c r="O79">
        <v>40.594134717250199</v>
      </c>
      <c r="P79">
        <v>40.594134717250199</v>
      </c>
    </row>
    <row r="80" spans="1:16" x14ac:dyDescent="0.25">
      <c r="A80">
        <v>99</v>
      </c>
      <c r="B80">
        <v>5</v>
      </c>
      <c r="C80">
        <v>1</v>
      </c>
      <c r="D80">
        <v>4</v>
      </c>
      <c r="E80">
        <v>1</v>
      </c>
      <c r="F80">
        <v>506</v>
      </c>
      <c r="G80">
        <v>126.5</v>
      </c>
      <c r="H80">
        <v>8.1767885195845338</v>
      </c>
      <c r="I80">
        <v>8.1767885195845338</v>
      </c>
      <c r="J80">
        <v>1</v>
      </c>
      <c r="K80">
        <v>0</v>
      </c>
      <c r="L80">
        <v>0</v>
      </c>
      <c r="M80">
        <v>0</v>
      </c>
      <c r="N80">
        <v>0</v>
      </c>
      <c r="O80">
        <v>38.176788519584534</v>
      </c>
      <c r="P80">
        <v>38.176788519584534</v>
      </c>
    </row>
    <row r="81" spans="1:19" x14ac:dyDescent="0.25">
      <c r="A81">
        <v>114514</v>
      </c>
      <c r="B81">
        <v>5</v>
      </c>
      <c r="C81">
        <v>1</v>
      </c>
      <c r="D81">
        <v>4</v>
      </c>
      <c r="E81">
        <v>1</v>
      </c>
      <c r="F81">
        <v>44</v>
      </c>
      <c r="G81">
        <v>11</v>
      </c>
      <c r="H81">
        <v>9.8333021014766473</v>
      </c>
      <c r="I81">
        <v>9.8333021014766473</v>
      </c>
      <c r="J81">
        <v>1</v>
      </c>
      <c r="K81">
        <v>0</v>
      </c>
      <c r="L81">
        <v>0</v>
      </c>
      <c r="M81">
        <v>0</v>
      </c>
      <c r="N81">
        <v>0</v>
      </c>
      <c r="O81">
        <v>39.833302101476647</v>
      </c>
      <c r="P81">
        <v>39.833302101476647</v>
      </c>
      <c r="Q81">
        <f>SUM(J72:J81)/SUM(C72:C81)</f>
        <v>0.8</v>
      </c>
      <c r="R81">
        <f>AVERAGE(O72:O81)</f>
        <v>39.084937514517321</v>
      </c>
      <c r="S81">
        <f>AVERAGE(P72:P81)</f>
        <v>39.084937514517321</v>
      </c>
    </row>
    <row r="82" spans="1:19" x14ac:dyDescent="0.25">
      <c r="A82">
        <v>22</v>
      </c>
      <c r="B82">
        <v>5</v>
      </c>
      <c r="C82">
        <v>2</v>
      </c>
      <c r="D82">
        <v>3</v>
      </c>
      <c r="E82">
        <v>2</v>
      </c>
      <c r="F82">
        <v>16</v>
      </c>
      <c r="G82">
        <v>5.333333333333333</v>
      </c>
      <c r="H82">
        <v>8.8385708203122704</v>
      </c>
      <c r="I82">
        <v>9.002204905961662</v>
      </c>
      <c r="J82">
        <v>2</v>
      </c>
      <c r="K82">
        <v>0</v>
      </c>
      <c r="L82">
        <v>0</v>
      </c>
      <c r="M82">
        <v>0</v>
      </c>
      <c r="N82">
        <v>0</v>
      </c>
      <c r="O82">
        <v>38.83857082031227</v>
      </c>
      <c r="P82">
        <v>39.002204905961662</v>
      </c>
    </row>
    <row r="83" spans="1:19" x14ac:dyDescent="0.25">
      <c r="A83">
        <v>10</v>
      </c>
      <c r="B83">
        <v>5</v>
      </c>
      <c r="C83">
        <v>2</v>
      </c>
      <c r="D83">
        <v>3</v>
      </c>
      <c r="E83">
        <v>1</v>
      </c>
      <c r="F83">
        <v>12</v>
      </c>
      <c r="G83">
        <v>4</v>
      </c>
      <c r="H83">
        <v>11.154530222169114</v>
      </c>
      <c r="I83">
        <v>11.154530222169114</v>
      </c>
      <c r="J83">
        <v>1</v>
      </c>
      <c r="K83">
        <v>0</v>
      </c>
      <c r="L83">
        <v>0</v>
      </c>
      <c r="M83">
        <v>1</v>
      </c>
      <c r="N83">
        <v>0.5</v>
      </c>
      <c r="O83">
        <v>41.154530222169114</v>
      </c>
      <c r="P83">
        <v>41.154530222169114</v>
      </c>
    </row>
    <row r="84" spans="1:19" x14ac:dyDescent="0.25">
      <c r="A84">
        <v>33</v>
      </c>
      <c r="B84">
        <v>5</v>
      </c>
      <c r="C84">
        <v>2</v>
      </c>
      <c r="D84">
        <v>3</v>
      </c>
      <c r="E84">
        <v>2</v>
      </c>
      <c r="F84">
        <v>182</v>
      </c>
      <c r="G84">
        <v>60.666666666666664</v>
      </c>
      <c r="H84">
        <v>9.7249348947701719</v>
      </c>
      <c r="I84">
        <v>11.87266961099408</v>
      </c>
      <c r="J84">
        <v>2</v>
      </c>
      <c r="K84">
        <v>0</v>
      </c>
      <c r="L84">
        <v>0</v>
      </c>
      <c r="M84">
        <v>0</v>
      </c>
      <c r="N84">
        <v>0</v>
      </c>
      <c r="O84">
        <v>39.724934894770172</v>
      </c>
      <c r="P84">
        <v>41.87266961099408</v>
      </c>
    </row>
    <row r="85" spans="1:19" x14ac:dyDescent="0.25">
      <c r="A85">
        <v>579</v>
      </c>
      <c r="B85">
        <v>5</v>
      </c>
      <c r="C85">
        <v>2</v>
      </c>
      <c r="D85">
        <v>3</v>
      </c>
      <c r="E85">
        <v>1</v>
      </c>
      <c r="F85">
        <v>10</v>
      </c>
      <c r="G85">
        <v>3.3333333333333335</v>
      </c>
      <c r="H85">
        <v>7.9868425576793243</v>
      </c>
      <c r="I85">
        <v>7.9868425576793243</v>
      </c>
      <c r="J85">
        <v>1</v>
      </c>
      <c r="K85">
        <v>0</v>
      </c>
      <c r="L85">
        <v>0</v>
      </c>
      <c r="M85">
        <v>1</v>
      </c>
      <c r="N85">
        <v>0.5</v>
      </c>
      <c r="O85">
        <v>37.986842557679324</v>
      </c>
      <c r="P85">
        <v>37.986842557679324</v>
      </c>
    </row>
    <row r="86" spans="1:19" x14ac:dyDescent="0.25">
      <c r="A86">
        <v>57</v>
      </c>
      <c r="B86">
        <v>5</v>
      </c>
      <c r="C86">
        <v>2</v>
      </c>
      <c r="D86">
        <v>3</v>
      </c>
      <c r="E86">
        <v>2</v>
      </c>
      <c r="F86">
        <v>14</v>
      </c>
      <c r="G86">
        <v>4.666666666666667</v>
      </c>
      <c r="H86">
        <v>8.5070904085605434</v>
      </c>
      <c r="I86">
        <v>8.5728419823092281</v>
      </c>
      <c r="J86">
        <v>2</v>
      </c>
      <c r="K86">
        <v>0</v>
      </c>
      <c r="L86">
        <v>0</v>
      </c>
      <c r="M86">
        <v>0</v>
      </c>
      <c r="N86">
        <v>0</v>
      </c>
      <c r="O86">
        <v>38.507090408560543</v>
      </c>
      <c r="P86">
        <v>38.572841982309228</v>
      </c>
    </row>
    <row r="87" spans="1:19" x14ac:dyDescent="0.25">
      <c r="A87">
        <v>786</v>
      </c>
      <c r="B87">
        <v>5</v>
      </c>
      <c r="C87">
        <v>2</v>
      </c>
      <c r="D87">
        <v>3</v>
      </c>
      <c r="E87">
        <v>2</v>
      </c>
      <c r="F87">
        <v>127</v>
      </c>
      <c r="G87">
        <v>42.333333333333336</v>
      </c>
      <c r="H87">
        <v>8.5319090183382968</v>
      </c>
      <c r="I87">
        <v>9.2812197251880661</v>
      </c>
      <c r="J87">
        <v>2</v>
      </c>
      <c r="K87">
        <v>0</v>
      </c>
      <c r="L87">
        <v>0</v>
      </c>
      <c r="M87">
        <v>0</v>
      </c>
      <c r="N87">
        <v>0</v>
      </c>
      <c r="O87">
        <v>38.531909018338297</v>
      </c>
      <c r="P87">
        <v>39.281219725188066</v>
      </c>
    </row>
    <row r="88" spans="1:19" x14ac:dyDescent="0.25">
      <c r="A88">
        <v>78</v>
      </c>
      <c r="B88">
        <v>5</v>
      </c>
      <c r="C88">
        <v>2</v>
      </c>
      <c r="D88">
        <v>3</v>
      </c>
      <c r="E88">
        <v>2</v>
      </c>
      <c r="F88">
        <v>6</v>
      </c>
      <c r="G88">
        <v>2</v>
      </c>
      <c r="H88">
        <v>10.334444045444911</v>
      </c>
      <c r="I88">
        <v>11.819903420119999</v>
      </c>
      <c r="J88">
        <v>2</v>
      </c>
      <c r="K88">
        <v>0</v>
      </c>
      <c r="L88">
        <v>0</v>
      </c>
      <c r="M88">
        <v>0</v>
      </c>
      <c r="N88">
        <v>0</v>
      </c>
      <c r="O88">
        <v>40.334444045444911</v>
      </c>
      <c r="P88">
        <v>41.819903420119999</v>
      </c>
    </row>
    <row r="89" spans="1:19" x14ac:dyDescent="0.25">
      <c r="A89">
        <v>85</v>
      </c>
      <c r="B89">
        <v>5</v>
      </c>
      <c r="C89">
        <v>2</v>
      </c>
      <c r="D89">
        <v>3</v>
      </c>
      <c r="E89">
        <v>2</v>
      </c>
      <c r="F89">
        <v>16</v>
      </c>
      <c r="G89">
        <v>5.333333333333333</v>
      </c>
      <c r="H89">
        <v>10.138653338581264</v>
      </c>
      <c r="I89">
        <v>11.033430126006238</v>
      </c>
      <c r="J89">
        <v>2</v>
      </c>
      <c r="K89">
        <v>0</v>
      </c>
      <c r="L89">
        <v>0</v>
      </c>
      <c r="M89">
        <v>0</v>
      </c>
      <c r="N89">
        <v>0</v>
      </c>
      <c r="O89">
        <v>40.138653338581264</v>
      </c>
      <c r="P89">
        <v>41.033430126006238</v>
      </c>
    </row>
    <row r="90" spans="1:19" x14ac:dyDescent="0.25">
      <c r="A90">
        <v>99</v>
      </c>
      <c r="B90">
        <v>5</v>
      </c>
      <c r="C90">
        <v>2</v>
      </c>
      <c r="D90">
        <v>3</v>
      </c>
      <c r="E90">
        <v>2</v>
      </c>
      <c r="F90">
        <v>267</v>
      </c>
      <c r="G90">
        <v>89</v>
      </c>
      <c r="H90">
        <v>6.8585793752662312</v>
      </c>
      <c r="I90">
        <v>10.834180380674752</v>
      </c>
      <c r="J90">
        <v>2</v>
      </c>
      <c r="K90">
        <v>0</v>
      </c>
      <c r="L90">
        <v>0</v>
      </c>
      <c r="M90">
        <v>0</v>
      </c>
      <c r="N90">
        <v>0</v>
      </c>
      <c r="O90">
        <v>39.358579375266231</v>
      </c>
      <c r="P90">
        <v>40.834180380674752</v>
      </c>
    </row>
    <row r="91" spans="1:19" x14ac:dyDescent="0.25">
      <c r="A91">
        <v>114514</v>
      </c>
      <c r="B91">
        <v>5</v>
      </c>
      <c r="C91">
        <v>2</v>
      </c>
      <c r="D91">
        <v>3</v>
      </c>
      <c r="E91">
        <v>2</v>
      </c>
      <c r="F91">
        <v>8</v>
      </c>
      <c r="G91">
        <v>2.6666666666666665</v>
      </c>
      <c r="H91">
        <v>9.6989423761104945</v>
      </c>
      <c r="I91">
        <v>10.558467475719794</v>
      </c>
      <c r="J91">
        <v>2</v>
      </c>
      <c r="K91">
        <v>0</v>
      </c>
      <c r="L91">
        <v>0</v>
      </c>
      <c r="M91">
        <v>0</v>
      </c>
      <c r="N91">
        <v>0</v>
      </c>
      <c r="O91">
        <v>39.698942376110551</v>
      </c>
      <c r="P91">
        <v>40.558467475719794</v>
      </c>
      <c r="Q91">
        <f>SUM(J82:J91)/SUM(C82:C91)</f>
        <v>0.9</v>
      </c>
      <c r="R91">
        <f>AVERAGE(O82:O91)</f>
        <v>39.427449705723269</v>
      </c>
      <c r="S91">
        <f>AVERAGE(P82:P91)</f>
        <v>40.211629040682226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1"/>
  <sheetViews>
    <sheetView workbookViewId="0">
      <selection activeCell="G32" sqref="G32"/>
    </sheetView>
  </sheetViews>
  <sheetFormatPr defaultRowHeight="15" x14ac:dyDescent="0.25"/>
  <cols>
    <col min="1" max="1" width="7.140625" customWidth="1"/>
    <col min="2" max="3" width="12.42578125" customWidth="1"/>
    <col min="4" max="4" width="10.140625" customWidth="1"/>
    <col min="5" max="5" width="14.7109375" customWidth="1"/>
    <col min="6" max="6" width="17.42578125" customWidth="1"/>
    <col min="7" max="7" width="19" customWidth="1"/>
    <col min="8" max="8" width="12.7109375" customWidth="1"/>
    <col min="9" max="9" width="16" customWidth="1"/>
    <col min="10" max="10" width="27" customWidth="1"/>
    <col min="11" max="11" width="9.140625" style="3"/>
  </cols>
  <sheetData>
    <row r="1" spans="1:11" ht="21" customHeight="1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1" t="s">
        <v>23</v>
      </c>
      <c r="J1" s="1" t="s">
        <v>24</v>
      </c>
      <c r="K1" s="2" t="s">
        <v>25</v>
      </c>
    </row>
    <row r="2" spans="1:11" x14ac:dyDescent="0.25">
      <c r="A2">
        <v>22</v>
      </c>
      <c r="B2">
        <v>2</v>
      </c>
      <c r="C2">
        <v>4</v>
      </c>
      <c r="D2">
        <v>4</v>
      </c>
      <c r="F2">
        <v>14.726975153064005</v>
      </c>
      <c r="H2">
        <v>1</v>
      </c>
    </row>
    <row r="3" spans="1:11" x14ac:dyDescent="0.25">
      <c r="A3">
        <v>11</v>
      </c>
      <c r="B3">
        <v>2</v>
      </c>
      <c r="C3">
        <v>4</v>
      </c>
      <c r="D3">
        <v>4</v>
      </c>
      <c r="F3">
        <v>17.956526957238012</v>
      </c>
      <c r="H3">
        <v>1</v>
      </c>
    </row>
    <row r="4" spans="1:11" x14ac:dyDescent="0.25">
      <c r="A4">
        <v>34</v>
      </c>
      <c r="B4">
        <v>2</v>
      </c>
      <c r="C4">
        <v>4</v>
      </c>
      <c r="D4">
        <v>4</v>
      </c>
      <c r="F4">
        <v>16.265553228363807</v>
      </c>
      <c r="H4">
        <v>1</v>
      </c>
    </row>
    <row r="5" spans="1:11" x14ac:dyDescent="0.25">
      <c r="A5">
        <v>578</v>
      </c>
      <c r="B5">
        <v>2</v>
      </c>
      <c r="C5">
        <v>4</v>
      </c>
      <c r="D5">
        <v>4</v>
      </c>
      <c r="F5">
        <v>16.428614311512419</v>
      </c>
      <c r="H5">
        <v>1</v>
      </c>
    </row>
    <row r="6" spans="1:11" x14ac:dyDescent="0.25">
      <c r="A6">
        <v>57</v>
      </c>
      <c r="B6">
        <v>2</v>
      </c>
      <c r="C6">
        <v>4</v>
      </c>
      <c r="D6">
        <v>4</v>
      </c>
      <c r="F6">
        <v>18.955007583194298</v>
      </c>
      <c r="H6">
        <v>1</v>
      </c>
    </row>
    <row r="7" spans="1:11" x14ac:dyDescent="0.25">
      <c r="A7">
        <v>785</v>
      </c>
      <c r="B7">
        <v>2</v>
      </c>
      <c r="C7">
        <v>4</v>
      </c>
      <c r="D7">
        <v>4</v>
      </c>
      <c r="F7">
        <v>12.840736867797432</v>
      </c>
      <c r="H7">
        <v>1</v>
      </c>
    </row>
    <row r="8" spans="1:11" x14ac:dyDescent="0.25">
      <c r="A8">
        <v>78</v>
      </c>
      <c r="B8">
        <v>2</v>
      </c>
      <c r="C8">
        <v>4</v>
      </c>
      <c r="D8">
        <v>4</v>
      </c>
      <c r="F8">
        <v>18.781800041125457</v>
      </c>
      <c r="H8">
        <v>1</v>
      </c>
    </row>
    <row r="9" spans="1:11" x14ac:dyDescent="0.25">
      <c r="A9">
        <v>85</v>
      </c>
      <c r="B9">
        <v>2</v>
      </c>
      <c r="C9">
        <v>4</v>
      </c>
      <c r="D9">
        <v>4</v>
      </c>
      <c r="F9">
        <v>17.929336860052132</v>
      </c>
      <c r="H9">
        <v>1</v>
      </c>
    </row>
    <row r="10" spans="1:11" x14ac:dyDescent="0.25">
      <c r="A10">
        <v>99</v>
      </c>
      <c r="B10">
        <v>2</v>
      </c>
      <c r="C10">
        <v>4</v>
      </c>
      <c r="D10">
        <v>4</v>
      </c>
      <c r="F10">
        <v>18.523735846172858</v>
      </c>
      <c r="H10">
        <v>1</v>
      </c>
    </row>
    <row r="11" spans="1:11" x14ac:dyDescent="0.25">
      <c r="A11">
        <v>114514</v>
      </c>
      <c r="B11">
        <v>2</v>
      </c>
      <c r="C11">
        <v>4</v>
      </c>
      <c r="D11">
        <v>4</v>
      </c>
      <c r="F11">
        <v>13.511661044431778</v>
      </c>
      <c r="H11">
        <v>1</v>
      </c>
      <c r="I11">
        <f>AVERAGE(F2:F11)</f>
        <v>16.591994789295221</v>
      </c>
      <c r="K11" s="3">
        <f>SUM(D2:D11)/SUM(C2:C11)</f>
        <v>1</v>
      </c>
    </row>
    <row r="12" spans="1:11" x14ac:dyDescent="0.25">
      <c r="A12">
        <v>22</v>
      </c>
      <c r="B12">
        <v>2</v>
      </c>
      <c r="C12">
        <v>4</v>
      </c>
      <c r="D12">
        <v>2</v>
      </c>
      <c r="E12">
        <v>1</v>
      </c>
      <c r="G12">
        <v>7.6025605438574111</v>
      </c>
      <c r="H12">
        <v>0.5</v>
      </c>
    </row>
    <row r="13" spans="1:11" x14ac:dyDescent="0.25">
      <c r="A13">
        <v>11</v>
      </c>
      <c r="B13">
        <v>2</v>
      </c>
      <c r="C13">
        <v>4</v>
      </c>
      <c r="D13">
        <v>4</v>
      </c>
      <c r="E13">
        <v>1</v>
      </c>
      <c r="G13">
        <v>12.520463083764188</v>
      </c>
      <c r="H13">
        <v>1</v>
      </c>
    </row>
    <row r="14" spans="1:11" x14ac:dyDescent="0.25">
      <c r="A14">
        <v>34</v>
      </c>
      <c r="B14">
        <v>2</v>
      </c>
      <c r="C14">
        <v>4</v>
      </c>
      <c r="D14">
        <v>2</v>
      </c>
      <c r="E14">
        <v>1</v>
      </c>
      <c r="G14">
        <v>11.676325459473736</v>
      </c>
      <c r="H14">
        <v>0.5</v>
      </c>
    </row>
    <row r="15" spans="1:11" x14ac:dyDescent="0.25">
      <c r="A15">
        <v>578</v>
      </c>
      <c r="B15">
        <v>2</v>
      </c>
      <c r="C15">
        <v>4</v>
      </c>
      <c r="D15">
        <v>2</v>
      </c>
      <c r="E15">
        <v>1</v>
      </c>
      <c r="G15">
        <v>10.119488928785652</v>
      </c>
      <c r="H15">
        <v>0.5</v>
      </c>
    </row>
    <row r="16" spans="1:11" x14ac:dyDescent="0.25">
      <c r="A16">
        <v>57</v>
      </c>
      <c r="B16">
        <v>2</v>
      </c>
      <c r="C16">
        <v>4</v>
      </c>
      <c r="D16">
        <v>4</v>
      </c>
      <c r="E16">
        <v>1</v>
      </c>
      <c r="G16">
        <v>12.645600291228259</v>
      </c>
      <c r="H16">
        <v>1</v>
      </c>
    </row>
    <row r="17" spans="1:11" x14ac:dyDescent="0.25">
      <c r="A17">
        <v>785</v>
      </c>
      <c r="B17">
        <v>2</v>
      </c>
      <c r="C17">
        <v>4</v>
      </c>
      <c r="D17">
        <v>4</v>
      </c>
      <c r="E17">
        <v>1</v>
      </c>
      <c r="G17">
        <v>10.316786600877464</v>
      </c>
      <c r="H17">
        <v>1</v>
      </c>
    </row>
    <row r="18" spans="1:11" x14ac:dyDescent="0.25">
      <c r="A18">
        <v>78</v>
      </c>
      <c r="B18">
        <v>2</v>
      </c>
      <c r="C18">
        <v>4</v>
      </c>
      <c r="D18">
        <v>4</v>
      </c>
      <c r="E18">
        <v>1</v>
      </c>
      <c r="G18">
        <v>10.311465553847764</v>
      </c>
      <c r="H18">
        <v>1</v>
      </c>
    </row>
    <row r="19" spans="1:11" x14ac:dyDescent="0.25">
      <c r="A19">
        <v>85</v>
      </c>
      <c r="B19">
        <v>2</v>
      </c>
      <c r="C19">
        <v>4</v>
      </c>
      <c r="D19">
        <v>4</v>
      </c>
      <c r="E19">
        <v>1</v>
      </c>
      <c r="G19">
        <v>15.833195744385716</v>
      </c>
      <c r="H19">
        <v>1</v>
      </c>
    </row>
    <row r="20" spans="1:11" x14ac:dyDescent="0.25">
      <c r="A20">
        <v>99</v>
      </c>
      <c r="B20">
        <v>2</v>
      </c>
      <c r="C20">
        <v>4</v>
      </c>
      <c r="D20">
        <v>4</v>
      </c>
      <c r="E20">
        <v>1</v>
      </c>
      <c r="G20">
        <v>18.523735846172858</v>
      </c>
      <c r="H20">
        <v>1</v>
      </c>
    </row>
    <row r="21" spans="1:11" x14ac:dyDescent="0.25">
      <c r="A21">
        <v>114514</v>
      </c>
      <c r="B21">
        <v>2</v>
      </c>
      <c r="C21">
        <v>4</v>
      </c>
      <c r="D21">
        <v>4</v>
      </c>
      <c r="E21">
        <v>1</v>
      </c>
      <c r="G21">
        <v>10.744092465560337</v>
      </c>
      <c r="H21">
        <v>1</v>
      </c>
      <c r="J21">
        <f>AVERAGE(G12:G21)</f>
        <v>12.029371451795338</v>
      </c>
      <c r="K21" s="3">
        <f>SUM(D12:D21)/SUM(C12:C21)</f>
        <v>0.85</v>
      </c>
    </row>
    <row r="22" spans="1:11" x14ac:dyDescent="0.25">
      <c r="A22">
        <v>22</v>
      </c>
      <c r="B22">
        <v>3</v>
      </c>
      <c r="C22">
        <v>6</v>
      </c>
      <c r="D22">
        <v>6</v>
      </c>
      <c r="F22">
        <v>36.833720911398601</v>
      </c>
      <c r="H22">
        <v>1</v>
      </c>
    </row>
    <row r="23" spans="1:11" x14ac:dyDescent="0.25">
      <c r="A23">
        <v>11</v>
      </c>
      <c r="B23">
        <v>3</v>
      </c>
      <c r="C23">
        <v>6</v>
      </c>
      <c r="D23">
        <v>6</v>
      </c>
      <c r="F23">
        <v>24.275529508204247</v>
      </c>
      <c r="H23">
        <v>1</v>
      </c>
    </row>
    <row r="24" spans="1:11" x14ac:dyDescent="0.25">
      <c r="A24">
        <v>34</v>
      </c>
      <c r="B24">
        <v>3</v>
      </c>
      <c r="C24">
        <v>6</v>
      </c>
      <c r="D24">
        <v>6</v>
      </c>
      <c r="F24">
        <v>32.41727998190558</v>
      </c>
      <c r="H24">
        <v>1</v>
      </c>
    </row>
    <row r="25" spans="1:11" x14ac:dyDescent="0.25">
      <c r="A25">
        <v>578</v>
      </c>
      <c r="B25">
        <v>3</v>
      </c>
      <c r="C25">
        <v>6</v>
      </c>
      <c r="D25">
        <v>6</v>
      </c>
      <c r="F25">
        <v>30.900197057592841</v>
      </c>
      <c r="H25">
        <v>1</v>
      </c>
    </row>
    <row r="26" spans="1:11" x14ac:dyDescent="0.25">
      <c r="A26">
        <v>57</v>
      </c>
      <c r="B26">
        <v>3</v>
      </c>
      <c r="C26">
        <v>6</v>
      </c>
      <c r="D26">
        <v>6</v>
      </c>
      <c r="F26">
        <v>23.816544715532327</v>
      </c>
      <c r="H26">
        <v>1</v>
      </c>
    </row>
    <row r="27" spans="1:11" x14ac:dyDescent="0.25">
      <c r="A27">
        <v>786</v>
      </c>
      <c r="B27">
        <v>3</v>
      </c>
      <c r="C27">
        <v>6</v>
      </c>
      <c r="D27">
        <v>6</v>
      </c>
      <c r="F27">
        <v>28.8724958363232</v>
      </c>
      <c r="H27">
        <v>1</v>
      </c>
    </row>
    <row r="28" spans="1:11" x14ac:dyDescent="0.25">
      <c r="A28">
        <v>78</v>
      </c>
      <c r="B28">
        <v>3</v>
      </c>
      <c r="C28">
        <v>6</v>
      </c>
      <c r="D28">
        <v>6</v>
      </c>
      <c r="F28">
        <v>29.36054445942408</v>
      </c>
      <c r="H28">
        <v>1</v>
      </c>
    </row>
    <row r="29" spans="1:11" x14ac:dyDescent="0.25">
      <c r="A29">
        <v>85</v>
      </c>
      <c r="B29">
        <v>3</v>
      </c>
      <c r="C29">
        <v>6</v>
      </c>
      <c r="D29">
        <v>6</v>
      </c>
      <c r="F29">
        <v>33.515350995249229</v>
      </c>
      <c r="H29">
        <v>1</v>
      </c>
    </row>
    <row r="30" spans="1:11" x14ac:dyDescent="0.25">
      <c r="A30">
        <v>99</v>
      </c>
      <c r="B30">
        <v>3</v>
      </c>
      <c r="C30">
        <v>6</v>
      </c>
      <c r="D30">
        <v>6</v>
      </c>
      <c r="F30">
        <v>23.752020601781975</v>
      </c>
      <c r="H30">
        <v>1</v>
      </c>
    </row>
    <row r="31" spans="1:11" x14ac:dyDescent="0.25">
      <c r="A31">
        <v>114514</v>
      </c>
      <c r="B31">
        <v>3</v>
      </c>
      <c r="C31">
        <v>6</v>
      </c>
      <c r="D31">
        <v>6</v>
      </c>
      <c r="F31">
        <v>20.199677849905918</v>
      </c>
      <c r="H31">
        <v>1</v>
      </c>
      <c r="I31">
        <f>AVERAGE(F22:F31)</f>
        <v>28.394336191731803</v>
      </c>
      <c r="K31" s="3">
        <f>SUM(D22:D31)/SUM(C22:C31)</f>
        <v>1</v>
      </c>
    </row>
    <row r="32" spans="1:11" x14ac:dyDescent="0.25">
      <c r="A32">
        <v>22</v>
      </c>
      <c r="B32">
        <v>3</v>
      </c>
      <c r="C32">
        <v>6</v>
      </c>
      <c r="D32">
        <v>6</v>
      </c>
      <c r="E32">
        <v>1</v>
      </c>
      <c r="G32">
        <v>30.069359897625439</v>
      </c>
      <c r="H32">
        <v>1</v>
      </c>
    </row>
    <row r="33" spans="1:11" x14ac:dyDescent="0.25">
      <c r="A33">
        <v>11</v>
      </c>
      <c r="B33">
        <v>3</v>
      </c>
      <c r="C33">
        <v>6</v>
      </c>
      <c r="D33">
        <v>6</v>
      </c>
      <c r="E33">
        <v>1</v>
      </c>
      <c r="G33">
        <v>18.629741741359805</v>
      </c>
      <c r="H33">
        <v>1</v>
      </c>
    </row>
    <row r="34" spans="1:11" x14ac:dyDescent="0.25">
      <c r="A34">
        <v>34</v>
      </c>
      <c r="B34">
        <v>3</v>
      </c>
      <c r="C34">
        <v>6</v>
      </c>
      <c r="D34">
        <v>6</v>
      </c>
      <c r="E34">
        <v>1</v>
      </c>
      <c r="G34">
        <v>28.883378773101782</v>
      </c>
      <c r="H34">
        <v>1</v>
      </c>
    </row>
    <row r="35" spans="1:11" x14ac:dyDescent="0.25">
      <c r="A35">
        <v>578</v>
      </c>
      <c r="B35">
        <v>3</v>
      </c>
      <c r="C35">
        <v>6</v>
      </c>
      <c r="D35">
        <v>4</v>
      </c>
      <c r="E35">
        <v>1</v>
      </c>
      <c r="G35">
        <v>21.214046002114255</v>
      </c>
      <c r="H35">
        <v>0.66666666666666663</v>
      </c>
    </row>
    <row r="36" spans="1:11" x14ac:dyDescent="0.25">
      <c r="A36">
        <v>57</v>
      </c>
      <c r="B36">
        <v>3</v>
      </c>
      <c r="C36">
        <v>6</v>
      </c>
      <c r="D36">
        <v>5</v>
      </c>
      <c r="E36">
        <v>1</v>
      </c>
      <c r="G36">
        <v>16.148268120919823</v>
      </c>
      <c r="H36">
        <v>0.83333333333333337</v>
      </c>
    </row>
    <row r="37" spans="1:11" x14ac:dyDescent="0.25">
      <c r="A37">
        <v>786</v>
      </c>
      <c r="B37">
        <v>3</v>
      </c>
      <c r="C37">
        <v>6</v>
      </c>
      <c r="D37">
        <v>6</v>
      </c>
      <c r="E37">
        <v>1</v>
      </c>
      <c r="G37">
        <v>23.542704742999788</v>
      </c>
      <c r="H37">
        <v>1</v>
      </c>
    </row>
    <row r="38" spans="1:11" x14ac:dyDescent="0.25">
      <c r="A38">
        <v>78</v>
      </c>
      <c r="B38">
        <v>3</v>
      </c>
      <c r="C38">
        <v>6</v>
      </c>
      <c r="D38">
        <v>6</v>
      </c>
      <c r="E38">
        <v>1</v>
      </c>
      <c r="G38">
        <v>22.977377785621588</v>
      </c>
      <c r="H38">
        <v>1</v>
      </c>
    </row>
    <row r="39" spans="1:11" x14ac:dyDescent="0.25">
      <c r="A39">
        <v>85</v>
      </c>
      <c r="B39">
        <v>3</v>
      </c>
      <c r="C39">
        <v>6</v>
      </c>
      <c r="D39">
        <v>5</v>
      </c>
      <c r="E39">
        <v>1</v>
      </c>
      <c r="G39">
        <v>29.630616441894361</v>
      </c>
      <c r="H39">
        <v>0.83333333333333337</v>
      </c>
    </row>
    <row r="40" spans="1:11" x14ac:dyDescent="0.25">
      <c r="A40">
        <v>99</v>
      </c>
      <c r="B40">
        <v>3</v>
      </c>
      <c r="C40">
        <v>6</v>
      </c>
      <c r="D40">
        <v>6</v>
      </c>
      <c r="E40">
        <v>1</v>
      </c>
      <c r="G40">
        <v>17.928624676223045</v>
      </c>
      <c r="H40">
        <v>1</v>
      </c>
    </row>
    <row r="41" spans="1:11" x14ac:dyDescent="0.25">
      <c r="A41">
        <v>114514</v>
      </c>
      <c r="B41">
        <v>3</v>
      </c>
      <c r="C41">
        <v>6</v>
      </c>
      <c r="D41">
        <v>6</v>
      </c>
      <c r="E41">
        <v>1</v>
      </c>
      <c r="G41">
        <v>13.520082008209304</v>
      </c>
      <c r="H41">
        <v>1</v>
      </c>
      <c r="J41">
        <f>AVERAGE(G32:G41)</f>
        <v>22.254420019006922</v>
      </c>
      <c r="K41" s="3">
        <f>SUM(D32:D41)/SUM(C32:C41)</f>
        <v>0.93333333333333335</v>
      </c>
    </row>
    <row r="42" spans="1:11" x14ac:dyDescent="0.25">
      <c r="A42">
        <v>22</v>
      </c>
      <c r="B42">
        <v>4</v>
      </c>
      <c r="C42">
        <v>8</v>
      </c>
      <c r="D42">
        <v>8</v>
      </c>
      <c r="F42">
        <v>44.678729063345408</v>
      </c>
      <c r="H42">
        <v>1</v>
      </c>
    </row>
    <row r="43" spans="1:11" x14ac:dyDescent="0.25">
      <c r="A43">
        <v>11</v>
      </c>
      <c r="B43">
        <v>4</v>
      </c>
      <c r="C43">
        <v>8</v>
      </c>
      <c r="D43">
        <v>8</v>
      </c>
      <c r="F43">
        <v>36.459474348170062</v>
      </c>
      <c r="H43">
        <v>1</v>
      </c>
    </row>
    <row r="44" spans="1:11" x14ac:dyDescent="0.25">
      <c r="A44">
        <v>34</v>
      </c>
      <c r="B44">
        <v>4</v>
      </c>
      <c r="C44">
        <v>8</v>
      </c>
      <c r="D44">
        <v>8</v>
      </c>
      <c r="F44">
        <v>37.273065540553183</v>
      </c>
      <c r="H44">
        <v>1</v>
      </c>
    </row>
    <row r="45" spans="1:11" x14ac:dyDescent="0.25">
      <c r="A45">
        <v>578</v>
      </c>
      <c r="B45">
        <v>4</v>
      </c>
      <c r="C45">
        <v>8</v>
      </c>
      <c r="D45">
        <v>8</v>
      </c>
      <c r="F45">
        <v>45.290904868925651</v>
      </c>
      <c r="H45">
        <v>1</v>
      </c>
    </row>
    <row r="46" spans="1:11" x14ac:dyDescent="0.25">
      <c r="A46">
        <v>57</v>
      </c>
      <c r="B46">
        <v>4</v>
      </c>
      <c r="C46">
        <v>8</v>
      </c>
      <c r="D46">
        <v>8</v>
      </c>
      <c r="F46">
        <v>37.269998670181096</v>
      </c>
      <c r="H46">
        <v>1</v>
      </c>
    </row>
    <row r="47" spans="1:11" x14ac:dyDescent="0.25">
      <c r="A47">
        <v>786</v>
      </c>
      <c r="B47">
        <v>4</v>
      </c>
      <c r="C47">
        <v>8</v>
      </c>
      <c r="D47">
        <v>8</v>
      </c>
      <c r="F47">
        <v>40.293266521404945</v>
      </c>
      <c r="H47">
        <v>1</v>
      </c>
    </row>
    <row r="48" spans="1:11" x14ac:dyDescent="0.25">
      <c r="A48">
        <v>78</v>
      </c>
      <c r="B48">
        <v>4</v>
      </c>
      <c r="C48">
        <v>8</v>
      </c>
      <c r="D48">
        <v>8</v>
      </c>
      <c r="F48">
        <v>41.89723257396556</v>
      </c>
      <c r="H48">
        <v>1</v>
      </c>
    </row>
    <row r="49" spans="1:11" x14ac:dyDescent="0.25">
      <c r="A49">
        <v>85</v>
      </c>
      <c r="B49">
        <v>4</v>
      </c>
      <c r="C49">
        <v>8</v>
      </c>
      <c r="D49">
        <v>8</v>
      </c>
      <c r="F49">
        <v>37.899994501952847</v>
      </c>
      <c r="H49">
        <v>1</v>
      </c>
    </row>
    <row r="50" spans="1:11" x14ac:dyDescent="0.25">
      <c r="A50">
        <v>99</v>
      </c>
      <c r="B50">
        <v>4</v>
      </c>
      <c r="C50">
        <v>8</v>
      </c>
      <c r="D50">
        <v>8</v>
      </c>
      <c r="F50">
        <v>39.482431013925734</v>
      </c>
      <c r="H50">
        <v>1</v>
      </c>
    </row>
    <row r="51" spans="1:11" x14ac:dyDescent="0.25">
      <c r="A51">
        <v>114514</v>
      </c>
      <c r="B51">
        <v>4</v>
      </c>
      <c r="C51">
        <v>8</v>
      </c>
      <c r="D51">
        <v>8</v>
      </c>
      <c r="F51">
        <v>34.491399567460881</v>
      </c>
      <c r="H51">
        <v>1</v>
      </c>
      <c r="I51">
        <f>AVERAGE(F42:F51)</f>
        <v>39.503649666988537</v>
      </c>
      <c r="K51" s="3">
        <f>SUM(D42:D51)/SUM(C42:C51)</f>
        <v>1</v>
      </c>
    </row>
    <row r="52" spans="1:11" x14ac:dyDescent="0.25">
      <c r="A52">
        <v>22</v>
      </c>
      <c r="B52">
        <v>4</v>
      </c>
      <c r="C52">
        <v>8</v>
      </c>
      <c r="D52">
        <v>8</v>
      </c>
      <c r="E52">
        <v>1</v>
      </c>
      <c r="G52">
        <v>39.263979087149792</v>
      </c>
      <c r="H52">
        <v>1</v>
      </c>
    </row>
    <row r="53" spans="1:11" x14ac:dyDescent="0.25">
      <c r="A53">
        <v>11</v>
      </c>
      <c r="B53">
        <v>4</v>
      </c>
      <c r="C53">
        <v>8</v>
      </c>
      <c r="D53">
        <v>8</v>
      </c>
      <c r="E53">
        <v>1</v>
      </c>
      <c r="G53">
        <v>29.678230494623907</v>
      </c>
      <c r="H53">
        <v>1</v>
      </c>
    </row>
    <row r="54" spans="1:11" x14ac:dyDescent="0.25">
      <c r="A54">
        <v>34</v>
      </c>
      <c r="B54">
        <v>4</v>
      </c>
      <c r="C54">
        <v>8</v>
      </c>
      <c r="D54">
        <v>8</v>
      </c>
      <c r="E54">
        <v>1</v>
      </c>
      <c r="G54">
        <v>35.632631475286942</v>
      </c>
      <c r="H54">
        <v>1</v>
      </c>
    </row>
    <row r="55" spans="1:11" x14ac:dyDescent="0.25">
      <c r="A55">
        <v>579</v>
      </c>
      <c r="B55">
        <v>4</v>
      </c>
      <c r="C55">
        <v>8</v>
      </c>
      <c r="D55">
        <v>8</v>
      </c>
      <c r="E55">
        <v>1</v>
      </c>
      <c r="G55">
        <v>34.060074361391777</v>
      </c>
      <c r="H55">
        <v>1</v>
      </c>
    </row>
    <row r="56" spans="1:11" x14ac:dyDescent="0.25">
      <c r="A56">
        <v>57</v>
      </c>
      <c r="B56">
        <v>4</v>
      </c>
      <c r="C56">
        <v>8</v>
      </c>
      <c r="D56">
        <v>8</v>
      </c>
      <c r="E56">
        <v>1</v>
      </c>
      <c r="G56">
        <v>32.981444643812779</v>
      </c>
      <c r="H56">
        <v>1</v>
      </c>
    </row>
    <row r="57" spans="1:11" x14ac:dyDescent="0.25">
      <c r="A57">
        <v>786</v>
      </c>
      <c r="B57">
        <v>4</v>
      </c>
      <c r="C57">
        <v>8</v>
      </c>
      <c r="D57">
        <v>8</v>
      </c>
      <c r="E57">
        <v>1</v>
      </c>
      <c r="G57">
        <v>29.392558408792269</v>
      </c>
      <c r="H57">
        <v>1</v>
      </c>
    </row>
    <row r="58" spans="1:11" x14ac:dyDescent="0.25">
      <c r="A58">
        <v>78</v>
      </c>
      <c r="B58">
        <v>4</v>
      </c>
      <c r="C58">
        <v>8</v>
      </c>
      <c r="D58">
        <v>8</v>
      </c>
      <c r="E58">
        <v>1</v>
      </c>
      <c r="G58">
        <v>35.466907434253066</v>
      </c>
      <c r="H58">
        <v>1</v>
      </c>
    </row>
    <row r="59" spans="1:11" x14ac:dyDescent="0.25">
      <c r="A59">
        <v>85</v>
      </c>
      <c r="B59">
        <v>4</v>
      </c>
      <c r="C59">
        <v>8</v>
      </c>
      <c r="D59">
        <v>7</v>
      </c>
      <c r="E59">
        <v>1</v>
      </c>
      <c r="G59">
        <v>32.562828350248012</v>
      </c>
      <c r="H59">
        <v>0.875</v>
      </c>
    </row>
    <row r="60" spans="1:11" x14ac:dyDescent="0.25">
      <c r="A60">
        <v>99</v>
      </c>
      <c r="B60">
        <v>4</v>
      </c>
      <c r="C60">
        <v>8</v>
      </c>
      <c r="D60">
        <v>8</v>
      </c>
      <c r="E60">
        <v>1</v>
      </c>
      <c r="G60">
        <v>39.482431013925734</v>
      </c>
      <c r="H60">
        <v>1</v>
      </c>
    </row>
    <row r="61" spans="1:11" x14ac:dyDescent="0.25">
      <c r="A61">
        <v>114514</v>
      </c>
      <c r="B61">
        <v>4</v>
      </c>
      <c r="C61">
        <v>8</v>
      </c>
      <c r="D61">
        <v>8</v>
      </c>
      <c r="E61">
        <v>1</v>
      </c>
      <c r="G61">
        <v>25.646222136776256</v>
      </c>
      <c r="H61">
        <v>1</v>
      </c>
      <c r="J61">
        <f>AVERAGE(G52:G61)</f>
        <v>33.416730740626051</v>
      </c>
      <c r="K61" s="3">
        <f>SUM(D52:D61)/SUM(C52:C61)</f>
        <v>0.98750000000000004</v>
      </c>
    </row>
    <row r="62" spans="1:11" x14ac:dyDescent="0.25">
      <c r="A62">
        <v>22</v>
      </c>
      <c r="B62">
        <v>5</v>
      </c>
      <c r="C62">
        <v>10</v>
      </c>
      <c r="D62">
        <v>10</v>
      </c>
      <c r="F62">
        <v>52.832164204494845</v>
      </c>
      <c r="H62">
        <v>1</v>
      </c>
    </row>
    <row r="63" spans="1:11" x14ac:dyDescent="0.25">
      <c r="A63">
        <v>11</v>
      </c>
      <c r="B63">
        <v>5</v>
      </c>
      <c r="C63">
        <v>10</v>
      </c>
      <c r="D63">
        <v>10</v>
      </c>
      <c r="F63">
        <v>49.67369640407982</v>
      </c>
      <c r="H63">
        <v>1</v>
      </c>
    </row>
    <row r="64" spans="1:11" x14ac:dyDescent="0.25">
      <c r="A64">
        <v>34</v>
      </c>
      <c r="B64">
        <v>5</v>
      </c>
      <c r="C64">
        <v>10</v>
      </c>
      <c r="D64">
        <v>10</v>
      </c>
      <c r="F64">
        <v>56.195238750190818</v>
      </c>
      <c r="H64">
        <v>1</v>
      </c>
    </row>
    <row r="65" spans="1:11" x14ac:dyDescent="0.25">
      <c r="A65">
        <v>579</v>
      </c>
      <c r="B65">
        <v>5</v>
      </c>
      <c r="C65">
        <v>10</v>
      </c>
      <c r="D65">
        <v>10</v>
      </c>
      <c r="F65">
        <v>58.330568909622414</v>
      </c>
      <c r="H65">
        <v>1</v>
      </c>
    </row>
    <row r="66" spans="1:11" x14ac:dyDescent="0.25">
      <c r="A66">
        <v>57</v>
      </c>
      <c r="B66">
        <v>5</v>
      </c>
      <c r="C66">
        <v>10</v>
      </c>
      <c r="D66">
        <v>10</v>
      </c>
      <c r="F66">
        <v>57.613737146728724</v>
      </c>
      <c r="H66">
        <v>1</v>
      </c>
    </row>
    <row r="67" spans="1:11" x14ac:dyDescent="0.25">
      <c r="A67">
        <v>786</v>
      </c>
      <c r="B67">
        <v>5</v>
      </c>
      <c r="C67">
        <v>10</v>
      </c>
      <c r="D67">
        <v>10</v>
      </c>
      <c r="F67">
        <v>49.393339073161421</v>
      </c>
      <c r="H67">
        <v>1</v>
      </c>
    </row>
    <row r="68" spans="1:11" x14ac:dyDescent="0.25">
      <c r="A68">
        <v>78</v>
      </c>
      <c r="B68">
        <v>5</v>
      </c>
      <c r="C68">
        <v>10</v>
      </c>
      <c r="D68">
        <v>10</v>
      </c>
      <c r="F68">
        <v>53.724176145245451</v>
      </c>
      <c r="H68">
        <v>1</v>
      </c>
    </row>
    <row r="69" spans="1:11" x14ac:dyDescent="0.25">
      <c r="A69">
        <v>85</v>
      </c>
      <c r="B69">
        <v>5</v>
      </c>
      <c r="C69">
        <v>10</v>
      </c>
      <c r="D69">
        <v>10</v>
      </c>
      <c r="F69">
        <v>45.697504345121231</v>
      </c>
      <c r="H69">
        <v>1</v>
      </c>
    </row>
    <row r="70" spans="1:11" x14ac:dyDescent="0.25">
      <c r="A70">
        <v>99</v>
      </c>
      <c r="B70">
        <v>5</v>
      </c>
      <c r="C70">
        <v>10</v>
      </c>
      <c r="D70">
        <v>10</v>
      </c>
      <c r="F70">
        <v>51.217867650704534</v>
      </c>
      <c r="H70">
        <v>1</v>
      </c>
    </row>
    <row r="71" spans="1:11" x14ac:dyDescent="0.25">
      <c r="A71">
        <v>114514</v>
      </c>
      <c r="B71">
        <v>5</v>
      </c>
      <c r="C71">
        <v>10</v>
      </c>
      <c r="D71">
        <v>10</v>
      </c>
      <c r="F71">
        <v>55.297727206390448</v>
      </c>
      <c r="H71">
        <v>1</v>
      </c>
      <c r="I71">
        <f>AVERAGE(F62:F71)</f>
        <v>52.997601983573965</v>
      </c>
      <c r="K71" s="3">
        <f>SUM(D62:D71)/SUM(C62:C71)</f>
        <v>1</v>
      </c>
    </row>
    <row r="72" spans="1:11" x14ac:dyDescent="0.25">
      <c r="A72">
        <v>23</v>
      </c>
      <c r="B72">
        <v>5</v>
      </c>
      <c r="C72">
        <v>10</v>
      </c>
      <c r="D72">
        <v>10</v>
      </c>
      <c r="E72">
        <v>1</v>
      </c>
      <c r="G72">
        <v>40.434632431190209</v>
      </c>
      <c r="H72">
        <v>1</v>
      </c>
    </row>
    <row r="73" spans="1:11" x14ac:dyDescent="0.25">
      <c r="A73">
        <v>11</v>
      </c>
      <c r="B73">
        <v>5</v>
      </c>
      <c r="C73">
        <v>10</v>
      </c>
      <c r="D73">
        <v>10</v>
      </c>
      <c r="E73">
        <v>1</v>
      </c>
      <c r="G73">
        <v>48.209285951709724</v>
      </c>
      <c r="H73">
        <v>1</v>
      </c>
    </row>
    <row r="74" spans="1:11" x14ac:dyDescent="0.25">
      <c r="A74">
        <v>33</v>
      </c>
      <c r="B74">
        <v>5</v>
      </c>
      <c r="C74">
        <v>10</v>
      </c>
      <c r="D74">
        <v>10</v>
      </c>
      <c r="E74">
        <v>1</v>
      </c>
      <c r="G74">
        <v>43.895686679358839</v>
      </c>
      <c r="H74">
        <v>1</v>
      </c>
    </row>
    <row r="75" spans="1:11" x14ac:dyDescent="0.25">
      <c r="A75">
        <v>579</v>
      </c>
      <c r="B75">
        <v>5</v>
      </c>
      <c r="C75">
        <v>10</v>
      </c>
      <c r="D75">
        <v>10</v>
      </c>
      <c r="E75">
        <v>1</v>
      </c>
      <c r="G75">
        <v>51.049659390138245</v>
      </c>
      <c r="H75">
        <v>1</v>
      </c>
    </row>
    <row r="76" spans="1:11" x14ac:dyDescent="0.25">
      <c r="A76">
        <v>57</v>
      </c>
      <c r="B76">
        <v>5</v>
      </c>
      <c r="C76">
        <v>10</v>
      </c>
      <c r="D76">
        <v>10</v>
      </c>
      <c r="E76">
        <v>1</v>
      </c>
      <c r="G76">
        <v>57.613737146728724</v>
      </c>
      <c r="H76">
        <v>1</v>
      </c>
    </row>
    <row r="77" spans="1:11" x14ac:dyDescent="0.25">
      <c r="A77">
        <v>786</v>
      </c>
      <c r="B77">
        <v>5</v>
      </c>
      <c r="C77">
        <v>10</v>
      </c>
      <c r="D77">
        <v>10</v>
      </c>
      <c r="E77">
        <v>1</v>
      </c>
      <c r="G77">
        <v>49.393339073161421</v>
      </c>
      <c r="H77">
        <v>1</v>
      </c>
    </row>
    <row r="78" spans="1:11" x14ac:dyDescent="0.25">
      <c r="A78">
        <v>78</v>
      </c>
      <c r="B78">
        <v>5</v>
      </c>
      <c r="C78">
        <v>10</v>
      </c>
      <c r="D78">
        <v>9</v>
      </c>
      <c r="E78">
        <v>1</v>
      </c>
      <c r="G78">
        <v>48.517424022928267</v>
      </c>
      <c r="H78">
        <v>0.9</v>
      </c>
    </row>
    <row r="79" spans="1:11" x14ac:dyDescent="0.25">
      <c r="A79">
        <v>85</v>
      </c>
      <c r="B79">
        <v>5</v>
      </c>
      <c r="C79">
        <v>10</v>
      </c>
      <c r="D79">
        <v>10</v>
      </c>
      <c r="E79">
        <v>1</v>
      </c>
      <c r="G79">
        <v>45.697504345121231</v>
      </c>
      <c r="H79">
        <v>1</v>
      </c>
    </row>
    <row r="80" spans="1:11" x14ac:dyDescent="0.25">
      <c r="A80">
        <v>99</v>
      </c>
      <c r="B80">
        <v>5</v>
      </c>
      <c r="C80">
        <v>10</v>
      </c>
      <c r="D80">
        <v>10</v>
      </c>
      <c r="E80">
        <v>1</v>
      </c>
      <c r="G80">
        <v>46.147226006897633</v>
      </c>
      <c r="H80">
        <v>1</v>
      </c>
    </row>
    <row r="81" spans="1:11" x14ac:dyDescent="0.25">
      <c r="A81">
        <v>114514</v>
      </c>
      <c r="B81">
        <v>5</v>
      </c>
      <c r="C81">
        <v>10</v>
      </c>
      <c r="D81">
        <v>10</v>
      </c>
      <c r="E81">
        <v>1</v>
      </c>
      <c r="G81">
        <v>50.16386717625636</v>
      </c>
      <c r="H81">
        <v>1</v>
      </c>
      <c r="J81">
        <f>AVERAGE(G72:G81)</f>
        <v>48.112236222349068</v>
      </c>
      <c r="K81" s="3">
        <f>SUM(D72:D81)/SUM(C72:C81)</f>
        <v>0.99</v>
      </c>
    </row>
    <row r="82" spans="1:11" x14ac:dyDescent="0.25">
      <c r="A82">
        <v>22</v>
      </c>
      <c r="B82">
        <v>5</v>
      </c>
      <c r="C82">
        <v>10</v>
      </c>
      <c r="D82">
        <v>10</v>
      </c>
      <c r="E82">
        <v>2</v>
      </c>
      <c r="G82">
        <v>44.852995775429044</v>
      </c>
      <c r="H82">
        <v>1</v>
      </c>
    </row>
    <row r="83" spans="1:11" x14ac:dyDescent="0.25">
      <c r="A83">
        <v>10</v>
      </c>
      <c r="B83">
        <v>5</v>
      </c>
      <c r="C83">
        <v>10</v>
      </c>
      <c r="D83">
        <v>10</v>
      </c>
      <c r="E83">
        <v>2</v>
      </c>
      <c r="G83">
        <v>50.950916709536969</v>
      </c>
      <c r="H83">
        <v>1</v>
      </c>
    </row>
    <row r="84" spans="1:11" x14ac:dyDescent="0.25">
      <c r="A84">
        <v>33</v>
      </c>
      <c r="B84">
        <v>5</v>
      </c>
      <c r="C84">
        <v>10</v>
      </c>
      <c r="D84">
        <v>10</v>
      </c>
      <c r="E84">
        <v>2</v>
      </c>
      <c r="G84">
        <v>43.377524208873837</v>
      </c>
      <c r="H84">
        <v>1</v>
      </c>
    </row>
    <row r="85" spans="1:11" x14ac:dyDescent="0.25">
      <c r="A85">
        <v>579</v>
      </c>
      <c r="B85">
        <v>5</v>
      </c>
      <c r="C85">
        <v>10</v>
      </c>
      <c r="D85">
        <v>8</v>
      </c>
      <c r="E85">
        <v>2</v>
      </c>
      <c r="G85">
        <v>46.243284831488566</v>
      </c>
      <c r="H85">
        <v>0.8</v>
      </c>
    </row>
    <row r="86" spans="1:11" x14ac:dyDescent="0.25">
      <c r="A86">
        <v>57</v>
      </c>
      <c r="B86">
        <v>5</v>
      </c>
      <c r="C86">
        <v>10</v>
      </c>
      <c r="D86">
        <v>10</v>
      </c>
      <c r="E86">
        <v>2</v>
      </c>
      <c r="G86">
        <v>44.531487466462721</v>
      </c>
      <c r="H86">
        <v>1</v>
      </c>
    </row>
    <row r="87" spans="1:11" x14ac:dyDescent="0.25">
      <c r="A87">
        <v>786</v>
      </c>
      <c r="B87">
        <v>5</v>
      </c>
      <c r="C87">
        <v>10</v>
      </c>
      <c r="D87">
        <v>10</v>
      </c>
      <c r="E87">
        <v>2</v>
      </c>
      <c r="G87">
        <v>42.140065316431986</v>
      </c>
      <c r="H87">
        <v>1</v>
      </c>
    </row>
    <row r="88" spans="1:11" x14ac:dyDescent="0.25">
      <c r="A88">
        <v>78</v>
      </c>
      <c r="B88">
        <v>5</v>
      </c>
      <c r="C88">
        <v>10</v>
      </c>
      <c r="D88">
        <v>9</v>
      </c>
      <c r="E88">
        <v>2</v>
      </c>
      <c r="G88">
        <v>36.316467618952778</v>
      </c>
      <c r="H88">
        <v>0.9</v>
      </c>
    </row>
    <row r="89" spans="1:11" x14ac:dyDescent="0.25">
      <c r="A89">
        <v>85</v>
      </c>
      <c r="B89">
        <v>5</v>
      </c>
      <c r="C89">
        <v>10</v>
      </c>
      <c r="D89">
        <v>10</v>
      </c>
      <c r="E89">
        <v>2</v>
      </c>
      <c r="G89">
        <v>38.95608797376071</v>
      </c>
      <c r="H89">
        <v>1</v>
      </c>
    </row>
    <row r="90" spans="1:11" x14ac:dyDescent="0.25">
      <c r="A90">
        <v>99</v>
      </c>
      <c r="B90">
        <v>5</v>
      </c>
      <c r="C90">
        <v>10</v>
      </c>
      <c r="D90">
        <v>10</v>
      </c>
      <c r="E90">
        <v>2</v>
      </c>
      <c r="G90">
        <v>38.010778912259724</v>
      </c>
      <c r="H90">
        <v>1</v>
      </c>
    </row>
    <row r="91" spans="1:11" x14ac:dyDescent="0.25">
      <c r="A91">
        <v>114514</v>
      </c>
      <c r="B91">
        <v>5</v>
      </c>
      <c r="C91">
        <v>10</v>
      </c>
      <c r="D91">
        <v>10</v>
      </c>
      <c r="E91">
        <v>2</v>
      </c>
      <c r="G91">
        <v>42.271938970649479</v>
      </c>
      <c r="H91">
        <v>1</v>
      </c>
      <c r="J91">
        <f>AVERAGE(G82:G91)</f>
        <v>42.765154778384584</v>
      </c>
      <c r="K91" s="3">
        <f>SUM(D82:D91)/SUM(C82:C91)</f>
        <v>0.97</v>
      </c>
    </row>
    <row r="92" spans="1:11" x14ac:dyDescent="0.25">
      <c r="A92">
        <v>22</v>
      </c>
      <c r="B92">
        <v>2</v>
      </c>
      <c r="C92">
        <v>4</v>
      </c>
      <c r="D92">
        <v>2</v>
      </c>
      <c r="E92">
        <v>1</v>
      </c>
      <c r="G92">
        <v>7.6025605438574111</v>
      </c>
      <c r="H92">
        <v>0.5</v>
      </c>
    </row>
    <row r="93" spans="1:11" x14ac:dyDescent="0.25">
      <c r="A93">
        <v>11</v>
      </c>
      <c r="B93">
        <v>2</v>
      </c>
      <c r="C93">
        <v>4</v>
      </c>
      <c r="D93">
        <v>2</v>
      </c>
      <c r="E93">
        <v>1</v>
      </c>
      <c r="G93">
        <v>7.4390645685415713</v>
      </c>
      <c r="H93">
        <v>0.5</v>
      </c>
    </row>
    <row r="94" spans="1:11" x14ac:dyDescent="0.25">
      <c r="A94">
        <v>34</v>
      </c>
      <c r="B94">
        <v>2</v>
      </c>
      <c r="C94">
        <v>4</v>
      </c>
      <c r="D94">
        <v>2</v>
      </c>
      <c r="E94">
        <v>1</v>
      </c>
      <c r="G94">
        <v>11.676325459473736</v>
      </c>
      <c r="H94">
        <v>0.5</v>
      </c>
    </row>
    <row r="95" spans="1:11" x14ac:dyDescent="0.25">
      <c r="A95">
        <v>579</v>
      </c>
      <c r="B95">
        <v>2</v>
      </c>
      <c r="C95">
        <v>4</v>
      </c>
      <c r="D95">
        <v>3</v>
      </c>
      <c r="E95">
        <v>1</v>
      </c>
      <c r="G95">
        <v>14.709513608359417</v>
      </c>
      <c r="H95">
        <v>0.75</v>
      </c>
    </row>
    <row r="96" spans="1:11" x14ac:dyDescent="0.25">
      <c r="A96">
        <v>57</v>
      </c>
      <c r="B96">
        <v>2</v>
      </c>
      <c r="C96">
        <v>4</v>
      </c>
      <c r="D96">
        <v>2</v>
      </c>
      <c r="E96">
        <v>1</v>
      </c>
      <c r="G96">
        <v>10.964645735926187</v>
      </c>
      <c r="H96">
        <v>0.5</v>
      </c>
    </row>
    <row r="97" spans="1:11" x14ac:dyDescent="0.25">
      <c r="A97">
        <v>785</v>
      </c>
      <c r="B97">
        <v>2</v>
      </c>
      <c r="C97">
        <v>4</v>
      </c>
      <c r="D97">
        <v>2</v>
      </c>
      <c r="E97">
        <v>1</v>
      </c>
      <c r="G97">
        <v>7.1739134478533266</v>
      </c>
      <c r="H97">
        <v>0.5</v>
      </c>
    </row>
    <row r="98" spans="1:11" x14ac:dyDescent="0.25">
      <c r="A98">
        <v>78</v>
      </c>
      <c r="B98">
        <v>2</v>
      </c>
      <c r="C98">
        <v>4</v>
      </c>
      <c r="D98">
        <v>2</v>
      </c>
      <c r="E98">
        <v>1</v>
      </c>
      <c r="G98">
        <v>9.1805751696060476</v>
      </c>
      <c r="H98">
        <v>0.5</v>
      </c>
    </row>
    <row r="99" spans="1:11" x14ac:dyDescent="0.25">
      <c r="A99">
        <v>85</v>
      </c>
      <c r="B99">
        <v>2</v>
      </c>
      <c r="C99">
        <v>4</v>
      </c>
      <c r="D99">
        <v>3</v>
      </c>
      <c r="E99">
        <v>1</v>
      </c>
      <c r="G99">
        <v>13.778437794421759</v>
      </c>
      <c r="H99">
        <v>0.75</v>
      </c>
    </row>
    <row r="100" spans="1:11" x14ac:dyDescent="0.25">
      <c r="A100">
        <v>99</v>
      </c>
      <c r="B100">
        <v>2</v>
      </c>
      <c r="C100">
        <v>4</v>
      </c>
      <c r="D100">
        <v>4</v>
      </c>
      <c r="E100">
        <v>1</v>
      </c>
      <c r="G100">
        <v>18.523735846172858</v>
      </c>
      <c r="H100">
        <v>1</v>
      </c>
    </row>
    <row r="101" spans="1:11" x14ac:dyDescent="0.25">
      <c r="A101">
        <v>114514</v>
      </c>
      <c r="B101">
        <v>2</v>
      </c>
      <c r="C101">
        <v>4</v>
      </c>
      <c r="D101">
        <v>3</v>
      </c>
      <c r="E101">
        <v>1</v>
      </c>
      <c r="G101">
        <v>10.301834640552107</v>
      </c>
      <c r="H101">
        <v>0.75</v>
      </c>
      <c r="J101">
        <f>AVERAGE(G92:G101)</f>
        <v>11.135060681476441</v>
      </c>
      <c r="K101" s="3">
        <f>SUM(D92:D101)/SUM(C92:C101)</f>
        <v>0.625</v>
      </c>
    </row>
    <row r="102" spans="1:11" x14ac:dyDescent="0.25">
      <c r="A102">
        <v>22</v>
      </c>
      <c r="B102">
        <v>3</v>
      </c>
      <c r="C102">
        <v>6</v>
      </c>
      <c r="D102">
        <v>5</v>
      </c>
      <c r="E102">
        <v>1</v>
      </c>
      <c r="G102">
        <v>32.227729693715553</v>
      </c>
      <c r="H102">
        <v>0.83333333333333337</v>
      </c>
    </row>
    <row r="103" spans="1:11" x14ac:dyDescent="0.25">
      <c r="A103">
        <v>11</v>
      </c>
      <c r="B103">
        <v>3</v>
      </c>
      <c r="C103">
        <v>6</v>
      </c>
      <c r="D103">
        <v>3</v>
      </c>
      <c r="E103">
        <v>1</v>
      </c>
      <c r="G103">
        <v>11.142464396735463</v>
      </c>
      <c r="H103">
        <v>0.5</v>
      </c>
    </row>
    <row r="104" spans="1:11" x14ac:dyDescent="0.25">
      <c r="A104">
        <v>34</v>
      </c>
      <c r="B104">
        <v>3</v>
      </c>
      <c r="C104">
        <v>6</v>
      </c>
      <c r="D104">
        <v>5</v>
      </c>
      <c r="E104">
        <v>1</v>
      </c>
      <c r="G104">
        <v>25.436448788682689</v>
      </c>
      <c r="H104">
        <v>0.83333333333333337</v>
      </c>
    </row>
    <row r="105" spans="1:11" x14ac:dyDescent="0.25">
      <c r="A105">
        <v>579</v>
      </c>
      <c r="B105">
        <v>3</v>
      </c>
      <c r="C105">
        <v>6</v>
      </c>
      <c r="D105">
        <v>4</v>
      </c>
      <c r="E105">
        <v>1</v>
      </c>
      <c r="G105">
        <v>20.581892503940349</v>
      </c>
      <c r="H105">
        <v>0.66666666666666663</v>
      </c>
    </row>
    <row r="106" spans="1:11" x14ac:dyDescent="0.25">
      <c r="A106">
        <v>57</v>
      </c>
      <c r="B106">
        <v>3</v>
      </c>
      <c r="C106">
        <v>6</v>
      </c>
      <c r="D106">
        <v>4</v>
      </c>
      <c r="E106">
        <v>1</v>
      </c>
      <c r="G106">
        <v>15.835377316617356</v>
      </c>
      <c r="H106">
        <v>0.66666666666666663</v>
      </c>
    </row>
    <row r="107" spans="1:11" x14ac:dyDescent="0.25">
      <c r="A107">
        <v>786</v>
      </c>
      <c r="B107">
        <v>3</v>
      </c>
      <c r="C107">
        <v>6</v>
      </c>
      <c r="D107">
        <v>3</v>
      </c>
      <c r="E107">
        <v>1</v>
      </c>
      <c r="G107">
        <v>16.870290936250843</v>
      </c>
      <c r="H107">
        <v>0.5</v>
      </c>
    </row>
    <row r="108" spans="1:11" x14ac:dyDescent="0.25">
      <c r="A108">
        <v>78</v>
      </c>
      <c r="B108">
        <v>3</v>
      </c>
      <c r="C108">
        <v>6</v>
      </c>
      <c r="D108">
        <v>4</v>
      </c>
      <c r="E108">
        <v>1</v>
      </c>
      <c r="G108">
        <v>19.775931089394469</v>
      </c>
      <c r="H108">
        <v>0.66666666666666663</v>
      </c>
    </row>
    <row r="109" spans="1:11" x14ac:dyDescent="0.25">
      <c r="A109">
        <v>85</v>
      </c>
      <c r="B109">
        <v>3</v>
      </c>
      <c r="C109">
        <v>6</v>
      </c>
      <c r="D109">
        <v>5</v>
      </c>
      <c r="E109">
        <v>1</v>
      </c>
      <c r="G109">
        <v>29.630616441894361</v>
      </c>
      <c r="H109">
        <v>0.83333333333333337</v>
      </c>
    </row>
    <row r="110" spans="1:11" x14ac:dyDescent="0.25">
      <c r="A110">
        <v>99</v>
      </c>
      <c r="B110">
        <v>3</v>
      </c>
      <c r="C110">
        <v>6</v>
      </c>
      <c r="D110">
        <v>5</v>
      </c>
      <c r="E110">
        <v>1</v>
      </c>
      <c r="G110">
        <v>18.931765262133645</v>
      </c>
      <c r="H110">
        <v>0.83333333333333337</v>
      </c>
    </row>
    <row r="111" spans="1:11" x14ac:dyDescent="0.25">
      <c r="A111">
        <v>114514</v>
      </c>
      <c r="B111">
        <v>3</v>
      </c>
      <c r="C111">
        <v>6</v>
      </c>
      <c r="D111">
        <v>4</v>
      </c>
      <c r="E111">
        <v>1</v>
      </c>
      <c r="G111">
        <v>12.059613578142672</v>
      </c>
      <c r="H111">
        <v>0.66666666666666663</v>
      </c>
      <c r="J111">
        <f>AVERAGE(G102:G111)</f>
        <v>20.249213000750739</v>
      </c>
      <c r="K111" s="3">
        <f>SUM(D102:D111)/SUM(C102:C111)</f>
        <v>0.7</v>
      </c>
    </row>
    <row r="112" spans="1:11" x14ac:dyDescent="0.25">
      <c r="A112">
        <v>22</v>
      </c>
      <c r="B112">
        <v>4</v>
      </c>
      <c r="C112">
        <v>8</v>
      </c>
      <c r="D112">
        <v>7</v>
      </c>
      <c r="E112">
        <v>1</v>
      </c>
      <c r="G112">
        <v>38.341393919382263</v>
      </c>
      <c r="H112">
        <v>0.875</v>
      </c>
    </row>
    <row r="113" spans="1:11" x14ac:dyDescent="0.25">
      <c r="A113">
        <v>11</v>
      </c>
      <c r="B113">
        <v>4</v>
      </c>
      <c r="C113">
        <v>8</v>
      </c>
      <c r="D113">
        <v>5</v>
      </c>
      <c r="E113">
        <v>1</v>
      </c>
      <c r="G113">
        <v>24.056259495507238</v>
      </c>
      <c r="H113">
        <v>0.625</v>
      </c>
    </row>
    <row r="114" spans="1:11" x14ac:dyDescent="0.25">
      <c r="A114">
        <v>34</v>
      </c>
      <c r="B114">
        <v>4</v>
      </c>
      <c r="C114">
        <v>8</v>
      </c>
      <c r="D114">
        <v>5</v>
      </c>
      <c r="E114">
        <v>1</v>
      </c>
      <c r="G114">
        <v>26.418638291365561</v>
      </c>
      <c r="H114">
        <v>0.625</v>
      </c>
    </row>
    <row r="115" spans="1:11" x14ac:dyDescent="0.25">
      <c r="A115">
        <v>578</v>
      </c>
      <c r="B115">
        <v>4</v>
      </c>
      <c r="C115">
        <v>8</v>
      </c>
      <c r="D115">
        <v>6</v>
      </c>
      <c r="E115">
        <v>1</v>
      </c>
      <c r="G115">
        <v>36.514917343834803</v>
      </c>
      <c r="H115">
        <v>0.75</v>
      </c>
    </row>
    <row r="116" spans="1:11" x14ac:dyDescent="0.25">
      <c r="A116">
        <v>57</v>
      </c>
      <c r="B116">
        <v>4</v>
      </c>
      <c r="C116">
        <v>8</v>
      </c>
      <c r="D116">
        <v>6</v>
      </c>
      <c r="E116">
        <v>1</v>
      </c>
      <c r="G116">
        <v>27.20750313390689</v>
      </c>
      <c r="H116">
        <v>0.75</v>
      </c>
    </row>
    <row r="117" spans="1:11" x14ac:dyDescent="0.25">
      <c r="A117">
        <v>786</v>
      </c>
      <c r="B117">
        <v>4</v>
      </c>
      <c r="C117">
        <v>8</v>
      </c>
      <c r="D117">
        <v>6</v>
      </c>
      <c r="E117">
        <v>1</v>
      </c>
      <c r="G117">
        <v>29.94842610162824</v>
      </c>
      <c r="H117">
        <v>0.75</v>
      </c>
    </row>
    <row r="118" spans="1:11" x14ac:dyDescent="0.25">
      <c r="A118">
        <v>78</v>
      </c>
      <c r="B118">
        <v>4</v>
      </c>
      <c r="C118">
        <v>8</v>
      </c>
      <c r="D118">
        <v>6</v>
      </c>
      <c r="E118">
        <v>1</v>
      </c>
      <c r="G118">
        <v>31.947842571054494</v>
      </c>
      <c r="H118">
        <v>0.75</v>
      </c>
    </row>
    <row r="119" spans="1:11" x14ac:dyDescent="0.25">
      <c r="A119">
        <v>85</v>
      </c>
      <c r="B119">
        <v>4</v>
      </c>
      <c r="C119">
        <v>8</v>
      </c>
      <c r="D119">
        <v>7</v>
      </c>
      <c r="E119">
        <v>1</v>
      </c>
      <c r="G119">
        <v>36.019442001120225</v>
      </c>
      <c r="H119">
        <v>0.875</v>
      </c>
    </row>
    <row r="120" spans="1:11" x14ac:dyDescent="0.25">
      <c r="A120">
        <v>99</v>
      </c>
      <c r="B120">
        <v>4</v>
      </c>
      <c r="C120">
        <v>8</v>
      </c>
      <c r="D120">
        <v>8</v>
      </c>
      <c r="E120">
        <v>1</v>
      </c>
      <c r="G120">
        <v>39.482431013925734</v>
      </c>
      <c r="H120">
        <v>1</v>
      </c>
    </row>
    <row r="121" spans="1:11" x14ac:dyDescent="0.25">
      <c r="A121">
        <v>114514</v>
      </c>
      <c r="B121">
        <v>4</v>
      </c>
      <c r="C121">
        <v>8</v>
      </c>
      <c r="D121">
        <v>6</v>
      </c>
      <c r="E121">
        <v>1</v>
      </c>
      <c r="G121">
        <v>24.298227169448701</v>
      </c>
      <c r="H121">
        <v>0.75</v>
      </c>
      <c r="J121">
        <f>AVERAGE(G112:G121)</f>
        <v>31.423508104117417</v>
      </c>
      <c r="K121" s="3">
        <f>SUM(D112:D121)/SUM(C112:C121)</f>
        <v>0.77500000000000002</v>
      </c>
    </row>
    <row r="122" spans="1:11" x14ac:dyDescent="0.25">
      <c r="A122">
        <v>23</v>
      </c>
      <c r="B122">
        <v>5</v>
      </c>
      <c r="C122">
        <v>10</v>
      </c>
      <c r="D122">
        <v>9</v>
      </c>
      <c r="E122">
        <v>1</v>
      </c>
      <c r="G122">
        <v>43.264532642843974</v>
      </c>
      <c r="H122">
        <v>0.9</v>
      </c>
    </row>
    <row r="123" spans="1:11" x14ac:dyDescent="0.25">
      <c r="A123">
        <v>11</v>
      </c>
      <c r="B123">
        <v>5</v>
      </c>
      <c r="C123">
        <v>10</v>
      </c>
      <c r="D123">
        <v>8</v>
      </c>
      <c r="E123">
        <v>1</v>
      </c>
      <c r="G123">
        <v>44.712439198434254</v>
      </c>
      <c r="H123">
        <v>0.8</v>
      </c>
    </row>
    <row r="124" spans="1:11" x14ac:dyDescent="0.25">
      <c r="A124">
        <v>33</v>
      </c>
      <c r="B124">
        <v>5</v>
      </c>
      <c r="C124">
        <v>10</v>
      </c>
      <c r="D124">
        <v>9</v>
      </c>
      <c r="E124">
        <v>1</v>
      </c>
      <c r="G124">
        <v>48.222118071616009</v>
      </c>
      <c r="H124">
        <v>0.9</v>
      </c>
    </row>
    <row r="125" spans="1:11" x14ac:dyDescent="0.25">
      <c r="A125">
        <v>579</v>
      </c>
      <c r="B125">
        <v>5</v>
      </c>
      <c r="C125">
        <v>10</v>
      </c>
      <c r="D125">
        <v>9</v>
      </c>
      <c r="E125">
        <v>1</v>
      </c>
      <c r="G125">
        <v>53.182186321921094</v>
      </c>
      <c r="H125">
        <v>0.9</v>
      </c>
    </row>
    <row r="126" spans="1:11" x14ac:dyDescent="0.25">
      <c r="A126">
        <v>57</v>
      </c>
      <c r="B126">
        <v>5</v>
      </c>
      <c r="C126">
        <v>10</v>
      </c>
      <c r="D126">
        <v>10</v>
      </c>
      <c r="E126">
        <v>1</v>
      </c>
      <c r="G126">
        <v>57.613737146728724</v>
      </c>
      <c r="H126">
        <v>1</v>
      </c>
    </row>
    <row r="127" spans="1:11" x14ac:dyDescent="0.25">
      <c r="A127">
        <v>786</v>
      </c>
      <c r="B127">
        <v>5</v>
      </c>
      <c r="C127">
        <v>10</v>
      </c>
      <c r="D127">
        <v>10</v>
      </c>
      <c r="E127">
        <v>1</v>
      </c>
      <c r="G127">
        <v>49.393339073161421</v>
      </c>
      <c r="H127">
        <v>1</v>
      </c>
    </row>
    <row r="128" spans="1:11" x14ac:dyDescent="0.25">
      <c r="A128">
        <v>78</v>
      </c>
      <c r="B128">
        <v>5</v>
      </c>
      <c r="C128">
        <v>10</v>
      </c>
      <c r="D128">
        <v>9</v>
      </c>
      <c r="E128">
        <v>1</v>
      </c>
      <c r="G128">
        <v>48.517424022928267</v>
      </c>
      <c r="H128">
        <v>0.9</v>
      </c>
    </row>
    <row r="129" spans="1:11" x14ac:dyDescent="0.25">
      <c r="A129">
        <v>85</v>
      </c>
      <c r="B129">
        <v>5</v>
      </c>
      <c r="C129">
        <v>10</v>
      </c>
      <c r="D129">
        <v>10</v>
      </c>
      <c r="E129">
        <v>1</v>
      </c>
      <c r="G129">
        <v>45.697504345121231</v>
      </c>
      <c r="H129">
        <v>1</v>
      </c>
    </row>
    <row r="130" spans="1:11" x14ac:dyDescent="0.25">
      <c r="A130">
        <v>99</v>
      </c>
      <c r="B130">
        <v>5</v>
      </c>
      <c r="C130">
        <v>10</v>
      </c>
      <c r="D130">
        <v>9</v>
      </c>
      <c r="E130">
        <v>1</v>
      </c>
      <c r="G130">
        <v>47.850954649958162</v>
      </c>
      <c r="H130">
        <v>0.9</v>
      </c>
    </row>
    <row r="131" spans="1:11" x14ac:dyDescent="0.25">
      <c r="A131">
        <v>114514</v>
      </c>
      <c r="B131">
        <v>5</v>
      </c>
      <c r="C131">
        <v>10</v>
      </c>
      <c r="D131">
        <v>9</v>
      </c>
      <c r="E131">
        <v>1</v>
      </c>
      <c r="G131">
        <v>50.183719827353741</v>
      </c>
      <c r="H131">
        <v>0.9</v>
      </c>
      <c r="J131">
        <f>AVERAGE(G122:G131)</f>
        <v>48.863795530006691</v>
      </c>
      <c r="K131" s="3">
        <f>SUM(D122:D131)/SUM(C122:C131)</f>
        <v>0.92</v>
      </c>
    </row>
    <row r="132" spans="1:11" x14ac:dyDescent="0.25">
      <c r="A132">
        <v>23</v>
      </c>
      <c r="B132">
        <v>5</v>
      </c>
      <c r="C132">
        <v>10</v>
      </c>
      <c r="D132">
        <v>7</v>
      </c>
      <c r="E132">
        <v>2</v>
      </c>
      <c r="G132">
        <v>36.171177430790863</v>
      </c>
      <c r="H132">
        <v>0.7</v>
      </c>
    </row>
    <row r="133" spans="1:11" x14ac:dyDescent="0.25">
      <c r="A133">
        <v>11</v>
      </c>
      <c r="B133">
        <v>5</v>
      </c>
      <c r="C133">
        <v>10</v>
      </c>
      <c r="D133">
        <v>7</v>
      </c>
      <c r="E133">
        <v>2</v>
      </c>
      <c r="G133">
        <v>33.780047193786253</v>
      </c>
      <c r="H133">
        <v>0.7</v>
      </c>
    </row>
    <row r="134" spans="1:11" x14ac:dyDescent="0.25">
      <c r="A134">
        <v>33</v>
      </c>
      <c r="B134">
        <v>5</v>
      </c>
      <c r="C134">
        <v>10</v>
      </c>
      <c r="D134">
        <v>9</v>
      </c>
      <c r="E134">
        <v>2</v>
      </c>
      <c r="G134">
        <v>48.222118071616009</v>
      </c>
      <c r="H134">
        <v>0.9</v>
      </c>
    </row>
    <row r="135" spans="1:11" x14ac:dyDescent="0.25">
      <c r="A135">
        <v>579</v>
      </c>
      <c r="B135">
        <v>5</v>
      </c>
      <c r="C135">
        <v>10</v>
      </c>
      <c r="D135">
        <v>7</v>
      </c>
      <c r="E135">
        <v>2</v>
      </c>
      <c r="G135">
        <v>43.095682129082661</v>
      </c>
      <c r="H135">
        <v>0.7</v>
      </c>
    </row>
    <row r="136" spans="1:11" x14ac:dyDescent="0.25">
      <c r="A136">
        <v>57</v>
      </c>
      <c r="B136">
        <v>5</v>
      </c>
      <c r="C136">
        <v>10</v>
      </c>
      <c r="D136">
        <v>8</v>
      </c>
      <c r="E136">
        <v>2</v>
      </c>
      <c r="G136">
        <v>46.183129500193346</v>
      </c>
      <c r="H136">
        <v>0.8</v>
      </c>
    </row>
    <row r="137" spans="1:11" x14ac:dyDescent="0.25">
      <c r="A137">
        <v>786</v>
      </c>
      <c r="B137">
        <v>5</v>
      </c>
      <c r="C137">
        <v>10</v>
      </c>
      <c r="D137">
        <v>9</v>
      </c>
      <c r="E137">
        <v>2</v>
      </c>
      <c r="G137">
        <v>46.422617497096105</v>
      </c>
      <c r="H137">
        <v>0.9</v>
      </c>
    </row>
    <row r="138" spans="1:11" x14ac:dyDescent="0.25">
      <c r="A138">
        <v>78</v>
      </c>
      <c r="B138">
        <v>5</v>
      </c>
      <c r="C138">
        <v>10</v>
      </c>
      <c r="D138">
        <v>6</v>
      </c>
      <c r="E138">
        <v>2</v>
      </c>
      <c r="G138">
        <v>36.234600773806669</v>
      </c>
      <c r="H138">
        <v>0.6</v>
      </c>
    </row>
    <row r="139" spans="1:11" x14ac:dyDescent="0.25">
      <c r="A139">
        <v>85</v>
      </c>
      <c r="B139">
        <v>5</v>
      </c>
      <c r="C139">
        <v>10</v>
      </c>
      <c r="D139">
        <v>7</v>
      </c>
      <c r="E139">
        <v>2</v>
      </c>
      <c r="G139">
        <v>34.250723754098502</v>
      </c>
      <c r="H139">
        <v>0.7</v>
      </c>
    </row>
    <row r="140" spans="1:11" x14ac:dyDescent="0.25">
      <c r="A140">
        <v>99</v>
      </c>
      <c r="B140">
        <v>5</v>
      </c>
      <c r="C140">
        <v>10</v>
      </c>
      <c r="D140">
        <v>8</v>
      </c>
      <c r="E140">
        <v>2</v>
      </c>
      <c r="G140">
        <v>46.26974379326812</v>
      </c>
      <c r="H140">
        <v>0.8</v>
      </c>
    </row>
    <row r="141" spans="1:11" x14ac:dyDescent="0.25">
      <c r="A141">
        <v>114514</v>
      </c>
      <c r="B141">
        <v>5</v>
      </c>
      <c r="C141">
        <v>10</v>
      </c>
      <c r="D141">
        <v>6</v>
      </c>
      <c r="E141">
        <v>2</v>
      </c>
      <c r="G141">
        <v>30.987603564444843</v>
      </c>
      <c r="H141">
        <v>0.6</v>
      </c>
      <c r="J141">
        <f>AVERAGE(G132:G141)</f>
        <v>40.161744370818333</v>
      </c>
      <c r="K141" s="3">
        <f>SUM(D132:D141)/SUM(C132:C141)</f>
        <v>0.74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B6B7-70BA-4539-A305-E790B5013246}">
  <dimension ref="A1:K6"/>
  <sheetViews>
    <sheetView tabSelected="1" workbookViewId="0">
      <selection activeCell="K14" sqref="K14"/>
    </sheetView>
  </sheetViews>
  <sheetFormatPr defaultRowHeight="15" x14ac:dyDescent="0.25"/>
  <cols>
    <col min="3" max="3" width="8.85546875" customWidth="1"/>
    <col min="4" max="4" width="8.5703125" customWidth="1"/>
    <col min="5" max="5" width="11.7109375" customWidth="1"/>
    <col min="6" max="6" width="8.85546875" customWidth="1"/>
    <col min="7" max="7" width="15.42578125" customWidth="1"/>
    <col min="8" max="9" width="18.140625" customWidth="1"/>
    <col min="11" max="11" width="15.28515625" customWidth="1"/>
  </cols>
  <sheetData>
    <row r="1" spans="1:11" ht="39.75" customHeight="1" x14ac:dyDescent="0.25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39</v>
      </c>
      <c r="H1" s="4" t="s">
        <v>35</v>
      </c>
      <c r="I1" s="5" t="s">
        <v>38</v>
      </c>
      <c r="J1" s="4" t="s">
        <v>36</v>
      </c>
      <c r="K1" s="4" t="s">
        <v>37</v>
      </c>
    </row>
    <row r="2" spans="1:11" x14ac:dyDescent="0.25">
      <c r="A2">
        <v>2</v>
      </c>
      <c r="B2">
        <v>1</v>
      </c>
      <c r="C2">
        <f>reward!I11</f>
        <v>16.591994789295221</v>
      </c>
      <c r="D2">
        <f>reward!J21</f>
        <v>12.029371451795338</v>
      </c>
      <c r="E2">
        <f>reward!J101</f>
        <v>11.135060681476441</v>
      </c>
      <c r="F2" s="3">
        <f>D2/E2-1</f>
        <v>8.0314853766950245E-2</v>
      </c>
      <c r="G2" s="3">
        <f>reward!K21</f>
        <v>0.85</v>
      </c>
      <c r="H2" s="3">
        <f>reward!K101</f>
        <v>0.625</v>
      </c>
      <c r="I2" s="3">
        <f>G2-H2</f>
        <v>0.22499999999999998</v>
      </c>
      <c r="J2" s="3">
        <f>Sheet1!Q21</f>
        <v>0.6</v>
      </c>
      <c r="K2">
        <f>Sheet1!R21</f>
        <v>39.959960133996901</v>
      </c>
    </row>
    <row r="3" spans="1:11" x14ac:dyDescent="0.25">
      <c r="A3">
        <v>3</v>
      </c>
      <c r="B3">
        <v>1</v>
      </c>
      <c r="C3">
        <f>reward!I31</f>
        <v>28.394336191731803</v>
      </c>
      <c r="D3">
        <f>reward!J41</f>
        <v>22.254420019006922</v>
      </c>
      <c r="E3">
        <f>reward!J111</f>
        <v>20.249213000750739</v>
      </c>
      <c r="F3" s="3">
        <f t="shared" ref="F3:F6" si="0">D3/E3-1</f>
        <v>9.9026417381349097E-2</v>
      </c>
      <c r="G3" s="3">
        <f>reward!K41</f>
        <v>0.93333333333333335</v>
      </c>
      <c r="H3" s="3">
        <f>reward!K111</f>
        <v>0.7</v>
      </c>
      <c r="I3" s="3">
        <f t="shared" ref="I3:I6" si="1">G3-H3</f>
        <v>0.23333333333333339</v>
      </c>
      <c r="J3" s="3">
        <f>Sheet1!Q41</f>
        <v>0.8</v>
      </c>
      <c r="K3">
        <f>Sheet1!R41</f>
        <v>40.402087153811792</v>
      </c>
    </row>
    <row r="4" spans="1:11" x14ac:dyDescent="0.25">
      <c r="A4">
        <v>4</v>
      </c>
      <c r="B4">
        <v>1</v>
      </c>
      <c r="C4">
        <f>reward!I51</f>
        <v>39.503649666988537</v>
      </c>
      <c r="D4">
        <f>reward!J61</f>
        <v>33.416730740626051</v>
      </c>
      <c r="E4">
        <f>reward!J121</f>
        <v>31.423508104117417</v>
      </c>
      <c r="F4" s="3">
        <f t="shared" si="0"/>
        <v>6.3430939343384729E-2</v>
      </c>
      <c r="G4" s="3">
        <f>reward!K61</f>
        <v>0.98750000000000004</v>
      </c>
      <c r="H4" s="3">
        <f>reward!K121</f>
        <v>0.77500000000000002</v>
      </c>
      <c r="I4" s="3">
        <f t="shared" si="1"/>
        <v>0.21250000000000002</v>
      </c>
      <c r="J4" s="3">
        <f>Sheet1!Q61</f>
        <v>1</v>
      </c>
      <c r="K4">
        <f>Sheet1!R61</f>
        <v>40.231472541152925</v>
      </c>
    </row>
    <row r="5" spans="1:11" x14ac:dyDescent="0.25">
      <c r="A5">
        <v>5</v>
      </c>
      <c r="B5">
        <v>1</v>
      </c>
      <c r="C5">
        <f>reward!I71</f>
        <v>52.997601983573965</v>
      </c>
      <c r="D5">
        <f>reward!J81</f>
        <v>48.112236222349068</v>
      </c>
      <c r="E5">
        <f>reward!J131</f>
        <v>48.863795530006691</v>
      </c>
      <c r="F5" s="3">
        <f t="shared" si="0"/>
        <v>-1.5380698521384795E-2</v>
      </c>
      <c r="G5" s="3">
        <f>reward!K81</f>
        <v>0.99</v>
      </c>
      <c r="H5" s="3">
        <f>reward!K131</f>
        <v>0.92</v>
      </c>
      <c r="I5" s="3">
        <f t="shared" si="1"/>
        <v>6.9999999999999951E-2</v>
      </c>
      <c r="J5" s="3">
        <f>Sheet1!Q81</f>
        <v>0.8</v>
      </c>
      <c r="K5">
        <f>Sheet1!R81</f>
        <v>39.084937514517321</v>
      </c>
    </row>
    <row r="6" spans="1:11" x14ac:dyDescent="0.25">
      <c r="A6">
        <v>5</v>
      </c>
      <c r="B6">
        <v>2</v>
      </c>
      <c r="C6">
        <f>reward!I71</f>
        <v>52.997601983573965</v>
      </c>
      <c r="D6">
        <f>reward!J91</f>
        <v>42.765154778384584</v>
      </c>
      <c r="E6">
        <f>reward!J141</f>
        <v>40.161744370818333</v>
      </c>
      <c r="F6" s="3">
        <f t="shared" si="0"/>
        <v>6.4823140736334661E-2</v>
      </c>
      <c r="G6" s="3">
        <f>reward!K91</f>
        <v>0.97</v>
      </c>
      <c r="H6" s="3">
        <f>reward!K141</f>
        <v>0.74</v>
      </c>
      <c r="I6" s="3">
        <f t="shared" si="1"/>
        <v>0.22999999999999998</v>
      </c>
      <c r="J6" s="3">
        <f>Sheet1!Q91</f>
        <v>0.9</v>
      </c>
      <c r="K6">
        <f>Sheet1!R91</f>
        <v>39.427449705723269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reward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Zhijian Huang (student)</cp:lastModifiedBy>
  <dcterms:modified xsi:type="dcterms:W3CDTF">2025-08-15T02:57:54Z</dcterms:modified>
</cp:coreProperties>
</file>